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FICINA CONTRATACIÓN\2021\PROCESOS DE REGIONAL\MEDICAMENTOS\"/>
    </mc:Choice>
  </mc:AlternateContent>
  <xr:revisionPtr revIDLastSave="0" documentId="13_ncr:1_{EFF02AE0-4BD3-4B2B-98C5-3418D2687F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</sheets>
  <definedNames>
    <definedName name="_xlnm._FilterDatabase" localSheetId="0" hidden="1">Hoja2!$E$2:$L$139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" i="2" l="1"/>
  <c r="B114" i="2" l="1"/>
  <c r="J139" i="2" l="1"/>
  <c r="M139" i="2" s="1"/>
  <c r="J4" i="2"/>
  <c r="J5" i="2"/>
  <c r="J6" i="2"/>
  <c r="M6" i="2" s="1"/>
  <c r="J7" i="2"/>
  <c r="J8" i="2"/>
  <c r="J9" i="2"/>
  <c r="M9" i="2" s="1"/>
  <c r="J10" i="2"/>
  <c r="J11" i="2"/>
  <c r="M11" i="2" s="1"/>
  <c r="J12" i="2"/>
  <c r="J13" i="2"/>
  <c r="J14" i="2"/>
  <c r="M14" i="2" s="1"/>
  <c r="J15" i="2"/>
  <c r="J16" i="2"/>
  <c r="J17" i="2"/>
  <c r="M17" i="2" s="1"/>
  <c r="J18" i="2"/>
  <c r="J19" i="2"/>
  <c r="M19" i="2" s="1"/>
  <c r="J20" i="2"/>
  <c r="J21" i="2"/>
  <c r="J22" i="2"/>
  <c r="M22" i="2" s="1"/>
  <c r="J23" i="2"/>
  <c r="J24" i="2"/>
  <c r="J25" i="2"/>
  <c r="M25" i="2" s="1"/>
  <c r="J26" i="2"/>
  <c r="J27" i="2"/>
  <c r="M27" i="2" s="1"/>
  <c r="J28" i="2"/>
  <c r="J29" i="2"/>
  <c r="J30" i="2"/>
  <c r="M30" i="2" s="1"/>
  <c r="J31" i="2"/>
  <c r="J32" i="2"/>
  <c r="J33" i="2"/>
  <c r="M33" i="2" s="1"/>
  <c r="J34" i="2"/>
  <c r="J35" i="2"/>
  <c r="M35" i="2" s="1"/>
  <c r="J36" i="2"/>
  <c r="J37" i="2"/>
  <c r="J38" i="2"/>
  <c r="M38" i="2" s="1"/>
  <c r="J39" i="2"/>
  <c r="J40" i="2"/>
  <c r="J41" i="2"/>
  <c r="M41" i="2" s="1"/>
  <c r="J42" i="2"/>
  <c r="J43" i="2"/>
  <c r="M43" i="2" s="1"/>
  <c r="J44" i="2"/>
  <c r="J45" i="2"/>
  <c r="J46" i="2"/>
  <c r="M46" i="2" s="1"/>
  <c r="J47" i="2"/>
  <c r="J48" i="2"/>
  <c r="J49" i="2"/>
  <c r="M49" i="2" s="1"/>
  <c r="J50" i="2"/>
  <c r="J51" i="2"/>
  <c r="M51" i="2" s="1"/>
  <c r="J52" i="2"/>
  <c r="J53" i="2"/>
  <c r="J54" i="2"/>
  <c r="M54" i="2" s="1"/>
  <c r="J55" i="2"/>
  <c r="J56" i="2"/>
  <c r="J57" i="2"/>
  <c r="M57" i="2" s="1"/>
  <c r="J58" i="2"/>
  <c r="J59" i="2"/>
  <c r="M59" i="2" s="1"/>
  <c r="J60" i="2"/>
  <c r="J61" i="2"/>
  <c r="J62" i="2"/>
  <c r="M62" i="2" s="1"/>
  <c r="J63" i="2"/>
  <c r="J64" i="2"/>
  <c r="J65" i="2"/>
  <c r="M65" i="2" s="1"/>
  <c r="J66" i="2"/>
  <c r="J67" i="2"/>
  <c r="M67" i="2" s="1"/>
  <c r="J68" i="2"/>
  <c r="J69" i="2"/>
  <c r="J70" i="2"/>
  <c r="M70" i="2" s="1"/>
  <c r="J71" i="2"/>
  <c r="J72" i="2"/>
  <c r="J73" i="2"/>
  <c r="M73" i="2" s="1"/>
  <c r="J74" i="2"/>
  <c r="J75" i="2"/>
  <c r="M75" i="2" s="1"/>
  <c r="J76" i="2"/>
  <c r="J77" i="2"/>
  <c r="J78" i="2"/>
  <c r="M78" i="2" s="1"/>
  <c r="J79" i="2"/>
  <c r="J80" i="2"/>
  <c r="J81" i="2"/>
  <c r="M81" i="2" s="1"/>
  <c r="J82" i="2"/>
  <c r="J83" i="2"/>
  <c r="M83" i="2" s="1"/>
  <c r="J84" i="2"/>
  <c r="J85" i="2"/>
  <c r="J86" i="2"/>
  <c r="M86" i="2" s="1"/>
  <c r="J87" i="2"/>
  <c r="J88" i="2"/>
  <c r="J89" i="2"/>
  <c r="M89" i="2" s="1"/>
  <c r="J90" i="2"/>
  <c r="J91" i="2"/>
  <c r="M91" i="2" s="1"/>
  <c r="J92" i="2"/>
  <c r="J93" i="2"/>
  <c r="J94" i="2"/>
  <c r="M94" i="2" s="1"/>
  <c r="J95" i="2"/>
  <c r="J96" i="2"/>
  <c r="J97" i="2"/>
  <c r="M97" i="2" s="1"/>
  <c r="J98" i="2"/>
  <c r="J99" i="2"/>
  <c r="M99" i="2" s="1"/>
  <c r="J100" i="2"/>
  <c r="J101" i="2"/>
  <c r="J102" i="2"/>
  <c r="M102" i="2" s="1"/>
  <c r="J103" i="2"/>
  <c r="J104" i="2"/>
  <c r="J105" i="2"/>
  <c r="M105" i="2" s="1"/>
  <c r="J106" i="2"/>
  <c r="J107" i="2"/>
  <c r="M107" i="2" s="1"/>
  <c r="J108" i="2"/>
  <c r="J109" i="2"/>
  <c r="J110" i="2"/>
  <c r="M110" i="2" s="1"/>
  <c r="J111" i="2"/>
  <c r="J112" i="2"/>
  <c r="J113" i="2"/>
  <c r="M113" i="2" s="1"/>
  <c r="J114" i="2"/>
  <c r="J115" i="2"/>
  <c r="M115" i="2" s="1"/>
  <c r="J116" i="2"/>
  <c r="J117" i="2"/>
  <c r="J118" i="2"/>
  <c r="M118" i="2" s="1"/>
  <c r="J119" i="2"/>
  <c r="J120" i="2"/>
  <c r="J121" i="2"/>
  <c r="M121" i="2" s="1"/>
  <c r="J122" i="2"/>
  <c r="J123" i="2"/>
  <c r="M123" i="2" s="1"/>
  <c r="J124" i="2"/>
  <c r="J125" i="2"/>
  <c r="J126" i="2"/>
  <c r="M126" i="2" s="1"/>
  <c r="J127" i="2"/>
  <c r="J128" i="2"/>
  <c r="J129" i="2"/>
  <c r="M129" i="2" s="1"/>
  <c r="J130" i="2"/>
  <c r="J131" i="2"/>
  <c r="M131" i="2" s="1"/>
  <c r="J132" i="2"/>
  <c r="J133" i="2"/>
  <c r="J134" i="2"/>
  <c r="M134" i="2" s="1"/>
  <c r="J135" i="2"/>
  <c r="J136" i="2"/>
  <c r="J137" i="2"/>
  <c r="M137" i="2" s="1"/>
  <c r="J138" i="2"/>
  <c r="J3" i="2"/>
  <c r="M4" i="2"/>
  <c r="M5" i="2"/>
  <c r="M7" i="2"/>
  <c r="M8" i="2"/>
  <c r="M10" i="2"/>
  <c r="M12" i="2"/>
  <c r="M13" i="2"/>
  <c r="M15" i="2"/>
  <c r="M16" i="2"/>
  <c r="M18" i="2"/>
  <c r="M20" i="2"/>
  <c r="M21" i="2"/>
  <c r="M23" i="2"/>
  <c r="M24" i="2"/>
  <c r="M26" i="2"/>
  <c r="M28" i="2"/>
  <c r="M29" i="2"/>
  <c r="M31" i="2"/>
  <c r="M32" i="2"/>
  <c r="M34" i="2"/>
  <c r="M36" i="2"/>
  <c r="M37" i="2"/>
  <c r="M39" i="2"/>
  <c r="M40" i="2"/>
  <c r="M42" i="2"/>
  <c r="M44" i="2"/>
  <c r="M45" i="2"/>
  <c r="M47" i="2"/>
  <c r="M48" i="2"/>
  <c r="M50" i="2"/>
  <c r="M52" i="2"/>
  <c r="M53" i="2"/>
  <c r="M55" i="2"/>
  <c r="M56" i="2"/>
  <c r="M58" i="2"/>
  <c r="M60" i="2"/>
  <c r="M61" i="2"/>
  <c r="M63" i="2"/>
  <c r="M64" i="2"/>
  <c r="M66" i="2"/>
  <c r="M68" i="2"/>
  <c r="M69" i="2"/>
  <c r="M71" i="2"/>
  <c r="M72" i="2"/>
  <c r="M74" i="2"/>
  <c r="M76" i="2"/>
  <c r="M77" i="2"/>
  <c r="M79" i="2"/>
  <c r="M80" i="2"/>
  <c r="M82" i="2"/>
  <c r="M84" i="2"/>
  <c r="M85" i="2"/>
  <c r="M87" i="2"/>
  <c r="M88" i="2"/>
  <c r="M90" i="2"/>
  <c r="M92" i="2"/>
  <c r="M93" i="2"/>
  <c r="M95" i="2"/>
  <c r="M96" i="2"/>
  <c r="M98" i="2"/>
  <c r="M100" i="2"/>
  <c r="M101" i="2"/>
  <c r="M103" i="2"/>
  <c r="M104" i="2"/>
  <c r="M106" i="2"/>
  <c r="M108" i="2"/>
  <c r="M109" i="2"/>
  <c r="M111" i="2"/>
  <c r="M112" i="2"/>
  <c r="M114" i="2"/>
  <c r="M116" i="2"/>
  <c r="M117" i="2"/>
  <c r="M119" i="2"/>
  <c r="M120" i="2"/>
  <c r="M122" i="2"/>
  <c r="M124" i="2"/>
  <c r="M125" i="2"/>
  <c r="M127" i="2"/>
  <c r="M128" i="2"/>
  <c r="M130" i="2"/>
  <c r="M132" i="2"/>
  <c r="M133" i="2"/>
  <c r="M135" i="2"/>
  <c r="M136" i="2"/>
  <c r="M138" i="2"/>
  <c r="D139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3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</calcChain>
</file>

<file path=xl/sharedStrings.xml><?xml version="1.0" encoding="utf-8"?>
<sst xmlns="http://schemas.openxmlformats.org/spreadsheetml/2006/main" count="150" uniqueCount="150">
  <si>
    <t xml:space="preserve">ACETAMINOFEN 500MG CJ"100"TABLETAS-GENFAR                                                                                                                                                                                                                      </t>
  </si>
  <si>
    <t xml:space="preserve">ACIDO FOLICO 1MG CJ"  60"TABLETAS-ECAR                                                                                                                                                                                                                         </t>
  </si>
  <si>
    <t xml:space="preserve">AMIKACINA 500MG/2ML CJ"10"AMPOLLAS-VITALIS                                                                                                                                                                                                                     </t>
  </si>
  <si>
    <t xml:space="preserve">AMLODIPINO 10MG CJ"10"TABLETAS-GENFAR                                                                                                                                                                                                                          </t>
  </si>
  <si>
    <t xml:space="preserve">AMOXICILINA 500MG CJ"50"CAPSULAS-GENFAR                                                                                                                                                                                                                        </t>
  </si>
  <si>
    <t xml:space="preserve">ASA 100MG CJ"100"TABLETAS (ACIDO ACETIL SALICILICO)-MK                                                                                                                                                                                                         </t>
  </si>
  <si>
    <t xml:space="preserve">ASPIRINA EFERVESCENTE 500MG CJ"50"TABLETAS+(1)TAPABOCAS                                                                                                                                                                                                        </t>
  </si>
  <si>
    <t xml:space="preserve">ATAK CLAV 875MG+125MG CJ"14"TABLETAS (CLAVULIN)                                                                                                                                                                                                                </t>
  </si>
  <si>
    <t xml:space="preserve">AZITROMICINA 500MG CJ"3"TABLETAS-GENFAR                                                                                                                                                                                                                        </t>
  </si>
  <si>
    <t xml:space="preserve">BACTRIM F 400MG/80MG FC"100ML SUSPENSION                                                                                                                                                                                                                       </t>
  </si>
  <si>
    <t xml:space="preserve">BENGAY TB"30GR CREMA DOLOR ARTICULAR                                                                                                                                                                                                                           </t>
  </si>
  <si>
    <t xml:space="preserve">BERIGLOBINA P 800MG/5ML CJ"1"AMP JER PRELL NEV Circ10-2020                                                                                                                                                                                                     </t>
  </si>
  <si>
    <t xml:space="preserve">BETAMETASONA 0.05% TB"40GR CREMA TOPICA-MK                                                                                                                                                                                                                     </t>
  </si>
  <si>
    <t xml:space="preserve">BETAMETASONA 0.1% TB"20GR CREMA TOPICA-MK                                                                                                                                                                                                                      </t>
  </si>
  <si>
    <t xml:space="preserve">BETAMETASONA 0.1% TB"40GR CREMA TOPICA-GENFAR                                                                                                                                                                                                                  </t>
  </si>
  <si>
    <t xml:space="preserve">BIOCALCIUM D CJ"30SOB POLVO EFERVESCENTE                                                                                                                                                                                                                       </t>
  </si>
  <si>
    <t xml:space="preserve">BIOGAIA FC" 5ML GOTAS PROBIOTICAS                                                                                                                                                                                                                              </t>
  </si>
  <si>
    <t xml:space="preserve">BISOLVON 4MG FC"120ML JARABE NIÑOS                                                                                                                                                                                                                             </t>
  </si>
  <si>
    <t xml:space="preserve">BISOLVON 8MG FC"120ML JARABE ADULTOS                                                                                                                                                                                                                           </t>
  </si>
  <si>
    <t xml:space="preserve">BISOLVON MAX FC"120ML JARABE TOS FLEMA                                                                                                                                                                                                                         </t>
  </si>
  <si>
    <t xml:space="preserve">BISOPROLOL 5MG CJ"30"TABLETAS-MK Circ10-2020                                                                                                                                                                                                                   </t>
  </si>
  <si>
    <t xml:space="preserve">BUSCAPINA FEM CJ "6"COMPRIMIDOS                                                                                                                                                                                                                                </t>
  </si>
  <si>
    <t xml:space="preserve">BUSCAPINA NF COMPOSITUM CJ"20"COMPPRIMIDOS                                                                                                                                                                                                                     </t>
  </si>
  <si>
    <t xml:space="preserve">CARDIO-ASPIRINA  81MG CJ"30"TABLETAS                                                                                                                                                                                                                           </t>
  </si>
  <si>
    <t xml:space="preserve">CARDIO-ASPIRINA 100MG CJ"30"TABLETAS                                                                                                                                                                                                                           </t>
  </si>
  <si>
    <t xml:space="preserve">CEBION 0.5GR CJ"100"TAB MANDARINA MASTICABLE                                                                                                                                                                                                                   </t>
  </si>
  <si>
    <t xml:space="preserve">CEFRADINA 500MG CJ"24"TABLETAS-GENFAR                                                                                                                                                                                                                          </t>
  </si>
  <si>
    <t xml:space="preserve">CICADERM NF TB"60GR CREMA                                                                                                                                                                                                                                      </t>
  </si>
  <si>
    <t xml:space="preserve">CIPROFLOXACINO 500MG CJ"10"TABLETAS-GENFAR                                                                                                                                                                                                                     </t>
  </si>
  <si>
    <t xml:space="preserve">CIRUELAX FC"150GR JALEA-SCANDINAVIA                                                                                                                                                                                                                            </t>
  </si>
  <si>
    <t xml:space="preserve">CIRUELAX FC"300GR JALEA-SCANDINAVIA                                                                                                                                                                                                                            </t>
  </si>
  <si>
    <t xml:space="preserve">CLARITROMICINA 500MG CJ"10"TABLETAS-MK                                                                                                                                                                                                                         </t>
  </si>
  <si>
    <t xml:space="preserve">CLOBETASOL PROPIONATO 0,05% TB"30GR CREMA TOPICA-GENFAR                                                                                                                                                                                                        </t>
  </si>
  <si>
    <t xml:space="preserve">CLORFENIRAMINA 2MG/5ML FC"120ML JARABE                                                                                                                                                                                                                         </t>
  </si>
  <si>
    <t xml:space="preserve">CR ANTIPAÑALITIS No.4 TB"60GR MEDICADA                                                                                                                                                                                                                         </t>
  </si>
  <si>
    <t xml:space="preserve">DEFLAZACORT 6MG CJ"10"TABLETAS-MK Circ10-2020                                                                                                                                                                                                                  </t>
  </si>
  <si>
    <t xml:space="preserve">DERMOVATE TB" 30GR CREMA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</si>
  <si>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DESLORATADINA 5MG CJ"10"TABLETAS-MK*                                                                                                                                                                                                                           </t>
  </si>
  <si>
    <t xml:space="preserve">DEXACIPRO (3MG+1ML) FC" 7.5ML SOLUCION OPTICA (FIXAMIXIN)                                                                                                                                                                                                      </t>
  </si>
  <si>
    <t xml:space="preserve">DICLOXACILINA 500MG CJ"50"CAPSULAS-GENFAR                                                                                                                                                                                                                      </t>
  </si>
  <si>
    <t xml:space="preserve">DOLEX 500MG CJ"100"TABLETAS                                                                                                                                                                                                                                    </t>
  </si>
  <si>
    <t xml:space="preserve">DOLEX FORTE CJ"48"TABLETAS                                                                                                                                                                                                                                     </t>
  </si>
  <si>
    <t xml:space="preserve">DOLEX GRIPA 500MG CJ"100"TABLETAS MULTI SINTOMA                                                                                                                                                                                                                </t>
  </si>
  <si>
    <t xml:space="preserve">DOLEX NIÑOS 7+ FC" 120ML JARABE S/AZUCAR                                                                                                                                                                                                                       </t>
  </si>
  <si>
    <t xml:space="preserve">DOXICICLINA 100MG CJ"15"TABLETAS-MK                                                                                                                                                                                                                            </t>
  </si>
  <si>
    <t xml:space="preserve">DOXICLOR 100MG CJ"10"CAPSULAS                                                                                                                                                                                                                                  </t>
  </si>
  <si>
    <t xml:space="preserve">DRAMAMINE 50MG CJ"24"TABLETAS                                                                                                                                                                                                                                  </t>
  </si>
  <si>
    <t xml:space="preserve">DRISTAN TRIPLE ACCION CJ"100"GRAGEAS                                                                                                                                                                                                                           </t>
  </si>
  <si>
    <t xml:space="preserve">DULCOLAX P 7.5MG FC"15ML GOTAS                                                                                                                                                                                                                                 </t>
  </si>
  <si>
    <t xml:space="preserve">DUODECADRON 2ML CJ"1"AMP JERINGA PRELLENADA                                                                                                                                                                                                                    </t>
  </si>
  <si>
    <t xml:space="preserve">DURAFEX ESPALDA FORTE CJ"18"CAPSULAS BLANDAS                                                                                                                                                                                                                   </t>
  </si>
  <si>
    <t xml:space="preserve">DURAFEX MUSCULAR 250MG CJ"36"CAPSULAS LIQUIDAS                                                                                                                                                                                                                 </t>
  </si>
  <si>
    <t xml:space="preserve">ELIQUIS 2,5MG CJ"60"TABLETAS(APIXABAN) () Circ10-2020                                                                                                                                                                                                          </t>
  </si>
  <si>
    <t xml:space="preserve">ENSOY LATA "400GR POLVO FRESA                                                                                                                                                                                                                                  </t>
  </si>
  <si>
    <t xml:space="preserve">ENSOY LATA "400GR POLVO VAINILLA                                                                                                                                                                                                                               </t>
  </si>
  <si>
    <t xml:space="preserve">ENSURE ADVANCE LATA "850GR POLVO VAINILLA                                                                                                                                                                                                                      </t>
  </si>
  <si>
    <t xml:space="preserve">ESOZ 40MG CJ"30"TABLETAS (ESOMEPRAZOL)                                                                                                                                                                                                                         </t>
  </si>
  <si>
    <t xml:space="preserve">EUTIROX 100MG CJ"50"TABLETAS                                                                                                                                                                                                                                   </t>
  </si>
  <si>
    <t xml:space="preserve">EXELON 4.6MG/24H CJ"30"PARCHES TRANSDER(RIVASTIG)()Circ10-20                                                                                                                                                                                                   </t>
  </si>
  <si>
    <t xml:space="preserve">FALMONOX 500MG CJ"3"TABLETAS                                                                                                                                                                                                                                   </t>
  </si>
  <si>
    <t xml:space="preserve">FLOBACT FC"5ML SOLUCION OFTALMICA                                                                                                                                                                                                                              </t>
  </si>
  <si>
    <t xml:space="preserve">FLUNARIZINA 10MG CJ"30"TABLETAS-GENFAR                                                                                                                                                                                                                         </t>
  </si>
  <si>
    <t xml:space="preserve">FLUTURAN 400/2.5/10MG CJ"10"CAPSULAS BLANDAS                                                                                                                                                                                                                   </t>
  </si>
  <si>
    <t xml:space="preserve">FLUZETRIN F CJ"10"CAPSULAS BLANDAS                                                                                                                                                                                                                             </t>
  </si>
  <si>
    <t xml:space="preserve">FREEGEN 0.5% FC"15ML SOLUCION OFTALMICA GT (1) FC"10ML*                                                                                                                                                                                                        </t>
  </si>
  <si>
    <t xml:space="preserve">FREEGEN GEL 1% FC"15ML SOLUCION OFTALMICA                                                                                                                                                                                                                      </t>
  </si>
  <si>
    <t xml:space="preserve">GAMABENCENO PLUS 5% FC"60ML LOCION                                                                                                                                                                                                                             </t>
  </si>
  <si>
    <t xml:space="preserve">GASA ESTERIL ALFA 12SOB"2UD 15X15CM (GATS002)-ALFA                                                                                                                                                                                                             </t>
  </si>
  <si>
    <t xml:space="preserve">GEL KETOPROFENO 2.5% TB"60GR-GENFAR                                                                                                                                                                                                                            </t>
  </si>
  <si>
    <t xml:space="preserve">GENTAMICINA 160MG/2.0ML CJ"1"AMPOLLA-MK                                                                                                                                                                                                                        </t>
  </si>
  <si>
    <t xml:space="preserve">GYNFLU D 1000MG/75MG CJ"4"TABLETAS                                                                                                                                                                                                                             </t>
  </si>
  <si>
    <t xml:space="preserve">HIDERAX 25MG CJ"20" TABLETAS                                                                                                                                                                                                                                   </t>
  </si>
  <si>
    <t xml:space="preserve">HIDROCORTISONA 1% TB"15GR CREMA TOPICA-MK                                                                                                                                                                                                                      </t>
  </si>
  <si>
    <t xml:space="preserve">HUMENAS FC"30ML SOLUCION SALINA NASAL-NOVAMED                                                                                                                                                                                                                  </t>
  </si>
  <si>
    <t xml:space="preserve">IBUPROFENO 800MG CJ" 30"CAPSULAS BLANDAS-MK                                                                                                                                                                                                                    </t>
  </si>
  <si>
    <t xml:space="preserve">IBUPROFENO 800MG CJ"50"TABLETAS-GENFAR                                                                                                                                                                                                                         </t>
  </si>
  <si>
    <t xml:space="preserve">IDENA IBANDRONATO 150MG CJ"1"COMPRIMIDO-TECNOFARMA                                                                                                                                                                                                             </t>
  </si>
  <si>
    <t xml:space="preserve">INFLACOR RET 1ML/3MG CJ"1"AMPOLLA*                                                                                                                                                                                                                             </t>
  </si>
  <si>
    <t xml:space="preserve">INFLACOR RET 2ML/6MG CJ"1"AMPOLLA                                                                                                                                                                                                                              </t>
  </si>
  <si>
    <t xml:space="preserve">ISODINE FC" 60ML SOLUCION TOPICA                                                                                                                                                                                                                               </t>
  </si>
  <si>
    <t xml:space="preserve">IVERBLAS 0.6% FC"5ML SOLUCION ORAL (IVERMECTINA)                                                                                                                                                                                                               </t>
  </si>
  <si>
    <t xml:space="preserve">JERINGA "  3ML 21G 1 1/2" CJ"100UD EMBOLO CAUCH AG/LARGA-ETER                                                                                                                                                                                                  </t>
  </si>
  <si>
    <t xml:space="preserve">JERINGA "  5ML 21G 1 1/2" CJ"100UD EMBOLO CAUCHO A/STD-ALFA                                                                                                                                                                                                    </t>
  </si>
  <si>
    <t xml:space="preserve">KAZIDE 100MG/5ML FC"60ML SUSPENSION                                                                                                                                                                                                                            </t>
  </si>
  <si>
    <t xml:space="preserve">KILOX 0.6% FC"5ML GOTAS(IVERMECTINA)                                                                                                                                                                                                                           </t>
  </si>
  <si>
    <t xml:space="preserve">LEVOTIROXINA 75MG CJ" 50"TABLETAS-MK                                                                                                                                                                                                                           </t>
  </si>
  <si>
    <t xml:space="preserve">MELOXICAM 15MG CJ"10"TABLETAS-MK                                                                                                                                                                                                                               </t>
  </si>
  <si>
    <t xml:space="preserve">MELOXICAM 15MG/1,5ML CJ" 1"AMPOLLA PRELLENADA-MK                                                                                                                                                                                                               </t>
  </si>
  <si>
    <t xml:space="preserve">MELOXICAM 15MG/1,5ML CJ" 3"AMPOLLAS-GENFAR                                                                                                                                                                                                                     </t>
  </si>
  <si>
    <t xml:space="preserve">METFORMINA 850MG CJ"30"TABLETAS RECUBIERTAS-GENFAR                                                                                                                                                                                                             </t>
  </si>
  <si>
    <t xml:space="preserve">METOPROLOL  50MG CJ"30"TABLETAS-GENFAR Circ10-2020                                                                                                                                                                                                             </t>
  </si>
  <si>
    <t xml:space="preserve">MIKIUM 10%+1% TB"40GR CREMA VAGINAL+7 APLICADORES                                                                                                                                                                                                              </t>
  </si>
  <si>
    <t xml:space="preserve">MODUSIK-A OFTENO FC"5ML SOLUCION OFTALMICA ()                                                                                                                                                                                                                  </t>
  </si>
  <si>
    <t xml:space="preserve">MOXIFLOXACINO 400MG CJ"7"TABLETAS-GENFAR-Circ10-2020                                                                                                                                                                                                           </t>
  </si>
  <si>
    <t xml:space="preserve">NAPROXENO 250MG CJ"10"TABLETAS-GENFAR                                                                                                                                                                                                                          </t>
  </si>
  <si>
    <t xml:space="preserve">NEUROPRON 10000UI"2ML CJ"3"AMPOLLAS                                                                                                                                                                                                                            </t>
  </si>
  <si>
    <t xml:space="preserve">NIFEDIPINO 10MG CJ"30"CAPSULAS-AM GENERICS                                                                                                                                                                                                                     </t>
  </si>
  <si>
    <t xml:space="preserve">NIFLAMIN PL 7.5MG CJ"90"CAPSULAS                                                                                                                                                                                                                               </t>
  </si>
  <si>
    <t xml:space="preserve">NIMODIPINO 30MG CJ"20"TABLETAS-MK                                                                                                                                                                                                                              </t>
  </si>
  <si>
    <t xml:space="preserve">NITAZOXANIDA 500MG CJ"6"TABLETAS-GENFAR                                                                                                                                                                                                                        </t>
  </si>
  <si>
    <t xml:space="preserve">NITROFURANTOINA 100MG CJ"40"COMPRIMIDOS-MK                                                                                                                                                                                                                     </t>
  </si>
  <si>
    <t xml:space="preserve">NORAVER GARGANTA CJ"96"TABLETAS MENTA FORTE                                                                                                                                                                                                                    </t>
  </si>
  <si>
    <t xml:space="preserve">NORAVER GRIPA FAST TOTAL CJ"60"CAPSULAS LIQUIDAS                                                                                                                                                                                                               </t>
  </si>
  <si>
    <t xml:space="preserve">PANOTIL B 10UI/3,75MG FC"8ML GOTAS                                                                                                                                                                                                                             </t>
  </si>
  <si>
    <t xml:space="preserve">PANTOCAL 40MG CJ"28"COMPRIMIDOS                                                                                                                                                                                                                                </t>
  </si>
  <si>
    <t xml:space="preserve">PANTO-DENK 20MG CJ"28"COMPRIMIDOS (PANTOPRAZOL)                                                                                                                                                                                                                </t>
  </si>
  <si>
    <t xml:space="preserve">PAÑAL TENA PANTS CLASICO "8UD GRANDE                                                                                                                                                                                                                           </t>
  </si>
  <si>
    <t xml:space="preserve">PAÑAL TENA SLIP "21UD TALLA-L                                                                                                                                                                                                                                  </t>
  </si>
  <si>
    <t xml:space="preserve">PERCOF FC"120ML JARABE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</si>
  <si>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PREGABALINA 150MG CJ"30"CAPSULAS-GENFAR$R Circ07-2018                                                                                                                                                                                                          </t>
  </si>
  <si>
    <t xml:space="preserve">PRIVATOS FC"120ML JARABE MIEL-LIMON                                                                                                                                                                                                                            </t>
  </si>
  <si>
    <t xml:space="preserve">PUROXAN 2% FC"120ML JARABE ( DOXOFILINA )                                                                                                                                                                                                                      </t>
  </si>
  <si>
    <t xml:space="preserve">QUANOX FC"5ML GOTAS(IVERMECTINA)                                                                                                                                                                                                                               </t>
  </si>
  <si>
    <t xml:space="preserve">SECNIDAZOL 1GR CJ"2"TABLETAS-MK                                                                                                                                                                                                                                </t>
  </si>
  <si>
    <t xml:space="preserve">SEVEDOL 250/400/65MG CJ"60"TABLETAS EXTRA FUERTE (ROJO)                                                                                                                                                                                                        </t>
  </si>
  <si>
    <t xml:space="preserve">SMECTA CJ"10"SOBRES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</si>
  <si>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TANAKEN 120MG CJ"30"TABLETAS                                                                                                                                                                                                                                   </t>
  </si>
  <si>
    <t xml:space="preserve">TANAKEN FC"25ML GOTAS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</si>
  <si>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TIOCOLFEN 4MG/400MG CJ"15"TABLETAS                                                                                                                                                                                                                             </t>
  </si>
  <si>
    <t xml:space="preserve">TIOCOLSID FORTE 8MG CJ"10"TABLETAS                                                                                                                                                                                                                             </t>
  </si>
  <si>
    <t xml:space="preserve">TOBRAOFTAL D FC"5ML GOTAS OFTALMICAS ()-MK                                                                                                                                                                                                                     </t>
  </si>
  <si>
    <t xml:space="preserve">TRAVAD PEG CJ"12"SOBRES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</si>
  <si>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TRETINEX 20MG CJ"30"CAPSULAS (ISOTRETINOINA)                                                                                                                                                                                                                   </t>
  </si>
  <si>
    <t xml:space="preserve">TREX TB"15GR CREMA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</si>
  <si>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TRIGENTAX TB"40GR CREMA TOPICA                                                                                                                                                                                                                                 </t>
  </si>
  <si>
    <t xml:space="preserve">TRIMEBUTINA+SIMETICONA 200MG/120MG CJ"30"TABLETAS-COLMED                                                                                                                                                                                                       </t>
  </si>
  <si>
    <t xml:space="preserve">TRUXA 750MG CJ"5"COMPRIMIDOS (LEVOFLOXACINA)                                                                                                                                                                                                                   </t>
  </si>
  <si>
    <t xml:space="preserve">TUKOL D FC"125ML JARABE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</si>
  <si>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VAGICORT TB"20GR CREMA VAGINAL                                                                                                                                                                                                                                 </t>
  </si>
  <si>
    <t xml:space="preserve">VAGINSOL F TB"20GR CREMA VAGINAL +3 APLICADORES                                                                                                                                                                                                                </t>
  </si>
  <si>
    <t xml:space="preserve">VERTIX 24MG CJ"30"TABLETAS                                                                                                                                                                                                                                     </t>
  </si>
  <si>
    <t xml:space="preserve">VERUM 24MG CJ"20"TABLETAS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</si>
  <si>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VITAMINA C MAST 500MG CJ"100"TABLETAS NARANJA-MK                                                                                                                                                                                                               </t>
  </si>
  <si>
    <t xml:space="preserve">VITAMINA E 400UI FC"50"CAPSULAS 2X1-PROCAPS*                                                                                                                                                                                                                   </t>
  </si>
  <si>
    <t xml:space="preserve">VOLTAREN 75MG/3ML CJ"5"AMPOLLAS                                                                                                                                                                                                                                </t>
  </si>
  <si>
    <t xml:space="preserve">WASSERTROL FC"5ML SOLUCION OFTALMICA                                                                                                                                                                                                                           </t>
  </si>
  <si>
    <t>CODIGO</t>
  </si>
  <si>
    <t>PRODUCTO</t>
  </si>
  <si>
    <t>CANTIDAD</t>
  </si>
  <si>
    <t>VALOR HISTORICO VIGENCIA 2020</t>
  </si>
  <si>
    <t xml:space="preserve">COTIZACION No. 1  </t>
  </si>
  <si>
    <t xml:space="preserve">COTIZACION No. 2  </t>
  </si>
  <si>
    <t>SEGMENTO</t>
  </si>
  <si>
    <t>FAMILIA</t>
  </si>
  <si>
    <t>CLASE</t>
  </si>
  <si>
    <t>COZAAR XQ 5MG+50MG CJ"30"TABLETAS (AMLODIPINO+LOSARTAN)</t>
  </si>
  <si>
    <t>VALOR UNITARIO PROMEDIO</t>
  </si>
  <si>
    <t>VALOR HISTORICO   VIGENCIA 2020 +  IPC (1,61%)</t>
  </si>
  <si>
    <t>N°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</si>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</sst>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wrapText="1"/>
    </xf>
    <xf numFmtId="0" fontId="2" fillId="0" borderId="5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wrapText="1"/>
    </xf>
    <xf numFmtId="0" fontId="2" fillId="0" borderId="8" xfId="0" applyFont="1" applyFill="1" applyBorder="1" applyAlignment="1">
      <alignment horizontal="center" wrapText="1"/>
    </xf>
    <xf numFmtId="164" fontId="2" fillId="0" borderId="0" xfId="0" applyNumberFormat="1" applyFont="1" applyFill="1" applyAlignment="1">
      <alignment wrapText="1"/>
    </xf>
    <xf numFmtId="164" fontId="2" fillId="0" borderId="1" xfId="0" applyNumberFormat="1" applyFont="1" applyFill="1" applyBorder="1" applyAlignment="1">
      <alignment wrapText="1"/>
    </xf>
    <xf numFmtId="164" fontId="2" fillId="0" borderId="1" xfId="1" applyNumberFormat="1" applyFont="1" applyFill="1" applyBorder="1" applyAlignment="1">
      <alignment wrapText="1"/>
    </xf>
    <xf numFmtId="164" fontId="2" fillId="0" borderId="6" xfId="0" applyNumberFormat="1" applyFont="1" applyFill="1" applyBorder="1" applyAlignment="1">
      <alignment wrapText="1"/>
    </xf>
    <xf numFmtId="164" fontId="2" fillId="0" borderId="8" xfId="0" applyNumberFormat="1" applyFont="1" applyFill="1" applyBorder="1" applyAlignment="1">
      <alignment wrapText="1"/>
    </xf>
    <xf numFmtId="164" fontId="2" fillId="0" borderId="8" xfId="1" applyNumberFormat="1" applyFont="1" applyFill="1" applyBorder="1" applyAlignment="1">
      <alignment wrapText="1"/>
    </xf>
    <xf numFmtId="164" fontId="2" fillId="0" borderId="9" xfId="0" applyNumberFormat="1" applyFont="1" applyFill="1" applyBorder="1" applyAlignment="1">
      <alignment wrapText="1"/>
    </xf>
    <xf numFmtId="0" fontId="3" fillId="0" borderId="10" xfId="0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wrapText="1"/>
    </xf>
    <xf numFmtId="164" fontId="2" fillId="0" borderId="3" xfId="0" applyNumberFormat="1" applyFont="1" applyFill="1" applyBorder="1" applyAlignment="1">
      <alignment wrapText="1"/>
    </xf>
    <xf numFmtId="164" fontId="2" fillId="0" borderId="3" xfId="1" applyNumberFormat="1" applyFont="1" applyFill="1" applyBorder="1" applyAlignment="1">
      <alignment wrapText="1"/>
    </xf>
    <xf numFmtId="164" fontId="2" fillId="0" borderId="4" xfId="0" applyNumberFormat="1" applyFont="1" applyFill="1" applyBorder="1" applyAlignment="1">
      <alignment wrapText="1"/>
    </xf>
    <xf numFmtId="0" fontId="2" fillId="2" borderId="5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164" fontId="2" fillId="2" borderId="1" xfId="0" applyNumberFormat="1" applyFont="1" applyFill="1" applyBorder="1" applyAlignment="1">
      <alignment wrapText="1"/>
    </xf>
    <xf numFmtId="164" fontId="2" fillId="2" borderId="1" xfId="1" applyNumberFormat="1" applyFont="1" applyFill="1" applyBorder="1" applyAlignment="1">
      <alignment wrapText="1"/>
    </xf>
    <xf numFmtId="164" fontId="2" fillId="2" borderId="6" xfId="0" applyNumberFormat="1" applyFont="1" applyFill="1" applyBorder="1" applyAlignment="1">
      <alignment wrapText="1"/>
    </xf>
    <xf numFmtId="0" fontId="2" fillId="2" borderId="0" xfId="0" applyFont="1" applyFill="1" applyAlignment="1">
      <alignment wrapText="1"/>
    </xf>
  </cellXfs>
  <cellStyles count="2">
    <cellStyle name="Millares [0]" xfId="1" builtinId="6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numFmt numFmtId="164" formatCode="&quot;$&quot;\ #,##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numFmt numFmtId="164" formatCode="&quot;$&quot;\ #,##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numFmt numFmtId="164" formatCode="&quot;$&quot;\ #,##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numFmt numFmtId="164" formatCode="&quot;$&quot;\ #,##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numFmt numFmtId="164" formatCode="&quot;$&quot;\ #,##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family val="2"/>
        <scheme val="minor"/>
      </font>
      <numFmt numFmtId="164" formatCode="&quot;$&quot;\ 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FFF38A-6543-4039-9476-1358E707D7F6}" name="Tabla1" displayName="Tabla1" ref="A2:M139" totalsRowShown="0" headerRowDxfId="15" headerRowBorderDxfId="14" tableBorderDxfId="13">
  <autoFilter ref="A2:M139" xr:uid="{B6439534-803C-464A-81D9-3CDBBF4AF468}"/>
  <tableColumns count="13">
    <tableColumn id="1" xr3:uid="{0414BD25-B94A-47E6-AB29-F355CC26273F}" name="N°" dataDxfId="12"/>
    <tableColumn id="2" xr3:uid="{0DAABABA-F7EF-4134-8E76-876B39F4B3DF}" name="SEGMENTO" dataDxfId="11">
      <calculatedColumnFormula>CONCATENATE(MID(E3,1,2),"000000")</calculatedColumnFormula>
    </tableColumn>
    <tableColumn id="3" xr3:uid="{7A9A2A31-6023-4DB3-9799-549080F23880}" name="FAMILIA" dataDxfId="10">
      <calculatedColumnFormula>CONCATENATE(MID(E3,1,4),"0000")</calculatedColumnFormula>
    </tableColumn>
    <tableColumn id="4" xr3:uid="{6FAB57A1-79D0-4221-9081-F8DA7E89EC43}" name="CLASE" dataDxfId="9">
      <calculatedColumnFormula>CONCATENATE(MID(E3,1,6),"00")</calculatedColumnFormula>
    </tableColumn>
    <tableColumn id="5" xr3:uid="{F6A76133-11C1-4DCD-A48A-8A0EB13458C2}" name="PRODUCTO" dataDxfId="8"/>
    <tableColumn id="6" xr3:uid="{A0191FC7-61E9-46E4-BD5F-71442B579F78}" name="CODIGO" dataDxfId="7"/>
    <tableColumn id="7" xr3:uid="{06FB578E-317E-4054-994F-9A9404228F3D}" name="DESCRIPCIÓN" dataDxfId="6"/>
    <tableColumn id="8" xr3:uid="{DAEE9D96-EF02-426F-97A6-D23BA217EFF8}" name="CANTIDAD" dataDxfId="5"/>
    <tableColumn id="9" xr3:uid="{5E1880CE-4F96-4069-9FED-C4917573EE2E}" name="VALOR HISTORICO VIGENCIA 2020" dataDxfId="4"/>
    <tableColumn id="10" xr3:uid="{C037A617-3EF9-4A56-9EC2-F0CA2CAB3210}" name="VALOR HISTORICO   VIGENCIA 2020 +  IPC (1,61%)" dataDxfId="3">
      <calculatedColumnFormula>TRUNC(I3+(I3*1.61%))</calculatedColumnFormula>
    </tableColumn>
    <tableColumn id="11" xr3:uid="{9402108A-20E3-4B0E-B33F-067720FF9BAA}" name="COTIZACION No. 1  " dataDxfId="2" dataCellStyle="Millares [0]"/>
    <tableColumn id="12" xr3:uid="{42C76A16-04D8-4F3E-8189-22671832897C}" name="COTIZACION No. 2  " dataDxfId="1"/>
    <tableColumn id="13" xr3:uid="{4CB5D228-1E22-4872-ACCA-D46CC468C8E4}" name="VALOR UNITARIO PROMEDIO" dataDxfId="0">
      <calculatedColumnFormula>TRUNC(AVERAGE(J3:L3))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39"/>
  <sheetViews>
    <sheetView tabSelected="1" zoomScale="115" zoomScaleNormal="115" workbookViewId="0">
      <pane ySplit="2" topLeftCell="A3" activePane="bottomLeft" state="frozen"/>
      <selection pane="bottomLeft" activeCell="H37" sqref="H37"/>
    </sheetView>
  </sheetViews>
  <sheetFormatPr baseColWidth="10" defaultRowHeight="9" x14ac:dyDescent="0.15"/>
  <cols>
    <col min="1" max="1" width="4" style="4" customWidth="1"/>
    <col min="2" max="2" width="9.140625" style="4" hidden="1" customWidth="1"/>
    <col min="3" max="3" width="8.85546875" style="4" hidden="1" customWidth="1"/>
    <col min="4" max="4" width="7.85546875" style="4" hidden="1" customWidth="1"/>
    <col min="5" max="5" width="10.85546875" style="4" customWidth="1"/>
    <col min="6" max="6" width="12" style="5" hidden="1" customWidth="1"/>
    <col min="7" max="7" width="38.28515625" style="5" customWidth="1"/>
    <col min="8" max="8" width="9.140625" style="5" customWidth="1"/>
    <col min="9" max="9" width="12.42578125" style="12" hidden="1" customWidth="1"/>
    <col min="10" max="10" width="11.42578125" style="12" customWidth="1"/>
    <col min="11" max="11" width="8.42578125" style="12" customWidth="1"/>
    <col min="12" max="12" width="8" style="12" customWidth="1"/>
    <col min="13" max="13" width="10.28515625" style="12" customWidth="1"/>
    <col min="14" max="16384" width="11.42578125" style="5"/>
  </cols>
  <sheetData>
    <row r="2" spans="1:13" s="3" customFormat="1" ht="45.75" thickBot="1" x14ac:dyDescent="0.3">
      <c r="A2" s="19" t="s">
        <v>148</v>
      </c>
      <c r="B2" s="19" t="s">
        <v>142</v>
      </c>
      <c r="C2" s="19" t="s">
        <v>143</v>
      </c>
      <c r="D2" s="19" t="s">
        <v>144</v>
      </c>
      <c r="E2" s="19" t="s">
        <v>137</v>
      </c>
      <c r="F2" s="19" t="s">
        <v>136</v>
      </c>
      <c r="G2" s="19" t="s">
        <v>149</v>
      </c>
      <c r="H2" s="19" t="s">
        <v>138</v>
      </c>
      <c r="I2" s="20" t="s">
        <v>139</v>
      </c>
      <c r="J2" s="20" t="s">
        <v>147</v>
      </c>
      <c r="K2" s="20" t="s">
        <v>140</v>
      </c>
      <c r="L2" s="20" t="s">
        <v>141</v>
      </c>
      <c r="M2" s="20" t="s">
        <v>146</v>
      </c>
    </row>
    <row r="3" spans="1:13" x14ac:dyDescent="0.15">
      <c r="A3" s="21">
        <v>1</v>
      </c>
      <c r="B3" s="22" t="str">
        <f>CONCATENATE(MID(E3,1,2),"000000")</f>
        <v>51000000</v>
      </c>
      <c r="C3" s="22" t="str">
        <f>CONCATENATE(MID(E3,1,4),"0000")</f>
        <v>51140000</v>
      </c>
      <c r="D3" s="22" t="str">
        <f>CONCATENATE(MID(E3,1,6),"00")</f>
        <v>51142000</v>
      </c>
      <c r="E3" s="23">
        <v>51142001</v>
      </c>
      <c r="F3" s="24">
        <v>10062000001</v>
      </c>
      <c r="G3" s="24" t="s">
        <v>0</v>
      </c>
      <c r="H3" s="22">
        <v>1</v>
      </c>
      <c r="I3" s="25">
        <v>15322</v>
      </c>
      <c r="J3" s="25">
        <f>TRUNC(I3+(I3*1.61%))</f>
        <v>15568</v>
      </c>
      <c r="K3" s="26">
        <v>20833.333333333336</v>
      </c>
      <c r="L3" s="25">
        <v>21930</v>
      </c>
      <c r="M3" s="27">
        <f>TRUNC(AVERAGE(J3:L3))</f>
        <v>19443</v>
      </c>
    </row>
    <row r="4" spans="1:13" x14ac:dyDescent="0.15">
      <c r="A4" s="6">
        <v>2</v>
      </c>
      <c r="B4" s="8" t="str">
        <f t="shared" ref="B4:B67" si="0">CONCATENATE(MID(E4,1,2),"000000")</f>
        <v>51000000</v>
      </c>
      <c r="C4" s="8" t="str">
        <f t="shared" ref="C4:C67" si="1">CONCATENATE(MID(E4,1,4),"0000")</f>
        <v>51130000</v>
      </c>
      <c r="D4" s="8" t="str">
        <f t="shared" ref="D4:D67" si="2">CONCATENATE(MID(E4,1,6),"00")</f>
        <v>51131500</v>
      </c>
      <c r="E4" s="1">
        <v>51131517</v>
      </c>
      <c r="F4" s="7">
        <v>10301000015</v>
      </c>
      <c r="G4" s="7" t="s">
        <v>1</v>
      </c>
      <c r="H4" s="8">
        <v>1</v>
      </c>
      <c r="I4" s="13">
        <v>3909</v>
      </c>
      <c r="J4" s="13">
        <f t="shared" ref="J4:J67" si="3">TRUNC(I4+(I4*1.61%))</f>
        <v>3971</v>
      </c>
      <c r="K4" s="14">
        <v>8888.3333333333339</v>
      </c>
      <c r="L4" s="13">
        <v>9356</v>
      </c>
      <c r="M4" s="15">
        <f t="shared" ref="M4:M67" si="4">TRUNC(AVERAGE(J4:L4))</f>
        <v>7405</v>
      </c>
    </row>
    <row r="5" spans="1:13" x14ac:dyDescent="0.15">
      <c r="A5" s="6">
        <v>3</v>
      </c>
      <c r="B5" s="8" t="str">
        <f t="shared" si="0"/>
        <v>51000000</v>
      </c>
      <c r="C5" s="8" t="str">
        <f t="shared" si="1"/>
        <v>51100000</v>
      </c>
      <c r="D5" s="8" t="str">
        <f t="shared" si="2"/>
        <v>51101500</v>
      </c>
      <c r="E5" s="1">
        <v>51101586</v>
      </c>
      <c r="F5" s="7">
        <v>10861000196</v>
      </c>
      <c r="G5" s="7" t="s">
        <v>2</v>
      </c>
      <c r="H5" s="8">
        <v>1</v>
      </c>
      <c r="I5" s="13">
        <v>19081</v>
      </c>
      <c r="J5" s="13">
        <f t="shared" si="3"/>
        <v>19388</v>
      </c>
      <c r="K5" s="14">
        <v>42858.333333333336</v>
      </c>
      <c r="L5" s="13">
        <v>45114</v>
      </c>
      <c r="M5" s="15">
        <f t="shared" si="4"/>
        <v>35786</v>
      </c>
    </row>
    <row r="6" spans="1:13" x14ac:dyDescent="0.15">
      <c r="A6" s="6">
        <v>4</v>
      </c>
      <c r="B6" s="8" t="str">
        <f t="shared" si="0"/>
        <v>51000000</v>
      </c>
      <c r="C6" s="8" t="str">
        <f t="shared" si="1"/>
        <v>51120000</v>
      </c>
      <c r="D6" s="8" t="str">
        <f t="shared" si="2"/>
        <v>51122200</v>
      </c>
      <c r="E6" s="1">
        <v>51122200</v>
      </c>
      <c r="F6" s="7">
        <v>10062000043</v>
      </c>
      <c r="G6" s="7" t="s">
        <v>3</v>
      </c>
      <c r="H6" s="8">
        <v>1</v>
      </c>
      <c r="I6" s="13">
        <v>55990</v>
      </c>
      <c r="J6" s="13">
        <f t="shared" si="3"/>
        <v>56891</v>
      </c>
      <c r="K6" s="14">
        <v>14795</v>
      </c>
      <c r="L6" s="13">
        <v>15574</v>
      </c>
      <c r="M6" s="15">
        <f t="shared" si="4"/>
        <v>29086</v>
      </c>
    </row>
    <row r="7" spans="1:13" x14ac:dyDescent="0.15">
      <c r="A7" s="6">
        <v>5</v>
      </c>
      <c r="B7" s="8" t="str">
        <f t="shared" si="0"/>
        <v>51000000</v>
      </c>
      <c r="C7" s="8" t="str">
        <f t="shared" si="1"/>
        <v>51100000</v>
      </c>
      <c r="D7" s="8" t="str">
        <f t="shared" si="2"/>
        <v>51101500</v>
      </c>
      <c r="E7" s="1">
        <v>51101511</v>
      </c>
      <c r="F7" s="7">
        <v>10062000005</v>
      </c>
      <c r="G7" s="7" t="s">
        <v>4</v>
      </c>
      <c r="H7" s="8">
        <v>1</v>
      </c>
      <c r="I7" s="13">
        <v>17674</v>
      </c>
      <c r="J7" s="13">
        <f t="shared" si="3"/>
        <v>17958</v>
      </c>
      <c r="K7" s="14">
        <v>30861.666666666668</v>
      </c>
      <c r="L7" s="13">
        <v>32486</v>
      </c>
      <c r="M7" s="15">
        <f t="shared" si="4"/>
        <v>27101</v>
      </c>
    </row>
    <row r="8" spans="1:13" ht="18" x14ac:dyDescent="0.15">
      <c r="A8" s="6">
        <v>6</v>
      </c>
      <c r="B8" s="8" t="str">
        <f t="shared" si="0"/>
        <v>51000000</v>
      </c>
      <c r="C8" s="8" t="str">
        <f t="shared" si="1"/>
        <v>51140000</v>
      </c>
      <c r="D8" s="8" t="str">
        <f t="shared" si="2"/>
        <v>51142000</v>
      </c>
      <c r="E8" s="1">
        <v>51142002</v>
      </c>
      <c r="F8" s="7">
        <v>10123000010</v>
      </c>
      <c r="G8" s="7" t="s">
        <v>5</v>
      </c>
      <c r="H8" s="8">
        <v>1</v>
      </c>
      <c r="I8" s="13">
        <v>21500</v>
      </c>
      <c r="J8" s="13">
        <f t="shared" si="3"/>
        <v>21846</v>
      </c>
      <c r="K8" s="14">
        <v>49323.333333333336</v>
      </c>
      <c r="L8" s="13">
        <v>51919</v>
      </c>
      <c r="M8" s="15">
        <f t="shared" si="4"/>
        <v>41029</v>
      </c>
    </row>
    <row r="9" spans="1:13" ht="18" x14ac:dyDescent="0.15">
      <c r="A9" s="6">
        <v>7</v>
      </c>
      <c r="B9" s="8" t="str">
        <f t="shared" si="0"/>
        <v>51000000</v>
      </c>
      <c r="C9" s="8" t="str">
        <f t="shared" si="1"/>
        <v>51140000</v>
      </c>
      <c r="D9" s="8" t="str">
        <f t="shared" si="2"/>
        <v>51142000</v>
      </c>
      <c r="E9" s="1">
        <v>51142002</v>
      </c>
      <c r="F9" s="7">
        <v>10534005244</v>
      </c>
      <c r="G9" s="7" t="s">
        <v>6</v>
      </c>
      <c r="H9" s="8">
        <v>1</v>
      </c>
      <c r="I9" s="13">
        <v>47800</v>
      </c>
      <c r="J9" s="13">
        <f t="shared" si="3"/>
        <v>48569</v>
      </c>
      <c r="K9" s="14">
        <v>76381.666666666672</v>
      </c>
      <c r="L9" s="13">
        <v>80402</v>
      </c>
      <c r="M9" s="15">
        <f t="shared" si="4"/>
        <v>68450</v>
      </c>
    </row>
    <row r="10" spans="1:13" x14ac:dyDescent="0.15">
      <c r="A10" s="6">
        <v>8</v>
      </c>
      <c r="B10" s="8" t="str">
        <f t="shared" si="0"/>
        <v>51000000</v>
      </c>
      <c r="C10" s="8" t="str">
        <f t="shared" si="1"/>
        <v>51100000</v>
      </c>
      <c r="D10" s="8" t="str">
        <f t="shared" si="2"/>
        <v>51101500</v>
      </c>
      <c r="E10" s="1">
        <v>51101511</v>
      </c>
      <c r="F10" s="7">
        <v>10047000025</v>
      </c>
      <c r="G10" s="7" t="s">
        <v>7</v>
      </c>
      <c r="H10" s="8">
        <v>1</v>
      </c>
      <c r="I10" s="13">
        <v>75240</v>
      </c>
      <c r="J10" s="13">
        <f t="shared" si="3"/>
        <v>76451</v>
      </c>
      <c r="K10" s="14">
        <v>130756.66666666667</v>
      </c>
      <c r="L10" s="13">
        <v>137639</v>
      </c>
      <c r="M10" s="15">
        <f t="shared" si="4"/>
        <v>114948</v>
      </c>
    </row>
    <row r="11" spans="1:13" x14ac:dyDescent="0.15">
      <c r="A11" s="6">
        <v>9</v>
      </c>
      <c r="B11" s="8" t="str">
        <f t="shared" si="0"/>
        <v>51000000</v>
      </c>
      <c r="C11" s="8" t="str">
        <f t="shared" si="1"/>
        <v>51100000</v>
      </c>
      <c r="D11" s="8" t="str">
        <f t="shared" si="2"/>
        <v>51101500</v>
      </c>
      <c r="E11" s="1">
        <v>51101572</v>
      </c>
      <c r="F11" s="7">
        <v>10062000090</v>
      </c>
      <c r="G11" s="7" t="s">
        <v>8</v>
      </c>
      <c r="H11" s="8">
        <v>1</v>
      </c>
      <c r="I11" s="13">
        <v>12173</v>
      </c>
      <c r="J11" s="13">
        <f t="shared" si="3"/>
        <v>12368</v>
      </c>
      <c r="K11" s="14">
        <v>12315</v>
      </c>
      <c r="L11" s="13">
        <v>12963</v>
      </c>
      <c r="M11" s="15">
        <f t="shared" si="4"/>
        <v>12548</v>
      </c>
    </row>
    <row r="12" spans="1:13" x14ac:dyDescent="0.15">
      <c r="A12" s="6">
        <v>10</v>
      </c>
      <c r="B12" s="8" t="str">
        <f t="shared" si="0"/>
        <v>51000000</v>
      </c>
      <c r="C12" s="8" t="str">
        <f t="shared" si="1"/>
        <v>51100000</v>
      </c>
      <c r="D12" s="8" t="str">
        <f t="shared" si="2"/>
        <v>51101500</v>
      </c>
      <c r="E12" s="1">
        <v>51101530</v>
      </c>
      <c r="F12" s="7">
        <v>10171000103</v>
      </c>
      <c r="G12" s="7" t="s">
        <v>9</v>
      </c>
      <c r="H12" s="8">
        <v>1</v>
      </c>
      <c r="I12" s="13">
        <v>66313</v>
      </c>
      <c r="J12" s="13">
        <f t="shared" si="3"/>
        <v>67380</v>
      </c>
      <c r="K12" s="14">
        <v>138041.66666666669</v>
      </c>
      <c r="L12" s="13">
        <v>145307</v>
      </c>
      <c r="M12" s="15">
        <f t="shared" si="4"/>
        <v>116909</v>
      </c>
    </row>
    <row r="13" spans="1:13" x14ac:dyDescent="0.15">
      <c r="A13" s="6">
        <v>11</v>
      </c>
      <c r="B13" s="8" t="str">
        <f t="shared" si="0"/>
        <v>51000000</v>
      </c>
      <c r="C13" s="8" t="str">
        <f t="shared" si="1"/>
        <v>51140000</v>
      </c>
      <c r="D13" s="8" t="str">
        <f t="shared" si="2"/>
        <v>51142000</v>
      </c>
      <c r="E13" s="1">
        <v>51142002</v>
      </c>
      <c r="F13" s="7">
        <v>10193000102</v>
      </c>
      <c r="G13" s="7" t="s">
        <v>10</v>
      </c>
      <c r="H13" s="8">
        <v>1</v>
      </c>
      <c r="I13" s="13">
        <v>26633</v>
      </c>
      <c r="J13" s="13">
        <f t="shared" si="3"/>
        <v>27061</v>
      </c>
      <c r="K13" s="14">
        <v>34628.352490421457</v>
      </c>
      <c r="L13" s="13">
        <v>36451</v>
      </c>
      <c r="M13" s="15">
        <f t="shared" si="4"/>
        <v>32713</v>
      </c>
    </row>
    <row r="14" spans="1:13" ht="18" x14ac:dyDescent="0.15">
      <c r="A14" s="6">
        <v>12</v>
      </c>
      <c r="B14" s="8" t="str">
        <f t="shared" si="0"/>
        <v>51000000</v>
      </c>
      <c r="C14" s="8" t="str">
        <f t="shared" si="1"/>
        <v>51200000</v>
      </c>
      <c r="D14" s="8" t="str">
        <f t="shared" si="2"/>
        <v>51201800</v>
      </c>
      <c r="E14" s="1">
        <v>51201805</v>
      </c>
      <c r="F14" s="7">
        <v>10060000477</v>
      </c>
      <c r="G14" s="7" t="s">
        <v>11</v>
      </c>
      <c r="H14" s="8">
        <v>1</v>
      </c>
      <c r="I14" s="13">
        <v>209638</v>
      </c>
      <c r="J14" s="13">
        <f t="shared" si="3"/>
        <v>213013</v>
      </c>
      <c r="K14" s="14">
        <v>281663.33333333337</v>
      </c>
      <c r="L14" s="13">
        <v>296488</v>
      </c>
      <c r="M14" s="15">
        <f t="shared" si="4"/>
        <v>263721</v>
      </c>
    </row>
    <row r="15" spans="1:13" x14ac:dyDescent="0.15">
      <c r="A15" s="6">
        <v>13</v>
      </c>
      <c r="B15" s="8" t="str">
        <f t="shared" si="0"/>
        <v>51000000</v>
      </c>
      <c r="C15" s="8" t="str">
        <f t="shared" si="1"/>
        <v>51180000</v>
      </c>
      <c r="D15" s="8" t="str">
        <f t="shared" si="2"/>
        <v>51181700</v>
      </c>
      <c r="E15" s="1">
        <v>51181701</v>
      </c>
      <c r="F15" s="7">
        <v>10123000470</v>
      </c>
      <c r="G15" s="7" t="s">
        <v>12</v>
      </c>
      <c r="H15" s="8">
        <v>1</v>
      </c>
      <c r="I15" s="13">
        <v>10557</v>
      </c>
      <c r="J15" s="13">
        <f t="shared" si="3"/>
        <v>10726</v>
      </c>
      <c r="K15" s="14">
        <v>20835</v>
      </c>
      <c r="L15" s="13">
        <v>21932</v>
      </c>
      <c r="M15" s="15">
        <f t="shared" si="4"/>
        <v>17831</v>
      </c>
    </row>
    <row r="16" spans="1:13" x14ac:dyDescent="0.15">
      <c r="A16" s="6">
        <v>14</v>
      </c>
      <c r="B16" s="8" t="str">
        <f t="shared" si="0"/>
        <v>51000000</v>
      </c>
      <c r="C16" s="8" t="str">
        <f t="shared" si="1"/>
        <v>51180000</v>
      </c>
      <c r="D16" s="8" t="str">
        <f t="shared" si="2"/>
        <v>51181700</v>
      </c>
      <c r="E16" s="1">
        <v>51181701</v>
      </c>
      <c r="F16" s="7">
        <v>10123000477</v>
      </c>
      <c r="G16" s="7" t="s">
        <v>13</v>
      </c>
      <c r="H16" s="8">
        <v>1</v>
      </c>
      <c r="I16" s="13">
        <v>6729</v>
      </c>
      <c r="J16" s="13">
        <f t="shared" si="3"/>
        <v>6837</v>
      </c>
      <c r="K16" s="14">
        <v>12871.666666666668</v>
      </c>
      <c r="L16" s="13">
        <v>13549</v>
      </c>
      <c r="M16" s="15">
        <f t="shared" si="4"/>
        <v>11085</v>
      </c>
    </row>
    <row r="17" spans="1:13" ht="18" x14ac:dyDescent="0.15">
      <c r="A17" s="6">
        <v>15</v>
      </c>
      <c r="B17" s="8" t="str">
        <f t="shared" si="0"/>
        <v>51000000</v>
      </c>
      <c r="C17" s="8" t="str">
        <f t="shared" si="1"/>
        <v>51180000</v>
      </c>
      <c r="D17" s="8" t="str">
        <f t="shared" si="2"/>
        <v>51181700</v>
      </c>
      <c r="E17" s="1">
        <v>51181701</v>
      </c>
      <c r="F17" s="7">
        <v>10062000105</v>
      </c>
      <c r="G17" s="7" t="s">
        <v>14</v>
      </c>
      <c r="H17" s="8">
        <v>1</v>
      </c>
      <c r="I17" s="13">
        <v>6729</v>
      </c>
      <c r="J17" s="13">
        <f t="shared" si="3"/>
        <v>6837</v>
      </c>
      <c r="K17" s="14">
        <v>22685.823754789271</v>
      </c>
      <c r="L17" s="13">
        <v>23880</v>
      </c>
      <c r="M17" s="15">
        <f t="shared" si="4"/>
        <v>17800</v>
      </c>
    </row>
    <row r="18" spans="1:13" x14ac:dyDescent="0.15">
      <c r="A18" s="6">
        <v>16</v>
      </c>
      <c r="B18" s="8" t="str">
        <f t="shared" si="0"/>
        <v>51000000</v>
      </c>
      <c r="C18" s="8" t="str">
        <f t="shared" si="1"/>
        <v>51190000</v>
      </c>
      <c r="D18" s="8" t="str">
        <f t="shared" si="2"/>
        <v>51191900</v>
      </c>
      <c r="E18" s="1">
        <v>51191905</v>
      </c>
      <c r="F18" s="7">
        <v>10123000542</v>
      </c>
      <c r="G18" s="7" t="s">
        <v>15</v>
      </c>
      <c r="H18" s="8">
        <v>1</v>
      </c>
      <c r="I18" s="13">
        <v>33684</v>
      </c>
      <c r="J18" s="13">
        <f t="shared" si="3"/>
        <v>34226</v>
      </c>
      <c r="K18" s="14">
        <v>67003.333333333343</v>
      </c>
      <c r="L18" s="13">
        <v>70530</v>
      </c>
      <c r="M18" s="15">
        <f t="shared" si="4"/>
        <v>57253</v>
      </c>
    </row>
    <row r="19" spans="1:13" x14ac:dyDescent="0.15">
      <c r="A19" s="6">
        <v>17</v>
      </c>
      <c r="B19" s="8" t="str">
        <f t="shared" si="0"/>
        <v>42000000</v>
      </c>
      <c r="C19" s="8" t="str">
        <f t="shared" si="1"/>
        <v>42230000</v>
      </c>
      <c r="D19" s="8" t="str">
        <f t="shared" si="2"/>
        <v>42231800</v>
      </c>
      <c r="E19" s="1">
        <v>42231801</v>
      </c>
      <c r="F19" s="7">
        <v>20001000015</v>
      </c>
      <c r="G19" s="7" t="s">
        <v>16</v>
      </c>
      <c r="H19" s="8">
        <v>1</v>
      </c>
      <c r="I19" s="13">
        <v>68589</v>
      </c>
      <c r="J19" s="13">
        <f t="shared" si="3"/>
        <v>69693</v>
      </c>
      <c r="K19" s="14">
        <v>119545</v>
      </c>
      <c r="L19" s="13">
        <v>125837</v>
      </c>
      <c r="M19" s="15">
        <f t="shared" si="4"/>
        <v>105025</v>
      </c>
    </row>
    <row r="20" spans="1:13" x14ac:dyDescent="0.15">
      <c r="A20" s="6">
        <v>18</v>
      </c>
      <c r="B20" s="8" t="str">
        <f t="shared" si="0"/>
        <v>51000000</v>
      </c>
      <c r="C20" s="8" t="str">
        <f t="shared" si="1"/>
        <v>51160000</v>
      </c>
      <c r="D20" s="8" t="str">
        <f t="shared" si="2"/>
        <v>51161800</v>
      </c>
      <c r="E20" s="1">
        <v>51161811</v>
      </c>
      <c r="F20" s="7">
        <v>10193000105</v>
      </c>
      <c r="G20" s="7" t="s">
        <v>17</v>
      </c>
      <c r="H20" s="8">
        <v>1</v>
      </c>
      <c r="I20" s="13">
        <v>21241</v>
      </c>
      <c r="J20" s="13">
        <f t="shared" si="3"/>
        <v>21582</v>
      </c>
      <c r="K20" s="14">
        <v>38532.567049808429</v>
      </c>
      <c r="L20" s="13">
        <v>37377</v>
      </c>
      <c r="M20" s="15">
        <f t="shared" si="4"/>
        <v>32497</v>
      </c>
    </row>
    <row r="21" spans="1:13" x14ac:dyDescent="0.15">
      <c r="A21" s="6">
        <v>19</v>
      </c>
      <c r="B21" s="8" t="str">
        <f t="shared" si="0"/>
        <v>51000000</v>
      </c>
      <c r="C21" s="8" t="str">
        <f t="shared" si="1"/>
        <v>51160000</v>
      </c>
      <c r="D21" s="8" t="str">
        <f t="shared" si="2"/>
        <v>51161800</v>
      </c>
      <c r="E21" s="1">
        <v>51161811</v>
      </c>
      <c r="F21" s="7">
        <v>10193000106</v>
      </c>
      <c r="G21" s="7" t="s">
        <v>18</v>
      </c>
      <c r="H21" s="8">
        <v>1</v>
      </c>
      <c r="I21" s="13">
        <v>20388</v>
      </c>
      <c r="J21" s="13">
        <f t="shared" si="3"/>
        <v>20716</v>
      </c>
      <c r="K21" s="14">
        <v>38021.072796934866</v>
      </c>
      <c r="L21" s="13">
        <v>36880</v>
      </c>
      <c r="M21" s="15">
        <f t="shared" si="4"/>
        <v>31872</v>
      </c>
    </row>
    <row r="22" spans="1:13" x14ac:dyDescent="0.15">
      <c r="A22" s="6">
        <v>20</v>
      </c>
      <c r="B22" s="8" t="str">
        <f t="shared" si="0"/>
        <v>51000000</v>
      </c>
      <c r="C22" s="8" t="str">
        <f t="shared" si="1"/>
        <v>51160000</v>
      </c>
      <c r="D22" s="8" t="str">
        <f t="shared" si="2"/>
        <v>51161800</v>
      </c>
      <c r="E22" s="1">
        <v>51161811</v>
      </c>
      <c r="F22" s="7">
        <v>10193000131</v>
      </c>
      <c r="G22" s="7" t="s">
        <v>19</v>
      </c>
      <c r="H22" s="8">
        <v>1</v>
      </c>
      <c r="I22" s="13">
        <v>21241</v>
      </c>
      <c r="J22" s="13">
        <f t="shared" si="3"/>
        <v>21582</v>
      </c>
      <c r="K22" s="14">
        <v>42342.911877394639</v>
      </c>
      <c r="L22" s="13">
        <v>41073</v>
      </c>
      <c r="M22" s="15">
        <f t="shared" si="4"/>
        <v>34999</v>
      </c>
    </row>
    <row r="23" spans="1:13" x14ac:dyDescent="0.15">
      <c r="A23" s="6">
        <v>21</v>
      </c>
      <c r="B23" s="8" t="str">
        <f t="shared" si="0"/>
        <v>51000000</v>
      </c>
      <c r="C23" s="8" t="str">
        <f t="shared" si="1"/>
        <v>51120000</v>
      </c>
      <c r="D23" s="8" t="str">
        <f t="shared" si="2"/>
        <v>51121700</v>
      </c>
      <c r="E23" s="1">
        <v>51121725</v>
      </c>
      <c r="F23" s="7">
        <v>10123000138</v>
      </c>
      <c r="G23" s="7" t="s">
        <v>20</v>
      </c>
      <c r="H23" s="8">
        <v>1</v>
      </c>
      <c r="I23" s="13">
        <v>29873</v>
      </c>
      <c r="J23" s="13">
        <f t="shared" si="3"/>
        <v>30353</v>
      </c>
      <c r="K23" s="14">
        <v>26136.666666666668</v>
      </c>
      <c r="L23" s="13">
        <v>26670</v>
      </c>
      <c r="M23" s="15">
        <f t="shared" si="4"/>
        <v>27719</v>
      </c>
    </row>
    <row r="24" spans="1:13" x14ac:dyDescent="0.15">
      <c r="A24" s="6">
        <v>22</v>
      </c>
      <c r="B24" s="8" t="str">
        <f t="shared" si="0"/>
        <v>51000000</v>
      </c>
      <c r="C24" s="8" t="str">
        <f t="shared" si="1"/>
        <v>51170000</v>
      </c>
      <c r="D24" s="8" t="str">
        <f t="shared" si="2"/>
        <v>51172100</v>
      </c>
      <c r="E24" s="1">
        <v>51172107</v>
      </c>
      <c r="F24" s="7">
        <v>10193000103</v>
      </c>
      <c r="G24" s="7" t="s">
        <v>21</v>
      </c>
      <c r="H24" s="8">
        <v>1</v>
      </c>
      <c r="I24" s="13">
        <v>11462</v>
      </c>
      <c r="J24" s="13">
        <f t="shared" si="3"/>
        <v>11646</v>
      </c>
      <c r="K24" s="14">
        <v>13896.551724137933</v>
      </c>
      <c r="L24" s="13">
        <v>14180</v>
      </c>
      <c r="M24" s="15">
        <f t="shared" si="4"/>
        <v>13240</v>
      </c>
    </row>
    <row r="25" spans="1:13" x14ac:dyDescent="0.15">
      <c r="A25" s="6">
        <v>23</v>
      </c>
      <c r="B25" s="8" t="str">
        <f t="shared" si="0"/>
        <v>51000000</v>
      </c>
      <c r="C25" s="8" t="str">
        <f t="shared" si="1"/>
        <v>51170000</v>
      </c>
      <c r="D25" s="8" t="str">
        <f t="shared" si="2"/>
        <v>51172100</v>
      </c>
      <c r="E25" s="1">
        <v>51172107</v>
      </c>
      <c r="F25" s="7">
        <v>10193000137</v>
      </c>
      <c r="G25" s="7" t="s">
        <v>22</v>
      </c>
      <c r="H25" s="8">
        <v>1</v>
      </c>
      <c r="I25" s="13">
        <v>28897</v>
      </c>
      <c r="J25" s="13">
        <f t="shared" si="3"/>
        <v>29362</v>
      </c>
      <c r="K25" s="14">
        <v>44402.298850574713</v>
      </c>
      <c r="L25" s="13">
        <v>45308</v>
      </c>
      <c r="M25" s="15">
        <f t="shared" si="4"/>
        <v>39690</v>
      </c>
    </row>
    <row r="26" spans="1:13" x14ac:dyDescent="0.15">
      <c r="A26" s="6">
        <v>24</v>
      </c>
      <c r="B26" s="8" t="str">
        <f t="shared" si="0"/>
        <v>51000000</v>
      </c>
      <c r="C26" s="8" t="str">
        <f t="shared" si="1"/>
        <v>51140000</v>
      </c>
      <c r="D26" s="8" t="str">
        <f t="shared" si="2"/>
        <v>51142000</v>
      </c>
      <c r="E26" s="1">
        <v>51142002</v>
      </c>
      <c r="F26" s="7">
        <v>10012000216</v>
      </c>
      <c r="G26" s="7" t="s">
        <v>23</v>
      </c>
      <c r="H26" s="8">
        <v>1</v>
      </c>
      <c r="I26" s="13">
        <v>47623</v>
      </c>
      <c r="J26" s="13">
        <f t="shared" si="3"/>
        <v>48389</v>
      </c>
      <c r="K26" s="14">
        <v>58000</v>
      </c>
      <c r="L26" s="13">
        <v>59184</v>
      </c>
      <c r="M26" s="15">
        <f t="shared" si="4"/>
        <v>55191</v>
      </c>
    </row>
    <row r="27" spans="1:13" x14ac:dyDescent="0.15">
      <c r="A27" s="6">
        <v>25</v>
      </c>
      <c r="B27" s="8" t="str">
        <f t="shared" si="0"/>
        <v>51000000</v>
      </c>
      <c r="C27" s="8" t="str">
        <f t="shared" si="1"/>
        <v>51140000</v>
      </c>
      <c r="D27" s="8" t="str">
        <f t="shared" si="2"/>
        <v>51142000</v>
      </c>
      <c r="E27" s="1">
        <v>51142002</v>
      </c>
      <c r="F27" s="7">
        <v>10012000210</v>
      </c>
      <c r="G27" s="7" t="s">
        <v>24</v>
      </c>
      <c r="H27" s="8">
        <v>1</v>
      </c>
      <c r="I27" s="13">
        <v>47969</v>
      </c>
      <c r="J27" s="13">
        <f t="shared" si="3"/>
        <v>48741</v>
      </c>
      <c r="K27" s="14">
        <v>65000</v>
      </c>
      <c r="L27" s="13">
        <v>66327</v>
      </c>
      <c r="M27" s="15">
        <f t="shared" si="4"/>
        <v>60022</v>
      </c>
    </row>
    <row r="28" spans="1:13" x14ac:dyDescent="0.15">
      <c r="A28" s="6">
        <v>26</v>
      </c>
      <c r="B28" s="8" t="str">
        <f t="shared" si="0"/>
        <v>51000000</v>
      </c>
      <c r="C28" s="8" t="str">
        <f t="shared" si="1"/>
        <v>51190000</v>
      </c>
      <c r="D28" s="8" t="str">
        <f t="shared" si="2"/>
        <v>51191900</v>
      </c>
      <c r="E28" s="1">
        <v>51191905</v>
      </c>
      <c r="F28" s="7">
        <v>10124000211</v>
      </c>
      <c r="G28" s="7" t="s">
        <v>25</v>
      </c>
      <c r="H28" s="8">
        <v>1</v>
      </c>
      <c r="I28" s="13">
        <v>50036</v>
      </c>
      <c r="J28" s="13">
        <f t="shared" si="3"/>
        <v>50841</v>
      </c>
      <c r="K28" s="14">
        <v>90383.333333333343</v>
      </c>
      <c r="L28" s="13">
        <v>91296</v>
      </c>
      <c r="M28" s="15">
        <f t="shared" si="4"/>
        <v>77506</v>
      </c>
    </row>
    <row r="29" spans="1:13" x14ac:dyDescent="0.15">
      <c r="A29" s="6">
        <v>27</v>
      </c>
      <c r="B29" s="8" t="str">
        <f t="shared" si="0"/>
        <v>51000000</v>
      </c>
      <c r="C29" s="8" t="str">
        <f t="shared" si="1"/>
        <v>51100000</v>
      </c>
      <c r="D29" s="8" t="str">
        <f t="shared" si="2"/>
        <v>51101500</v>
      </c>
      <c r="E29" s="1">
        <v>51101535</v>
      </c>
      <c r="F29" s="7">
        <v>10062000216</v>
      </c>
      <c r="G29" s="7" t="s">
        <v>26</v>
      </c>
      <c r="H29" s="8">
        <v>1</v>
      </c>
      <c r="I29" s="13">
        <v>25310</v>
      </c>
      <c r="J29" s="13">
        <f t="shared" si="3"/>
        <v>25717</v>
      </c>
      <c r="K29" s="14">
        <v>59666.666666666672</v>
      </c>
      <c r="L29" s="13">
        <v>60269</v>
      </c>
      <c r="M29" s="15">
        <f t="shared" si="4"/>
        <v>48550</v>
      </c>
    </row>
    <row r="30" spans="1:13" x14ac:dyDescent="0.15">
      <c r="A30" s="6">
        <v>28</v>
      </c>
      <c r="B30" s="8" t="str">
        <f t="shared" si="0"/>
        <v>51000000</v>
      </c>
      <c r="C30" s="8" t="str">
        <f t="shared" si="1"/>
        <v>51240000</v>
      </c>
      <c r="D30" s="8" t="str">
        <f t="shared" si="2"/>
        <v>51241200</v>
      </c>
      <c r="E30" s="1">
        <v>51241208</v>
      </c>
      <c r="F30" s="7">
        <v>10136000220</v>
      </c>
      <c r="G30" s="7" t="s">
        <v>27</v>
      </c>
      <c r="H30" s="8">
        <v>1</v>
      </c>
      <c r="I30" s="13">
        <v>44426</v>
      </c>
      <c r="J30" s="13">
        <f t="shared" si="3"/>
        <v>45141</v>
      </c>
      <c r="K30" s="14">
        <v>58551.666666666672</v>
      </c>
      <c r="L30" s="13">
        <v>59143</v>
      </c>
      <c r="M30" s="15">
        <f t="shared" si="4"/>
        <v>54278</v>
      </c>
    </row>
    <row r="31" spans="1:13" x14ac:dyDescent="0.15">
      <c r="A31" s="6">
        <v>29</v>
      </c>
      <c r="B31" s="8" t="str">
        <f t="shared" si="0"/>
        <v>51000000</v>
      </c>
      <c r="C31" s="8" t="str">
        <f t="shared" si="1"/>
        <v>51100000</v>
      </c>
      <c r="D31" s="8" t="str">
        <f t="shared" si="2"/>
        <v>51101500</v>
      </c>
      <c r="E31" s="1">
        <v>51101542</v>
      </c>
      <c r="F31" s="7">
        <v>10062000206</v>
      </c>
      <c r="G31" s="7" t="s">
        <v>28</v>
      </c>
      <c r="H31" s="8">
        <v>1</v>
      </c>
      <c r="I31" s="13">
        <v>6347</v>
      </c>
      <c r="J31" s="13">
        <f t="shared" si="3"/>
        <v>6449</v>
      </c>
      <c r="K31" s="14">
        <v>9390.8045977011498</v>
      </c>
      <c r="L31" s="13">
        <v>9486</v>
      </c>
      <c r="M31" s="15">
        <f t="shared" si="4"/>
        <v>8441</v>
      </c>
    </row>
    <row r="32" spans="1:13" x14ac:dyDescent="0.15">
      <c r="A32" s="6">
        <v>30</v>
      </c>
      <c r="B32" s="8" t="str">
        <f t="shared" si="0"/>
        <v>51000000</v>
      </c>
      <c r="C32" s="8" t="str">
        <f t="shared" si="1"/>
        <v>51170000</v>
      </c>
      <c r="D32" s="8" t="str">
        <f t="shared" si="2"/>
        <v>51171600</v>
      </c>
      <c r="E32" s="1">
        <v>51171600</v>
      </c>
      <c r="F32" s="7">
        <v>10188000210</v>
      </c>
      <c r="G32" s="7" t="s">
        <v>29</v>
      </c>
      <c r="H32" s="8">
        <v>1</v>
      </c>
      <c r="I32" s="13">
        <v>23487</v>
      </c>
      <c r="J32" s="13">
        <f t="shared" si="3"/>
        <v>23865</v>
      </c>
      <c r="K32" s="14">
        <v>41590</v>
      </c>
      <c r="L32" s="13">
        <v>42010</v>
      </c>
      <c r="M32" s="15">
        <f t="shared" si="4"/>
        <v>35821</v>
      </c>
    </row>
    <row r="33" spans="1:13" x14ac:dyDescent="0.15">
      <c r="A33" s="6">
        <v>31</v>
      </c>
      <c r="B33" s="8" t="str">
        <f t="shared" si="0"/>
        <v>51000000</v>
      </c>
      <c r="C33" s="8" t="str">
        <f t="shared" si="1"/>
        <v>51170000</v>
      </c>
      <c r="D33" s="8" t="str">
        <f t="shared" si="2"/>
        <v>51171600</v>
      </c>
      <c r="E33" s="1">
        <v>51171600</v>
      </c>
      <c r="F33" s="7">
        <v>10188000213</v>
      </c>
      <c r="G33" s="7" t="s">
        <v>30</v>
      </c>
      <c r="H33" s="8">
        <v>1</v>
      </c>
      <c r="I33" s="13">
        <v>35943</v>
      </c>
      <c r="J33" s="13">
        <f t="shared" si="3"/>
        <v>36521</v>
      </c>
      <c r="K33" s="14">
        <v>62096.666666666672</v>
      </c>
      <c r="L33" s="13">
        <v>62724</v>
      </c>
      <c r="M33" s="15">
        <f t="shared" si="4"/>
        <v>53780</v>
      </c>
    </row>
    <row r="34" spans="1:13" x14ac:dyDescent="0.15">
      <c r="A34" s="6">
        <v>32</v>
      </c>
      <c r="B34" s="8" t="str">
        <f t="shared" si="0"/>
        <v>51000000</v>
      </c>
      <c r="C34" s="8" t="str">
        <f t="shared" si="1"/>
        <v>51100000</v>
      </c>
      <c r="D34" s="8" t="str">
        <f t="shared" si="2"/>
        <v>51101500</v>
      </c>
      <c r="E34" s="1">
        <v>51101522</v>
      </c>
      <c r="F34" s="7">
        <v>10123000203</v>
      </c>
      <c r="G34" s="7" t="s">
        <v>31</v>
      </c>
      <c r="H34" s="8">
        <v>1</v>
      </c>
      <c r="I34" s="13">
        <v>29737</v>
      </c>
      <c r="J34" s="13">
        <f t="shared" si="3"/>
        <v>30215</v>
      </c>
      <c r="K34" s="14">
        <v>54055</v>
      </c>
      <c r="L34" s="13">
        <v>54601</v>
      </c>
      <c r="M34" s="15">
        <f t="shared" si="4"/>
        <v>46290</v>
      </c>
    </row>
    <row r="35" spans="1:13" ht="9" customHeight="1" x14ac:dyDescent="0.15">
      <c r="A35" s="6">
        <v>33</v>
      </c>
      <c r="B35" s="8" t="str">
        <f t="shared" si="0"/>
        <v>51000000</v>
      </c>
      <c r="C35" s="8" t="str">
        <f t="shared" si="1"/>
        <v>51180000</v>
      </c>
      <c r="D35" s="8" t="str">
        <f t="shared" si="2"/>
        <v>51181700</v>
      </c>
      <c r="E35" s="1">
        <v>51181742</v>
      </c>
      <c r="F35" s="7">
        <v>10062000984</v>
      </c>
      <c r="G35" s="7" t="s">
        <v>32</v>
      </c>
      <c r="H35" s="8">
        <v>1</v>
      </c>
      <c r="I35" s="13">
        <v>15381</v>
      </c>
      <c r="J35" s="13">
        <f t="shared" si="3"/>
        <v>15628</v>
      </c>
      <c r="K35" s="14">
        <v>20951.666666666668</v>
      </c>
      <c r="L35" s="13">
        <v>21163</v>
      </c>
      <c r="M35" s="15">
        <f t="shared" si="4"/>
        <v>19247</v>
      </c>
    </row>
    <row r="36" spans="1:13" x14ac:dyDescent="0.15">
      <c r="A36" s="6">
        <v>34</v>
      </c>
      <c r="B36" s="8" t="str">
        <f t="shared" si="0"/>
        <v>51000000</v>
      </c>
      <c r="C36" s="8" t="str">
        <f t="shared" si="1"/>
        <v>51160000</v>
      </c>
      <c r="D36" s="8" t="str">
        <f t="shared" si="2"/>
        <v>51161800</v>
      </c>
      <c r="E36" s="1">
        <v>51161812</v>
      </c>
      <c r="F36" s="7">
        <v>10117000985</v>
      </c>
      <c r="G36" s="7" t="s">
        <v>33</v>
      </c>
      <c r="H36" s="8">
        <v>1</v>
      </c>
      <c r="I36" s="13">
        <v>5056</v>
      </c>
      <c r="J36" s="13">
        <f t="shared" si="3"/>
        <v>5137</v>
      </c>
      <c r="K36" s="14">
        <v>16633.333333333336</v>
      </c>
      <c r="L36" s="13">
        <v>16801</v>
      </c>
      <c r="M36" s="15">
        <f t="shared" si="4"/>
        <v>12857</v>
      </c>
    </row>
    <row r="37" spans="1:13" ht="9" customHeight="1" x14ac:dyDescent="0.15">
      <c r="A37" s="6">
        <v>35</v>
      </c>
      <c r="B37" s="8" t="str">
        <f t="shared" si="0"/>
        <v>51000000</v>
      </c>
      <c r="C37" s="8" t="str">
        <f t="shared" si="1"/>
        <v>51120000</v>
      </c>
      <c r="D37" s="8" t="str">
        <f t="shared" si="2"/>
        <v>51121700</v>
      </c>
      <c r="E37" s="1">
        <v>51121780</v>
      </c>
      <c r="F37" s="7">
        <v>10184000911</v>
      </c>
      <c r="G37" s="7" t="s">
        <v>145</v>
      </c>
      <c r="H37" s="8">
        <v>1</v>
      </c>
      <c r="I37" s="13">
        <v>392309</v>
      </c>
      <c r="J37" s="13">
        <f t="shared" si="3"/>
        <v>398625</v>
      </c>
      <c r="K37" s="14">
        <v>294993.33333333337</v>
      </c>
      <c r="L37" s="13">
        <v>297973</v>
      </c>
      <c r="M37" s="15">
        <f t="shared" si="4"/>
        <v>330530</v>
      </c>
    </row>
    <row r="38" spans="1:13" x14ac:dyDescent="0.15">
      <c r="A38" s="6">
        <v>36</v>
      </c>
      <c r="B38" s="8" t="str">
        <f t="shared" si="0"/>
        <v>51000000</v>
      </c>
      <c r="C38" s="8" t="str">
        <f t="shared" si="1"/>
        <v>51240000</v>
      </c>
      <c r="D38" s="8" t="str">
        <f t="shared" si="2"/>
        <v>51241200</v>
      </c>
      <c r="E38" s="1">
        <v>51241200</v>
      </c>
      <c r="F38" s="7">
        <v>10701003702</v>
      </c>
      <c r="G38" s="7" t="s">
        <v>34</v>
      </c>
      <c r="H38" s="8">
        <v>1</v>
      </c>
      <c r="I38" s="13">
        <v>19126</v>
      </c>
      <c r="J38" s="13">
        <f t="shared" si="3"/>
        <v>19433</v>
      </c>
      <c r="K38" s="14">
        <v>32296.666666666668</v>
      </c>
      <c r="L38" s="13">
        <v>32623</v>
      </c>
      <c r="M38" s="15">
        <f t="shared" si="4"/>
        <v>28117</v>
      </c>
    </row>
    <row r="39" spans="1:13" x14ac:dyDescent="0.15">
      <c r="A39" s="6">
        <v>37</v>
      </c>
      <c r="B39" s="8" t="str">
        <f t="shared" si="0"/>
        <v>51000000</v>
      </c>
      <c r="C39" s="8" t="str">
        <f t="shared" si="1"/>
        <v>51180000</v>
      </c>
      <c r="D39" s="8" t="str">
        <f t="shared" si="2"/>
        <v>51181700</v>
      </c>
      <c r="E39" s="1">
        <v>51181718</v>
      </c>
      <c r="F39" s="7">
        <v>10123000310</v>
      </c>
      <c r="G39" s="7" t="s">
        <v>35</v>
      </c>
      <c r="H39" s="8">
        <v>1</v>
      </c>
      <c r="I39" s="13">
        <v>15069</v>
      </c>
      <c r="J39" s="13">
        <f t="shared" si="3"/>
        <v>15311</v>
      </c>
      <c r="K39" s="14">
        <v>16185</v>
      </c>
      <c r="L39" s="13">
        <v>16348</v>
      </c>
      <c r="M39" s="15">
        <f t="shared" si="4"/>
        <v>15948</v>
      </c>
    </row>
    <row r="40" spans="1:13" x14ac:dyDescent="0.15">
      <c r="A40" s="6">
        <v>38</v>
      </c>
      <c r="B40" s="8" t="str">
        <f t="shared" si="0"/>
        <v>51000000</v>
      </c>
      <c r="C40" s="8" t="str">
        <f t="shared" si="1"/>
        <v>51180000</v>
      </c>
      <c r="D40" s="8" t="str">
        <f t="shared" si="2"/>
        <v>51181700</v>
      </c>
      <c r="E40" s="1">
        <v>51181742</v>
      </c>
      <c r="F40" s="7">
        <v>10063000302</v>
      </c>
      <c r="G40" s="7" t="s">
        <v>36</v>
      </c>
      <c r="H40" s="8">
        <v>1</v>
      </c>
      <c r="I40" s="13">
        <v>93949</v>
      </c>
      <c r="J40" s="13">
        <f t="shared" si="3"/>
        <v>95461</v>
      </c>
      <c r="K40" s="14">
        <v>94066.666666666672</v>
      </c>
      <c r="L40" s="13">
        <v>95017</v>
      </c>
      <c r="M40" s="15">
        <f t="shared" si="4"/>
        <v>94848</v>
      </c>
    </row>
    <row r="41" spans="1:13" x14ac:dyDescent="0.15">
      <c r="A41" s="6">
        <v>39</v>
      </c>
      <c r="B41" s="8" t="str">
        <f t="shared" si="0"/>
        <v>51000000</v>
      </c>
      <c r="C41" s="8" t="str">
        <f t="shared" si="1"/>
        <v>51160000</v>
      </c>
      <c r="D41" s="8" t="str">
        <f t="shared" si="2"/>
        <v>51161600</v>
      </c>
      <c r="E41" s="1">
        <v>51161633</v>
      </c>
      <c r="F41" s="7">
        <v>10123000315</v>
      </c>
      <c r="G41" s="7" t="s">
        <v>37</v>
      </c>
      <c r="H41" s="8">
        <v>1</v>
      </c>
      <c r="I41" s="13">
        <v>17257</v>
      </c>
      <c r="J41" s="13">
        <f t="shared" si="3"/>
        <v>17534</v>
      </c>
      <c r="K41" s="14">
        <v>40235</v>
      </c>
      <c r="L41" s="13">
        <v>40641</v>
      </c>
      <c r="M41" s="15">
        <f t="shared" si="4"/>
        <v>32803</v>
      </c>
    </row>
    <row r="42" spans="1:13" ht="18" x14ac:dyDescent="0.15">
      <c r="A42" s="6">
        <v>40</v>
      </c>
      <c r="B42" s="8" t="str">
        <f t="shared" si="0"/>
        <v>51000000</v>
      </c>
      <c r="C42" s="8" t="str">
        <f t="shared" si="1"/>
        <v>51100000</v>
      </c>
      <c r="D42" s="8" t="str">
        <f t="shared" si="2"/>
        <v>51101500</v>
      </c>
      <c r="E42" s="1">
        <v>51101513</v>
      </c>
      <c r="F42" s="7">
        <v>10191000502</v>
      </c>
      <c r="G42" s="7" t="s">
        <v>38</v>
      </c>
      <c r="H42" s="8">
        <v>1</v>
      </c>
      <c r="I42" s="13">
        <v>44600</v>
      </c>
      <c r="J42" s="13">
        <f t="shared" si="3"/>
        <v>45318</v>
      </c>
      <c r="K42" s="14">
        <v>125218.33333333334</v>
      </c>
      <c r="L42" s="13">
        <v>126483</v>
      </c>
      <c r="M42" s="15">
        <f t="shared" si="4"/>
        <v>99006</v>
      </c>
    </row>
    <row r="43" spans="1:13" x14ac:dyDescent="0.15">
      <c r="A43" s="6">
        <v>41</v>
      </c>
      <c r="B43" s="8" t="str">
        <f t="shared" si="0"/>
        <v>51000000</v>
      </c>
      <c r="C43" s="8" t="str">
        <f t="shared" si="1"/>
        <v>51100000</v>
      </c>
      <c r="D43" s="8" t="str">
        <f t="shared" si="2"/>
        <v>51101500</v>
      </c>
      <c r="E43" s="1">
        <v>51101557</v>
      </c>
      <c r="F43" s="7">
        <v>10062000304</v>
      </c>
      <c r="G43" s="7" t="s">
        <v>39</v>
      </c>
      <c r="H43" s="8">
        <v>1</v>
      </c>
      <c r="I43" s="13">
        <v>24836</v>
      </c>
      <c r="J43" s="13">
        <f t="shared" si="3"/>
        <v>25235</v>
      </c>
      <c r="K43" s="14">
        <v>43278.333333333336</v>
      </c>
      <c r="L43" s="13">
        <v>43715</v>
      </c>
      <c r="M43" s="15">
        <f t="shared" si="4"/>
        <v>37409</v>
      </c>
    </row>
    <row r="44" spans="1:13" x14ac:dyDescent="0.15">
      <c r="A44" s="6">
        <v>42</v>
      </c>
      <c r="B44" s="8" t="str">
        <f t="shared" si="0"/>
        <v>51000000</v>
      </c>
      <c r="C44" s="8" t="str">
        <f t="shared" si="1"/>
        <v>51140000</v>
      </c>
      <c r="D44" s="8" t="str">
        <f t="shared" si="2"/>
        <v>51142000</v>
      </c>
      <c r="E44" s="1">
        <v>51142001</v>
      </c>
      <c r="F44" s="7">
        <v>10705005555</v>
      </c>
      <c r="G44" s="7" t="s">
        <v>40</v>
      </c>
      <c r="H44" s="8">
        <v>1</v>
      </c>
      <c r="I44" s="13">
        <v>76749</v>
      </c>
      <c r="J44" s="13">
        <f t="shared" si="3"/>
        <v>77984</v>
      </c>
      <c r="K44" s="14">
        <v>89433.333333333343</v>
      </c>
      <c r="L44" s="13">
        <v>90337</v>
      </c>
      <c r="M44" s="15">
        <f t="shared" si="4"/>
        <v>85918</v>
      </c>
    </row>
    <row r="45" spans="1:13" x14ac:dyDescent="0.15">
      <c r="A45" s="6">
        <v>43</v>
      </c>
      <c r="B45" s="8" t="str">
        <f t="shared" si="0"/>
        <v>51000000</v>
      </c>
      <c r="C45" s="8" t="str">
        <f t="shared" si="1"/>
        <v>51140000</v>
      </c>
      <c r="D45" s="8" t="str">
        <f t="shared" si="2"/>
        <v>51142000</v>
      </c>
      <c r="E45" s="1">
        <v>51142001</v>
      </c>
      <c r="F45" s="7">
        <v>10705005639</v>
      </c>
      <c r="G45" s="7" t="s">
        <v>41</v>
      </c>
      <c r="H45" s="8">
        <v>1</v>
      </c>
      <c r="I45" s="13">
        <v>60011</v>
      </c>
      <c r="J45" s="13">
        <f t="shared" si="3"/>
        <v>60977</v>
      </c>
      <c r="K45" s="14">
        <v>94146.666666666672</v>
      </c>
      <c r="L45" s="13">
        <v>95098</v>
      </c>
      <c r="M45" s="15">
        <f t="shared" si="4"/>
        <v>83407</v>
      </c>
    </row>
    <row r="46" spans="1:13" ht="18" x14ac:dyDescent="0.15">
      <c r="A46" s="6">
        <v>44</v>
      </c>
      <c r="B46" s="8" t="str">
        <f t="shared" si="0"/>
        <v>51000000</v>
      </c>
      <c r="C46" s="8" t="str">
        <f t="shared" si="1"/>
        <v>51160000</v>
      </c>
      <c r="D46" s="8" t="str">
        <f t="shared" si="2"/>
        <v>51161800</v>
      </c>
      <c r="E46" s="1">
        <v>51161812</v>
      </c>
      <c r="F46" s="7">
        <v>10705005553</v>
      </c>
      <c r="G46" s="7" t="s">
        <v>42</v>
      </c>
      <c r="H46" s="8">
        <v>1</v>
      </c>
      <c r="I46" s="13">
        <v>78500</v>
      </c>
      <c r="J46" s="13">
        <f t="shared" si="3"/>
        <v>79763</v>
      </c>
      <c r="K46" s="14">
        <v>139978.33333333334</v>
      </c>
      <c r="L46" s="13">
        <v>141392</v>
      </c>
      <c r="M46" s="15">
        <f t="shared" si="4"/>
        <v>120377</v>
      </c>
    </row>
    <row r="47" spans="1:13" x14ac:dyDescent="0.15">
      <c r="A47" s="6">
        <v>45</v>
      </c>
      <c r="B47" s="8" t="str">
        <f t="shared" si="0"/>
        <v>51000000</v>
      </c>
      <c r="C47" s="8" t="str">
        <f t="shared" si="1"/>
        <v>51160000</v>
      </c>
      <c r="D47" s="8" t="str">
        <f t="shared" si="2"/>
        <v>51161800</v>
      </c>
      <c r="E47" s="1">
        <v>51161812</v>
      </c>
      <c r="F47" s="7">
        <v>10705005563</v>
      </c>
      <c r="G47" s="7" t="s">
        <v>43</v>
      </c>
      <c r="H47" s="8">
        <v>1</v>
      </c>
      <c r="I47" s="13">
        <v>18480</v>
      </c>
      <c r="J47" s="13">
        <f t="shared" si="3"/>
        <v>18777</v>
      </c>
      <c r="K47" s="14">
        <v>28435</v>
      </c>
      <c r="L47" s="13">
        <v>28722</v>
      </c>
      <c r="M47" s="15">
        <f t="shared" si="4"/>
        <v>25311</v>
      </c>
    </row>
    <row r="48" spans="1:13" x14ac:dyDescent="0.15">
      <c r="A48" s="6">
        <v>46</v>
      </c>
      <c r="B48" s="8" t="str">
        <f t="shared" si="0"/>
        <v>51000000</v>
      </c>
      <c r="C48" s="8" t="str">
        <f t="shared" si="1"/>
        <v>51100000</v>
      </c>
      <c r="D48" s="8" t="str">
        <f t="shared" si="2"/>
        <v>51101500</v>
      </c>
      <c r="E48" s="1">
        <v>51101557</v>
      </c>
      <c r="F48" s="7">
        <v>10123000311</v>
      </c>
      <c r="G48" s="7" t="s">
        <v>44</v>
      </c>
      <c r="H48" s="8">
        <v>1</v>
      </c>
      <c r="I48" s="13">
        <v>6721</v>
      </c>
      <c r="J48" s="13">
        <f t="shared" si="3"/>
        <v>6829</v>
      </c>
      <c r="K48" s="14">
        <v>17390</v>
      </c>
      <c r="L48" s="13">
        <v>17566</v>
      </c>
      <c r="M48" s="15">
        <f t="shared" si="4"/>
        <v>13928</v>
      </c>
    </row>
    <row r="49" spans="1:13" x14ac:dyDescent="0.15">
      <c r="A49" s="6">
        <v>47</v>
      </c>
      <c r="B49" s="8" t="str">
        <f t="shared" si="0"/>
        <v>51000000</v>
      </c>
      <c r="C49" s="8" t="str">
        <f t="shared" si="1"/>
        <v>51100000</v>
      </c>
      <c r="D49" s="8" t="str">
        <f t="shared" si="2"/>
        <v>51101500</v>
      </c>
      <c r="E49" s="1">
        <v>51101557</v>
      </c>
      <c r="F49" s="7">
        <v>10102000301</v>
      </c>
      <c r="G49" s="7" t="s">
        <v>45</v>
      </c>
      <c r="H49" s="8">
        <v>1</v>
      </c>
      <c r="I49" s="13">
        <v>16728</v>
      </c>
      <c r="J49" s="13">
        <f t="shared" si="3"/>
        <v>16997</v>
      </c>
      <c r="K49" s="14">
        <v>31976.666666666668</v>
      </c>
      <c r="L49" s="13">
        <v>32300</v>
      </c>
      <c r="M49" s="15">
        <f t="shared" si="4"/>
        <v>27091</v>
      </c>
    </row>
    <row r="50" spans="1:13" x14ac:dyDescent="0.15">
      <c r="A50" s="6">
        <v>48</v>
      </c>
      <c r="B50" s="8" t="str">
        <f t="shared" si="0"/>
        <v>51000000</v>
      </c>
      <c r="C50" s="8" t="str">
        <f t="shared" si="1"/>
        <v>51170000</v>
      </c>
      <c r="D50" s="8" t="str">
        <f t="shared" si="2"/>
        <v>51171800</v>
      </c>
      <c r="E50" s="1">
        <v>51171820</v>
      </c>
      <c r="F50" s="7">
        <v>10741000355</v>
      </c>
      <c r="G50" s="7" t="s">
        <v>46</v>
      </c>
      <c r="H50" s="8">
        <v>1</v>
      </c>
      <c r="I50" s="13">
        <v>9806</v>
      </c>
      <c r="J50" s="13">
        <f t="shared" si="3"/>
        <v>9963</v>
      </c>
      <c r="K50" s="14">
        <v>18245</v>
      </c>
      <c r="L50" s="13">
        <v>18429</v>
      </c>
      <c r="M50" s="15">
        <f t="shared" si="4"/>
        <v>15545</v>
      </c>
    </row>
    <row r="51" spans="1:13" x14ac:dyDescent="0.15">
      <c r="A51" s="6">
        <v>49</v>
      </c>
      <c r="B51" s="8" t="str">
        <f t="shared" si="0"/>
        <v>51000000</v>
      </c>
      <c r="C51" s="8" t="str">
        <f t="shared" si="1"/>
        <v>51160000</v>
      </c>
      <c r="D51" s="8" t="str">
        <f t="shared" si="2"/>
        <v>51161800</v>
      </c>
      <c r="E51" s="1">
        <v>51161812</v>
      </c>
      <c r="F51" s="7">
        <v>10591005530</v>
      </c>
      <c r="G51" s="7" t="s">
        <v>47</v>
      </c>
      <c r="H51" s="8">
        <v>1</v>
      </c>
      <c r="I51" s="13">
        <v>76020</v>
      </c>
      <c r="J51" s="13">
        <f t="shared" si="3"/>
        <v>77243</v>
      </c>
      <c r="K51" s="14">
        <v>115105</v>
      </c>
      <c r="L51" s="13">
        <v>116268</v>
      </c>
      <c r="M51" s="15">
        <f t="shared" si="4"/>
        <v>102872</v>
      </c>
    </row>
    <row r="52" spans="1:13" x14ac:dyDescent="0.15">
      <c r="A52" s="6">
        <v>50</v>
      </c>
      <c r="B52" s="8" t="str">
        <f t="shared" si="0"/>
        <v>51000000</v>
      </c>
      <c r="C52" s="8" t="str">
        <f t="shared" si="1"/>
        <v>51170000</v>
      </c>
      <c r="D52" s="8" t="str">
        <f t="shared" si="2"/>
        <v>51171600</v>
      </c>
      <c r="E52" s="1">
        <v>51171611</v>
      </c>
      <c r="F52" s="7">
        <v>10193001524</v>
      </c>
      <c r="G52" s="7" t="s">
        <v>48</v>
      </c>
      <c r="H52" s="8">
        <v>1</v>
      </c>
      <c r="I52" s="13">
        <v>21146</v>
      </c>
      <c r="J52" s="13">
        <f t="shared" si="3"/>
        <v>21486</v>
      </c>
      <c r="K52" s="14">
        <v>44206.896551724138</v>
      </c>
      <c r="L52" s="13">
        <v>44653</v>
      </c>
      <c r="M52" s="15">
        <f t="shared" si="4"/>
        <v>36781</v>
      </c>
    </row>
    <row r="53" spans="1:13" x14ac:dyDescent="0.15">
      <c r="A53" s="6">
        <v>51</v>
      </c>
      <c r="B53" s="8" t="str">
        <f t="shared" si="0"/>
        <v>51000000</v>
      </c>
      <c r="C53" s="8" t="str">
        <f t="shared" si="1"/>
        <v>51180000</v>
      </c>
      <c r="D53" s="8" t="str">
        <f t="shared" si="2"/>
        <v>51181700</v>
      </c>
      <c r="E53" s="1">
        <v>51181704</v>
      </c>
      <c r="F53" s="7">
        <v>10191000306</v>
      </c>
      <c r="G53" s="7" t="s">
        <v>49</v>
      </c>
      <c r="H53" s="8">
        <v>1</v>
      </c>
      <c r="I53" s="13">
        <v>61791</v>
      </c>
      <c r="J53" s="13">
        <f t="shared" si="3"/>
        <v>62785</v>
      </c>
      <c r="K53" s="14">
        <v>145796.66666666669</v>
      </c>
      <c r="L53" s="13">
        <v>147269</v>
      </c>
      <c r="M53" s="15">
        <f t="shared" si="4"/>
        <v>118616</v>
      </c>
    </row>
    <row r="54" spans="1:13" x14ac:dyDescent="0.15">
      <c r="A54" s="6">
        <v>52</v>
      </c>
      <c r="B54" s="8" t="str">
        <f t="shared" si="0"/>
        <v>51000000</v>
      </c>
      <c r="C54" s="8" t="str">
        <f t="shared" si="1"/>
        <v>51140000</v>
      </c>
      <c r="D54" s="8" t="str">
        <f t="shared" si="2"/>
        <v>51142100</v>
      </c>
      <c r="E54" s="1">
        <v>51142109</v>
      </c>
      <c r="F54" s="7">
        <v>10191000364</v>
      </c>
      <c r="G54" s="7" t="s">
        <v>50</v>
      </c>
      <c r="H54" s="8">
        <v>1</v>
      </c>
      <c r="I54" s="13">
        <v>62832</v>
      </c>
      <c r="J54" s="13">
        <f t="shared" si="3"/>
        <v>63843</v>
      </c>
      <c r="K54" s="14">
        <v>65773.333333333343</v>
      </c>
      <c r="L54" s="13">
        <v>66438</v>
      </c>
      <c r="M54" s="15">
        <f t="shared" si="4"/>
        <v>65351</v>
      </c>
    </row>
    <row r="55" spans="1:13" ht="18" x14ac:dyDescent="0.15">
      <c r="A55" s="6">
        <v>53</v>
      </c>
      <c r="B55" s="8" t="str">
        <f t="shared" si="0"/>
        <v>51000000</v>
      </c>
      <c r="C55" s="8" t="str">
        <f t="shared" si="1"/>
        <v>51140000</v>
      </c>
      <c r="D55" s="8" t="str">
        <f t="shared" si="2"/>
        <v>51142100</v>
      </c>
      <c r="E55" s="1">
        <v>51142109</v>
      </c>
      <c r="F55" s="7">
        <v>10191000360</v>
      </c>
      <c r="G55" s="7" t="s">
        <v>51</v>
      </c>
      <c r="H55" s="8">
        <v>1</v>
      </c>
      <c r="I55" s="13">
        <v>71304</v>
      </c>
      <c r="J55" s="13">
        <f t="shared" si="3"/>
        <v>72451</v>
      </c>
      <c r="K55" s="14">
        <v>98628.333333333343</v>
      </c>
      <c r="L55" s="13">
        <v>99625</v>
      </c>
      <c r="M55" s="15">
        <f t="shared" si="4"/>
        <v>90234</v>
      </c>
    </row>
    <row r="56" spans="1:13" ht="18" x14ac:dyDescent="0.15">
      <c r="A56" s="6">
        <v>54</v>
      </c>
      <c r="B56" s="8" t="str">
        <f t="shared" si="0"/>
        <v>51000000</v>
      </c>
      <c r="C56" s="8" t="str">
        <f t="shared" si="1"/>
        <v>51120000</v>
      </c>
      <c r="D56" s="8" t="str">
        <f t="shared" si="2"/>
        <v>51122100</v>
      </c>
      <c r="E56" s="1">
        <v>51122100</v>
      </c>
      <c r="F56" s="7">
        <v>10152000450</v>
      </c>
      <c r="G56" s="7" t="s">
        <v>52</v>
      </c>
      <c r="H56" s="8">
        <v>1</v>
      </c>
      <c r="I56" s="13">
        <v>174143</v>
      </c>
      <c r="J56" s="13">
        <f t="shared" si="3"/>
        <v>176946</v>
      </c>
      <c r="K56" s="14">
        <v>464156.66666666669</v>
      </c>
      <c r="L56" s="13">
        <v>468845</v>
      </c>
      <c r="M56" s="15">
        <f t="shared" si="4"/>
        <v>369982</v>
      </c>
    </row>
    <row r="57" spans="1:13" x14ac:dyDescent="0.15">
      <c r="A57" s="6">
        <v>55</v>
      </c>
      <c r="B57" s="8" t="str">
        <f t="shared" si="0"/>
        <v>51000000</v>
      </c>
      <c r="C57" s="8" t="str">
        <f t="shared" si="1"/>
        <v>51190000</v>
      </c>
      <c r="D57" s="8" t="str">
        <f t="shared" si="2"/>
        <v>51191900</v>
      </c>
      <c r="E57" s="1">
        <v>51191905</v>
      </c>
      <c r="F57" s="7">
        <v>20111005625</v>
      </c>
      <c r="G57" s="7" t="s">
        <v>53</v>
      </c>
      <c r="H57" s="8">
        <v>1</v>
      </c>
      <c r="I57" s="13">
        <v>40129</v>
      </c>
      <c r="J57" s="13">
        <f t="shared" si="3"/>
        <v>40775</v>
      </c>
      <c r="K57" s="14">
        <v>61355</v>
      </c>
      <c r="L57" s="13">
        <v>61975</v>
      </c>
      <c r="M57" s="15">
        <f t="shared" si="4"/>
        <v>54701</v>
      </c>
    </row>
    <row r="58" spans="1:13" x14ac:dyDescent="0.15">
      <c r="A58" s="6">
        <v>56</v>
      </c>
      <c r="B58" s="8" t="str">
        <f t="shared" si="0"/>
        <v>51000000</v>
      </c>
      <c r="C58" s="8" t="str">
        <f t="shared" si="1"/>
        <v>51190000</v>
      </c>
      <c r="D58" s="8" t="str">
        <f t="shared" si="2"/>
        <v>51191900</v>
      </c>
      <c r="E58" s="1">
        <v>51191905</v>
      </c>
      <c r="F58" s="7">
        <v>20111005621</v>
      </c>
      <c r="G58" s="7" t="s">
        <v>54</v>
      </c>
      <c r="H58" s="8">
        <v>1</v>
      </c>
      <c r="I58" s="13">
        <v>40129</v>
      </c>
      <c r="J58" s="13">
        <f t="shared" si="3"/>
        <v>40775</v>
      </c>
      <c r="K58" s="14">
        <v>61355</v>
      </c>
      <c r="L58" s="13">
        <v>61975</v>
      </c>
      <c r="M58" s="15">
        <f t="shared" si="4"/>
        <v>54701</v>
      </c>
    </row>
    <row r="59" spans="1:13" x14ac:dyDescent="0.15">
      <c r="A59" s="6">
        <v>57</v>
      </c>
      <c r="B59" s="8" t="str">
        <f t="shared" si="0"/>
        <v>51000000</v>
      </c>
      <c r="C59" s="8" t="str">
        <f t="shared" si="1"/>
        <v>51190000</v>
      </c>
      <c r="D59" s="8" t="str">
        <f t="shared" si="2"/>
        <v>51191900</v>
      </c>
      <c r="E59" s="1">
        <v>51191905</v>
      </c>
      <c r="F59" s="7">
        <v>10268000420</v>
      </c>
      <c r="G59" s="7" t="s">
        <v>55</v>
      </c>
      <c r="H59" s="8">
        <v>1</v>
      </c>
      <c r="I59" s="13">
        <v>58466</v>
      </c>
      <c r="J59" s="13">
        <f t="shared" si="3"/>
        <v>59407</v>
      </c>
      <c r="K59" s="14">
        <v>178608.33333333334</v>
      </c>
      <c r="L59" s="13">
        <v>180412</v>
      </c>
      <c r="M59" s="15">
        <f t="shared" si="4"/>
        <v>139475</v>
      </c>
    </row>
    <row r="60" spans="1:13" x14ac:dyDescent="0.15">
      <c r="A60" s="6">
        <v>58</v>
      </c>
      <c r="B60" s="8" t="str">
        <f t="shared" si="0"/>
        <v>51000000</v>
      </c>
      <c r="C60" s="8" t="str">
        <f t="shared" si="1"/>
        <v>51170000</v>
      </c>
      <c r="D60" s="8" t="str">
        <f t="shared" si="2"/>
        <v>51171900</v>
      </c>
      <c r="E60" s="1">
        <v>51171913</v>
      </c>
      <c r="F60" s="7">
        <v>10253000424</v>
      </c>
      <c r="G60" s="7" t="s">
        <v>56</v>
      </c>
      <c r="H60" s="8">
        <v>1</v>
      </c>
      <c r="I60" s="13">
        <v>183556</v>
      </c>
      <c r="J60" s="13">
        <f t="shared" si="3"/>
        <v>186511</v>
      </c>
      <c r="K60" s="14">
        <v>271423.33333333337</v>
      </c>
      <c r="L60" s="13">
        <v>274165</v>
      </c>
      <c r="M60" s="15">
        <f t="shared" si="4"/>
        <v>244033</v>
      </c>
    </row>
    <row r="61" spans="1:13" x14ac:dyDescent="0.15">
      <c r="A61" s="6">
        <v>59</v>
      </c>
      <c r="B61" s="8" t="str">
        <f t="shared" si="0"/>
        <v>51000000</v>
      </c>
      <c r="C61" s="8" t="str">
        <f t="shared" si="1"/>
        <v>51180000</v>
      </c>
      <c r="D61" s="8" t="str">
        <f t="shared" si="2"/>
        <v>51181600</v>
      </c>
      <c r="E61" s="1">
        <v>51181601</v>
      </c>
      <c r="F61" s="7">
        <v>10124000411</v>
      </c>
      <c r="G61" s="7" t="s">
        <v>57</v>
      </c>
      <c r="H61" s="8">
        <v>1</v>
      </c>
      <c r="I61" s="13">
        <v>65741</v>
      </c>
      <c r="J61" s="13">
        <f t="shared" si="3"/>
        <v>66799</v>
      </c>
      <c r="K61" s="14">
        <v>79500</v>
      </c>
      <c r="L61" s="13">
        <v>80303</v>
      </c>
      <c r="M61" s="15">
        <f t="shared" si="4"/>
        <v>75534</v>
      </c>
    </row>
    <row r="62" spans="1:13" ht="9.75" customHeight="1" x14ac:dyDescent="0.15">
      <c r="A62" s="6">
        <v>60</v>
      </c>
      <c r="B62" s="8" t="str">
        <f t="shared" si="0"/>
        <v>51000000</v>
      </c>
      <c r="C62" s="8" t="str">
        <f t="shared" si="1"/>
        <v>51150000</v>
      </c>
      <c r="D62" s="8" t="str">
        <f t="shared" si="2"/>
        <v>51151500</v>
      </c>
      <c r="E62" s="1">
        <v>51151515</v>
      </c>
      <c r="F62" s="7">
        <v>10023001911</v>
      </c>
      <c r="G62" s="7" t="s">
        <v>58</v>
      </c>
      <c r="H62" s="8">
        <v>1</v>
      </c>
      <c r="I62" s="13">
        <v>158265</v>
      </c>
      <c r="J62" s="13">
        <f t="shared" si="3"/>
        <v>160813</v>
      </c>
      <c r="K62" s="14">
        <v>211718.33333333334</v>
      </c>
      <c r="L62" s="13">
        <v>213857</v>
      </c>
      <c r="M62" s="15">
        <f t="shared" si="4"/>
        <v>195462</v>
      </c>
    </row>
    <row r="63" spans="1:13" x14ac:dyDescent="0.15">
      <c r="A63" s="6">
        <v>61</v>
      </c>
      <c r="B63" s="8" t="str">
        <f t="shared" si="0"/>
        <v>51000000</v>
      </c>
      <c r="C63" s="8" t="str">
        <f t="shared" si="1"/>
        <v>51100000</v>
      </c>
      <c r="D63" s="8" t="str">
        <f t="shared" si="2"/>
        <v>51101700</v>
      </c>
      <c r="E63" s="1">
        <v>51101700</v>
      </c>
      <c r="F63" s="7">
        <v>10072000501</v>
      </c>
      <c r="G63" s="7" t="s">
        <v>59</v>
      </c>
      <c r="H63" s="8">
        <v>1</v>
      </c>
      <c r="I63" s="13">
        <v>49868</v>
      </c>
      <c r="J63" s="13">
        <f t="shared" si="3"/>
        <v>50670</v>
      </c>
      <c r="K63" s="14">
        <v>79985</v>
      </c>
      <c r="L63" s="13">
        <v>80793</v>
      </c>
      <c r="M63" s="15">
        <f t="shared" si="4"/>
        <v>70482</v>
      </c>
    </row>
    <row r="64" spans="1:13" x14ac:dyDescent="0.15">
      <c r="A64" s="6">
        <v>62</v>
      </c>
      <c r="B64" s="8" t="str">
        <f t="shared" si="0"/>
        <v>51000000</v>
      </c>
      <c r="C64" s="8" t="str">
        <f t="shared" si="1"/>
        <v>51100000</v>
      </c>
      <c r="D64" s="8" t="str">
        <f t="shared" si="2"/>
        <v>51101500</v>
      </c>
      <c r="E64" s="1">
        <v>51101542</v>
      </c>
      <c r="F64" s="7">
        <v>10619002180</v>
      </c>
      <c r="G64" s="7" t="s">
        <v>60</v>
      </c>
      <c r="H64" s="8">
        <v>1</v>
      </c>
      <c r="I64" s="13">
        <v>72224</v>
      </c>
      <c r="J64" s="13">
        <f t="shared" si="3"/>
        <v>73386</v>
      </c>
      <c r="K64" s="14">
        <v>102721.66666666667</v>
      </c>
      <c r="L64" s="13">
        <v>103759</v>
      </c>
      <c r="M64" s="15">
        <f t="shared" si="4"/>
        <v>93288</v>
      </c>
    </row>
    <row r="65" spans="1:13" x14ac:dyDescent="0.15">
      <c r="A65" s="6">
        <v>63</v>
      </c>
      <c r="B65" s="8" t="str">
        <f t="shared" si="0"/>
        <v>51000000</v>
      </c>
      <c r="C65" s="8" t="str">
        <f t="shared" si="1"/>
        <v>51150000</v>
      </c>
      <c r="D65" s="8" t="str">
        <f t="shared" si="2"/>
        <v>51152000</v>
      </c>
      <c r="E65" s="1">
        <v>51152000</v>
      </c>
      <c r="F65" s="7">
        <v>10062000504</v>
      </c>
      <c r="G65" s="7" t="s">
        <v>61</v>
      </c>
      <c r="H65" s="8">
        <v>1</v>
      </c>
      <c r="I65" s="13">
        <v>13677</v>
      </c>
      <c r="J65" s="13">
        <f t="shared" si="3"/>
        <v>13897</v>
      </c>
      <c r="K65" s="14">
        <v>9296.6666666666679</v>
      </c>
      <c r="L65" s="13">
        <v>9391</v>
      </c>
      <c r="M65" s="15">
        <f t="shared" si="4"/>
        <v>10861</v>
      </c>
    </row>
    <row r="66" spans="1:13" x14ac:dyDescent="0.15">
      <c r="A66" s="6">
        <v>64</v>
      </c>
      <c r="B66" s="8" t="str">
        <f t="shared" si="0"/>
        <v>51000000</v>
      </c>
      <c r="C66" s="8" t="str">
        <f t="shared" si="1"/>
        <v>51140000</v>
      </c>
      <c r="D66" s="8" t="str">
        <f t="shared" si="2"/>
        <v>51142100</v>
      </c>
      <c r="E66" s="1">
        <v>51142106</v>
      </c>
      <c r="F66" s="7">
        <v>10022000522</v>
      </c>
      <c r="G66" s="7" t="s">
        <v>62</v>
      </c>
      <c r="H66" s="8">
        <v>1</v>
      </c>
      <c r="I66" s="13">
        <v>32704</v>
      </c>
      <c r="J66" s="13">
        <f t="shared" si="3"/>
        <v>33230</v>
      </c>
      <c r="K66" s="14">
        <v>52423.333333333336</v>
      </c>
      <c r="L66" s="13">
        <v>52953</v>
      </c>
      <c r="M66" s="15">
        <f t="shared" si="4"/>
        <v>46202</v>
      </c>
    </row>
    <row r="67" spans="1:13" x14ac:dyDescent="0.15">
      <c r="A67" s="6">
        <v>65</v>
      </c>
      <c r="B67" s="8" t="str">
        <f t="shared" si="0"/>
        <v>51000000</v>
      </c>
      <c r="C67" s="8" t="str">
        <f t="shared" si="1"/>
        <v>51140000</v>
      </c>
      <c r="D67" s="8" t="str">
        <f t="shared" si="2"/>
        <v>51142100</v>
      </c>
      <c r="E67" s="1">
        <v>51142106</v>
      </c>
      <c r="F67" s="7">
        <v>10022000520</v>
      </c>
      <c r="G67" s="7" t="s">
        <v>63</v>
      </c>
      <c r="H67" s="8">
        <v>1</v>
      </c>
      <c r="I67" s="13">
        <v>31354</v>
      </c>
      <c r="J67" s="13">
        <f t="shared" si="3"/>
        <v>31858</v>
      </c>
      <c r="K67" s="14">
        <v>44665</v>
      </c>
      <c r="L67" s="13">
        <v>45116</v>
      </c>
      <c r="M67" s="15">
        <f t="shared" si="4"/>
        <v>40546</v>
      </c>
    </row>
    <row r="68" spans="1:13" ht="18" x14ac:dyDescent="0.15">
      <c r="A68" s="6">
        <v>66</v>
      </c>
      <c r="B68" s="8" t="str">
        <f t="shared" ref="B68:B131" si="5">CONCATENATE(MID(E68,1,2),"000000")</f>
        <v>51000000</v>
      </c>
      <c r="C68" s="8" t="str">
        <f t="shared" ref="C68:C131" si="6">CONCATENATE(MID(E68,1,4),"0000")</f>
        <v>51200000</v>
      </c>
      <c r="D68" s="8" t="str">
        <f t="shared" ref="D68:D131" si="7">CONCATENATE(MID(E68,1,6),"00")</f>
        <v>51201500</v>
      </c>
      <c r="E68" s="1">
        <v>51201502</v>
      </c>
      <c r="F68" s="7">
        <v>10619002279</v>
      </c>
      <c r="G68" s="7" t="s">
        <v>64</v>
      </c>
      <c r="H68" s="8">
        <v>1</v>
      </c>
      <c r="I68" s="13">
        <v>71023</v>
      </c>
      <c r="J68" s="13">
        <f t="shared" ref="J68:J131" si="8">TRUNC(I68+(I68*1.61%))</f>
        <v>72166</v>
      </c>
      <c r="K68" s="14">
        <v>88341.666666666672</v>
      </c>
      <c r="L68" s="13">
        <v>89234</v>
      </c>
      <c r="M68" s="15">
        <f t="shared" ref="M68:M131" si="9">TRUNC(AVERAGE(J68:L68))</f>
        <v>83247</v>
      </c>
    </row>
    <row r="69" spans="1:13" x14ac:dyDescent="0.15">
      <c r="A69" s="6">
        <v>67</v>
      </c>
      <c r="B69" s="8" t="str">
        <f t="shared" si="5"/>
        <v>51000000</v>
      </c>
      <c r="C69" s="8" t="str">
        <f t="shared" si="6"/>
        <v>51200000</v>
      </c>
      <c r="D69" s="8" t="str">
        <f t="shared" si="7"/>
        <v>51201500</v>
      </c>
      <c r="E69" s="1">
        <v>51201502</v>
      </c>
      <c r="F69" s="7">
        <v>10619002280</v>
      </c>
      <c r="G69" s="7" t="s">
        <v>65</v>
      </c>
      <c r="H69" s="8">
        <v>1</v>
      </c>
      <c r="I69" s="13">
        <v>71023</v>
      </c>
      <c r="J69" s="13">
        <f t="shared" si="8"/>
        <v>72166</v>
      </c>
      <c r="K69" s="14">
        <v>102721.66666666667</v>
      </c>
      <c r="L69" s="13">
        <v>103759</v>
      </c>
      <c r="M69" s="15">
        <f t="shared" si="9"/>
        <v>92882</v>
      </c>
    </row>
    <row r="70" spans="1:13" x14ac:dyDescent="0.15">
      <c r="A70" s="6">
        <v>68</v>
      </c>
      <c r="B70" s="8" t="str">
        <f t="shared" si="5"/>
        <v>51000000</v>
      </c>
      <c r="C70" s="8" t="str">
        <f t="shared" si="6"/>
        <v>51100000</v>
      </c>
      <c r="D70" s="8" t="str">
        <f t="shared" si="7"/>
        <v>51101700</v>
      </c>
      <c r="E70" s="1">
        <v>51101715</v>
      </c>
      <c r="F70" s="7">
        <v>10016000602</v>
      </c>
      <c r="G70" s="7" t="s">
        <v>66</v>
      </c>
      <c r="H70" s="8">
        <v>1</v>
      </c>
      <c r="I70" s="13">
        <v>48054</v>
      </c>
      <c r="J70" s="13">
        <f t="shared" si="8"/>
        <v>48827</v>
      </c>
      <c r="K70" s="14">
        <v>69413.333333333343</v>
      </c>
      <c r="L70" s="13">
        <v>68025</v>
      </c>
      <c r="M70" s="15">
        <f t="shared" si="9"/>
        <v>62088</v>
      </c>
    </row>
    <row r="71" spans="1:13" ht="18" x14ac:dyDescent="0.15">
      <c r="A71" s="6">
        <v>69</v>
      </c>
      <c r="B71" s="8" t="str">
        <f t="shared" si="5"/>
        <v>42000000</v>
      </c>
      <c r="C71" s="8" t="str">
        <f t="shared" si="6"/>
        <v>42310000</v>
      </c>
      <c r="D71" s="8" t="str">
        <f t="shared" si="7"/>
        <v>42311500</v>
      </c>
      <c r="E71" s="1">
        <v>42311511</v>
      </c>
      <c r="F71" s="7">
        <v>10529006028</v>
      </c>
      <c r="G71" s="7" t="s">
        <v>67</v>
      </c>
      <c r="H71" s="8">
        <v>1</v>
      </c>
      <c r="I71" s="13">
        <v>5145</v>
      </c>
      <c r="J71" s="13">
        <f t="shared" si="8"/>
        <v>5227</v>
      </c>
      <c r="K71" s="14">
        <v>17105</v>
      </c>
      <c r="L71" s="13">
        <v>16763</v>
      </c>
      <c r="M71" s="15">
        <f t="shared" si="9"/>
        <v>13031</v>
      </c>
    </row>
    <row r="72" spans="1:13" x14ac:dyDescent="0.15">
      <c r="A72" s="6">
        <v>70</v>
      </c>
      <c r="B72" s="8" t="str">
        <f t="shared" si="5"/>
        <v>51000000</v>
      </c>
      <c r="C72" s="8" t="str">
        <f t="shared" si="6"/>
        <v>51140000</v>
      </c>
      <c r="D72" s="8" t="str">
        <f t="shared" si="7"/>
        <v>51142100</v>
      </c>
      <c r="E72" s="1">
        <v>51142108</v>
      </c>
      <c r="F72" s="7">
        <v>10062001012</v>
      </c>
      <c r="G72" s="7" t="s">
        <v>68</v>
      </c>
      <c r="H72" s="8">
        <v>1</v>
      </c>
      <c r="I72" s="13">
        <v>14982</v>
      </c>
      <c r="J72" s="13">
        <f t="shared" si="8"/>
        <v>15223</v>
      </c>
      <c r="K72" s="14">
        <v>37953.333333333336</v>
      </c>
      <c r="L72" s="13">
        <v>37194</v>
      </c>
      <c r="M72" s="15">
        <f t="shared" si="9"/>
        <v>30123</v>
      </c>
    </row>
    <row r="73" spans="1:13" x14ac:dyDescent="0.15">
      <c r="A73" s="6">
        <v>71</v>
      </c>
      <c r="B73" s="8" t="str">
        <f t="shared" si="5"/>
        <v>51000000</v>
      </c>
      <c r="C73" s="8" t="str">
        <f t="shared" si="6"/>
        <v>51100000</v>
      </c>
      <c r="D73" s="8" t="str">
        <f t="shared" si="7"/>
        <v>51101500</v>
      </c>
      <c r="E73" s="1">
        <v>51101584</v>
      </c>
      <c r="F73" s="7">
        <v>10123000605</v>
      </c>
      <c r="G73" s="7" t="s">
        <v>69</v>
      </c>
      <c r="H73" s="8">
        <v>1</v>
      </c>
      <c r="I73" s="13">
        <v>3803</v>
      </c>
      <c r="J73" s="13">
        <f t="shared" si="8"/>
        <v>3864</v>
      </c>
      <c r="K73" s="14">
        <v>7065</v>
      </c>
      <c r="L73" s="13">
        <v>6924</v>
      </c>
      <c r="M73" s="15">
        <f t="shared" si="9"/>
        <v>5951</v>
      </c>
    </row>
    <row r="74" spans="1:13" x14ac:dyDescent="0.15">
      <c r="A74" s="6">
        <v>72</v>
      </c>
      <c r="B74" s="8" t="str">
        <f t="shared" si="5"/>
        <v>51000000</v>
      </c>
      <c r="C74" s="8" t="str">
        <f t="shared" si="6"/>
        <v>51100000</v>
      </c>
      <c r="D74" s="8" t="str">
        <f t="shared" si="7"/>
        <v>51101800</v>
      </c>
      <c r="E74" s="1">
        <v>51101807</v>
      </c>
      <c r="F74" s="7">
        <v>10001002781</v>
      </c>
      <c r="G74" s="7" t="s">
        <v>70</v>
      </c>
      <c r="H74" s="8">
        <v>1</v>
      </c>
      <c r="I74" s="13">
        <v>103047</v>
      </c>
      <c r="J74" s="13">
        <f t="shared" si="8"/>
        <v>104706</v>
      </c>
      <c r="K74" s="14">
        <v>137270</v>
      </c>
      <c r="L74" s="13">
        <v>134525</v>
      </c>
      <c r="M74" s="15">
        <f t="shared" si="9"/>
        <v>125500</v>
      </c>
    </row>
    <row r="75" spans="1:13" x14ac:dyDescent="0.15">
      <c r="A75" s="6">
        <v>73</v>
      </c>
      <c r="B75" s="8" t="str">
        <f t="shared" si="5"/>
        <v>51000000</v>
      </c>
      <c r="C75" s="8" t="str">
        <f t="shared" si="6"/>
        <v>51160000</v>
      </c>
      <c r="D75" s="8" t="str">
        <f t="shared" si="7"/>
        <v>51161500</v>
      </c>
      <c r="E75" s="1">
        <v>51161523</v>
      </c>
      <c r="F75" s="7">
        <v>10001000704</v>
      </c>
      <c r="G75" s="7" t="s">
        <v>71</v>
      </c>
      <c r="H75" s="8">
        <v>1</v>
      </c>
      <c r="I75" s="13">
        <v>55729</v>
      </c>
      <c r="J75" s="13">
        <f t="shared" si="8"/>
        <v>56626</v>
      </c>
      <c r="K75" s="14">
        <v>95891.666666666672</v>
      </c>
      <c r="L75" s="13">
        <v>93974</v>
      </c>
      <c r="M75" s="15">
        <f t="shared" si="9"/>
        <v>82163</v>
      </c>
    </row>
    <row r="76" spans="1:13" x14ac:dyDescent="0.15">
      <c r="A76" s="6">
        <v>74</v>
      </c>
      <c r="B76" s="8" t="str">
        <f t="shared" si="5"/>
        <v>51000000</v>
      </c>
      <c r="C76" s="8" t="str">
        <f t="shared" si="6"/>
        <v>51180000</v>
      </c>
      <c r="D76" s="8" t="str">
        <f t="shared" si="7"/>
        <v>51181700</v>
      </c>
      <c r="E76" s="1">
        <v>51181706</v>
      </c>
      <c r="F76" s="7">
        <v>10123000710</v>
      </c>
      <c r="G76" s="7" t="s">
        <v>72</v>
      </c>
      <c r="H76" s="8">
        <v>1</v>
      </c>
      <c r="I76" s="13">
        <v>5037</v>
      </c>
      <c r="J76" s="13">
        <f t="shared" si="8"/>
        <v>5118</v>
      </c>
      <c r="K76" s="14">
        <v>6028.3333333333339</v>
      </c>
      <c r="L76" s="13">
        <v>5908</v>
      </c>
      <c r="M76" s="15">
        <f t="shared" si="9"/>
        <v>5684</v>
      </c>
    </row>
    <row r="77" spans="1:13" ht="18" x14ac:dyDescent="0.15">
      <c r="A77" s="6">
        <v>75</v>
      </c>
      <c r="B77" s="8" t="str">
        <f t="shared" si="5"/>
        <v>51000000</v>
      </c>
      <c r="C77" s="8" t="str">
        <f t="shared" si="6"/>
        <v>51190000</v>
      </c>
      <c r="D77" s="8" t="str">
        <f t="shared" si="7"/>
        <v>51191600</v>
      </c>
      <c r="E77" s="1">
        <v>51191602</v>
      </c>
      <c r="F77" s="7">
        <v>10137000745</v>
      </c>
      <c r="G77" s="7" t="s">
        <v>73</v>
      </c>
      <c r="H77" s="8">
        <v>1</v>
      </c>
      <c r="I77" s="13">
        <v>23816</v>
      </c>
      <c r="J77" s="13">
        <f t="shared" si="8"/>
        <v>24199</v>
      </c>
      <c r="K77" s="14">
        <v>50158.333333333336</v>
      </c>
      <c r="L77" s="13">
        <v>49155</v>
      </c>
      <c r="M77" s="15">
        <f t="shared" si="9"/>
        <v>41170</v>
      </c>
    </row>
    <row r="78" spans="1:13" x14ac:dyDescent="0.15">
      <c r="A78" s="6">
        <v>76</v>
      </c>
      <c r="B78" s="8" t="str">
        <f t="shared" si="5"/>
        <v>51000000</v>
      </c>
      <c r="C78" s="8" t="str">
        <f t="shared" si="6"/>
        <v>51140000</v>
      </c>
      <c r="D78" s="8" t="str">
        <f t="shared" si="7"/>
        <v>51142100</v>
      </c>
      <c r="E78" s="1">
        <v>51142106</v>
      </c>
      <c r="F78" s="7">
        <v>10123000806</v>
      </c>
      <c r="G78" s="7" t="s">
        <v>74</v>
      </c>
      <c r="H78" s="8">
        <v>1</v>
      </c>
      <c r="I78" s="13">
        <v>28708</v>
      </c>
      <c r="J78" s="13">
        <f t="shared" si="8"/>
        <v>29170</v>
      </c>
      <c r="K78" s="14">
        <v>40286.666666666672</v>
      </c>
      <c r="L78" s="13">
        <v>39481</v>
      </c>
      <c r="M78" s="15">
        <f t="shared" si="9"/>
        <v>36312</v>
      </c>
    </row>
    <row r="79" spans="1:13" x14ac:dyDescent="0.15">
      <c r="A79" s="6">
        <v>77</v>
      </c>
      <c r="B79" s="8" t="str">
        <f t="shared" si="5"/>
        <v>51000000</v>
      </c>
      <c r="C79" s="8" t="str">
        <f t="shared" si="6"/>
        <v>51140000</v>
      </c>
      <c r="D79" s="8" t="str">
        <f t="shared" si="7"/>
        <v>51142100</v>
      </c>
      <c r="E79" s="1">
        <v>51142106</v>
      </c>
      <c r="F79" s="7">
        <v>10062000804</v>
      </c>
      <c r="G79" s="7" t="s">
        <v>75</v>
      </c>
      <c r="H79" s="8">
        <v>1</v>
      </c>
      <c r="I79" s="13">
        <v>9435</v>
      </c>
      <c r="J79" s="13">
        <f t="shared" si="8"/>
        <v>9586</v>
      </c>
      <c r="K79" s="14">
        <v>18683.333333333336</v>
      </c>
      <c r="L79" s="13">
        <v>18310</v>
      </c>
      <c r="M79" s="15">
        <f t="shared" si="9"/>
        <v>15526</v>
      </c>
    </row>
    <row r="80" spans="1:13" ht="18" x14ac:dyDescent="0.15">
      <c r="A80" s="6">
        <v>78</v>
      </c>
      <c r="B80" s="8" t="str">
        <f t="shared" si="5"/>
        <v>51000000</v>
      </c>
      <c r="C80" s="8" t="str">
        <f t="shared" si="6"/>
        <v>51180000</v>
      </c>
      <c r="D80" s="8" t="str">
        <f t="shared" si="7"/>
        <v>51182400</v>
      </c>
      <c r="E80" s="1">
        <v>51182423</v>
      </c>
      <c r="F80" s="7">
        <v>10084000845</v>
      </c>
      <c r="G80" s="7" t="s">
        <v>76</v>
      </c>
      <c r="H80" s="8">
        <v>1</v>
      </c>
      <c r="I80" s="13">
        <v>234334</v>
      </c>
      <c r="J80" s="13">
        <f t="shared" si="8"/>
        <v>238106</v>
      </c>
      <c r="K80" s="14">
        <v>325630</v>
      </c>
      <c r="L80" s="13">
        <v>319117</v>
      </c>
      <c r="M80" s="15">
        <f t="shared" si="9"/>
        <v>294284</v>
      </c>
    </row>
    <row r="81" spans="1:13" x14ac:dyDescent="0.15">
      <c r="A81" s="6">
        <v>79</v>
      </c>
      <c r="B81" s="8" t="str">
        <f t="shared" si="5"/>
        <v>51000000</v>
      </c>
      <c r="C81" s="8" t="str">
        <f t="shared" si="6"/>
        <v>51140000</v>
      </c>
      <c r="D81" s="8" t="str">
        <f t="shared" si="7"/>
        <v>51142100</v>
      </c>
      <c r="E81" s="1">
        <v>51142106</v>
      </c>
      <c r="F81" s="7">
        <v>10022000806</v>
      </c>
      <c r="G81" s="7" t="s">
        <v>77</v>
      </c>
      <c r="H81" s="8">
        <v>1</v>
      </c>
      <c r="I81" s="13">
        <v>34965</v>
      </c>
      <c r="J81" s="13">
        <f t="shared" si="8"/>
        <v>35527</v>
      </c>
      <c r="K81" s="14">
        <v>52005</v>
      </c>
      <c r="L81" s="13">
        <v>50965</v>
      </c>
      <c r="M81" s="15">
        <f t="shared" si="9"/>
        <v>46165</v>
      </c>
    </row>
    <row r="82" spans="1:13" x14ac:dyDescent="0.15">
      <c r="A82" s="6">
        <v>80</v>
      </c>
      <c r="B82" s="8" t="str">
        <f t="shared" si="5"/>
        <v>51000000</v>
      </c>
      <c r="C82" s="8" t="str">
        <f t="shared" si="6"/>
        <v>51180000</v>
      </c>
      <c r="D82" s="8" t="str">
        <f t="shared" si="7"/>
        <v>51181700</v>
      </c>
      <c r="E82" s="1">
        <v>51181701</v>
      </c>
      <c r="F82" s="7">
        <v>10022000805</v>
      </c>
      <c r="G82" s="7" t="s">
        <v>78</v>
      </c>
      <c r="H82" s="8">
        <v>1</v>
      </c>
      <c r="I82" s="13">
        <v>35779</v>
      </c>
      <c r="J82" s="13">
        <f t="shared" si="8"/>
        <v>36355</v>
      </c>
      <c r="K82" s="14">
        <v>79683.333333333343</v>
      </c>
      <c r="L82" s="13">
        <v>78090</v>
      </c>
      <c r="M82" s="15">
        <f t="shared" si="9"/>
        <v>64709</v>
      </c>
    </row>
    <row r="83" spans="1:13" x14ac:dyDescent="0.15">
      <c r="A83" s="6">
        <v>81</v>
      </c>
      <c r="B83" s="8" t="str">
        <f t="shared" si="5"/>
        <v>51000000</v>
      </c>
      <c r="C83" s="8" t="str">
        <f t="shared" si="6"/>
        <v>51100000</v>
      </c>
      <c r="D83" s="8" t="str">
        <f t="shared" si="7"/>
        <v>51102700</v>
      </c>
      <c r="E83" s="1">
        <v>51102713</v>
      </c>
      <c r="F83" s="7">
        <v>10016000806</v>
      </c>
      <c r="G83" s="7" t="s">
        <v>79</v>
      </c>
      <c r="H83" s="8">
        <v>1</v>
      </c>
      <c r="I83" s="13">
        <v>14757</v>
      </c>
      <c r="J83" s="13">
        <f t="shared" si="8"/>
        <v>14994</v>
      </c>
      <c r="K83" s="14">
        <v>15676.666666666668</v>
      </c>
      <c r="L83" s="13">
        <v>15363</v>
      </c>
      <c r="M83" s="15">
        <f t="shared" si="9"/>
        <v>15344</v>
      </c>
    </row>
    <row r="84" spans="1:13" x14ac:dyDescent="0.15">
      <c r="A84" s="6">
        <v>82</v>
      </c>
      <c r="B84" s="8" t="str">
        <f t="shared" si="5"/>
        <v>51000000</v>
      </c>
      <c r="C84" s="8" t="str">
        <f t="shared" si="6"/>
        <v>51100000</v>
      </c>
      <c r="D84" s="8" t="str">
        <f t="shared" si="7"/>
        <v>51101700</v>
      </c>
      <c r="E84" s="1">
        <v>51101717</v>
      </c>
      <c r="F84" s="7">
        <v>10017000841</v>
      </c>
      <c r="G84" s="7" t="s">
        <v>80</v>
      </c>
      <c r="H84" s="8">
        <v>1</v>
      </c>
      <c r="I84" s="13">
        <v>13766</v>
      </c>
      <c r="J84" s="13">
        <f t="shared" si="8"/>
        <v>13987</v>
      </c>
      <c r="K84" s="14">
        <v>16196.666666666668</v>
      </c>
      <c r="L84" s="13">
        <v>15873</v>
      </c>
      <c r="M84" s="15">
        <f t="shared" si="9"/>
        <v>15352</v>
      </c>
    </row>
    <row r="85" spans="1:13" ht="18" x14ac:dyDescent="0.15">
      <c r="A85" s="6">
        <v>83</v>
      </c>
      <c r="B85" s="8" t="str">
        <f t="shared" si="5"/>
        <v>42000000</v>
      </c>
      <c r="C85" s="8" t="str">
        <f t="shared" si="6"/>
        <v>42140000</v>
      </c>
      <c r="D85" s="8" t="str">
        <f t="shared" si="7"/>
        <v>42142600</v>
      </c>
      <c r="E85" s="1">
        <v>42142609</v>
      </c>
      <c r="F85" s="7">
        <v>20567003526</v>
      </c>
      <c r="G85" s="7" t="s">
        <v>81</v>
      </c>
      <c r="H85" s="8">
        <v>1</v>
      </c>
      <c r="I85" s="13">
        <v>14300</v>
      </c>
      <c r="J85" s="13">
        <f t="shared" si="8"/>
        <v>14530</v>
      </c>
      <c r="K85" s="14">
        <v>31680</v>
      </c>
      <c r="L85" s="13">
        <v>31046</v>
      </c>
      <c r="M85" s="15">
        <f t="shared" si="9"/>
        <v>25752</v>
      </c>
    </row>
    <row r="86" spans="1:13" ht="18" x14ac:dyDescent="0.15">
      <c r="A86" s="6">
        <v>84</v>
      </c>
      <c r="B86" s="8" t="str">
        <f t="shared" si="5"/>
        <v>42000000</v>
      </c>
      <c r="C86" s="8" t="str">
        <f t="shared" si="6"/>
        <v>42140000</v>
      </c>
      <c r="D86" s="8" t="str">
        <f t="shared" si="7"/>
        <v>42142600</v>
      </c>
      <c r="E86" s="1">
        <v>42142609</v>
      </c>
      <c r="F86" s="7">
        <v>20529006426</v>
      </c>
      <c r="G86" s="7" t="s">
        <v>82</v>
      </c>
      <c r="H86" s="8">
        <v>1</v>
      </c>
      <c r="I86" s="13">
        <v>15000</v>
      </c>
      <c r="J86" s="13">
        <f t="shared" si="8"/>
        <v>15241</v>
      </c>
      <c r="K86" s="14">
        <v>35898.333333333336</v>
      </c>
      <c r="L86" s="13">
        <v>35180</v>
      </c>
      <c r="M86" s="15">
        <f t="shared" si="9"/>
        <v>28773</v>
      </c>
    </row>
    <row r="87" spans="1:13" x14ac:dyDescent="0.15">
      <c r="A87" s="6">
        <v>85</v>
      </c>
      <c r="B87" s="8" t="str">
        <f t="shared" si="5"/>
        <v>51000000</v>
      </c>
      <c r="C87" s="8" t="str">
        <f t="shared" si="6"/>
        <v>51100000</v>
      </c>
      <c r="D87" s="8" t="str">
        <f t="shared" si="7"/>
        <v>51101600</v>
      </c>
      <c r="E87" s="1">
        <v>51101631</v>
      </c>
      <c r="F87" s="7">
        <v>10001001007</v>
      </c>
      <c r="G87" s="7" t="s">
        <v>83</v>
      </c>
      <c r="H87" s="8">
        <v>1</v>
      </c>
      <c r="I87" s="13">
        <v>84503</v>
      </c>
      <c r="J87" s="13">
        <f t="shared" si="8"/>
        <v>85863</v>
      </c>
      <c r="K87" s="14">
        <v>122081.66666666667</v>
      </c>
      <c r="L87" s="13">
        <v>119640</v>
      </c>
      <c r="M87" s="15">
        <f t="shared" si="9"/>
        <v>109194</v>
      </c>
    </row>
    <row r="88" spans="1:13" x14ac:dyDescent="0.15">
      <c r="A88" s="6">
        <v>86</v>
      </c>
      <c r="B88" s="8" t="str">
        <f t="shared" si="5"/>
        <v>51000000</v>
      </c>
      <c r="C88" s="8" t="str">
        <f t="shared" si="6"/>
        <v>51100000</v>
      </c>
      <c r="D88" s="8" t="str">
        <f t="shared" si="7"/>
        <v>51101700</v>
      </c>
      <c r="E88" s="1">
        <v>51101717</v>
      </c>
      <c r="F88" s="7">
        <v>10016001002</v>
      </c>
      <c r="G88" s="7" t="s">
        <v>84</v>
      </c>
      <c r="H88" s="8">
        <v>1</v>
      </c>
      <c r="I88" s="13">
        <v>13766</v>
      </c>
      <c r="J88" s="13">
        <f t="shared" si="8"/>
        <v>13987</v>
      </c>
      <c r="K88" s="14">
        <v>31311.666666666668</v>
      </c>
      <c r="L88" s="13">
        <v>31628</v>
      </c>
      <c r="M88" s="15">
        <f t="shared" si="9"/>
        <v>25642</v>
      </c>
    </row>
    <row r="89" spans="1:13" x14ac:dyDescent="0.15">
      <c r="A89" s="6">
        <v>87</v>
      </c>
      <c r="B89" s="8" t="str">
        <f t="shared" si="5"/>
        <v>51000000</v>
      </c>
      <c r="C89" s="8" t="str">
        <f t="shared" si="6"/>
        <v>51180000</v>
      </c>
      <c r="D89" s="8" t="str">
        <f t="shared" si="7"/>
        <v>51181600</v>
      </c>
      <c r="E89" s="1">
        <v>51181600</v>
      </c>
      <c r="F89" s="7">
        <v>10123001107</v>
      </c>
      <c r="G89" s="7" t="s">
        <v>85</v>
      </c>
      <c r="H89" s="8">
        <v>1</v>
      </c>
      <c r="I89" s="13">
        <v>25309</v>
      </c>
      <c r="J89" s="13">
        <f t="shared" si="8"/>
        <v>25716</v>
      </c>
      <c r="K89" s="14">
        <v>41221.666666666672</v>
      </c>
      <c r="L89" s="13">
        <v>41638</v>
      </c>
      <c r="M89" s="15">
        <f t="shared" si="9"/>
        <v>36191</v>
      </c>
    </row>
    <row r="90" spans="1:13" x14ac:dyDescent="0.15">
      <c r="A90" s="6">
        <v>88</v>
      </c>
      <c r="B90" s="8" t="str">
        <f t="shared" si="5"/>
        <v>51000000</v>
      </c>
      <c r="C90" s="8" t="str">
        <f t="shared" si="6"/>
        <v>51140000</v>
      </c>
      <c r="D90" s="8" t="str">
        <f t="shared" si="7"/>
        <v>51142100</v>
      </c>
      <c r="E90" s="1">
        <v>51142140</v>
      </c>
      <c r="F90" s="7">
        <v>10123001222</v>
      </c>
      <c r="G90" s="7" t="s">
        <v>86</v>
      </c>
      <c r="H90" s="8">
        <v>1</v>
      </c>
      <c r="I90" s="13">
        <v>24770</v>
      </c>
      <c r="J90" s="13">
        <f t="shared" si="8"/>
        <v>25168</v>
      </c>
      <c r="K90" s="14">
        <v>17141.666666666668</v>
      </c>
      <c r="L90" s="13">
        <v>17315</v>
      </c>
      <c r="M90" s="15">
        <f t="shared" si="9"/>
        <v>19874</v>
      </c>
    </row>
    <row r="91" spans="1:13" ht="18" x14ac:dyDescent="0.15">
      <c r="A91" s="6">
        <v>89</v>
      </c>
      <c r="B91" s="8" t="str">
        <f t="shared" si="5"/>
        <v>51000000</v>
      </c>
      <c r="C91" s="8" t="str">
        <f t="shared" si="6"/>
        <v>51140000</v>
      </c>
      <c r="D91" s="8" t="str">
        <f t="shared" si="7"/>
        <v>51142100</v>
      </c>
      <c r="E91" s="1">
        <v>51142140</v>
      </c>
      <c r="F91" s="7">
        <v>10123001226</v>
      </c>
      <c r="G91" s="7" t="s">
        <v>87</v>
      </c>
      <c r="H91" s="8">
        <v>1</v>
      </c>
      <c r="I91" s="13">
        <v>13351</v>
      </c>
      <c r="J91" s="13">
        <f t="shared" si="8"/>
        <v>13565</v>
      </c>
      <c r="K91" s="14">
        <v>24790</v>
      </c>
      <c r="L91" s="13">
        <v>25040</v>
      </c>
      <c r="M91" s="15">
        <f t="shared" si="9"/>
        <v>21131</v>
      </c>
    </row>
    <row r="92" spans="1:13" x14ac:dyDescent="0.15">
      <c r="A92" s="6">
        <v>90</v>
      </c>
      <c r="B92" s="8" t="str">
        <f t="shared" si="5"/>
        <v>51000000</v>
      </c>
      <c r="C92" s="8" t="str">
        <f t="shared" si="6"/>
        <v>51140000</v>
      </c>
      <c r="D92" s="8" t="str">
        <f t="shared" si="7"/>
        <v>51142100</v>
      </c>
      <c r="E92" s="1">
        <v>51142140</v>
      </c>
      <c r="F92" s="7">
        <v>10062004872</v>
      </c>
      <c r="G92" s="7" t="s">
        <v>88</v>
      </c>
      <c r="H92" s="8">
        <v>1</v>
      </c>
      <c r="I92" s="13">
        <v>9045</v>
      </c>
      <c r="J92" s="13">
        <f t="shared" si="8"/>
        <v>9190</v>
      </c>
      <c r="K92" s="14">
        <v>19825</v>
      </c>
      <c r="L92" s="13">
        <v>20025</v>
      </c>
      <c r="M92" s="15">
        <f t="shared" si="9"/>
        <v>16346</v>
      </c>
    </row>
    <row r="93" spans="1:13" ht="18" x14ac:dyDescent="0.15">
      <c r="A93" s="6">
        <v>91</v>
      </c>
      <c r="B93" s="8" t="str">
        <f t="shared" si="5"/>
        <v>51000000</v>
      </c>
      <c r="C93" s="8" t="str">
        <f t="shared" si="6"/>
        <v>51180000</v>
      </c>
      <c r="D93" s="8" t="str">
        <f t="shared" si="7"/>
        <v>51181500</v>
      </c>
      <c r="E93" s="1">
        <v>51181517</v>
      </c>
      <c r="F93" s="7">
        <v>10062001229</v>
      </c>
      <c r="G93" s="7" t="s">
        <v>89</v>
      </c>
      <c r="H93" s="8">
        <v>1</v>
      </c>
      <c r="I93" s="13">
        <v>16456</v>
      </c>
      <c r="J93" s="13">
        <f t="shared" si="8"/>
        <v>16720</v>
      </c>
      <c r="K93" s="14">
        <v>44930</v>
      </c>
      <c r="L93" s="13">
        <v>45384</v>
      </c>
      <c r="M93" s="15">
        <f t="shared" si="9"/>
        <v>35678</v>
      </c>
    </row>
    <row r="94" spans="1:13" ht="18" x14ac:dyDescent="0.15">
      <c r="A94" s="6">
        <v>92</v>
      </c>
      <c r="B94" s="8" t="str">
        <f t="shared" si="5"/>
        <v>51000000</v>
      </c>
      <c r="C94" s="8" t="str">
        <f t="shared" si="6"/>
        <v>51120000</v>
      </c>
      <c r="D94" s="8" t="str">
        <f t="shared" si="7"/>
        <v>51121700</v>
      </c>
      <c r="E94" s="1">
        <v>51121765</v>
      </c>
      <c r="F94" s="7">
        <v>10062001203</v>
      </c>
      <c r="G94" s="7" t="s">
        <v>90</v>
      </c>
      <c r="H94" s="8">
        <v>1</v>
      </c>
      <c r="I94" s="13">
        <v>12784</v>
      </c>
      <c r="J94" s="13">
        <f t="shared" si="8"/>
        <v>12989</v>
      </c>
      <c r="K94" s="14">
        <v>15628.333333333334</v>
      </c>
      <c r="L94" s="13">
        <v>15786</v>
      </c>
      <c r="M94" s="15">
        <f t="shared" si="9"/>
        <v>14801</v>
      </c>
    </row>
    <row r="95" spans="1:13" ht="18" x14ac:dyDescent="0.15">
      <c r="A95" s="6">
        <v>93</v>
      </c>
      <c r="B95" s="8" t="str">
        <f t="shared" si="5"/>
        <v>51000000</v>
      </c>
      <c r="C95" s="8" t="str">
        <f t="shared" si="6"/>
        <v>51100000</v>
      </c>
      <c r="D95" s="8" t="str">
        <f t="shared" si="7"/>
        <v>51101600</v>
      </c>
      <c r="E95" s="1">
        <v>51101603</v>
      </c>
      <c r="F95" s="7">
        <v>10137004929</v>
      </c>
      <c r="G95" s="7" t="s">
        <v>91</v>
      </c>
      <c r="H95" s="8">
        <v>1</v>
      </c>
      <c r="I95" s="13">
        <v>27461</v>
      </c>
      <c r="J95" s="13">
        <f t="shared" si="8"/>
        <v>27903</v>
      </c>
      <c r="K95" s="14">
        <v>46550</v>
      </c>
      <c r="L95" s="13">
        <v>47020</v>
      </c>
      <c r="M95" s="15">
        <f t="shared" si="9"/>
        <v>40491</v>
      </c>
    </row>
    <row r="96" spans="1:13" x14ac:dyDescent="0.15">
      <c r="A96" s="6">
        <v>94</v>
      </c>
      <c r="B96" s="8" t="str">
        <f t="shared" si="5"/>
        <v>51000000</v>
      </c>
      <c r="C96" s="8" t="str">
        <f t="shared" si="6"/>
        <v>51100000</v>
      </c>
      <c r="D96" s="8" t="str">
        <f t="shared" si="7"/>
        <v>51101500</v>
      </c>
      <c r="E96" s="1">
        <v>51101536</v>
      </c>
      <c r="F96" s="7">
        <v>10196001695</v>
      </c>
      <c r="G96" s="7" t="s">
        <v>92</v>
      </c>
      <c r="H96" s="8">
        <v>1</v>
      </c>
      <c r="I96" s="13">
        <v>208215</v>
      </c>
      <c r="J96" s="13">
        <f t="shared" si="8"/>
        <v>211567</v>
      </c>
      <c r="K96" s="14">
        <v>356851.66666666669</v>
      </c>
      <c r="L96" s="13">
        <v>360456</v>
      </c>
      <c r="M96" s="15">
        <f t="shared" si="9"/>
        <v>309624</v>
      </c>
    </row>
    <row r="97" spans="1:13" ht="18" x14ac:dyDescent="0.15">
      <c r="A97" s="6">
        <v>95</v>
      </c>
      <c r="B97" s="8" t="str">
        <f t="shared" si="5"/>
        <v>51000000</v>
      </c>
      <c r="C97" s="8" t="str">
        <f t="shared" si="6"/>
        <v>51100000</v>
      </c>
      <c r="D97" s="8" t="str">
        <f t="shared" si="7"/>
        <v>51101500</v>
      </c>
      <c r="E97" s="1">
        <v>51101536</v>
      </c>
      <c r="F97" s="7">
        <v>10062001235</v>
      </c>
      <c r="G97" s="7" t="s">
        <v>93</v>
      </c>
      <c r="H97" s="8">
        <v>1</v>
      </c>
      <c r="I97" s="13">
        <v>44277</v>
      </c>
      <c r="J97" s="13">
        <f t="shared" si="8"/>
        <v>44989</v>
      </c>
      <c r="K97" s="14">
        <v>75416.666666666672</v>
      </c>
      <c r="L97" s="13">
        <v>76178</v>
      </c>
      <c r="M97" s="15">
        <f t="shared" si="9"/>
        <v>65527</v>
      </c>
    </row>
    <row r="98" spans="1:13" x14ac:dyDescent="0.15">
      <c r="A98" s="6">
        <v>96</v>
      </c>
      <c r="B98" s="8" t="str">
        <f t="shared" si="5"/>
        <v>51000000</v>
      </c>
      <c r="C98" s="8" t="str">
        <f t="shared" si="6"/>
        <v>51140000</v>
      </c>
      <c r="D98" s="8" t="str">
        <f t="shared" si="7"/>
        <v>51142100</v>
      </c>
      <c r="E98" s="1">
        <v>51142109</v>
      </c>
      <c r="F98" s="7">
        <v>10062001301</v>
      </c>
      <c r="G98" s="7" t="s">
        <v>94</v>
      </c>
      <c r="H98" s="8">
        <v>1</v>
      </c>
      <c r="I98" s="13">
        <v>3039</v>
      </c>
      <c r="J98" s="13">
        <f t="shared" si="8"/>
        <v>3087</v>
      </c>
      <c r="K98" s="14">
        <v>6551.666666666667</v>
      </c>
      <c r="L98" s="13">
        <v>6618</v>
      </c>
      <c r="M98" s="15">
        <f t="shared" si="9"/>
        <v>5418</v>
      </c>
    </row>
    <row r="99" spans="1:13" x14ac:dyDescent="0.15">
      <c r="A99" s="6">
        <v>97</v>
      </c>
      <c r="B99" s="8" t="str">
        <f t="shared" si="5"/>
        <v>51000000</v>
      </c>
      <c r="C99" s="8" t="str">
        <f t="shared" si="6"/>
        <v>51190000</v>
      </c>
      <c r="D99" s="8" t="str">
        <f t="shared" si="7"/>
        <v>51191900</v>
      </c>
      <c r="E99" s="1">
        <v>51191905</v>
      </c>
      <c r="F99" s="7">
        <v>10022001325</v>
      </c>
      <c r="G99" s="7" t="s">
        <v>95</v>
      </c>
      <c r="H99" s="8">
        <v>1</v>
      </c>
      <c r="I99" s="13">
        <v>92388</v>
      </c>
      <c r="J99" s="13">
        <f t="shared" si="8"/>
        <v>93875</v>
      </c>
      <c r="K99" s="14">
        <v>165390</v>
      </c>
      <c r="L99" s="13">
        <v>167061</v>
      </c>
      <c r="M99" s="15">
        <f t="shared" si="9"/>
        <v>142108</v>
      </c>
    </row>
    <row r="100" spans="1:13" x14ac:dyDescent="0.15">
      <c r="A100" s="6">
        <v>98</v>
      </c>
      <c r="B100" s="8" t="str">
        <f t="shared" si="5"/>
        <v>51000000</v>
      </c>
      <c r="C100" s="8" t="str">
        <f t="shared" si="6"/>
        <v>51120000</v>
      </c>
      <c r="D100" s="8" t="str">
        <f t="shared" si="7"/>
        <v>51121900</v>
      </c>
      <c r="E100" s="1">
        <v>51121904</v>
      </c>
      <c r="F100" s="7">
        <v>10008001302</v>
      </c>
      <c r="G100" s="7" t="s">
        <v>96</v>
      </c>
      <c r="H100" s="8">
        <v>1</v>
      </c>
      <c r="I100" s="13">
        <v>29236</v>
      </c>
      <c r="J100" s="13">
        <f t="shared" si="8"/>
        <v>29706</v>
      </c>
      <c r="K100" s="14">
        <v>14845</v>
      </c>
      <c r="L100" s="13">
        <v>14995</v>
      </c>
      <c r="M100" s="15">
        <f t="shared" si="9"/>
        <v>19848</v>
      </c>
    </row>
    <row r="101" spans="1:13" x14ac:dyDescent="0.15">
      <c r="A101" s="6">
        <v>99</v>
      </c>
      <c r="B101" s="8" t="str">
        <f t="shared" si="5"/>
        <v>51000000</v>
      </c>
      <c r="C101" s="8" t="str">
        <f t="shared" si="6"/>
        <v>51140000</v>
      </c>
      <c r="D101" s="8" t="str">
        <f t="shared" si="7"/>
        <v>51142100</v>
      </c>
      <c r="E101" s="1">
        <v>51142140</v>
      </c>
      <c r="F101" s="7">
        <v>10014001307</v>
      </c>
      <c r="G101" s="7" t="s">
        <v>97</v>
      </c>
      <c r="H101" s="8">
        <v>1</v>
      </c>
      <c r="I101" s="13">
        <v>451011</v>
      </c>
      <c r="J101" s="13">
        <f t="shared" si="8"/>
        <v>458272</v>
      </c>
      <c r="K101" s="14">
        <v>698300</v>
      </c>
      <c r="L101" s="13">
        <v>705354</v>
      </c>
      <c r="M101" s="15">
        <f t="shared" si="9"/>
        <v>620642</v>
      </c>
    </row>
    <row r="102" spans="1:13" x14ac:dyDescent="0.15">
      <c r="A102" s="6">
        <v>100</v>
      </c>
      <c r="B102" s="8" t="str">
        <f t="shared" si="5"/>
        <v>51000000</v>
      </c>
      <c r="C102" s="8" t="str">
        <f t="shared" si="6"/>
        <v>51120000</v>
      </c>
      <c r="D102" s="8" t="str">
        <f t="shared" si="7"/>
        <v>51122100</v>
      </c>
      <c r="E102" s="1">
        <v>51122110</v>
      </c>
      <c r="F102" s="7">
        <v>10123001361</v>
      </c>
      <c r="G102" s="7" t="s">
        <v>98</v>
      </c>
      <c r="H102" s="8">
        <v>1</v>
      </c>
      <c r="I102" s="13">
        <v>48199</v>
      </c>
      <c r="J102" s="13">
        <f t="shared" si="8"/>
        <v>48975</v>
      </c>
      <c r="K102" s="14">
        <v>60446.666666666672</v>
      </c>
      <c r="L102" s="13">
        <v>61057</v>
      </c>
      <c r="M102" s="15">
        <f t="shared" si="9"/>
        <v>56826</v>
      </c>
    </row>
    <row r="103" spans="1:13" x14ac:dyDescent="0.15">
      <c r="A103" s="6">
        <v>101</v>
      </c>
      <c r="B103" s="8" t="str">
        <f t="shared" si="5"/>
        <v>51000000</v>
      </c>
      <c r="C103" s="8" t="str">
        <f t="shared" si="6"/>
        <v>51100000</v>
      </c>
      <c r="D103" s="8" t="str">
        <f t="shared" si="7"/>
        <v>51101600</v>
      </c>
      <c r="E103" s="1">
        <v>51101631</v>
      </c>
      <c r="F103" s="7">
        <v>10062001345</v>
      </c>
      <c r="G103" s="7" t="s">
        <v>99</v>
      </c>
      <c r="H103" s="8">
        <v>1</v>
      </c>
      <c r="I103" s="13">
        <v>23267</v>
      </c>
      <c r="J103" s="13">
        <f t="shared" si="8"/>
        <v>23641</v>
      </c>
      <c r="K103" s="14">
        <v>37565</v>
      </c>
      <c r="L103" s="13">
        <v>37944</v>
      </c>
      <c r="M103" s="15">
        <f t="shared" si="9"/>
        <v>33050</v>
      </c>
    </row>
    <row r="104" spans="1:13" x14ac:dyDescent="0.15">
      <c r="A104" s="6">
        <v>102</v>
      </c>
      <c r="B104" s="8" t="str">
        <f t="shared" si="5"/>
        <v>51000000</v>
      </c>
      <c r="C104" s="8" t="str">
        <f t="shared" si="6"/>
        <v>51100000</v>
      </c>
      <c r="D104" s="8" t="str">
        <f t="shared" si="7"/>
        <v>51102200</v>
      </c>
      <c r="E104" s="1">
        <v>51102206</v>
      </c>
      <c r="F104" s="7">
        <v>10123001375</v>
      </c>
      <c r="G104" s="7" t="s">
        <v>100</v>
      </c>
      <c r="H104" s="8">
        <v>1</v>
      </c>
      <c r="I104" s="13">
        <v>12040</v>
      </c>
      <c r="J104" s="13">
        <f t="shared" si="8"/>
        <v>12233</v>
      </c>
      <c r="K104" s="14">
        <v>34608.333333333336</v>
      </c>
      <c r="L104" s="13">
        <v>34958</v>
      </c>
      <c r="M104" s="15">
        <f t="shared" si="9"/>
        <v>27266</v>
      </c>
    </row>
    <row r="105" spans="1:13" ht="18" x14ac:dyDescent="0.15">
      <c r="A105" s="6">
        <v>103</v>
      </c>
      <c r="B105" s="8" t="str">
        <f t="shared" si="5"/>
        <v>51000000</v>
      </c>
      <c r="C105" s="8" t="str">
        <f t="shared" si="6"/>
        <v>51140000</v>
      </c>
      <c r="D105" s="8" t="str">
        <f t="shared" si="7"/>
        <v>51142900</v>
      </c>
      <c r="E105" s="1">
        <v>51142909</v>
      </c>
      <c r="F105" s="7">
        <v>10191001319</v>
      </c>
      <c r="G105" s="7" t="s">
        <v>101</v>
      </c>
      <c r="H105" s="8">
        <v>1</v>
      </c>
      <c r="I105" s="13">
        <v>116270</v>
      </c>
      <c r="J105" s="13">
        <f t="shared" si="8"/>
        <v>118141</v>
      </c>
      <c r="K105" s="14">
        <v>193896.92307692306</v>
      </c>
      <c r="L105" s="13">
        <v>195855</v>
      </c>
      <c r="M105" s="15">
        <f t="shared" si="9"/>
        <v>169297</v>
      </c>
    </row>
    <row r="106" spans="1:13" ht="18" x14ac:dyDescent="0.15">
      <c r="A106" s="6">
        <v>104</v>
      </c>
      <c r="B106" s="8" t="str">
        <f t="shared" si="5"/>
        <v>51000000</v>
      </c>
      <c r="C106" s="8" t="str">
        <f t="shared" si="6"/>
        <v>51140000</v>
      </c>
      <c r="D106" s="8" t="str">
        <f t="shared" si="7"/>
        <v>51142900</v>
      </c>
      <c r="E106" s="1">
        <v>51142909</v>
      </c>
      <c r="F106" s="7">
        <v>10191001318</v>
      </c>
      <c r="G106" s="7" t="s">
        <v>102</v>
      </c>
      <c r="H106" s="8">
        <v>1</v>
      </c>
      <c r="I106" s="13">
        <v>125633</v>
      </c>
      <c r="J106" s="13">
        <f t="shared" si="8"/>
        <v>127655</v>
      </c>
      <c r="K106" s="14">
        <v>202624.61538461538</v>
      </c>
      <c r="L106" s="13">
        <v>204671</v>
      </c>
      <c r="M106" s="15">
        <f t="shared" si="9"/>
        <v>178316</v>
      </c>
    </row>
    <row r="107" spans="1:13" x14ac:dyDescent="0.15">
      <c r="A107" s="6">
        <v>105</v>
      </c>
      <c r="B107" s="8" t="str">
        <f t="shared" si="5"/>
        <v>51000000</v>
      </c>
      <c r="C107" s="8" t="str">
        <f t="shared" si="6"/>
        <v>51100000</v>
      </c>
      <c r="D107" s="8" t="str">
        <f t="shared" si="7"/>
        <v>51101500</v>
      </c>
      <c r="E107" s="1">
        <v>51101513</v>
      </c>
      <c r="F107" s="7">
        <v>10251001501</v>
      </c>
      <c r="G107" s="7" t="s">
        <v>103</v>
      </c>
      <c r="H107" s="8">
        <v>1</v>
      </c>
      <c r="I107" s="13">
        <v>21963</v>
      </c>
      <c r="J107" s="13">
        <f t="shared" si="8"/>
        <v>22316</v>
      </c>
      <c r="K107" s="14">
        <v>31996.666666666668</v>
      </c>
      <c r="L107" s="13">
        <v>32320</v>
      </c>
      <c r="M107" s="15">
        <f t="shared" si="9"/>
        <v>28877</v>
      </c>
    </row>
    <row r="108" spans="1:13" x14ac:dyDescent="0.15">
      <c r="A108" s="6">
        <v>106</v>
      </c>
      <c r="B108" s="8" t="str">
        <f t="shared" si="5"/>
        <v>51000000</v>
      </c>
      <c r="C108" s="8" t="str">
        <f t="shared" si="6"/>
        <v>51170000</v>
      </c>
      <c r="D108" s="8" t="str">
        <f t="shared" si="7"/>
        <v>51171900</v>
      </c>
      <c r="E108" s="1">
        <v>51171915</v>
      </c>
      <c r="F108" s="7">
        <v>10047001511</v>
      </c>
      <c r="G108" s="7" t="s">
        <v>104</v>
      </c>
      <c r="H108" s="8">
        <v>1</v>
      </c>
      <c r="I108" s="13">
        <v>116864</v>
      </c>
      <c r="J108" s="13">
        <f t="shared" si="8"/>
        <v>118745</v>
      </c>
      <c r="K108" s="14">
        <v>178108.33333333334</v>
      </c>
      <c r="L108" s="13">
        <v>179907</v>
      </c>
      <c r="M108" s="15">
        <f t="shared" si="9"/>
        <v>158920</v>
      </c>
    </row>
    <row r="109" spans="1:13" ht="18" x14ac:dyDescent="0.15">
      <c r="A109" s="6">
        <v>107</v>
      </c>
      <c r="B109" s="8" t="str">
        <f t="shared" si="5"/>
        <v>51000000</v>
      </c>
      <c r="C109" s="8" t="str">
        <f t="shared" si="6"/>
        <v>51170000</v>
      </c>
      <c r="D109" s="8" t="str">
        <f t="shared" si="7"/>
        <v>51171900</v>
      </c>
      <c r="E109" s="1">
        <v>51171915</v>
      </c>
      <c r="F109" s="7">
        <v>10154001502</v>
      </c>
      <c r="G109" s="7" t="s">
        <v>105</v>
      </c>
      <c r="H109" s="8">
        <v>1</v>
      </c>
      <c r="I109" s="13">
        <v>121800</v>
      </c>
      <c r="J109" s="13">
        <f t="shared" si="8"/>
        <v>123760</v>
      </c>
      <c r="K109" s="14">
        <v>127986.66666666667</v>
      </c>
      <c r="L109" s="13">
        <v>129279</v>
      </c>
      <c r="M109" s="15">
        <f t="shared" si="9"/>
        <v>127008</v>
      </c>
    </row>
    <row r="110" spans="1:13" x14ac:dyDescent="0.15">
      <c r="A110" s="6">
        <v>108</v>
      </c>
      <c r="B110" s="8" t="str">
        <f t="shared" si="5"/>
        <v>53000000</v>
      </c>
      <c r="C110" s="8" t="str">
        <f t="shared" si="6"/>
        <v>53100000</v>
      </c>
      <c r="D110" s="8" t="str">
        <f t="shared" si="7"/>
        <v>53102300</v>
      </c>
      <c r="E110" s="1">
        <v>53102306</v>
      </c>
      <c r="F110" s="7">
        <v>20673005629</v>
      </c>
      <c r="G110" s="7" t="s">
        <v>106</v>
      </c>
      <c r="H110" s="8">
        <v>1</v>
      </c>
      <c r="I110" s="13">
        <v>37782</v>
      </c>
      <c r="J110" s="13">
        <f t="shared" si="8"/>
        <v>38390</v>
      </c>
      <c r="K110" s="14">
        <v>32366.666666666668</v>
      </c>
      <c r="L110" s="13">
        <v>32694</v>
      </c>
      <c r="M110" s="15">
        <f t="shared" si="9"/>
        <v>34483</v>
      </c>
    </row>
    <row r="111" spans="1:13" x14ac:dyDescent="0.15">
      <c r="A111" s="6">
        <v>109</v>
      </c>
      <c r="B111" s="8" t="str">
        <f t="shared" si="5"/>
        <v>53000000</v>
      </c>
      <c r="C111" s="8" t="str">
        <f t="shared" si="6"/>
        <v>53100000</v>
      </c>
      <c r="D111" s="8" t="str">
        <f t="shared" si="7"/>
        <v>53102300</v>
      </c>
      <c r="E111" s="1">
        <v>53102306</v>
      </c>
      <c r="F111" s="7">
        <v>20674005219</v>
      </c>
      <c r="G111" s="7" t="s">
        <v>107</v>
      </c>
      <c r="H111" s="8">
        <v>1</v>
      </c>
      <c r="I111" s="13">
        <v>106491</v>
      </c>
      <c r="J111" s="13">
        <f t="shared" si="8"/>
        <v>108205</v>
      </c>
      <c r="K111" s="14">
        <v>78398.461538461532</v>
      </c>
      <c r="L111" s="13">
        <v>79190</v>
      </c>
      <c r="M111" s="15">
        <f t="shared" si="9"/>
        <v>88597</v>
      </c>
    </row>
    <row r="112" spans="1:13" x14ac:dyDescent="0.15">
      <c r="A112" s="6">
        <v>110</v>
      </c>
      <c r="B112" s="8" t="str">
        <f t="shared" si="5"/>
        <v>51000000</v>
      </c>
      <c r="C112" s="8" t="str">
        <f t="shared" si="6"/>
        <v>51160000</v>
      </c>
      <c r="D112" s="8" t="str">
        <f t="shared" si="7"/>
        <v>51161800</v>
      </c>
      <c r="E112" s="1">
        <v>51161800</v>
      </c>
      <c r="F112" s="7">
        <v>10045006075</v>
      </c>
      <c r="G112" s="7" t="s">
        <v>108</v>
      </c>
      <c r="H112" s="8">
        <v>1</v>
      </c>
      <c r="I112" s="13">
        <v>53363</v>
      </c>
      <c r="J112" s="13">
        <f t="shared" si="8"/>
        <v>54222</v>
      </c>
      <c r="K112" s="14">
        <v>84860</v>
      </c>
      <c r="L112" s="13">
        <v>85717</v>
      </c>
      <c r="M112" s="15">
        <f t="shared" si="9"/>
        <v>74933</v>
      </c>
    </row>
    <row r="113" spans="1:13" ht="8.25" customHeight="1" x14ac:dyDescent="0.15">
      <c r="A113" s="6">
        <v>111</v>
      </c>
      <c r="B113" s="8" t="str">
        <f t="shared" si="5"/>
        <v>51000000</v>
      </c>
      <c r="C113" s="8" t="str">
        <f t="shared" si="6"/>
        <v>51140000</v>
      </c>
      <c r="D113" s="8" t="str">
        <f t="shared" si="7"/>
        <v>51141500</v>
      </c>
      <c r="E113" s="1">
        <v>51141534</v>
      </c>
      <c r="F113" s="7">
        <v>10062001550</v>
      </c>
      <c r="G113" s="7" t="s">
        <v>109</v>
      </c>
      <c r="H113" s="8">
        <v>1</v>
      </c>
      <c r="I113" s="13">
        <v>36140</v>
      </c>
      <c r="J113" s="13">
        <f t="shared" si="8"/>
        <v>36721</v>
      </c>
      <c r="K113" s="14">
        <v>72285</v>
      </c>
      <c r="L113" s="13">
        <v>73015</v>
      </c>
      <c r="M113" s="15">
        <f t="shared" si="9"/>
        <v>60673</v>
      </c>
    </row>
    <row r="114" spans="1:13" s="34" customFormat="1" x14ac:dyDescent="0.15">
      <c r="A114" s="28">
        <v>112</v>
      </c>
      <c r="B114" s="29" t="str">
        <f t="shared" si="5"/>
        <v>51000000</v>
      </c>
      <c r="C114" s="29" t="str">
        <f t="shared" si="6"/>
        <v>51160000</v>
      </c>
      <c r="D114" s="29" t="str">
        <f t="shared" si="7"/>
        <v>51161800</v>
      </c>
      <c r="E114" s="29">
        <v>51161820</v>
      </c>
      <c r="F114" s="30">
        <v>10111006282</v>
      </c>
      <c r="G114" s="30" t="s">
        <v>110</v>
      </c>
      <c r="H114" s="29">
        <v>1</v>
      </c>
      <c r="I114" s="31">
        <v>33676</v>
      </c>
      <c r="J114" s="31">
        <f t="shared" si="8"/>
        <v>34218</v>
      </c>
      <c r="K114" s="32">
        <v>39605</v>
      </c>
      <c r="L114" s="31">
        <v>40005</v>
      </c>
      <c r="M114" s="33">
        <f t="shared" si="9"/>
        <v>37942</v>
      </c>
    </row>
    <row r="115" spans="1:13" x14ac:dyDescent="0.15">
      <c r="A115" s="6">
        <v>113</v>
      </c>
      <c r="B115" s="8" t="str">
        <f t="shared" si="5"/>
        <v>51000000</v>
      </c>
      <c r="C115" s="8" t="str">
        <f t="shared" si="6"/>
        <v>51160000</v>
      </c>
      <c r="D115" s="8" t="str">
        <f t="shared" si="7"/>
        <v>51161800</v>
      </c>
      <c r="E115" s="1">
        <v>51161800</v>
      </c>
      <c r="F115" s="7">
        <v>10045001591</v>
      </c>
      <c r="G115" s="7" t="s">
        <v>111</v>
      </c>
      <c r="H115" s="8">
        <v>1</v>
      </c>
      <c r="I115" s="13">
        <v>121107</v>
      </c>
      <c r="J115" s="13">
        <f t="shared" si="8"/>
        <v>123056</v>
      </c>
      <c r="K115" s="14">
        <v>114211.66666666667</v>
      </c>
      <c r="L115" s="13">
        <v>115365</v>
      </c>
      <c r="M115" s="15">
        <f t="shared" si="9"/>
        <v>117544</v>
      </c>
    </row>
    <row r="116" spans="1:13" x14ac:dyDescent="0.15">
      <c r="A116" s="6">
        <v>114</v>
      </c>
      <c r="B116" s="8" t="str">
        <f t="shared" si="5"/>
        <v>51000000</v>
      </c>
      <c r="C116" s="8" t="str">
        <f t="shared" si="6"/>
        <v>51100000</v>
      </c>
      <c r="D116" s="8" t="str">
        <f t="shared" si="7"/>
        <v>51101700</v>
      </c>
      <c r="E116" s="1">
        <v>51101717</v>
      </c>
      <c r="F116" s="7">
        <v>10021001681</v>
      </c>
      <c r="G116" s="7" t="s">
        <v>112</v>
      </c>
      <c r="H116" s="8">
        <v>1</v>
      </c>
      <c r="I116" s="13">
        <v>36652</v>
      </c>
      <c r="J116" s="13">
        <f t="shared" si="8"/>
        <v>37242</v>
      </c>
      <c r="K116" s="14">
        <v>48648.333333333336</v>
      </c>
      <c r="L116" s="13">
        <v>49140</v>
      </c>
      <c r="M116" s="15">
        <f t="shared" si="9"/>
        <v>45010</v>
      </c>
    </row>
    <row r="117" spans="1:13" x14ac:dyDescent="0.15">
      <c r="A117" s="6">
        <v>115</v>
      </c>
      <c r="B117" s="8" t="str">
        <f t="shared" si="5"/>
        <v>51000000</v>
      </c>
      <c r="C117" s="8" t="str">
        <f t="shared" si="6"/>
        <v>51100000</v>
      </c>
      <c r="D117" s="8" t="str">
        <f t="shared" si="7"/>
        <v>51101600</v>
      </c>
      <c r="E117" s="1">
        <v>51101619</v>
      </c>
      <c r="F117" s="7">
        <v>10123001816</v>
      </c>
      <c r="G117" s="7" t="s">
        <v>113</v>
      </c>
      <c r="H117" s="8">
        <v>1</v>
      </c>
      <c r="I117" s="13">
        <v>32420</v>
      </c>
      <c r="J117" s="13">
        <f t="shared" si="8"/>
        <v>32941</v>
      </c>
      <c r="K117" s="14">
        <v>40230</v>
      </c>
      <c r="L117" s="13">
        <v>40636</v>
      </c>
      <c r="M117" s="15">
        <f t="shared" si="9"/>
        <v>37935</v>
      </c>
    </row>
    <row r="118" spans="1:13" ht="18" x14ac:dyDescent="0.15">
      <c r="A118" s="6">
        <v>116</v>
      </c>
      <c r="B118" s="8" t="str">
        <f t="shared" si="5"/>
        <v>51000000</v>
      </c>
      <c r="C118" s="8" t="str">
        <f t="shared" si="6"/>
        <v>51140000</v>
      </c>
      <c r="D118" s="8" t="str">
        <f t="shared" si="7"/>
        <v>51142000</v>
      </c>
      <c r="E118" s="1">
        <v>51142001</v>
      </c>
      <c r="F118" s="7">
        <v>10111001848</v>
      </c>
      <c r="G118" s="7" t="s">
        <v>114</v>
      </c>
      <c r="H118" s="8">
        <v>1</v>
      </c>
      <c r="I118" s="13">
        <v>98143</v>
      </c>
      <c r="J118" s="13">
        <f t="shared" si="8"/>
        <v>99723</v>
      </c>
      <c r="K118" s="14">
        <v>142145</v>
      </c>
      <c r="L118" s="13">
        <v>143581</v>
      </c>
      <c r="M118" s="15">
        <f t="shared" si="9"/>
        <v>128483</v>
      </c>
    </row>
    <row r="119" spans="1:13" x14ac:dyDescent="0.15">
      <c r="A119" s="6">
        <v>117</v>
      </c>
      <c r="B119" s="8" t="str">
        <f t="shared" si="5"/>
        <v>51000000</v>
      </c>
      <c r="C119" s="8" t="str">
        <f t="shared" si="6"/>
        <v>51170000</v>
      </c>
      <c r="D119" s="8" t="str">
        <f t="shared" si="7"/>
        <v>51171700</v>
      </c>
      <c r="E119" s="1">
        <v>51171700</v>
      </c>
      <c r="F119" s="7">
        <v>10111001800</v>
      </c>
      <c r="G119" s="7" t="s">
        <v>115</v>
      </c>
      <c r="H119" s="8">
        <v>1</v>
      </c>
      <c r="I119" s="13">
        <v>92384</v>
      </c>
      <c r="J119" s="13">
        <f t="shared" si="8"/>
        <v>93871</v>
      </c>
      <c r="K119" s="14">
        <v>113170</v>
      </c>
      <c r="L119" s="13">
        <v>114313</v>
      </c>
      <c r="M119" s="15">
        <f t="shared" si="9"/>
        <v>107118</v>
      </c>
    </row>
    <row r="120" spans="1:13" x14ac:dyDescent="0.15">
      <c r="A120" s="6">
        <v>118</v>
      </c>
      <c r="B120" s="8" t="str">
        <f t="shared" si="5"/>
        <v>51000000</v>
      </c>
      <c r="C120" s="8" t="str">
        <f t="shared" si="6"/>
        <v>51210000</v>
      </c>
      <c r="D120" s="8" t="str">
        <f t="shared" si="7"/>
        <v>51212000</v>
      </c>
      <c r="E120" s="1">
        <v>51212027</v>
      </c>
      <c r="F120" s="7">
        <v>10001001925</v>
      </c>
      <c r="G120" s="7" t="s">
        <v>116</v>
      </c>
      <c r="H120" s="8">
        <v>1</v>
      </c>
      <c r="I120" s="13">
        <v>227271</v>
      </c>
      <c r="J120" s="13">
        <f t="shared" si="8"/>
        <v>230930</v>
      </c>
      <c r="K120" s="14">
        <v>242226.66666666669</v>
      </c>
      <c r="L120" s="13">
        <v>244673</v>
      </c>
      <c r="M120" s="15">
        <f t="shared" si="9"/>
        <v>239276</v>
      </c>
    </row>
    <row r="121" spans="1:13" x14ac:dyDescent="0.15">
      <c r="A121" s="6">
        <v>119</v>
      </c>
      <c r="B121" s="8" t="str">
        <f t="shared" si="5"/>
        <v>51000000</v>
      </c>
      <c r="C121" s="8" t="str">
        <f t="shared" si="6"/>
        <v>51210000</v>
      </c>
      <c r="D121" s="8" t="str">
        <f t="shared" si="7"/>
        <v>51212000</v>
      </c>
      <c r="E121" s="1">
        <v>51212027</v>
      </c>
      <c r="F121" s="7">
        <v>10001001901</v>
      </c>
      <c r="G121" s="7" t="s">
        <v>117</v>
      </c>
      <c r="H121" s="8">
        <v>1</v>
      </c>
      <c r="I121" s="13">
        <v>100694</v>
      </c>
      <c r="J121" s="13">
        <f t="shared" si="8"/>
        <v>102315</v>
      </c>
      <c r="K121" s="14">
        <v>142951.66666666669</v>
      </c>
      <c r="L121" s="13">
        <v>144396</v>
      </c>
      <c r="M121" s="15">
        <f t="shared" si="9"/>
        <v>129887</v>
      </c>
    </row>
    <row r="122" spans="1:13" x14ac:dyDescent="0.15">
      <c r="A122" s="6">
        <v>120</v>
      </c>
      <c r="B122" s="8" t="str">
        <f t="shared" si="5"/>
        <v>51000000</v>
      </c>
      <c r="C122" s="8" t="str">
        <f t="shared" si="6"/>
        <v>51150000</v>
      </c>
      <c r="D122" s="8" t="str">
        <f t="shared" si="7"/>
        <v>51151900</v>
      </c>
      <c r="E122" s="1">
        <v>51151912</v>
      </c>
      <c r="F122" s="7">
        <v>10253001945</v>
      </c>
      <c r="G122" s="7" t="s">
        <v>118</v>
      </c>
      <c r="H122" s="8">
        <v>1</v>
      </c>
      <c r="I122" s="13">
        <v>111348</v>
      </c>
      <c r="J122" s="13">
        <f t="shared" si="8"/>
        <v>113140</v>
      </c>
      <c r="K122" s="14">
        <v>111455</v>
      </c>
      <c r="L122" s="13">
        <v>112581</v>
      </c>
      <c r="M122" s="15">
        <f t="shared" si="9"/>
        <v>112392</v>
      </c>
    </row>
    <row r="123" spans="1:13" x14ac:dyDescent="0.15">
      <c r="A123" s="6">
        <v>121</v>
      </c>
      <c r="B123" s="8" t="str">
        <f t="shared" si="5"/>
        <v>51000000</v>
      </c>
      <c r="C123" s="8" t="str">
        <f t="shared" si="6"/>
        <v>51150000</v>
      </c>
      <c r="D123" s="8" t="str">
        <f t="shared" si="7"/>
        <v>51151900</v>
      </c>
      <c r="E123" s="1">
        <v>51151912</v>
      </c>
      <c r="F123" s="7">
        <v>10253001942</v>
      </c>
      <c r="G123" s="7" t="s">
        <v>119</v>
      </c>
      <c r="H123" s="8">
        <v>1</v>
      </c>
      <c r="I123" s="13">
        <v>81251</v>
      </c>
      <c r="J123" s="13">
        <f t="shared" si="8"/>
        <v>82559</v>
      </c>
      <c r="K123" s="14">
        <v>112348.33333333334</v>
      </c>
      <c r="L123" s="13">
        <v>113483</v>
      </c>
      <c r="M123" s="15">
        <f t="shared" si="9"/>
        <v>102796</v>
      </c>
    </row>
    <row r="124" spans="1:13" x14ac:dyDescent="0.15">
      <c r="A124" s="6">
        <v>122</v>
      </c>
      <c r="B124" s="8" t="str">
        <f t="shared" si="5"/>
        <v>51000000</v>
      </c>
      <c r="C124" s="8" t="str">
        <f t="shared" si="6"/>
        <v>51100000</v>
      </c>
      <c r="D124" s="8" t="str">
        <f t="shared" si="7"/>
        <v>51101500</v>
      </c>
      <c r="E124" s="1">
        <v>51101582</v>
      </c>
      <c r="F124" s="7">
        <v>10194001902</v>
      </c>
      <c r="G124" s="7" t="s">
        <v>120</v>
      </c>
      <c r="H124" s="8">
        <v>1</v>
      </c>
      <c r="I124" s="13">
        <v>15142</v>
      </c>
      <c r="J124" s="13">
        <f t="shared" si="8"/>
        <v>15385</v>
      </c>
      <c r="K124" s="14">
        <v>21816.666666666668</v>
      </c>
      <c r="L124" s="13">
        <v>22037</v>
      </c>
      <c r="M124" s="15">
        <f t="shared" si="9"/>
        <v>19746</v>
      </c>
    </row>
    <row r="125" spans="1:13" x14ac:dyDescent="0.15">
      <c r="A125" s="6">
        <v>123</v>
      </c>
      <c r="B125" s="8" t="str">
        <f t="shared" si="5"/>
        <v>51000000</v>
      </c>
      <c r="C125" s="8" t="str">
        <f t="shared" si="6"/>
        <v>51170000</v>
      </c>
      <c r="D125" s="8" t="str">
        <f t="shared" si="7"/>
        <v>51171600</v>
      </c>
      <c r="E125" s="1">
        <v>51171631</v>
      </c>
      <c r="F125" s="7">
        <v>10191001525</v>
      </c>
      <c r="G125" s="7" t="s">
        <v>121</v>
      </c>
      <c r="H125" s="8">
        <v>1</v>
      </c>
      <c r="I125" s="13">
        <v>56376</v>
      </c>
      <c r="J125" s="13">
        <f t="shared" si="8"/>
        <v>57283</v>
      </c>
      <c r="K125" s="14">
        <v>104930</v>
      </c>
      <c r="L125" s="13">
        <v>103881</v>
      </c>
      <c r="M125" s="15">
        <f t="shared" si="9"/>
        <v>88698</v>
      </c>
    </row>
    <row r="126" spans="1:13" x14ac:dyDescent="0.15">
      <c r="A126" s="6">
        <v>124</v>
      </c>
      <c r="B126" s="8" t="str">
        <f t="shared" si="5"/>
        <v>51000000</v>
      </c>
      <c r="C126" s="8" t="str">
        <f t="shared" si="6"/>
        <v>51240000</v>
      </c>
      <c r="D126" s="8" t="str">
        <f t="shared" si="7"/>
        <v>51241200</v>
      </c>
      <c r="E126" s="1">
        <v>51241208</v>
      </c>
      <c r="F126" s="7">
        <v>10001002407</v>
      </c>
      <c r="G126" s="7" t="s">
        <v>122</v>
      </c>
      <c r="H126" s="8">
        <v>1</v>
      </c>
      <c r="I126" s="13">
        <v>144596</v>
      </c>
      <c r="J126" s="13">
        <f t="shared" si="8"/>
        <v>146923</v>
      </c>
      <c r="K126" s="14">
        <v>311771.66666666669</v>
      </c>
      <c r="L126" s="13">
        <v>250000</v>
      </c>
      <c r="M126" s="15">
        <f t="shared" si="9"/>
        <v>236231</v>
      </c>
    </row>
    <row r="127" spans="1:13" x14ac:dyDescent="0.15">
      <c r="A127" s="6">
        <v>125</v>
      </c>
      <c r="B127" s="8" t="str">
        <f t="shared" si="5"/>
        <v>51000000</v>
      </c>
      <c r="C127" s="8" t="str">
        <f t="shared" si="6"/>
        <v>51100000</v>
      </c>
      <c r="D127" s="8" t="str">
        <f t="shared" si="7"/>
        <v>51101500</v>
      </c>
      <c r="E127" s="1">
        <v>51101584</v>
      </c>
      <c r="F127" s="7">
        <v>10021001960</v>
      </c>
      <c r="G127" s="7" t="s">
        <v>123</v>
      </c>
      <c r="H127" s="8">
        <v>1</v>
      </c>
      <c r="I127" s="13">
        <v>35001</v>
      </c>
      <c r="J127" s="13">
        <f t="shared" si="8"/>
        <v>35564</v>
      </c>
      <c r="K127" s="14">
        <v>42796.666666666672</v>
      </c>
      <c r="L127" s="13">
        <v>42369</v>
      </c>
      <c r="M127" s="15">
        <f t="shared" si="9"/>
        <v>40243</v>
      </c>
    </row>
    <row r="128" spans="1:13" x14ac:dyDescent="0.15">
      <c r="A128" s="6">
        <v>126</v>
      </c>
      <c r="B128" s="8" t="str">
        <f t="shared" si="5"/>
        <v>51000000</v>
      </c>
      <c r="C128" s="8" t="str">
        <f t="shared" si="6"/>
        <v>51100000</v>
      </c>
      <c r="D128" s="8" t="str">
        <f t="shared" si="7"/>
        <v>51101800</v>
      </c>
      <c r="E128" s="1">
        <v>51101805</v>
      </c>
      <c r="F128" s="7">
        <v>10022001908</v>
      </c>
      <c r="G128" s="7" t="s">
        <v>124</v>
      </c>
      <c r="H128" s="8">
        <v>1</v>
      </c>
      <c r="I128" s="13">
        <v>38871</v>
      </c>
      <c r="J128" s="13">
        <f t="shared" si="8"/>
        <v>39496</v>
      </c>
      <c r="K128" s="14">
        <v>71505</v>
      </c>
      <c r="L128" s="13">
        <v>70790</v>
      </c>
      <c r="M128" s="15">
        <f t="shared" si="9"/>
        <v>60597</v>
      </c>
    </row>
    <row r="129" spans="1:13" ht="9.75" customHeight="1" x14ac:dyDescent="0.15">
      <c r="A129" s="6">
        <v>127</v>
      </c>
      <c r="B129" s="8" t="str">
        <f t="shared" si="5"/>
        <v>51000000</v>
      </c>
      <c r="C129" s="8" t="str">
        <f t="shared" si="6"/>
        <v>51170000</v>
      </c>
      <c r="D129" s="8" t="str">
        <f t="shared" si="7"/>
        <v>51172100</v>
      </c>
      <c r="E129" s="1">
        <v>51172109</v>
      </c>
      <c r="F129" s="7">
        <v>10028001950</v>
      </c>
      <c r="G129" s="7" t="s">
        <v>125</v>
      </c>
      <c r="H129" s="8">
        <v>1</v>
      </c>
      <c r="I129" s="13">
        <v>33898</v>
      </c>
      <c r="J129" s="13">
        <f t="shared" si="8"/>
        <v>34443</v>
      </c>
      <c r="K129" s="14">
        <v>72068.333333333343</v>
      </c>
      <c r="L129" s="13">
        <v>71348</v>
      </c>
      <c r="M129" s="15">
        <f t="shared" si="9"/>
        <v>59286</v>
      </c>
    </row>
    <row r="130" spans="1:13" x14ac:dyDescent="0.15">
      <c r="A130" s="6">
        <v>128</v>
      </c>
      <c r="B130" s="8" t="str">
        <f t="shared" si="5"/>
        <v>51000000</v>
      </c>
      <c r="C130" s="8" t="str">
        <f t="shared" si="6"/>
        <v>51100000</v>
      </c>
      <c r="D130" s="8" t="str">
        <f t="shared" si="7"/>
        <v>51101500</v>
      </c>
      <c r="E130" s="1">
        <v>51101572</v>
      </c>
      <c r="F130" s="7">
        <v>10084001966</v>
      </c>
      <c r="G130" s="7" t="s">
        <v>126</v>
      </c>
      <c r="H130" s="8">
        <v>1</v>
      </c>
      <c r="I130" s="13">
        <v>218628</v>
      </c>
      <c r="J130" s="13">
        <f t="shared" si="8"/>
        <v>222147</v>
      </c>
      <c r="K130" s="14">
        <v>318390</v>
      </c>
      <c r="L130" s="13">
        <v>280000</v>
      </c>
      <c r="M130" s="15">
        <f t="shared" si="9"/>
        <v>273512</v>
      </c>
    </row>
    <row r="131" spans="1:13" x14ac:dyDescent="0.15">
      <c r="A131" s="6">
        <v>129</v>
      </c>
      <c r="B131" s="8" t="str">
        <f t="shared" si="5"/>
        <v>51000000</v>
      </c>
      <c r="C131" s="8" t="str">
        <f t="shared" si="6"/>
        <v>51160000</v>
      </c>
      <c r="D131" s="8" t="str">
        <f t="shared" si="7"/>
        <v>51161800</v>
      </c>
      <c r="E131" s="1">
        <v>51161808</v>
      </c>
      <c r="F131" s="7">
        <v>10259001965</v>
      </c>
      <c r="G131" s="7" t="s">
        <v>127</v>
      </c>
      <c r="H131" s="8">
        <v>1</v>
      </c>
      <c r="I131" s="13">
        <v>17967</v>
      </c>
      <c r="J131" s="13">
        <f t="shared" si="8"/>
        <v>18256</v>
      </c>
      <c r="K131" s="14">
        <v>34838.333333333336</v>
      </c>
      <c r="L131" s="13">
        <v>34490</v>
      </c>
      <c r="M131" s="15">
        <f t="shared" si="9"/>
        <v>29194</v>
      </c>
    </row>
    <row r="132" spans="1:13" x14ac:dyDescent="0.15">
      <c r="A132" s="6">
        <v>130</v>
      </c>
      <c r="B132" s="8" t="str">
        <f t="shared" ref="B132:B139" si="10">CONCATENATE(MID(E132,1,2),"000000")</f>
        <v>51000000</v>
      </c>
      <c r="C132" s="8" t="str">
        <f t="shared" ref="C132:C139" si="11">CONCATENATE(MID(E132,1,4),"0000")</f>
        <v>51180000</v>
      </c>
      <c r="D132" s="8" t="str">
        <f t="shared" ref="D132:D139" si="12">CONCATENATE(MID(E132,1,6),"00")</f>
        <v>51181700</v>
      </c>
      <c r="E132" s="1">
        <v>51181704</v>
      </c>
      <c r="F132" s="7">
        <v>10001002109</v>
      </c>
      <c r="G132" s="7" t="s">
        <v>128</v>
      </c>
      <c r="H132" s="8">
        <v>1</v>
      </c>
      <c r="I132" s="13">
        <v>96606</v>
      </c>
      <c r="J132" s="13">
        <f t="shared" ref="J132:J138" si="13">TRUNC(I132+(I132*1.61%))</f>
        <v>98161</v>
      </c>
      <c r="K132" s="14">
        <v>135420</v>
      </c>
      <c r="L132" s="13">
        <v>134066</v>
      </c>
      <c r="M132" s="15">
        <f t="shared" ref="M132:M138" si="14">TRUNC(AVERAGE(J132:L132))</f>
        <v>122549</v>
      </c>
    </row>
    <row r="133" spans="1:13" ht="18" x14ac:dyDescent="0.15">
      <c r="A133" s="6">
        <v>131</v>
      </c>
      <c r="B133" s="8" t="str">
        <f t="shared" si="10"/>
        <v>51000000</v>
      </c>
      <c r="C133" s="8" t="str">
        <f t="shared" si="11"/>
        <v>51100000</v>
      </c>
      <c r="D133" s="8" t="str">
        <f t="shared" si="12"/>
        <v>51101500</v>
      </c>
      <c r="E133" s="1">
        <v>51101504</v>
      </c>
      <c r="F133" s="7">
        <v>10022002110</v>
      </c>
      <c r="G133" s="7" t="s">
        <v>129</v>
      </c>
      <c r="H133" s="8">
        <v>1</v>
      </c>
      <c r="I133" s="13">
        <v>103084</v>
      </c>
      <c r="J133" s="13">
        <f t="shared" si="13"/>
        <v>104743</v>
      </c>
      <c r="K133" s="14">
        <v>148063.33333333334</v>
      </c>
      <c r="L133" s="13">
        <v>146583</v>
      </c>
      <c r="M133" s="15">
        <f t="shared" si="14"/>
        <v>133129</v>
      </c>
    </row>
    <row r="134" spans="1:13" x14ac:dyDescent="0.15">
      <c r="A134" s="6">
        <v>132</v>
      </c>
      <c r="B134" s="8" t="str">
        <f t="shared" si="10"/>
        <v>51000000</v>
      </c>
      <c r="C134" s="8" t="str">
        <f t="shared" si="11"/>
        <v>51160000</v>
      </c>
      <c r="D134" s="8" t="str">
        <f t="shared" si="12"/>
        <v>51161600</v>
      </c>
      <c r="E134" s="1">
        <v>51161616</v>
      </c>
      <c r="F134" s="7">
        <v>10001008313</v>
      </c>
      <c r="G134" s="7" t="s">
        <v>130</v>
      </c>
      <c r="H134" s="8">
        <v>1</v>
      </c>
      <c r="I134" s="13">
        <v>175000</v>
      </c>
      <c r="J134" s="13">
        <f t="shared" si="13"/>
        <v>177817</v>
      </c>
      <c r="K134" s="14">
        <v>227273.33333333334</v>
      </c>
      <c r="L134" s="13">
        <v>225001</v>
      </c>
      <c r="M134" s="15">
        <f t="shared" si="14"/>
        <v>210030</v>
      </c>
    </row>
    <row r="135" spans="1:13" x14ac:dyDescent="0.15">
      <c r="A135" s="6">
        <v>133</v>
      </c>
      <c r="B135" s="8" t="str">
        <f t="shared" si="10"/>
        <v>51000000</v>
      </c>
      <c r="C135" s="8" t="str">
        <f t="shared" si="11"/>
        <v>51160000</v>
      </c>
      <c r="D135" s="8" t="str">
        <f t="shared" si="12"/>
        <v>51161600</v>
      </c>
      <c r="E135" s="1">
        <v>51161616</v>
      </c>
      <c r="F135" s="7">
        <v>10064002116</v>
      </c>
      <c r="G135" s="7" t="s">
        <v>131</v>
      </c>
      <c r="H135" s="8">
        <v>1</v>
      </c>
      <c r="I135" s="13">
        <v>167118</v>
      </c>
      <c r="J135" s="13">
        <f t="shared" si="13"/>
        <v>169808</v>
      </c>
      <c r="K135" s="14">
        <v>242013.33333333334</v>
      </c>
      <c r="L135" s="13">
        <v>239593</v>
      </c>
      <c r="M135" s="15">
        <f t="shared" si="14"/>
        <v>217138</v>
      </c>
    </row>
    <row r="136" spans="1:13" ht="18" x14ac:dyDescent="0.15">
      <c r="A136" s="6">
        <v>134</v>
      </c>
      <c r="B136" s="8" t="str">
        <f t="shared" si="10"/>
        <v>51000000</v>
      </c>
      <c r="C136" s="8" t="str">
        <f t="shared" si="11"/>
        <v>51190000</v>
      </c>
      <c r="D136" s="8" t="str">
        <f t="shared" si="12"/>
        <v>51191900</v>
      </c>
      <c r="E136" s="1">
        <v>51191905</v>
      </c>
      <c r="F136" s="7">
        <v>10123002114</v>
      </c>
      <c r="G136" s="7" t="s">
        <v>132</v>
      </c>
      <c r="H136" s="8">
        <v>1</v>
      </c>
      <c r="I136" s="13">
        <v>29669</v>
      </c>
      <c r="J136" s="13">
        <f t="shared" si="13"/>
        <v>30146</v>
      </c>
      <c r="K136" s="14">
        <v>66631.666666666672</v>
      </c>
      <c r="L136" s="13">
        <v>65965</v>
      </c>
      <c r="M136" s="15">
        <f t="shared" si="14"/>
        <v>54247</v>
      </c>
    </row>
    <row r="137" spans="1:13" x14ac:dyDescent="0.15">
      <c r="A137" s="6">
        <v>135</v>
      </c>
      <c r="B137" s="8" t="str">
        <f t="shared" si="10"/>
        <v>51000000</v>
      </c>
      <c r="C137" s="8" t="str">
        <f t="shared" si="11"/>
        <v>51190000</v>
      </c>
      <c r="D137" s="8" t="str">
        <f t="shared" si="12"/>
        <v>51191900</v>
      </c>
      <c r="E137" s="1">
        <v>51191905</v>
      </c>
      <c r="F137" s="7">
        <v>10153002109</v>
      </c>
      <c r="G137" s="7" t="s">
        <v>133</v>
      </c>
      <c r="H137" s="8">
        <v>1</v>
      </c>
      <c r="I137" s="13">
        <v>17504</v>
      </c>
      <c r="J137" s="13">
        <f t="shared" si="13"/>
        <v>17785</v>
      </c>
      <c r="K137" s="14">
        <v>52451.666666666672</v>
      </c>
      <c r="L137" s="13">
        <v>51927</v>
      </c>
      <c r="M137" s="15">
        <f t="shared" si="14"/>
        <v>40721</v>
      </c>
    </row>
    <row r="138" spans="1:13" x14ac:dyDescent="0.15">
      <c r="A138" s="6">
        <v>136</v>
      </c>
      <c r="B138" s="8" t="str">
        <f t="shared" si="10"/>
        <v>51000000</v>
      </c>
      <c r="C138" s="8" t="str">
        <f t="shared" si="11"/>
        <v>51140000</v>
      </c>
      <c r="D138" s="8" t="str">
        <f t="shared" si="12"/>
        <v>51142100</v>
      </c>
      <c r="E138" s="1">
        <v>51142104</v>
      </c>
      <c r="F138" s="7">
        <v>10023002102</v>
      </c>
      <c r="G138" s="7" t="s">
        <v>134</v>
      </c>
      <c r="H138" s="8">
        <v>1</v>
      </c>
      <c r="I138" s="13">
        <v>65890</v>
      </c>
      <c r="J138" s="13">
        <f t="shared" si="13"/>
        <v>66950</v>
      </c>
      <c r="K138" s="14">
        <v>128524.90421455938</v>
      </c>
      <c r="L138" s="13">
        <v>127240</v>
      </c>
      <c r="M138" s="15">
        <f t="shared" si="14"/>
        <v>107571</v>
      </c>
    </row>
    <row r="139" spans="1:13" ht="9.75" thickBot="1" x14ac:dyDescent="0.2">
      <c r="A139" s="9">
        <v>137</v>
      </c>
      <c r="B139" s="11" t="str">
        <f t="shared" si="10"/>
        <v>51000000</v>
      </c>
      <c r="C139" s="11" t="str">
        <f t="shared" si="11"/>
        <v>51100000</v>
      </c>
      <c r="D139" s="11" t="str">
        <f t="shared" si="12"/>
        <v>51101500</v>
      </c>
      <c r="E139" s="2">
        <v>51101513</v>
      </c>
      <c r="F139" s="10">
        <v>10123002208</v>
      </c>
      <c r="G139" s="10" t="s">
        <v>135</v>
      </c>
      <c r="H139" s="11">
        <v>1</v>
      </c>
      <c r="I139" s="16">
        <v>15300</v>
      </c>
      <c r="J139" s="16">
        <f>TRUNC(I139+(I139*1.61%))</f>
        <v>15546</v>
      </c>
      <c r="K139" s="17">
        <v>13965</v>
      </c>
      <c r="L139" s="16">
        <v>13825</v>
      </c>
      <c r="M139" s="18">
        <f>TRUNC(AVERAGE(J139:L139))</f>
        <v>14445</v>
      </c>
    </row>
  </sheetData>
  <printOptions horizontalCentered="1" verticalCentered="1"/>
  <pageMargins left="0.59055118110236227" right="0.39370078740157483" top="0.39370078740157483" bottom="0.39370078740157483" header="0.31496062992125984" footer="0.31496062992125984"/>
  <pageSetup scale="7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</dc:creator>
  <cp:lastModifiedBy>Jose Edward Joven Bustamante</cp:lastModifiedBy>
  <cp:lastPrinted>2021-05-01T00:10:03Z</cp:lastPrinted>
  <dcterms:created xsi:type="dcterms:W3CDTF">2021-04-29T02:59:06Z</dcterms:created>
  <dcterms:modified xsi:type="dcterms:W3CDTF">2021-05-13T14:04:57Z</dcterms:modified>
</cp:coreProperties>
</file>