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127"/>
  <workbookPr/>
  <mc:AlternateContent xmlns:mc="http://schemas.openxmlformats.org/markup-compatibility/2006">
    <mc:Choice Requires="x15">
      <x15ac:absPath xmlns:x15ac="http://schemas.microsoft.com/office/spreadsheetml/2010/11/ac" url="G:\SENA 2021\ESTUDIOS PREVIOS 2021\PROCESOS SENA\BIENESTAR\"/>
    </mc:Choice>
  </mc:AlternateContent>
  <xr:revisionPtr revIDLastSave="0" documentId="13_ncr:1_{1E0EFC31-0A53-4C4D-A596-174811BA0E1E}" xr6:coauthVersionLast="45" xr6:coauthVersionMax="45" xr10:uidLastSave="{00000000-0000-0000-0000-000000000000}"/>
  <bookViews>
    <workbookView xWindow="-120" yWindow="-120" windowWidth="29040" windowHeight="15840" xr2:uid="{00000000-000D-0000-FFFF-FFFF00000000}"/>
  </bookViews>
  <sheets>
    <sheet name="BIENESTAR" sheetId="9"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24" i="9" l="1"/>
  <c r="K22" i="9"/>
  <c r="H22" i="9" l="1"/>
  <c r="E22" i="9"/>
  <c r="F10" i="9"/>
  <c r="F16" i="9" l="1"/>
  <c r="I16" i="9"/>
  <c r="K16" i="9"/>
  <c r="L16" i="9" s="1"/>
  <c r="F17" i="9"/>
  <c r="I17" i="9"/>
  <c r="K17" i="9"/>
  <c r="L17" i="9" s="1"/>
  <c r="F18" i="9"/>
  <c r="I18" i="9"/>
  <c r="K18" i="9"/>
  <c r="L18" i="9" s="1"/>
  <c r="F19" i="9"/>
  <c r="I19" i="9"/>
  <c r="K19" i="9"/>
  <c r="L19" i="9" s="1"/>
  <c r="F20" i="9"/>
  <c r="I20" i="9"/>
  <c r="K20" i="9"/>
  <c r="L20" i="9" s="1"/>
  <c r="F21" i="9"/>
  <c r="I21" i="9"/>
  <c r="K21" i="9"/>
  <c r="L21" i="9" s="1"/>
  <c r="F14" i="9"/>
  <c r="I14" i="9"/>
  <c r="K14" i="9"/>
  <c r="L14" i="9" s="1"/>
  <c r="I12" i="9" l="1"/>
  <c r="F12" i="9" l="1"/>
  <c r="K12" i="9"/>
  <c r="L12" i="9" s="1"/>
  <c r="K10" i="9"/>
  <c r="L10" i="9" s="1"/>
  <c r="I10" i="9"/>
  <c r="F23" i="9" l="1"/>
  <c r="I23" i="9"/>
  <c r="N25" i="9" l="1"/>
</calcChain>
</file>

<file path=xl/sharedStrings.xml><?xml version="1.0" encoding="utf-8"?>
<sst xmlns="http://schemas.openxmlformats.org/spreadsheetml/2006/main" count="67" uniqueCount="54">
  <si>
    <t>ITEM</t>
  </si>
  <si>
    <t>Unidad de Medida</t>
  </si>
  <si>
    <t>CANT</t>
  </si>
  <si>
    <t>Valor Total</t>
  </si>
  <si>
    <t>Unidad</t>
  </si>
  <si>
    <t>Valor Unit</t>
  </si>
  <si>
    <t xml:space="preserve">ESTUDIO DE MERCADO </t>
  </si>
  <si>
    <t>AIU del 0%</t>
  </si>
  <si>
    <t xml:space="preserve">CONSTANZA NOHEMI SILVA </t>
  </si>
  <si>
    <t>CENTRO PARA LA BIODIVERSIDAD Y EL TURISMO DEL AMAZONAS
REGIONAL AMAZONAS</t>
  </si>
  <si>
    <t>THIANA DISSAN MENDOZA ROJAS</t>
  </si>
  <si>
    <t>Apoyo en contratación y supervisión de contratos</t>
  </si>
  <si>
    <t>Revisó</t>
  </si>
  <si>
    <t>Elaboró</t>
  </si>
  <si>
    <t xml:space="preserve">1. </t>
  </si>
  <si>
    <t xml:space="preserve">2. </t>
  </si>
  <si>
    <t xml:space="preserve">3. </t>
  </si>
  <si>
    <t>Coordinadora Administrativa</t>
  </si>
  <si>
    <t>DESCRIPCION</t>
  </si>
  <si>
    <t>2. CELEBRACION DIA DE LA FAMILIA</t>
  </si>
  <si>
    <t>1. AGUINALDO INFANTIL</t>
  </si>
  <si>
    <t xml:space="preserve">Objeto: Contratar el servicio de un operador logístico para llevar a cabo las actividades previstas en el Plan de Bienestar 2021 para los funcionarios y su grupo familiar; del Centro para la Biodiversidad y el Turismo del Amazonas, SENA Regional Amazonas. Bajo el cumplimiento de normas de bioseguridad, con ocasión a la emergencia sanitaria. </t>
  </si>
  <si>
    <t>Leticia, Mayo 18 del 2021</t>
  </si>
  <si>
    <t>Celebración del Día de la Familia, Salida ecológica, Jornada de integración, lúdicas y recreativas, dirigida por personal capacitado, donde se deben desarrollar actividades grupales que fomente a la integración de las familias y afiance los lazos entre las familias de los funcionarios de la Regional durante una jornada, garantizar toda la logística requerida, previa aprobación del sitio por la institución (recreacionista, sonido, amplias zonas verdes, un refrigerio, dulcería, almuerzo, dentro de los cuales se pide 2 cárnicos de 150 gr, 2 carbohidratos cada uno de 150 gr, dos tipos de ensalada de 90 gr cada uno, forofa, salsa picante, bebida gaseosa de 500 ml, 2 bolsas con agua).</t>
  </si>
  <si>
    <t>Talleres de preparación para la jubilación, teniendo en cuenta la Circular Nro. 01-3-2021-000014 que trata del Plan de Bienestar 2021, se darán tres (3) talleres para la preparación de los pre-pensionados para el retiro del servicio, los temas a tratar serán entregados por el SENA Regional Amazonas, para lo cual se requiere, salón de videoconferencia, materiales, tallerista con experiencia y con los siguientes perfiles: Psicólogo, trabajo social, Administrador de empresa con experiencias en talleres de emprendimiento y creación de empresas, profesional en actividades físicas, trabajo social, refrigerio.</t>
  </si>
  <si>
    <t>3. PROGRAMA REPARACION PRE-PENSIONADOS</t>
  </si>
  <si>
    <t>4. SEMANA DE RECESO DEL 12 AL 16 DE JULIO DE 2021</t>
  </si>
  <si>
    <t>4.</t>
  </si>
  <si>
    <t>Se debe suministrar aguinaldo infantil, conformado por elementos de juguetería, artículos tecnológicos, deportivos, culturales, didácticos y/o artículos para bebe, por valor de $270.300 pesos M/cte, para los hijos de los trabajadores oficiales y funcionarios del Centro Para la Biodiversidad y el Turismo del Amazonas, SENA Regional Amazonas, que no superen los 12 años de edad, o sea 12 años 364 días.</t>
  </si>
  <si>
    <r>
      <rPr>
        <b/>
        <sz val="9"/>
        <color theme="1"/>
        <rFont val="Century Gothic"/>
        <family val="2"/>
      </rPr>
      <t xml:space="preserve">DIA 1: Lunes 12 de Julio – TRASLADO LETICIA – CALI
DESCRIPCIÓN DE LA ACTIVIDAD:
</t>
    </r>
    <r>
      <rPr>
        <sz val="9"/>
        <color theme="1"/>
        <rFont val="Century Gothic"/>
        <family val="2"/>
      </rPr>
      <t xml:space="preserve">
Salida desde el Aeropuerto de Leticia con arribo a la ciudad de Cali, Alojamiento en hotel de Cali en acomodación múltiple, Realización de Evento
Cumpleaños SENA y entrega de Suvenires del Evento.
</t>
    </r>
    <r>
      <rPr>
        <b/>
        <sz val="9"/>
        <color theme="1"/>
        <rFont val="Century Gothic"/>
        <family val="2"/>
      </rPr>
      <t>INCLUYE:</t>
    </r>
    <r>
      <rPr>
        <sz val="9"/>
        <color theme="1"/>
        <rFont val="Century Gothic"/>
        <family val="2"/>
      </rPr>
      <t xml:space="preserve">
Tiquetes Aéreos Leticia - Cali, Transporte Terrestre Aeropuerto - Hotel, Alojamiento hotel en acomodación múltiple, Alimentación tipo carta (Cena), Evento Cumpleaños SENA, Sonido para el Evento, Trota de Cumpleaños SENA, Suvenires del Evento (Poncho o Sombrero Típico Paisa con estampado alusivo al evento, Tula en tela sintética pequeña para hidratación con estampado alusivo al evento, Programa del Evento, Escarapela), Show de Bienvenida (Presentación Agrupación de Baile Típico), Seguro de Viajes, Presentación Guías Profesionales.</t>
    </r>
  </si>
  <si>
    <t>Dia</t>
  </si>
  <si>
    <r>
      <rPr>
        <b/>
        <sz val="9"/>
        <color theme="1"/>
        <rFont val="Century Gothic"/>
        <family val="2"/>
      </rPr>
      <t>DIA 2: martes 13 de Julio – PASADÍA PARQUE DEL CAFÉ</t>
    </r>
    <r>
      <rPr>
        <sz val="9"/>
        <color theme="1"/>
        <rFont val="Century Gothic"/>
        <family val="2"/>
      </rPr>
      <t xml:space="preserve">
</t>
    </r>
    <r>
      <rPr>
        <b/>
        <sz val="9"/>
        <color theme="1"/>
        <rFont val="Century Gothic"/>
        <family val="2"/>
      </rPr>
      <t>DESCRIPCIÓN DE LA ACTIVIDAD:</t>
    </r>
    <r>
      <rPr>
        <sz val="9"/>
        <color theme="1"/>
        <rFont val="Century Gothic"/>
        <family val="2"/>
      </rPr>
      <t xml:space="preserve">
Pasadía en el Parque del Café con PASAPORTE MÚLTIPLE el cual incluye atracciones ilimitadas: Teleférico, Teleférico bambusario, Montaña Rusa Krater, Montaña Rusa Yippee, Montaña Rusa «La Broca», Montaña acuática, Rápidos, La cumbre, Show del café, Show el secreto de la naturaleza, Tren del café, Museo del café, Ciclón, Tren de las fábulas, Rueda panorámica, Mini-chocones, Barco del café, Barón rojo (máximo 130 cms), Rio lento, Carrusel (mundo de los niños), Carrusel (cafeteritos), Rin Rin, Pulpo, Karts (minimo 150 cms), Karts dobles (minimo 150 cms), Paseo a caballo, Paseo en carroza (90 a 150 cms), Botes chocones, Carros chocones.
</t>
    </r>
    <r>
      <rPr>
        <b/>
        <sz val="9"/>
        <color theme="1"/>
        <rFont val="Century Gothic"/>
        <family val="2"/>
      </rPr>
      <t>INCLUYE:</t>
    </r>
    <r>
      <rPr>
        <sz val="9"/>
        <color theme="1"/>
        <rFont val="Century Gothic"/>
        <family val="2"/>
      </rPr>
      <t xml:space="preserve">
Traslado terrestre desde Cali al Parque del Café, Ingreso al Parque del Café con Pasaporte Múltiple, Hidratación Mañana y tarde, Alimentación tipo carta (Desayuno, Almuerzo, Cena), Alojamiento en Finca Agroturística de la zona en acomodación múltiple, 1 Guía Profesional Acompañante, 1 Guía Coordinador Logístico, Guía dentro del Parque del Café, Seguro de Viajes.</t>
    </r>
  </si>
  <si>
    <r>
      <rPr>
        <b/>
        <sz val="9"/>
        <color theme="1"/>
        <rFont val="Century Gothic"/>
        <family val="2"/>
      </rPr>
      <t xml:space="preserve">DIA 3: Miércoles 14 de Julio – PASADÍA PARQUE TEMÁTICO PANACA
DESCRIPCIÓN DE LA ACTIVIDAD:
</t>
    </r>
    <r>
      <rPr>
        <sz val="9"/>
        <color theme="1"/>
        <rFont val="Century Gothic"/>
        <family val="2"/>
      </rPr>
      <t xml:space="preserve">
Pasadía en el Parque Temático PANACA con PASAPORTE TERRA el cual incluye todas las atracciones: Ingreso al Parque y recorrido por sus senderos. Visita las 10 sorprendentes Estaciones: Agronomía, Ganadería, Especies Menores, Avestruces, Porcicultura, Felina, Agroecología y Granja Integral, Sericultura, Canina y Equina, donde podrás interactuar con más de 4.500 animales de la zoología doméstica. Ingreso a 5 espectaculares shows: En el Campo está el Futuro, Las Aventuras de Flor Azucena y Campo Alirio, Juégatela en el Cerdódromo Juan Chancho Montó-Ya, Instinto, un Show Guau; y El Maravilloso Mundo del Caballo.
</t>
    </r>
    <r>
      <rPr>
        <b/>
        <sz val="9"/>
        <color theme="1"/>
        <rFont val="Century Gothic"/>
        <family val="2"/>
      </rPr>
      <t>INCLUYE:</t>
    </r>
    <r>
      <rPr>
        <sz val="9"/>
        <color theme="1"/>
        <rFont val="Century Gothic"/>
        <family val="2"/>
      </rPr>
      <t xml:space="preserve">
Traslados internos en el destino, Ingreso al Parque Temático PANACA con Pasaporte TERRA, Hidratación Mañana y tarde, Alimentación tipo carta (Desayuno, Almuerzo, Cena), Alojamiento en Finca Agroturística de la zona en acomodación múltiple, 1 Guía Profesional Acompañante, 1 Guía Coordinador Logístico, Guía dentro del Parque PANACA, Seguro de Viajes.</t>
    </r>
  </si>
  <si>
    <r>
      <rPr>
        <b/>
        <sz val="9"/>
        <color theme="1"/>
        <rFont val="Century Gothic"/>
        <family val="2"/>
      </rPr>
      <t>DIA 4: Jueves 15 de Julio – PASADÍA TERMALES DE SANTA ROSA DE CABAL
DESCRIPCIÓN DE LA ACTIVIDAD</t>
    </r>
    <r>
      <rPr>
        <sz val="9"/>
        <color theme="1"/>
        <rFont val="Century Gothic"/>
        <family val="2"/>
      </rPr>
      <t xml:space="preserve">:
Pasadía en el Balneario Termales de Santa Rosa de Cabal con PASAPORTE CONEXIÓN (acceso al Balneario, menú del día, refrigerio y expedición termal), disfrute de piscinas de aguas termales, cascada de 95 metros de altura y cinco ramificaciones de agua frías que bañan la montaña, Expedición Termal, San Miguel Termal SPA, Restaurante, Café, Tiendita de Recuerdos, terapia de relajación, regreso a Pereira, Tarde de Compras, Evento de Amor y Amistad, Alojamiento en Hotel de Pereira.
</t>
    </r>
    <r>
      <rPr>
        <b/>
        <sz val="9"/>
        <color theme="1"/>
        <rFont val="Century Gothic"/>
        <family val="2"/>
      </rPr>
      <t xml:space="preserve">
INCLUYE:
</t>
    </r>
    <r>
      <rPr>
        <sz val="9"/>
        <color theme="1"/>
        <rFont val="Century Gothic"/>
        <family val="2"/>
      </rPr>
      <t xml:space="preserve">
Traslados internos en el destino, Ingreso al Balneario con Pasaporte Conexión, una terapia de relajación, Hidratación Mañana y tarde, Alimentación tipo carta (Desayuno, Almuerzo, Cena), Evento de Amor y Amistad, Sonido, Agrupación Musical, Bono de Amor y Amistad para compra de detalle, Alojamiento hotel en Pereira en acomodación múltiple, 1 Guía Profesional Acompañante, 1 Guía Coordinador Logístico, Seguro de Viajes.</t>
    </r>
  </si>
  <si>
    <r>
      <rPr>
        <b/>
        <sz val="9"/>
        <color theme="1"/>
        <rFont val="Century Gothic"/>
        <family val="2"/>
      </rPr>
      <t xml:space="preserve">DIA 5: Viernes 16 de Julio – PASADÍA EN SALENTO
DESCRIPCIÓN DE LA ACTIVIDAD:
</t>
    </r>
    <r>
      <rPr>
        <sz val="9"/>
        <color theme="1"/>
        <rFont val="Century Gothic"/>
        <family val="2"/>
      </rPr>
      <t xml:space="preserve">
Pasadía en el municipio de Salento, Recorrido Calle Real, Recorrido Zona Artesanal, Visita Miradores, Visita Al Valle De Cocora, regreso a Cali, Evento de Cierre.
</t>
    </r>
    <r>
      <rPr>
        <b/>
        <sz val="9"/>
        <color theme="1"/>
        <rFont val="Century Gothic"/>
        <family val="2"/>
      </rPr>
      <t xml:space="preserve">
INCLUYE:
</t>
    </r>
    <r>
      <rPr>
        <sz val="9"/>
        <color theme="1"/>
        <rFont val="Century Gothic"/>
        <family val="2"/>
      </rPr>
      <t xml:space="preserve">
Traslados internos en el destino, Recorridos Culturales, Ingreso a Miradores, Hidratación Mañana y tarde, Alimentación tipo carta (Desayuno, Almuerzo, Cena), Evento de Cierre en Cali, Reconocimientos, Premios y sorpresas, Alojamiento hotel en acomodación múltiple, 1 Guía Profesional Acompañante,
1 Guía Coordinador Logístico, Seguro de Viajes.</t>
    </r>
  </si>
  <si>
    <r>
      <rPr>
        <b/>
        <sz val="9"/>
        <color theme="1"/>
        <rFont val="Century Gothic"/>
        <family val="2"/>
      </rPr>
      <t xml:space="preserve">DIA 6: Sábado 17 de Julio – RETORNO A LETICIA
DESCRIPCIÓN DE LA ACTIVIDAD:
</t>
    </r>
    <r>
      <rPr>
        <sz val="9"/>
        <color theme="1"/>
        <rFont val="Century Gothic"/>
        <family val="2"/>
      </rPr>
      <t xml:space="preserve">
Traslado desde la ciudad de Cali a la ciudad de Leticia.
</t>
    </r>
    <r>
      <rPr>
        <b/>
        <sz val="9"/>
        <color theme="1"/>
        <rFont val="Century Gothic"/>
        <family val="2"/>
      </rPr>
      <t xml:space="preserve">
INCLUYE:</t>
    </r>
    <r>
      <rPr>
        <sz val="9"/>
        <color theme="1"/>
        <rFont val="Century Gothic"/>
        <family val="2"/>
      </rPr>
      <t xml:space="preserve">
Desayuno Viajero, Traslado terrestre Hotel – Aeropuerto, Tiquetes Aéreos Cali – Leticia.</t>
    </r>
  </si>
  <si>
    <t>VALOR TOTAL POR EVENTO
INCLUIDO IVA, IMPUESTOS Y TODOS LOS COSTOS DIRECTOS E INDIRECTOS A QUE HAYA LUGAR</t>
  </si>
  <si>
    <t>$ 7.098.000</t>
  </si>
  <si>
    <t>$ 5.005.000</t>
  </si>
  <si>
    <t>$ 1.273.105</t>
  </si>
  <si>
    <t>$ 110.736.000</t>
  </si>
  <si>
    <t>COTIZACION 1</t>
  </si>
  <si>
    <t>COTIZACION 2</t>
  </si>
  <si>
    <t>PROMEDIO</t>
  </si>
  <si>
    <t>TOTAL PRESUPUESTO OFICIAL</t>
  </si>
  <si>
    <t>TOTAL</t>
  </si>
  <si>
    <t>$7.098.000</t>
  </si>
  <si>
    <t>$4.950.000</t>
  </si>
  <si>
    <t>$1.200.000</t>
  </si>
  <si>
    <t>$26.505.000</t>
  </si>
  <si>
    <t>$14.535.000</t>
  </si>
  <si>
    <t>$15.120.000</t>
  </si>
  <si>
    <t>$20.925.000</t>
  </si>
  <si>
    <t>$19.102.500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</si>
</sst>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0_-;\-* #,##0_-;_-* &quot;-&quot;_-;_-@_-"/>
    <numFmt numFmtId="43" formatCode="_-* #,##0.00_-;\-* #,##0.00_-;_-* &quot;-&quot;??_-;_-@_-"/>
  </numFmts>
  <fonts count="20" x14ac:knownFonts="1">
    <font>
      <sz val="11"/>
      <color theme="1"/>
      <name val="Calibri"/>
      <family val="2"/>
      <scheme val="minor"/>
    </font>
    <font>
      <sz val="11"/>
      <color theme="1"/>
      <name val="Calibri"/>
      <family val="2"/>
      <scheme val="minor"/>
    </font>
    <font>
      <b/>
      <sz val="11"/>
      <color theme="1"/>
      <name val="Calibri"/>
      <family val="2"/>
      <scheme val="minor"/>
    </font>
    <font>
      <sz val="7"/>
      <color theme="1"/>
      <name val="Calibri"/>
      <family val="2"/>
      <scheme val="minor"/>
    </font>
    <font>
      <b/>
      <sz val="14"/>
      <color theme="1"/>
      <name val="Calibri"/>
      <family val="2"/>
      <scheme val="minor"/>
    </font>
    <font>
      <sz val="12"/>
      <color theme="1"/>
      <name val="Calibri"/>
      <family val="2"/>
      <scheme val="minor"/>
    </font>
    <font>
      <b/>
      <sz val="12"/>
      <color theme="1"/>
      <name val="Calibri"/>
      <family val="2"/>
      <scheme val="minor"/>
    </font>
    <font>
      <sz val="9"/>
      <color theme="1"/>
      <name val="Calibri"/>
      <family val="2"/>
      <scheme val="minor"/>
    </font>
    <font>
      <sz val="9"/>
      <color rgb="FF000000"/>
      <name val="Calibri"/>
      <family val="2"/>
      <scheme val="minor"/>
    </font>
    <font>
      <sz val="10"/>
      <color theme="1"/>
      <name val="Calibri"/>
      <family val="2"/>
      <scheme val="minor"/>
    </font>
    <font>
      <b/>
      <sz val="9"/>
      <color rgb="FF000000"/>
      <name val="Calibri"/>
      <family val="2"/>
      <scheme val="minor"/>
    </font>
    <font>
      <sz val="9"/>
      <color rgb="FF000000"/>
      <name val="Century Gothic"/>
      <family val="2"/>
    </font>
    <font>
      <b/>
      <sz val="9"/>
      <color theme="1"/>
      <name val="Calibri"/>
      <family val="2"/>
      <scheme val="minor"/>
    </font>
    <font>
      <b/>
      <sz val="11"/>
      <color rgb="FF000000"/>
      <name val="Calibri"/>
      <family val="2"/>
      <scheme val="minor"/>
    </font>
    <font>
      <b/>
      <sz val="11"/>
      <name val="Calibri"/>
      <family val="2"/>
      <scheme val="minor"/>
    </font>
    <font>
      <sz val="9"/>
      <color theme="1"/>
      <name val="Century Gothic"/>
      <family val="2"/>
    </font>
    <font>
      <b/>
      <sz val="9"/>
      <color theme="1"/>
      <name val="Century Gothic"/>
      <family val="2"/>
    </font>
    <font>
      <b/>
      <sz val="18"/>
      <color theme="1"/>
      <name val="Calibri"/>
      <family val="2"/>
      <scheme val="minor"/>
    </font>
    <font>
      <b/>
      <sz val="16"/>
      <color theme="1"/>
      <name val="Calibri"/>
      <family val="2"/>
      <scheme val="minor"/>
    </font>
    <font>
      <b/>
      <sz val="11"/>
      <color theme="1"/>
      <name val="Century Gothic"/>
      <family val="2"/>
    </font>
  </fonts>
  <fills count="9">
    <fill>
      <patternFill patternType="none"/>
    </fill>
    <fill>
      <patternFill patternType="gray125"/>
    </fill>
    <fill>
      <patternFill patternType="solid">
        <fgColor rgb="FFFFFFFF"/>
        <bgColor indexed="64"/>
      </patternFill>
    </fill>
    <fill>
      <patternFill patternType="solid">
        <fgColor theme="0" tint="-0.14999847407452621"/>
        <bgColor indexed="64"/>
      </patternFill>
    </fill>
    <fill>
      <patternFill patternType="solid">
        <fgColor theme="0"/>
        <bgColor indexed="64"/>
      </patternFill>
    </fill>
    <fill>
      <patternFill patternType="solid">
        <fgColor rgb="FFFFFFCC"/>
      </patternFill>
    </fill>
    <fill>
      <patternFill patternType="solid">
        <fgColor theme="5" tint="0.59999389629810485"/>
        <bgColor indexed="65"/>
      </patternFill>
    </fill>
    <fill>
      <patternFill patternType="solid">
        <fgColor theme="6" tint="0.59999389629810485"/>
        <bgColor indexed="65"/>
      </patternFill>
    </fill>
    <fill>
      <patternFill patternType="solid">
        <fgColor theme="9" tint="0.79998168889431442"/>
        <bgColor indexed="65"/>
      </patternFill>
    </fill>
  </fills>
  <borders count="26">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rgb="FFB2B2B2"/>
      </left>
      <right style="thin">
        <color rgb="FFB2B2B2"/>
      </right>
      <top style="thin">
        <color rgb="FFB2B2B2"/>
      </top>
      <bottom style="thin">
        <color rgb="FFB2B2B2"/>
      </bottom>
      <diagonal/>
    </border>
    <border>
      <left/>
      <right/>
      <top style="medium">
        <color indexed="64"/>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bottom/>
      <diagonal/>
    </border>
    <border>
      <left style="medium">
        <color indexed="64"/>
      </left>
      <right style="thin">
        <color rgb="FFB2B2B2"/>
      </right>
      <top style="medium">
        <color indexed="64"/>
      </top>
      <bottom style="medium">
        <color indexed="64"/>
      </bottom>
      <diagonal/>
    </border>
    <border>
      <left style="thin">
        <color rgb="FFB2B2B2"/>
      </left>
      <right style="thin">
        <color rgb="FFB2B2B2"/>
      </right>
      <top style="medium">
        <color indexed="64"/>
      </top>
      <bottom style="medium">
        <color indexed="64"/>
      </bottom>
      <diagonal/>
    </border>
    <border>
      <left style="thin">
        <color rgb="FFB2B2B2"/>
      </left>
      <right style="medium">
        <color indexed="64"/>
      </right>
      <top style="medium">
        <color indexed="64"/>
      </top>
      <bottom style="medium">
        <color indexed="64"/>
      </bottom>
      <diagonal/>
    </border>
    <border>
      <left style="thin">
        <color indexed="64"/>
      </left>
      <right/>
      <top/>
      <bottom style="thin">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s>
  <cellStyleXfs count="8">
    <xf numFmtId="0" fontId="0" fillId="0" borderId="0"/>
    <xf numFmtId="43" fontId="1" fillId="0" borderId="0" applyFont="0" applyFill="0" applyBorder="0" applyAlignment="0" applyProtection="0"/>
    <xf numFmtId="9" fontId="1" fillId="0" borderId="0" applyFont="0" applyFill="0" applyBorder="0" applyAlignment="0" applyProtection="0"/>
    <xf numFmtId="41" fontId="1" fillId="0" borderId="0" applyFont="0" applyFill="0" applyBorder="0" applyAlignment="0" applyProtection="0"/>
    <xf numFmtId="0" fontId="1" fillId="5" borderId="14" applyNumberFormat="0" applyFont="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cellStyleXfs>
  <cellXfs count="108">
    <xf numFmtId="0" fontId="0" fillId="0" borderId="0" xfId="0"/>
    <xf numFmtId="43" fontId="0" fillId="0" borderId="0" xfId="1" applyFont="1"/>
    <xf numFmtId="0" fontId="3" fillId="0" borderId="0" xfId="0" applyFont="1"/>
    <xf numFmtId="3" fontId="3" fillId="0" borderId="0" xfId="1" applyNumberFormat="1" applyFont="1"/>
    <xf numFmtId="3" fontId="3" fillId="0" borderId="0" xfId="0" applyNumberFormat="1" applyFont="1"/>
    <xf numFmtId="0" fontId="5" fillId="0" borderId="0" xfId="0" applyFont="1"/>
    <xf numFmtId="0" fontId="6" fillId="0" borderId="0" xfId="0" applyFont="1"/>
    <xf numFmtId="43" fontId="9" fillId="0" borderId="0" xfId="1" applyFont="1"/>
    <xf numFmtId="0" fontId="8" fillId="0" borderId="0" xfId="0" applyFont="1" applyBorder="1" applyAlignment="1">
      <alignment vertical="center"/>
    </xf>
    <xf numFmtId="9" fontId="12" fillId="3" borderId="6" xfId="2" applyFont="1" applyFill="1" applyBorder="1" applyAlignment="1">
      <alignment horizontal="center"/>
    </xf>
    <xf numFmtId="0" fontId="7" fillId="0" borderId="0" xfId="0" applyFont="1" applyBorder="1"/>
    <xf numFmtId="3" fontId="7" fillId="0" borderId="0" xfId="1" applyNumberFormat="1" applyFont="1" applyAlignment="1">
      <alignment vertical="center" wrapText="1"/>
    </xf>
    <xf numFmtId="3" fontId="12" fillId="0" borderId="7" xfId="1" applyNumberFormat="1" applyFont="1" applyBorder="1"/>
    <xf numFmtId="3" fontId="7" fillId="0" borderId="0" xfId="1" applyNumberFormat="1" applyFont="1"/>
    <xf numFmtId="3" fontId="7" fillId="0" borderId="0" xfId="0" applyNumberFormat="1" applyFont="1"/>
    <xf numFmtId="3" fontId="7" fillId="0" borderId="6" xfId="0" applyNumberFormat="1" applyFont="1" applyBorder="1"/>
    <xf numFmtId="0" fontId="7" fillId="0" borderId="0" xfId="0" applyFont="1"/>
    <xf numFmtId="0" fontId="8" fillId="0" borderId="5" xfId="0" applyFont="1" applyBorder="1" applyAlignment="1">
      <alignment horizontal="center" vertical="center"/>
    </xf>
    <xf numFmtId="0" fontId="8" fillId="0" borderId="5" xfId="0" applyFont="1" applyBorder="1" applyAlignment="1">
      <alignment vertical="center"/>
    </xf>
    <xf numFmtId="43" fontId="2" fillId="0" borderId="0" xfId="1" applyFont="1"/>
    <xf numFmtId="0" fontId="2" fillId="0" borderId="0" xfId="0" applyFont="1"/>
    <xf numFmtId="3" fontId="0" fillId="0" borderId="0" xfId="0" applyNumberFormat="1"/>
    <xf numFmtId="41" fontId="7" fillId="0" borderId="0" xfId="3" applyFont="1"/>
    <xf numFmtId="0" fontId="10" fillId="2" borderId="12" xfId="0" applyFont="1" applyFill="1" applyBorder="1" applyAlignment="1">
      <alignment vertical="center"/>
    </xf>
    <xf numFmtId="41" fontId="9" fillId="0" borderId="0" xfId="3" applyFont="1"/>
    <xf numFmtId="41" fontId="7" fillId="0" borderId="0" xfId="0" applyNumberFormat="1" applyFont="1"/>
    <xf numFmtId="0" fontId="10" fillId="2" borderId="13" xfId="0" applyFont="1" applyFill="1" applyBorder="1" applyAlignment="1">
      <alignment horizontal="center" vertical="center"/>
    </xf>
    <xf numFmtId="0" fontId="10" fillId="2" borderId="8" xfId="0" applyFont="1" applyFill="1" applyBorder="1" applyAlignment="1">
      <alignment horizontal="center" vertical="center"/>
    </xf>
    <xf numFmtId="0" fontId="11" fillId="0" borderId="16" xfId="0" applyFont="1" applyBorder="1" applyAlignment="1">
      <alignment horizontal="center" vertical="center" wrapText="1"/>
    </xf>
    <xf numFmtId="0" fontId="7" fillId="4" borderId="9" xfId="0" applyFont="1" applyFill="1" applyBorder="1" applyAlignment="1">
      <alignment horizontal="center" vertical="center"/>
    </xf>
    <xf numFmtId="0" fontId="11" fillId="0" borderId="13" xfId="0" applyFont="1" applyBorder="1" applyAlignment="1">
      <alignment horizontal="center" vertical="center" wrapText="1"/>
    </xf>
    <xf numFmtId="0" fontId="7" fillId="4" borderId="17" xfId="0" applyFont="1" applyFill="1" applyBorder="1" applyAlignment="1">
      <alignment horizontal="center" vertical="center"/>
    </xf>
    <xf numFmtId="0" fontId="11" fillId="0" borderId="0" xfId="0" applyFont="1" applyAlignment="1">
      <alignment horizontal="left" vertical="center" wrapText="1"/>
    </xf>
    <xf numFmtId="0" fontId="15" fillId="0" borderId="2" xfId="0" applyFont="1" applyBorder="1" applyAlignment="1">
      <alignment horizontal="left" vertical="center" wrapText="1"/>
    </xf>
    <xf numFmtId="0" fontId="10" fillId="2" borderId="21" xfId="0" applyFont="1" applyFill="1" applyBorder="1" applyAlignment="1">
      <alignment horizontal="center" vertical="center"/>
    </xf>
    <xf numFmtId="0" fontId="15" fillId="0" borderId="1" xfId="0" applyFont="1" applyBorder="1" applyAlignment="1">
      <alignment horizontal="left" vertical="center" wrapText="1"/>
    </xf>
    <xf numFmtId="3" fontId="12" fillId="0" borderId="0" xfId="1" applyNumberFormat="1" applyFont="1" applyBorder="1"/>
    <xf numFmtId="43" fontId="2" fillId="8" borderId="10" xfId="7" applyNumberFormat="1" applyFont="1" applyBorder="1" applyAlignment="1">
      <alignment horizontal="center" vertical="center" wrapText="1"/>
    </xf>
    <xf numFmtId="43" fontId="2" fillId="8" borderId="11" xfId="7" applyNumberFormat="1" applyFont="1" applyBorder="1" applyAlignment="1">
      <alignment horizontal="center" vertical="center"/>
    </xf>
    <xf numFmtId="43" fontId="2" fillId="8" borderId="15" xfId="7" applyNumberFormat="1" applyFont="1" applyBorder="1" applyAlignment="1">
      <alignment horizontal="center" vertical="center" wrapText="1"/>
    </xf>
    <xf numFmtId="43" fontId="2" fillId="6" borderId="10" xfId="5" applyNumberFormat="1" applyFont="1" applyBorder="1" applyAlignment="1">
      <alignment horizontal="center" vertical="center"/>
    </xf>
    <xf numFmtId="43" fontId="2" fillId="6" borderId="11" xfId="5" applyNumberFormat="1" applyFont="1" applyBorder="1" applyAlignment="1">
      <alignment horizontal="center" vertical="center"/>
    </xf>
    <xf numFmtId="43" fontId="2" fillId="6" borderId="15" xfId="5" applyNumberFormat="1" applyFont="1" applyBorder="1" applyAlignment="1">
      <alignment horizontal="center" vertical="center" wrapText="1"/>
    </xf>
    <xf numFmtId="3" fontId="1" fillId="8" borderId="8" xfId="7" applyNumberFormat="1" applyBorder="1" applyAlignment="1">
      <alignment vertical="center" wrapText="1"/>
    </xf>
    <xf numFmtId="3" fontId="1" fillId="8" borderId="9" xfId="7" applyNumberFormat="1" applyBorder="1" applyAlignment="1">
      <alignment vertical="center"/>
    </xf>
    <xf numFmtId="3" fontId="1" fillId="6" borderId="12" xfId="5" applyNumberFormat="1" applyBorder="1" applyAlignment="1">
      <alignment vertical="center"/>
    </xf>
    <xf numFmtId="3" fontId="1" fillId="6" borderId="17" xfId="5" applyNumberFormat="1" applyBorder="1" applyAlignment="1">
      <alignment vertical="center"/>
    </xf>
    <xf numFmtId="3" fontId="1" fillId="6" borderId="8" xfId="5" applyNumberFormat="1" applyBorder="1" applyAlignment="1">
      <alignment vertical="center"/>
    </xf>
    <xf numFmtId="3" fontId="1" fillId="6" borderId="9" xfId="5" applyNumberFormat="1" applyBorder="1" applyAlignment="1">
      <alignment vertical="center"/>
    </xf>
    <xf numFmtId="4" fontId="1" fillId="6" borderId="8" xfId="5" applyNumberFormat="1" applyBorder="1" applyAlignment="1">
      <alignment vertical="center"/>
    </xf>
    <xf numFmtId="0" fontId="1" fillId="7" borderId="1" xfId="6" applyBorder="1" applyAlignment="1">
      <alignment vertical="center" wrapText="1"/>
    </xf>
    <xf numFmtId="0" fontId="1" fillId="7" borderId="2" xfId="6" applyBorder="1" applyAlignment="1">
      <alignment vertical="center" wrapText="1"/>
    </xf>
    <xf numFmtId="0" fontId="2" fillId="7" borderId="10" xfId="6" applyFont="1" applyBorder="1" applyAlignment="1">
      <alignment horizontal="center" vertical="center"/>
    </xf>
    <xf numFmtId="0" fontId="2" fillId="7" borderId="11" xfId="6" applyFont="1" applyBorder="1" applyAlignment="1">
      <alignment horizontal="center" vertical="center"/>
    </xf>
    <xf numFmtId="0" fontId="2" fillId="7" borderId="6" xfId="6" applyFont="1" applyBorder="1" applyAlignment="1">
      <alignment horizontal="center" vertical="center"/>
    </xf>
    <xf numFmtId="0" fontId="2" fillId="7" borderId="4" xfId="6" applyFont="1" applyBorder="1" applyAlignment="1">
      <alignment horizontal="center" vertical="center" wrapText="1"/>
    </xf>
    <xf numFmtId="3" fontId="1" fillId="7" borderId="12" xfId="6" applyNumberFormat="1" applyBorder="1" applyAlignment="1">
      <alignment vertical="center"/>
    </xf>
    <xf numFmtId="3" fontId="1" fillId="7" borderId="8" xfId="6" applyNumberFormat="1" applyBorder="1" applyAlignment="1">
      <alignment vertical="center"/>
    </xf>
    <xf numFmtId="3" fontId="1" fillId="7" borderId="9" xfId="6" applyNumberFormat="1" applyBorder="1" applyAlignment="1">
      <alignment vertical="center"/>
    </xf>
    <xf numFmtId="3" fontId="2" fillId="8" borderId="4" xfId="7" applyNumberFormat="1" applyFont="1" applyBorder="1" applyAlignment="1">
      <alignment horizontal="center" vertical="center"/>
    </xf>
    <xf numFmtId="0" fontId="18" fillId="7" borderId="4" xfId="6" applyFont="1" applyBorder="1" applyAlignment="1">
      <alignment horizontal="center" vertical="center" wrapText="1"/>
    </xf>
    <xf numFmtId="0" fontId="10" fillId="0" borderId="6" xfId="0" applyFont="1" applyBorder="1" applyAlignment="1">
      <alignment horizontal="right" vertical="center" wrapText="1"/>
    </xf>
    <xf numFmtId="3" fontId="2" fillId="6" borderId="2" xfId="5" applyNumberFormat="1" applyFont="1" applyBorder="1" applyAlignment="1">
      <alignment horizontal="center" vertical="center"/>
    </xf>
    <xf numFmtId="0" fontId="4" fillId="7" borderId="4" xfId="6" applyFont="1" applyBorder="1" applyAlignment="1">
      <alignment horizontal="right" vertical="center"/>
    </xf>
    <xf numFmtId="3" fontId="2" fillId="6" borderId="0" xfId="5" applyNumberFormat="1" applyFont="1" applyBorder="1" applyAlignment="1">
      <alignment horizontal="center" vertical="center"/>
    </xf>
    <xf numFmtId="3" fontId="2" fillId="7" borderId="17" xfId="6" applyNumberFormat="1" applyFont="1" applyBorder="1" applyAlignment="1">
      <alignment horizontal="center" vertical="center"/>
    </xf>
    <xf numFmtId="3" fontId="2" fillId="7" borderId="9" xfId="6" applyNumberFormat="1" applyFont="1" applyBorder="1" applyAlignment="1">
      <alignment horizontal="center" vertical="center"/>
    </xf>
    <xf numFmtId="0" fontId="19" fillId="0" borderId="0" xfId="0" applyFont="1" applyAlignment="1">
      <alignment horizontal="right"/>
    </xf>
    <xf numFmtId="3" fontId="18" fillId="7" borderId="1" xfId="6" applyNumberFormat="1" applyFont="1" applyBorder="1" applyAlignment="1">
      <alignment horizontal="center" vertical="center"/>
    </xf>
    <xf numFmtId="3" fontId="18" fillId="7" borderId="2" xfId="6" applyNumberFormat="1" applyFont="1" applyBorder="1" applyAlignment="1">
      <alignment horizontal="center" vertical="center"/>
    </xf>
    <xf numFmtId="3" fontId="18" fillId="7" borderId="4" xfId="6" applyNumberFormat="1" applyFont="1" applyBorder="1" applyAlignment="1">
      <alignment horizontal="center" vertical="center"/>
    </xf>
    <xf numFmtId="0" fontId="13" fillId="5" borderId="1" xfId="4" applyFont="1" applyBorder="1" applyAlignment="1">
      <alignment horizontal="center" vertical="center"/>
    </xf>
    <xf numFmtId="0" fontId="13" fillId="5" borderId="2" xfId="4" applyFont="1" applyBorder="1" applyAlignment="1">
      <alignment horizontal="center" vertical="center"/>
    </xf>
    <xf numFmtId="0" fontId="13" fillId="5" borderId="4" xfId="4" applyFont="1" applyBorder="1" applyAlignment="1">
      <alignment horizontal="center" vertical="center"/>
    </xf>
    <xf numFmtId="0" fontId="10" fillId="2" borderId="7" xfId="0" applyFont="1" applyFill="1" applyBorder="1" applyAlignment="1">
      <alignment vertical="center"/>
    </xf>
    <xf numFmtId="0" fontId="10" fillId="2" borderId="22" xfId="0" applyFont="1" applyFill="1" applyBorder="1" applyAlignment="1">
      <alignment vertical="center"/>
    </xf>
    <xf numFmtId="0" fontId="10" fillId="2" borderId="3" xfId="0" applyFont="1" applyFill="1" applyBorder="1" applyAlignment="1">
      <alignment vertical="center"/>
    </xf>
    <xf numFmtId="43" fontId="4" fillId="8" borderId="1" xfId="7" applyNumberFormat="1" applyFont="1" applyBorder="1" applyAlignment="1">
      <alignment horizontal="center" vertical="center" wrapText="1"/>
    </xf>
    <xf numFmtId="43" fontId="4" fillId="8" borderId="2" xfId="7" applyNumberFormat="1" applyFont="1" applyBorder="1" applyAlignment="1">
      <alignment horizontal="center" vertical="center" wrapText="1"/>
    </xf>
    <xf numFmtId="43" fontId="4" fillId="8" borderId="4" xfId="7" applyNumberFormat="1" applyFont="1" applyBorder="1" applyAlignment="1">
      <alignment horizontal="center" vertical="center" wrapText="1"/>
    </xf>
    <xf numFmtId="0" fontId="10" fillId="2" borderId="23" xfId="0" applyFont="1" applyFill="1" applyBorder="1" applyAlignment="1">
      <alignment horizontal="center" vertical="center"/>
    </xf>
    <xf numFmtId="0" fontId="10" fillId="2" borderId="24" xfId="0" applyFont="1" applyFill="1" applyBorder="1" applyAlignment="1">
      <alignment horizontal="center" vertical="center"/>
    </xf>
    <xf numFmtId="0" fontId="10" fillId="2" borderId="25" xfId="0" applyFont="1" applyFill="1" applyBorder="1" applyAlignment="1">
      <alignment horizontal="center" vertical="center"/>
    </xf>
    <xf numFmtId="0" fontId="2" fillId="4" borderId="1"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17" fillId="7" borderId="0" xfId="6" applyFont="1" applyBorder="1" applyAlignment="1">
      <alignment horizontal="center" vertical="center"/>
    </xf>
    <xf numFmtId="0" fontId="4" fillId="7" borderId="8" xfId="6" applyFont="1" applyBorder="1" applyAlignment="1">
      <alignment horizontal="center" vertical="center"/>
    </xf>
    <xf numFmtId="0" fontId="4" fillId="7" borderId="9" xfId="6" applyFont="1" applyBorder="1" applyAlignment="1">
      <alignment horizontal="center" vertical="center"/>
    </xf>
    <xf numFmtId="0" fontId="14" fillId="5" borderId="18" xfId="4" applyFont="1" applyBorder="1" applyAlignment="1">
      <alignment horizontal="center" vertical="center" wrapText="1"/>
    </xf>
    <xf numFmtId="0" fontId="14" fillId="5" borderId="19" xfId="4" applyFont="1" applyBorder="1" applyAlignment="1">
      <alignment horizontal="center" vertical="center" wrapText="1"/>
    </xf>
    <xf numFmtId="0" fontId="14" fillId="5" borderId="20" xfId="4" applyFont="1" applyBorder="1" applyAlignment="1">
      <alignment horizontal="center" vertical="center" wrapText="1"/>
    </xf>
    <xf numFmtId="0" fontId="2" fillId="0" borderId="0" xfId="0" applyFont="1" applyAlignment="1">
      <alignment horizontal="center" vertical="center" wrapText="1"/>
    </xf>
    <xf numFmtId="0" fontId="2" fillId="0" borderId="5" xfId="0" applyFont="1" applyBorder="1" applyAlignment="1">
      <alignment horizontal="center" vertical="center" wrapText="1"/>
    </xf>
    <xf numFmtId="3" fontId="2" fillId="8" borderId="7" xfId="7" applyNumberFormat="1" applyFont="1" applyBorder="1" applyAlignment="1">
      <alignment horizontal="center" vertical="center"/>
    </xf>
    <xf numFmtId="3" fontId="2" fillId="8" borderId="22" xfId="7" applyNumberFormat="1" applyFont="1" applyBorder="1" applyAlignment="1">
      <alignment horizontal="center" vertical="center"/>
    </xf>
    <xf numFmtId="3" fontId="2" fillId="8" borderId="3" xfId="7" applyNumberFormat="1" applyFont="1" applyBorder="1" applyAlignment="1">
      <alignment horizontal="center" vertical="center"/>
    </xf>
    <xf numFmtId="43" fontId="4" fillId="6" borderId="1" xfId="5" applyNumberFormat="1" applyFont="1" applyBorder="1" applyAlignment="1">
      <alignment horizontal="center" vertical="center"/>
    </xf>
    <xf numFmtId="43" fontId="4" fillId="6" borderId="2" xfId="5" applyNumberFormat="1" applyFont="1" applyBorder="1" applyAlignment="1">
      <alignment horizontal="center" vertical="center"/>
    </xf>
    <xf numFmtId="43" fontId="4" fillId="6" borderId="4" xfId="5" applyNumberFormat="1" applyFont="1" applyBorder="1" applyAlignment="1">
      <alignment horizontal="center" vertical="center"/>
    </xf>
    <xf numFmtId="3" fontId="2" fillId="8" borderId="1" xfId="7" applyNumberFormat="1" applyFont="1" applyBorder="1" applyAlignment="1">
      <alignment horizontal="center"/>
    </xf>
    <xf numFmtId="3" fontId="2" fillId="8" borderId="2" xfId="7" applyNumberFormat="1" applyFont="1" applyBorder="1" applyAlignment="1">
      <alignment horizontal="center"/>
    </xf>
    <xf numFmtId="3" fontId="2" fillId="8" borderId="4" xfId="7" applyNumberFormat="1" applyFont="1" applyBorder="1" applyAlignment="1">
      <alignment horizontal="center"/>
    </xf>
    <xf numFmtId="3" fontId="2" fillId="6" borderId="1" xfId="5" applyNumberFormat="1" applyFont="1" applyBorder="1" applyAlignment="1">
      <alignment horizontal="center" vertical="center"/>
    </xf>
    <xf numFmtId="3" fontId="2" fillId="6" borderId="2" xfId="5" applyNumberFormat="1" applyFont="1" applyBorder="1" applyAlignment="1">
      <alignment horizontal="center" vertical="center"/>
    </xf>
    <xf numFmtId="3" fontId="2" fillId="6" borderId="4" xfId="5" applyNumberFormat="1" applyFont="1" applyBorder="1" applyAlignment="1">
      <alignment horizontal="center" vertical="center"/>
    </xf>
    <xf numFmtId="3" fontId="2" fillId="7" borderId="1" xfId="6" applyNumberFormat="1" applyFont="1" applyBorder="1" applyAlignment="1">
      <alignment horizontal="center" vertical="center"/>
    </xf>
    <xf numFmtId="3" fontId="2" fillId="7" borderId="4" xfId="6" applyNumberFormat="1" applyFont="1" applyBorder="1" applyAlignment="1">
      <alignment horizontal="center" vertical="center"/>
    </xf>
  </cellXfs>
  <cellStyles count="8">
    <cellStyle name="20% - Énfasis6" xfId="7" builtinId="50"/>
    <cellStyle name="40% - Énfasis2" xfId="5" builtinId="35"/>
    <cellStyle name="40% - Énfasis3" xfId="6" builtinId="39"/>
    <cellStyle name="Millares" xfId="1" builtinId="3"/>
    <cellStyle name="Millares [0]" xfId="3" builtinId="6"/>
    <cellStyle name="Normal" xfId="0" builtinId="0"/>
    <cellStyle name="Notas" xfId="4" builtinId="1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104776</xdr:colOff>
      <xdr:row>0</xdr:row>
      <xdr:rowOff>142876</xdr:rowOff>
    </xdr:from>
    <xdr:to>
      <xdr:col>1</xdr:col>
      <xdr:colOff>923926</xdr:colOff>
      <xdr:row>0</xdr:row>
      <xdr:rowOff>904876</xdr:rowOff>
    </xdr:to>
    <xdr:pic>
      <xdr:nvPicPr>
        <xdr:cNvPr id="3" name="Imagen 2">
          <a:extLst>
            <a:ext uri="{FF2B5EF4-FFF2-40B4-BE49-F238E27FC236}">
              <a16:creationId xmlns:a16="http://schemas.microsoft.com/office/drawing/2014/main" id="{53403574-EACC-4BCB-A807-267FC7E9ADF7}"/>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42926" y="142876"/>
          <a:ext cx="819150" cy="7620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40"/>
  <sheetViews>
    <sheetView tabSelected="1" zoomScale="86" zoomScaleNormal="86" workbookViewId="0">
      <selection activeCell="A5" sqref="A5:L6"/>
    </sheetView>
  </sheetViews>
  <sheetFormatPr baseColWidth="10" defaultColWidth="11.42578125" defaultRowHeight="9" x14ac:dyDescent="0.15"/>
  <cols>
    <col min="1" max="1" width="6.5703125" style="2" customWidth="1"/>
    <col min="2" max="2" width="62.7109375" style="2" customWidth="1"/>
    <col min="3" max="3" width="11.42578125" style="2" customWidth="1"/>
    <col min="4" max="4" width="7.28515625" style="2" customWidth="1"/>
    <col min="5" max="5" width="11" style="3" customWidth="1"/>
    <col min="6" max="6" width="12.7109375" style="3" customWidth="1"/>
    <col min="7" max="7" width="19.85546875" style="3" customWidth="1"/>
    <col min="8" max="8" width="11.42578125" style="3" bestFit="1" customWidth="1"/>
    <col min="9" max="9" width="12.5703125" style="3" customWidth="1"/>
    <col min="10" max="10" width="19.5703125" style="3" customWidth="1"/>
    <col min="11" max="11" width="11.28515625" style="4" customWidth="1"/>
    <col min="12" max="12" width="17.42578125" style="4" customWidth="1"/>
    <col min="13" max="16384" width="11.42578125" style="2"/>
  </cols>
  <sheetData>
    <row r="1" spans="1:12" ht="79.5" customHeight="1" thickBot="1" x14ac:dyDescent="0.2">
      <c r="A1" s="83" t="s">
        <v>9</v>
      </c>
      <c r="B1" s="84"/>
      <c r="C1" s="84"/>
      <c r="D1" s="84"/>
      <c r="E1" s="84"/>
      <c r="F1" s="84"/>
      <c r="G1" s="84"/>
      <c r="H1" s="84"/>
      <c r="I1" s="84"/>
      <c r="J1" s="84"/>
      <c r="K1" s="84"/>
      <c r="L1" s="85"/>
    </row>
    <row r="2" spans="1:12" ht="15" x14ac:dyDescent="0.25">
      <c r="A2"/>
      <c r="B2"/>
      <c r="C2"/>
      <c r="D2"/>
      <c r="E2" s="1"/>
      <c r="F2" s="1"/>
      <c r="G2" s="1"/>
      <c r="H2" s="1"/>
      <c r="I2" s="1"/>
      <c r="J2" s="1"/>
      <c r="K2"/>
      <c r="L2"/>
    </row>
    <row r="3" spans="1:12" ht="23.25" x14ac:dyDescent="0.15">
      <c r="A3" s="86" t="s">
        <v>6</v>
      </c>
      <c r="B3" s="86"/>
      <c r="C3" s="86"/>
      <c r="D3" s="86"/>
      <c r="E3" s="86"/>
      <c r="F3" s="86"/>
      <c r="G3" s="86"/>
      <c r="H3" s="86"/>
      <c r="I3" s="86"/>
      <c r="J3" s="86"/>
      <c r="K3" s="86"/>
      <c r="L3" s="86"/>
    </row>
    <row r="5" spans="1:12" ht="47.25" customHeight="1" x14ac:dyDescent="0.15">
      <c r="A5" s="92" t="s">
        <v>21</v>
      </c>
      <c r="B5" s="92"/>
      <c r="C5" s="92"/>
      <c r="D5" s="92"/>
      <c r="E5" s="92"/>
      <c r="F5" s="92"/>
      <c r="G5" s="92"/>
      <c r="H5" s="92"/>
      <c r="I5" s="92"/>
      <c r="J5" s="92"/>
      <c r="K5" s="92"/>
      <c r="L5" s="92"/>
    </row>
    <row r="6" spans="1:12" ht="9.75" thickBot="1" x14ac:dyDescent="0.2">
      <c r="A6" s="93"/>
      <c r="B6" s="93"/>
      <c r="C6" s="93"/>
      <c r="D6" s="93"/>
      <c r="E6" s="93"/>
      <c r="F6" s="93"/>
      <c r="G6" s="93"/>
      <c r="H6" s="93"/>
      <c r="I6" s="93"/>
      <c r="J6" s="93"/>
      <c r="K6" s="93"/>
      <c r="L6" s="93"/>
    </row>
    <row r="7" spans="1:12" ht="19.5" customHeight="1" thickBot="1" x14ac:dyDescent="0.2">
      <c r="A7" s="50"/>
      <c r="B7" s="51"/>
      <c r="C7" s="51"/>
      <c r="D7" s="51"/>
      <c r="E7" s="77" t="s">
        <v>41</v>
      </c>
      <c r="F7" s="78"/>
      <c r="G7" s="79"/>
      <c r="H7" s="97" t="s">
        <v>42</v>
      </c>
      <c r="I7" s="98"/>
      <c r="J7" s="99"/>
      <c r="K7" s="87" t="s">
        <v>43</v>
      </c>
      <c r="L7" s="88"/>
    </row>
    <row r="8" spans="1:12" ht="148.5" customHeight="1" thickBot="1" x14ac:dyDescent="0.2">
      <c r="A8" s="54" t="s">
        <v>0</v>
      </c>
      <c r="B8" s="60" t="s">
        <v>18</v>
      </c>
      <c r="C8" s="55" t="s">
        <v>1</v>
      </c>
      <c r="D8" s="55" t="s">
        <v>2</v>
      </c>
      <c r="E8" s="37" t="s">
        <v>5</v>
      </c>
      <c r="F8" s="38" t="s">
        <v>3</v>
      </c>
      <c r="G8" s="39" t="s">
        <v>36</v>
      </c>
      <c r="H8" s="40" t="s">
        <v>5</v>
      </c>
      <c r="I8" s="41" t="s">
        <v>3</v>
      </c>
      <c r="J8" s="42" t="s">
        <v>36</v>
      </c>
      <c r="K8" s="52" t="s">
        <v>5</v>
      </c>
      <c r="L8" s="53" t="s">
        <v>3</v>
      </c>
    </row>
    <row r="9" spans="1:12" ht="15.75" customHeight="1" thickBot="1" x14ac:dyDescent="0.2">
      <c r="A9" s="89" t="s">
        <v>20</v>
      </c>
      <c r="B9" s="90"/>
      <c r="C9" s="90"/>
      <c r="D9" s="90"/>
      <c r="E9" s="90"/>
      <c r="F9" s="90"/>
      <c r="G9" s="90"/>
      <c r="H9" s="90"/>
      <c r="I9" s="90"/>
      <c r="J9" s="90"/>
      <c r="K9" s="90"/>
      <c r="L9" s="91"/>
    </row>
    <row r="10" spans="1:12" ht="105" customHeight="1" thickBot="1" x14ac:dyDescent="0.2">
      <c r="A10" s="26" t="s">
        <v>14</v>
      </c>
      <c r="B10" s="32" t="s">
        <v>28</v>
      </c>
      <c r="C10" s="30" t="s">
        <v>4</v>
      </c>
      <c r="D10" s="31">
        <v>26</v>
      </c>
      <c r="E10" s="43">
        <v>273000</v>
      </c>
      <c r="F10" s="44">
        <f>E10*D10</f>
        <v>7098000</v>
      </c>
      <c r="G10" s="59" t="s">
        <v>37</v>
      </c>
      <c r="H10" s="45">
        <v>273000</v>
      </c>
      <c r="I10" s="46">
        <f>H10*D10</f>
        <v>7098000</v>
      </c>
      <c r="J10" s="64" t="s">
        <v>46</v>
      </c>
      <c r="K10" s="56">
        <f>(H10+E10)/2</f>
        <v>273000</v>
      </c>
      <c r="L10" s="65">
        <f>K10*D10</f>
        <v>7098000</v>
      </c>
    </row>
    <row r="11" spans="1:12" ht="17.25" customHeight="1" thickBot="1" x14ac:dyDescent="0.2">
      <c r="A11" s="71" t="s">
        <v>19</v>
      </c>
      <c r="B11" s="72"/>
      <c r="C11" s="72"/>
      <c r="D11" s="72"/>
      <c r="E11" s="72"/>
      <c r="F11" s="72"/>
      <c r="G11" s="72"/>
      <c r="H11" s="72"/>
      <c r="I11" s="72"/>
      <c r="J11" s="72"/>
      <c r="K11" s="72"/>
      <c r="L11" s="73"/>
    </row>
    <row r="12" spans="1:12" ht="171.75" customHeight="1" thickBot="1" x14ac:dyDescent="0.2">
      <c r="A12" s="34" t="s">
        <v>15</v>
      </c>
      <c r="B12" s="35" t="s">
        <v>23</v>
      </c>
      <c r="C12" s="28" t="s">
        <v>4</v>
      </c>
      <c r="D12" s="29">
        <v>110</v>
      </c>
      <c r="E12" s="43">
        <v>45500</v>
      </c>
      <c r="F12" s="44">
        <f>E12*D12</f>
        <v>5005000</v>
      </c>
      <c r="G12" s="59" t="s">
        <v>38</v>
      </c>
      <c r="H12" s="47">
        <v>45000</v>
      </c>
      <c r="I12" s="48">
        <f>H12*D12</f>
        <v>4950000</v>
      </c>
      <c r="J12" s="62" t="s">
        <v>47</v>
      </c>
      <c r="K12" s="57">
        <f>(H12+E12)/2</f>
        <v>45250</v>
      </c>
      <c r="L12" s="66">
        <f>K12*D12</f>
        <v>4977500</v>
      </c>
    </row>
    <row r="13" spans="1:12" ht="15.75" customHeight="1" thickBot="1" x14ac:dyDescent="0.2">
      <c r="A13" s="71" t="s">
        <v>25</v>
      </c>
      <c r="B13" s="72"/>
      <c r="C13" s="72"/>
      <c r="D13" s="72"/>
      <c r="E13" s="72"/>
      <c r="F13" s="72"/>
      <c r="G13" s="72"/>
      <c r="H13" s="72"/>
      <c r="I13" s="72"/>
      <c r="J13" s="72"/>
      <c r="K13" s="72"/>
      <c r="L13" s="73"/>
    </row>
    <row r="14" spans="1:12" ht="154.5" customHeight="1" thickBot="1" x14ac:dyDescent="0.2">
      <c r="A14" s="27" t="s">
        <v>16</v>
      </c>
      <c r="B14" s="33" t="s">
        <v>24</v>
      </c>
      <c r="C14" s="28" t="s">
        <v>4</v>
      </c>
      <c r="D14" s="29">
        <v>3</v>
      </c>
      <c r="E14" s="43">
        <v>424368.33</v>
      </c>
      <c r="F14" s="44">
        <f>E14*D14</f>
        <v>1273104.99</v>
      </c>
      <c r="G14" s="59" t="s">
        <v>39</v>
      </c>
      <c r="H14" s="49">
        <v>400000</v>
      </c>
      <c r="I14" s="48">
        <f>H14*D14</f>
        <v>1200000</v>
      </c>
      <c r="J14" s="62" t="s">
        <v>48</v>
      </c>
      <c r="K14" s="57">
        <f>(H14+E14)/2</f>
        <v>412184.16500000004</v>
      </c>
      <c r="L14" s="58">
        <f>K14*D14</f>
        <v>1236552.4950000001</v>
      </c>
    </row>
    <row r="15" spans="1:12" ht="15.75" customHeight="1" thickBot="1" x14ac:dyDescent="0.2">
      <c r="A15" s="71" t="s">
        <v>26</v>
      </c>
      <c r="B15" s="72"/>
      <c r="C15" s="72"/>
      <c r="D15" s="72"/>
      <c r="E15" s="72"/>
      <c r="F15" s="72"/>
      <c r="G15" s="72"/>
      <c r="H15" s="72"/>
      <c r="I15" s="72"/>
      <c r="J15" s="72"/>
      <c r="K15" s="72"/>
      <c r="L15" s="73"/>
    </row>
    <row r="16" spans="1:12" ht="322.5" customHeight="1" thickBot="1" x14ac:dyDescent="0.2">
      <c r="A16" s="74" t="s">
        <v>27</v>
      </c>
      <c r="B16" s="33" t="s">
        <v>29</v>
      </c>
      <c r="C16" s="28" t="s">
        <v>30</v>
      </c>
      <c r="D16" s="29">
        <v>45</v>
      </c>
      <c r="E16" s="43">
        <v>586300</v>
      </c>
      <c r="F16" s="44">
        <f t="shared" ref="F16:F21" si="0">E16*D16</f>
        <v>26383500</v>
      </c>
      <c r="G16" s="94" t="s">
        <v>40</v>
      </c>
      <c r="H16" s="49">
        <v>589000</v>
      </c>
      <c r="I16" s="48">
        <f t="shared" ref="I16:I21" si="1">H16*D16</f>
        <v>26505000</v>
      </c>
      <c r="J16" s="62" t="s">
        <v>49</v>
      </c>
      <c r="K16" s="57">
        <f t="shared" ref="K16:K21" si="2">(H16+E16)/2</f>
        <v>587650</v>
      </c>
      <c r="L16" s="58">
        <f t="shared" ref="L16:L21" si="3">K16*D16</f>
        <v>26444250</v>
      </c>
    </row>
    <row r="17" spans="1:15" ht="368.25" customHeight="1" thickBot="1" x14ac:dyDescent="0.2">
      <c r="A17" s="75"/>
      <c r="B17" s="33" t="s">
        <v>31</v>
      </c>
      <c r="C17" s="28" t="s">
        <v>30</v>
      </c>
      <c r="D17" s="29">
        <v>45</v>
      </c>
      <c r="E17" s="43">
        <v>323500</v>
      </c>
      <c r="F17" s="44">
        <f t="shared" si="0"/>
        <v>14557500</v>
      </c>
      <c r="G17" s="95"/>
      <c r="H17" s="49">
        <v>323000</v>
      </c>
      <c r="I17" s="48">
        <f t="shared" si="1"/>
        <v>14535000</v>
      </c>
      <c r="J17" s="62" t="s">
        <v>50</v>
      </c>
      <c r="K17" s="57">
        <f t="shared" si="2"/>
        <v>323250</v>
      </c>
      <c r="L17" s="58">
        <f t="shared" si="3"/>
        <v>14546250</v>
      </c>
    </row>
    <row r="18" spans="1:15" ht="324.75" customHeight="1" thickBot="1" x14ac:dyDescent="0.2">
      <c r="A18" s="75"/>
      <c r="B18" s="33" t="s">
        <v>32</v>
      </c>
      <c r="C18" s="28" t="s">
        <v>30</v>
      </c>
      <c r="D18" s="29">
        <v>45</v>
      </c>
      <c r="E18" s="43">
        <v>336500</v>
      </c>
      <c r="F18" s="44">
        <f t="shared" si="0"/>
        <v>15142500</v>
      </c>
      <c r="G18" s="95"/>
      <c r="H18" s="49">
        <v>336000</v>
      </c>
      <c r="I18" s="48">
        <f t="shared" si="1"/>
        <v>15120000</v>
      </c>
      <c r="J18" s="62" t="s">
        <v>51</v>
      </c>
      <c r="K18" s="57">
        <f t="shared" si="2"/>
        <v>336250</v>
      </c>
      <c r="L18" s="58">
        <f t="shared" si="3"/>
        <v>15131250</v>
      </c>
    </row>
    <row r="19" spans="1:15" ht="321" customHeight="1" thickBot="1" x14ac:dyDescent="0.2">
      <c r="A19" s="75"/>
      <c r="B19" s="35" t="s">
        <v>33</v>
      </c>
      <c r="C19" s="28" t="s">
        <v>30</v>
      </c>
      <c r="D19" s="29">
        <v>45</v>
      </c>
      <c r="E19" s="43">
        <v>465500</v>
      </c>
      <c r="F19" s="44">
        <f t="shared" si="0"/>
        <v>20947500</v>
      </c>
      <c r="G19" s="95"/>
      <c r="H19" s="49">
        <v>465000</v>
      </c>
      <c r="I19" s="48">
        <f t="shared" si="1"/>
        <v>20925000</v>
      </c>
      <c r="J19" s="62" t="s">
        <v>52</v>
      </c>
      <c r="K19" s="57">
        <f t="shared" si="2"/>
        <v>465250</v>
      </c>
      <c r="L19" s="58">
        <f t="shared" si="3"/>
        <v>20936250</v>
      </c>
    </row>
    <row r="20" spans="1:15" ht="249" customHeight="1" thickBot="1" x14ac:dyDescent="0.2">
      <c r="A20" s="75"/>
      <c r="B20" s="35" t="s">
        <v>34</v>
      </c>
      <c r="C20" s="28" t="s">
        <v>30</v>
      </c>
      <c r="D20" s="29">
        <v>45</v>
      </c>
      <c r="E20" s="43">
        <v>323500</v>
      </c>
      <c r="F20" s="44">
        <f t="shared" si="0"/>
        <v>14557500</v>
      </c>
      <c r="G20" s="95"/>
      <c r="H20" s="49">
        <v>323000</v>
      </c>
      <c r="I20" s="48">
        <f t="shared" si="1"/>
        <v>14535000</v>
      </c>
      <c r="J20" s="62" t="s">
        <v>50</v>
      </c>
      <c r="K20" s="57">
        <f t="shared" si="2"/>
        <v>323250</v>
      </c>
      <c r="L20" s="58">
        <f t="shared" si="3"/>
        <v>14546250</v>
      </c>
    </row>
    <row r="21" spans="1:15" ht="196.5" customHeight="1" thickBot="1" x14ac:dyDescent="0.2">
      <c r="A21" s="76"/>
      <c r="B21" s="35" t="s">
        <v>35</v>
      </c>
      <c r="C21" s="28" t="s">
        <v>30</v>
      </c>
      <c r="D21" s="29">
        <v>45</v>
      </c>
      <c r="E21" s="43">
        <v>425500</v>
      </c>
      <c r="F21" s="44">
        <f t="shared" si="0"/>
        <v>19147500</v>
      </c>
      <c r="G21" s="96"/>
      <c r="H21" s="49">
        <v>424500</v>
      </c>
      <c r="I21" s="48">
        <f t="shared" si="1"/>
        <v>19102500</v>
      </c>
      <c r="J21" s="62" t="s">
        <v>53</v>
      </c>
      <c r="K21" s="57">
        <f t="shared" si="2"/>
        <v>425000</v>
      </c>
      <c r="L21" s="58">
        <f t="shared" si="3"/>
        <v>19125000</v>
      </c>
    </row>
    <row r="22" spans="1:15" ht="15" customHeight="1" thickBot="1" x14ac:dyDescent="0.3">
      <c r="A22" s="80"/>
      <c r="B22" s="67" t="s">
        <v>45</v>
      </c>
      <c r="C22" s="17"/>
      <c r="D22" s="18"/>
      <c r="E22" s="100">
        <f>F21+F20+F19+F18+F17+F16+F14+F12+F10</f>
        <v>124112104.98999999</v>
      </c>
      <c r="F22" s="101"/>
      <c r="G22" s="102"/>
      <c r="H22" s="103">
        <f>I21+I20+I19+I18+I17+I16+I14+I12+I10</f>
        <v>123970500</v>
      </c>
      <c r="I22" s="104"/>
      <c r="J22" s="105"/>
      <c r="K22" s="106">
        <f>AVERAGE(H22,E22)</f>
        <v>124041302.495</v>
      </c>
      <c r="L22" s="107"/>
    </row>
    <row r="23" spans="1:15" ht="15" customHeight="1" thickBot="1" x14ac:dyDescent="0.25">
      <c r="A23" s="81"/>
      <c r="B23" s="61" t="s">
        <v>7</v>
      </c>
      <c r="C23" s="9">
        <v>0</v>
      </c>
      <c r="D23" s="10"/>
      <c r="E23" s="11"/>
      <c r="F23" s="12">
        <f>E22*C23</f>
        <v>0</v>
      </c>
      <c r="G23" s="36"/>
      <c r="H23" s="13"/>
      <c r="I23" s="12">
        <f>H22*C23</f>
        <v>0</v>
      </c>
      <c r="J23" s="36"/>
      <c r="K23" s="14"/>
      <c r="L23" s="15"/>
    </row>
    <row r="24" spans="1:15" ht="21.75" customHeight="1" thickBot="1" x14ac:dyDescent="0.25">
      <c r="A24" s="82"/>
      <c r="B24" s="63" t="s">
        <v>44</v>
      </c>
      <c r="C24" s="68">
        <f>AVERAGE(H22+E22)/2</f>
        <v>124041302.495</v>
      </c>
      <c r="D24" s="69"/>
      <c r="E24" s="69"/>
      <c r="F24" s="69"/>
      <c r="G24" s="69"/>
      <c r="H24" s="69"/>
      <c r="I24" s="69"/>
      <c r="J24" s="69"/>
      <c r="K24" s="69"/>
      <c r="L24" s="70"/>
      <c r="N24" s="24"/>
    </row>
    <row r="25" spans="1:15" ht="12" x14ac:dyDescent="0.2">
      <c r="A25" s="23"/>
      <c r="B25" s="16"/>
      <c r="C25" s="16"/>
      <c r="D25" s="16"/>
      <c r="E25" s="13"/>
      <c r="F25" s="13"/>
      <c r="G25" s="13"/>
      <c r="H25" s="13"/>
      <c r="I25" s="13"/>
      <c r="J25" s="13"/>
      <c r="K25" s="14"/>
      <c r="L25" s="14"/>
      <c r="N25" s="25">
        <f>N24-L24</f>
        <v>0</v>
      </c>
    </row>
    <row r="26" spans="1:15" ht="15.75" x14ac:dyDescent="0.25">
      <c r="A26" s="8"/>
      <c r="B26" s="5" t="s">
        <v>22</v>
      </c>
      <c r="C26" s="5"/>
      <c r="D26" s="5"/>
      <c r="E26" s="7"/>
      <c r="F26" s="7"/>
      <c r="G26" s="7"/>
      <c r="H26" s="1"/>
      <c r="I26" s="1"/>
      <c r="J26" s="1"/>
      <c r="K26"/>
      <c r="L26" s="21"/>
      <c r="M26" s="22"/>
    </row>
    <row r="27" spans="1:15" ht="15.75" x14ac:dyDescent="0.25">
      <c r="A27" s="8"/>
      <c r="B27" s="5"/>
      <c r="C27" s="5"/>
      <c r="D27" s="5"/>
      <c r="E27" s="7"/>
      <c r="F27" s="7"/>
      <c r="G27" s="7"/>
      <c r="H27" s="1"/>
      <c r="I27" s="1"/>
      <c r="J27" s="1"/>
      <c r="K27"/>
      <c r="L27"/>
    </row>
    <row r="28" spans="1:15" ht="15.75" x14ac:dyDescent="0.25">
      <c r="A28" s="8"/>
      <c r="B28" s="5" t="s">
        <v>13</v>
      </c>
      <c r="C28"/>
      <c r="D28" t="s">
        <v>12</v>
      </c>
      <c r="E28" s="1"/>
      <c r="F28" s="1"/>
      <c r="G28" s="1"/>
      <c r="H28" s="1"/>
      <c r="I28" s="1"/>
      <c r="J28" s="1"/>
      <c r="K28"/>
      <c r="L28"/>
    </row>
    <row r="29" spans="1:15" ht="45.75" customHeight="1" x14ac:dyDescent="0.25">
      <c r="A29" s="16"/>
      <c r="B29" s="5"/>
      <c r="C29"/>
      <c r="D29"/>
      <c r="E29" s="1"/>
      <c r="F29" s="1"/>
      <c r="G29" s="1"/>
      <c r="H29" s="1"/>
      <c r="I29" s="1"/>
      <c r="J29" s="1"/>
      <c r="K29"/>
      <c r="L29"/>
      <c r="M29"/>
      <c r="N29"/>
      <c r="O29"/>
    </row>
    <row r="30" spans="1:15" customFormat="1" ht="15.75" x14ac:dyDescent="0.25">
      <c r="A30" s="5"/>
      <c r="B30" s="6" t="s">
        <v>10</v>
      </c>
      <c r="D30" s="20" t="s">
        <v>8</v>
      </c>
      <c r="E30" s="1"/>
      <c r="F30" s="1"/>
      <c r="G30" s="1"/>
      <c r="H30" s="1"/>
      <c r="I30" s="19"/>
      <c r="J30" s="19"/>
    </row>
    <row r="31" spans="1:15" customFormat="1" ht="15.75" x14ac:dyDescent="0.25">
      <c r="A31" s="5"/>
      <c r="B31" s="5" t="s">
        <v>11</v>
      </c>
      <c r="D31" t="s">
        <v>17</v>
      </c>
      <c r="E31" s="1"/>
      <c r="F31" s="1"/>
      <c r="G31" s="1"/>
      <c r="H31" s="1"/>
      <c r="I31" s="1"/>
      <c r="J31" s="1"/>
    </row>
    <row r="32" spans="1:15" customFormat="1" ht="15.75" x14ac:dyDescent="0.25">
      <c r="A32" s="5"/>
      <c r="B32" s="5"/>
      <c r="C32" s="5"/>
      <c r="D32" s="5"/>
      <c r="E32" s="7"/>
      <c r="F32" s="7"/>
      <c r="G32" s="7"/>
      <c r="H32" s="1"/>
      <c r="I32" s="1"/>
      <c r="J32" s="1"/>
    </row>
    <row r="33" spans="1:15" customFormat="1" ht="70.150000000000006" customHeight="1" x14ac:dyDescent="0.25">
      <c r="A33" s="5"/>
      <c r="B33" s="5"/>
      <c r="C33" s="5"/>
      <c r="D33" s="5"/>
      <c r="E33" s="7"/>
      <c r="F33" s="7"/>
      <c r="G33" s="7"/>
      <c r="H33" s="1"/>
      <c r="I33" s="1"/>
      <c r="J33" s="1"/>
    </row>
    <row r="34" spans="1:15" customFormat="1" ht="15.75" x14ac:dyDescent="0.25">
      <c r="A34" s="5"/>
      <c r="B34" s="5"/>
      <c r="C34" s="5"/>
      <c r="D34" s="5"/>
      <c r="E34" s="7"/>
      <c r="F34" s="7"/>
      <c r="G34" s="7"/>
      <c r="H34" s="1"/>
      <c r="I34" s="1"/>
      <c r="J34" s="1"/>
    </row>
    <row r="35" spans="1:15" customFormat="1" ht="15.75" x14ac:dyDescent="0.25">
      <c r="A35" s="5"/>
      <c r="B35" s="5"/>
      <c r="C35" s="5"/>
      <c r="D35" s="5"/>
      <c r="E35" s="7"/>
      <c r="F35" s="7"/>
      <c r="G35" s="7"/>
      <c r="H35" s="1"/>
      <c r="I35" s="1"/>
      <c r="J35" s="1"/>
    </row>
    <row r="36" spans="1:15" customFormat="1" ht="15.75" x14ac:dyDescent="0.25">
      <c r="A36" s="5"/>
      <c r="B36" s="5"/>
      <c r="C36" s="5"/>
      <c r="D36" s="5"/>
      <c r="E36" s="7"/>
      <c r="F36" s="7"/>
      <c r="G36" s="7"/>
      <c r="H36" s="1"/>
      <c r="I36" s="1"/>
      <c r="J36" s="1"/>
    </row>
    <row r="37" spans="1:15" customFormat="1" ht="15.75" x14ac:dyDescent="0.25">
      <c r="B37" s="5"/>
      <c r="C37" s="5"/>
      <c r="D37" s="5"/>
      <c r="E37" s="3"/>
      <c r="F37" s="3"/>
      <c r="G37" s="3"/>
      <c r="H37" s="3"/>
      <c r="I37" s="3"/>
      <c r="J37" s="3"/>
      <c r="K37" s="4"/>
      <c r="L37" s="4"/>
    </row>
    <row r="38" spans="1:15" customFormat="1" ht="15" x14ac:dyDescent="0.25">
      <c r="B38" s="2"/>
      <c r="C38" s="2"/>
      <c r="D38" s="2"/>
      <c r="E38" s="3"/>
      <c r="F38" s="3"/>
      <c r="G38" s="3"/>
      <c r="H38" s="3"/>
      <c r="I38" s="3"/>
      <c r="J38" s="3"/>
      <c r="K38" s="4"/>
      <c r="L38" s="4"/>
    </row>
    <row r="39" spans="1:15" customFormat="1" ht="15" x14ac:dyDescent="0.25">
      <c r="B39" s="2"/>
      <c r="C39" s="2"/>
      <c r="D39" s="2"/>
      <c r="E39" s="3"/>
      <c r="F39" s="3"/>
      <c r="G39" s="3"/>
      <c r="H39" s="3"/>
      <c r="I39" s="3"/>
      <c r="J39" s="3"/>
      <c r="K39" s="4"/>
      <c r="L39" s="4"/>
    </row>
    <row r="40" spans="1:15" customFormat="1" ht="15" x14ac:dyDescent="0.25">
      <c r="B40" s="2"/>
      <c r="C40" s="2"/>
      <c r="D40" s="2"/>
      <c r="E40" s="3"/>
      <c r="F40" s="3"/>
      <c r="G40" s="3"/>
      <c r="H40" s="3"/>
      <c r="I40" s="3"/>
      <c r="J40" s="3"/>
      <c r="K40" s="4"/>
      <c r="L40" s="4"/>
      <c r="M40" s="2"/>
      <c r="N40" s="2"/>
      <c r="O40" s="2"/>
    </row>
  </sheetData>
  <mergeCells count="17">
    <mergeCell ref="A1:L1"/>
    <mergeCell ref="A3:L3"/>
    <mergeCell ref="K7:L7"/>
    <mergeCell ref="A9:L9"/>
    <mergeCell ref="A11:L11"/>
    <mergeCell ref="A5:L6"/>
    <mergeCell ref="H7:J7"/>
    <mergeCell ref="C24:L24"/>
    <mergeCell ref="A15:L15"/>
    <mergeCell ref="A16:A21"/>
    <mergeCell ref="E7:G7"/>
    <mergeCell ref="A22:A24"/>
    <mergeCell ref="A13:L13"/>
    <mergeCell ref="G16:G21"/>
    <mergeCell ref="E22:G22"/>
    <mergeCell ref="H22:J22"/>
    <mergeCell ref="K22:L22"/>
  </mergeCells>
  <printOptions horizontalCentered="1"/>
  <pageMargins left="0.70866141732283472" right="0.70866141732283472" top="0.74803149606299213" bottom="0.74803149606299213" header="0.31496062992125984" footer="0.31496062992125984"/>
  <pageSetup scale="83" fitToWidth="0"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BIENESTAR</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LEONARDO.BUITRAGO</dc:creator>
  <cp:lastModifiedBy>Thiana Dissan Mendoza Rojas</cp:lastModifiedBy>
  <cp:lastPrinted>2020-07-23T21:41:43Z</cp:lastPrinted>
  <dcterms:created xsi:type="dcterms:W3CDTF">2018-08-30T20:14:51Z</dcterms:created>
  <dcterms:modified xsi:type="dcterms:W3CDTF">2021-05-20T15:42:14Z</dcterms:modified>
</cp:coreProperties>
</file>