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200" windowHeight="7032" activeTab="1"/>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2" l="1"/>
  <c r="H5" i="2"/>
  <c r="F13" i="1" l="1"/>
  <c r="F14" i="1"/>
  <c r="F15" i="1"/>
  <c r="G15" i="1" l="1"/>
  <c r="G14" i="1"/>
  <c r="G13" i="1"/>
  <c r="F4" i="1" l="1"/>
  <c r="H3" i="2" l="1"/>
  <c r="F12" i="1" l="1"/>
  <c r="G12" i="1" s="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11" i="1" l="1"/>
  <c r="G11" i="1" s="1"/>
  <c r="F10" i="1"/>
  <c r="G10" i="1" s="1"/>
  <c r="F9" i="1"/>
  <c r="G9" i="1" s="1"/>
  <c r="F8" i="1"/>
  <c r="G8" i="1" s="1"/>
  <c r="F7" i="1"/>
  <c r="G7" i="1" s="1"/>
  <c r="F6" i="1"/>
  <c r="G6" i="1" s="1"/>
  <c r="F5" i="1"/>
  <c r="G5" i="1" s="1"/>
  <c r="G4" i="1"/>
  <c r="G30" i="1" l="1"/>
</calcChain>
</file>

<file path=xl/sharedStrings.xml><?xml version="1.0" encoding="utf-8"?>
<sst xmlns="http://schemas.openxmlformats.org/spreadsheetml/2006/main" count="51" uniqueCount="49">
  <si>
    <t>ITEM</t>
  </si>
  <si>
    <t>ESPECIFICACIONES</t>
  </si>
  <si>
    <t>CANT.</t>
  </si>
  <si>
    <t>COTIZACION 1</t>
  </si>
  <si>
    <t>COTIZACION 2</t>
  </si>
  <si>
    <t xml:space="preserve"> PROMEDIO</t>
  </si>
  <si>
    <t>VALOR TOTAL</t>
  </si>
  <si>
    <t>TOTAL</t>
  </si>
  <si>
    <t xml:space="preserve">RESMA PAPEL CARTA </t>
  </si>
  <si>
    <t xml:space="preserve">RESMA PAPEL OFICIO </t>
  </si>
  <si>
    <t xml:space="preserve">CARPETA MARRON OFICIO </t>
  </si>
  <si>
    <t xml:space="preserve">DACTILAR O HUELLEROS </t>
  </si>
  <si>
    <t>Lista de artículos</t>
  </si>
  <si>
    <t>Nivel</t>
  </si>
  <si>
    <t>Ref. Artículo</t>
  </si>
  <si>
    <t>Código UNSPSC</t>
  </si>
  <si>
    <t>Descripción</t>
  </si>
  <si>
    <t>Cantidad</t>
  </si>
  <si>
    <t>Unidad</t>
  </si>
  <si>
    <t>Precio unitario estimado</t>
  </si>
  <si>
    <t>Precio total estimado</t>
  </si>
  <si>
    <t>Comentarios del comprador</t>
  </si>
  <si>
    <t>UN</t>
  </si>
  <si>
    <t>CARPETA COLGANTE</t>
  </si>
  <si>
    <t>TINTA DE IMPRESIÓN CONTINUA POR LITRO</t>
  </si>
  <si>
    <t xml:space="preserve">CAJA DE LAPICEROS NEGROX12 UNIDADES </t>
  </si>
  <si>
    <t>GANCHO LEGAJADOR PAQUETE</t>
  </si>
  <si>
    <t>COLBON POR LITRO</t>
  </si>
  <si>
    <t xml:space="preserve">CUADERNO CUADRICULADO </t>
  </si>
  <si>
    <t xml:space="preserve">GANCHO MARIPOSA POR CAJA </t>
  </si>
  <si>
    <t xml:space="preserve">GANCHO CLIC ESTANDAR POR CAJA </t>
  </si>
  <si>
    <t>CINTA TRANSPARENTE GRUESA</t>
  </si>
  <si>
    <t xml:space="preserve">TINTA PARA SELLOS </t>
  </si>
  <si>
    <t>ALMOHADILLA  PEQUEÑAPARA SELLO</t>
  </si>
  <si>
    <t xml:space="preserve">SACAPUNTA  X CAJA </t>
  </si>
  <si>
    <t xml:space="preserve">SACAGANCHOS </t>
  </si>
  <si>
    <t>CARTULINA  X PAQUETE OCTAVO</t>
  </si>
  <si>
    <t xml:space="preserve">TECLADO </t>
  </si>
  <si>
    <t xml:space="preserve">MOUSE </t>
  </si>
  <si>
    <t>CHINCHONES</t>
  </si>
  <si>
    <t xml:space="preserve">HUMEDECEDOR </t>
  </si>
  <si>
    <t>CAJA DE LAPIZ POR 12 UNIDADES</t>
  </si>
  <si>
    <t>COSEDORA 340</t>
  </si>
  <si>
    <t xml:space="preserve">REGLAS PLASTICAS </t>
  </si>
  <si>
    <t>GRAPA 26/6 X5000 COBRE</t>
  </si>
  <si>
    <t>Fumigación y erradicación de plagas trasmisoras de enfermedades, insectos rastreros y voladores, tales como cucarachas, chiripas, sancudos, hormigas, comején, etc. Se requiere verificar cada una de las estructuras o espacios físicos a fumigar para establecer qué medidas son las que deben implementar. Que producto químico es el más indicado, así como la concentración química necesaria. Se requiere de monitoreo permanente sobre los insectos o plagas a fin de poder observar que tanta resistencia presentan ante la exposición de los productos empleados y de esta manera optimizar los recursos y garantizar la eficiencia de las fumigaciones. Finalmente se espera que se presente un informe escrito con las recomendaciones técnicas a las que hubiese lugar. Debe realizarse en todas las áreas del Epmsc de Arauca.</t>
  </si>
  <si>
    <t>Desinfección y lavado de tanques aéreos, subterráneos de depósito de agua, con máquina de a presión y solución de hipoclorito de sodio. Verificar el espacio físico de cada uno de los tanques a fin de establecer que elementos son los que se requieren para la adecuada limpieza y desinfección. Se requiere la limpieza y desinfección de cada uno de los tanques. A parte es necesario que se envíen informes describiendo el estado antes y después de cada lavada y desinfección con registro fílmico y fotográfico, donde se pueden generar las recomendaciones técnicas que se consideren pertinentes.</t>
  </si>
  <si>
    <t>Erradicación y Control de roedores. Por medio de cebos, pelitizados anticoagulantes y trampas de golpe, cajas de encerramiento. Con el fin de evitar la propagación de malos olores y virus en el ambiente, que son generados por la descomposición de animales muertos que resultan luego de las aplicaciones, el contratista deberá tener disponibilidad inmediata, en un tiempo máximo de dos (2) horas, en la ciudad de Arauca, con el fin de dar asistencia a los requerimientos que efectúe el supervisor, con el fin de mitigar cuanto antes dichas situaciones</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</si>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</sst>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0_-;\-&quot;$&quot;* #,##0_-;_-&quot;$&quot;* &quot;-&quot;_-;_-@_-"/>
    <numFmt numFmtId="165" formatCode="#,###.00\ &quot;COP&quot;"/>
    <numFmt numFmtId="166" formatCode="#,###.00"/>
    <numFmt numFmtId="167" formatCode="#,##0;[Red]#,##0"/>
  </numFmts>
  <fonts count="21" x14ac:knownFonts="1">
    <font>
      <sz val="11"/>
      <color theme="1"/>
      <name val="Calibri"/>
      <family val="2"/>
      <scheme val="minor"/>
    </font>
    <font>
      <sz val="11"/>
      <color theme="1"/>
      <name val="Calibri"/>
      <family val="2"/>
      <scheme val="minor"/>
    </font>
    <font>
      <b/>
      <sz val="7"/>
      <color theme="1"/>
      <name val="Arial Narrow"/>
      <family val="2"/>
    </font>
    <font>
      <sz val="10"/>
      <color rgb="FF000000"/>
      <name val="Arial Narrow"/>
      <family val="2"/>
    </font>
    <font>
      <sz val="11"/>
      <name val="Calibri"/>
      <family val="2"/>
    </font>
    <font>
      <sz val="10"/>
      <name val="Arial Narrow"/>
      <family val="2"/>
    </font>
    <font>
      <sz val="9"/>
      <name val="Arial Narrow"/>
      <family val="2"/>
    </font>
    <font>
      <sz val="9"/>
      <name val="Calibri"/>
      <family val="2"/>
    </font>
    <font>
      <b/>
      <sz val="11"/>
      <color theme="1"/>
      <name val="Arial Narrow"/>
      <family val="2"/>
    </font>
    <font>
      <b/>
      <sz val="14"/>
      <color theme="1"/>
      <name val="Verdana"/>
      <family val="2"/>
    </font>
    <font>
      <b/>
      <sz val="10"/>
      <color theme="1"/>
      <name val="Verdana"/>
      <family val="2"/>
    </font>
    <font>
      <sz val="10"/>
      <color theme="1"/>
      <name val="Verdana"/>
      <family val="2"/>
    </font>
    <font>
      <sz val="10"/>
      <color theme="1"/>
      <name val="Arial"/>
      <family val="2"/>
    </font>
    <font>
      <sz val="10"/>
      <color theme="1"/>
      <name val="Calibri"/>
      <family val="2"/>
      <scheme val="minor"/>
    </font>
    <font>
      <sz val="10"/>
      <color rgb="FF00B0F0"/>
      <name val="Arial Narrow"/>
      <family val="2"/>
    </font>
    <font>
      <sz val="10"/>
      <name val="Calibri"/>
      <family val="2"/>
    </font>
    <font>
      <b/>
      <sz val="11"/>
      <name val="Arial Narrow"/>
      <family val="2"/>
    </font>
    <font>
      <sz val="11"/>
      <name val="Arial Narrow"/>
      <family val="2"/>
    </font>
    <font>
      <sz val="11"/>
      <color theme="1"/>
      <name val="Arial Narrow"/>
      <family val="2"/>
    </font>
    <font>
      <sz val="11"/>
      <color rgb="FFCC00FF"/>
      <name val="Arial Narrow"/>
      <family val="2"/>
    </font>
    <font>
      <b/>
      <sz val="11"/>
      <color theme="1"/>
      <name val="Calibri"/>
      <family val="2"/>
      <scheme val="minor"/>
    </font>
  </fonts>
  <fills count="5">
    <fill>
      <patternFill patternType="none"/>
    </fill>
    <fill>
      <patternFill patternType="gray125"/>
    </fill>
    <fill>
      <patternFill patternType="solid">
        <fgColor rgb="FFDBE5F1"/>
        <bgColor indexed="64"/>
      </patternFill>
    </fill>
    <fill>
      <patternFill patternType="solid">
        <fgColor rgb="FFFFFFFF"/>
        <bgColor indexed="64"/>
      </patternFill>
    </fill>
    <fill>
      <patternFill patternType="solid">
        <fgColor rgb="FF80808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7">
    <xf numFmtId="0" fontId="0" fillId="0" borderId="0"/>
    <xf numFmtId="164" fontId="1" fillId="0" borderId="0" applyFont="0" applyFill="0" applyBorder="0" applyAlignment="0" applyProtection="0"/>
    <xf numFmtId="0" fontId="9" fillId="4" borderId="6" applyNumberFormat="0" applyProtection="0">
      <alignment horizontal="left" vertical="center"/>
    </xf>
    <xf numFmtId="0" fontId="10" fillId="2" borderId="0" applyNumberFormat="0" applyBorder="0" applyProtection="0">
      <alignment horizontal="center" vertical="center"/>
    </xf>
    <xf numFmtId="166" fontId="11" fillId="0" borderId="0" applyFill="0" applyBorder="0" applyProtection="0">
      <alignment horizontal="right" vertical="center"/>
    </xf>
    <xf numFmtId="49" fontId="11" fillId="0" borderId="0" applyFill="0" applyBorder="0" applyProtection="0">
      <alignment horizontal="left" vertical="center"/>
    </xf>
    <xf numFmtId="165" fontId="12" fillId="0" borderId="0" applyFont="0" applyFill="0" applyBorder="0" applyAlignment="0" applyProtection="0"/>
  </cellStyleXfs>
  <cellXfs count="60">
    <xf numFmtId="0" fontId="0" fillId="0" borderId="0" xfId="0"/>
    <xf numFmtId="164" fontId="5" fillId="3" borderId="14" xfId="1" applyFont="1" applyFill="1" applyBorder="1" applyAlignment="1">
      <alignment horizontal="center" vertical="center" wrapText="1"/>
    </xf>
    <xf numFmtId="164" fontId="4" fillId="3" borderId="14" xfId="1" applyFont="1" applyFill="1" applyBorder="1" applyAlignment="1">
      <alignment horizontal="center" vertical="center" wrapText="1"/>
    </xf>
    <xf numFmtId="164" fontId="5" fillId="3" borderId="15" xfId="1" applyFont="1" applyFill="1" applyBorder="1" applyAlignment="1">
      <alignment horizontal="center" vertical="center" wrapText="1"/>
    </xf>
    <xf numFmtId="0" fontId="3" fillId="3" borderId="16" xfId="0" applyFont="1" applyFill="1" applyBorder="1" applyAlignment="1">
      <alignment horizontal="center" vertical="center" wrapText="1"/>
    </xf>
    <xf numFmtId="0" fontId="6" fillId="3" borderId="6" xfId="0" applyFont="1" applyFill="1" applyBorder="1" applyAlignment="1">
      <alignment horizontal="justify" vertical="center" wrapText="1"/>
    </xf>
    <xf numFmtId="3" fontId="7" fillId="3" borderId="6" xfId="0" applyNumberFormat="1" applyFont="1" applyFill="1" applyBorder="1" applyAlignment="1">
      <alignment horizontal="center" vertical="center" wrapText="1"/>
    </xf>
    <xf numFmtId="0" fontId="13" fillId="0" borderId="0" xfId="0" applyFont="1"/>
    <xf numFmtId="0" fontId="0" fillId="0" borderId="0" xfId="0" applyProtection="1">
      <protection locked="0"/>
    </xf>
    <xf numFmtId="165" fontId="0" fillId="0" borderId="0" xfId="0" applyNumberFormat="1" applyProtection="1">
      <protection locked="0"/>
    </xf>
    <xf numFmtId="0" fontId="0" fillId="0" borderId="0" xfId="0"/>
    <xf numFmtId="0" fontId="14" fillId="3" borderId="13"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5" fillId="3" borderId="14" xfId="0" applyFont="1" applyFill="1" applyBorder="1" applyAlignment="1">
      <alignment horizontal="justify" vertical="center" wrapText="1"/>
    </xf>
    <xf numFmtId="0" fontId="4" fillId="3" borderId="14" xfId="0" applyFont="1" applyFill="1" applyBorder="1" applyAlignment="1">
      <alignment horizontal="center" vertical="center" wrapText="1"/>
    </xf>
    <xf numFmtId="0" fontId="15" fillId="3" borderId="6"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7" fillId="3" borderId="6" xfId="0" applyFont="1" applyFill="1" applyBorder="1" applyAlignment="1">
      <alignment horizontal="center" vertical="center" wrapText="1"/>
    </xf>
    <xf numFmtId="3" fontId="16" fillId="0" borderId="6" xfId="4" applyNumberFormat="1" applyFont="1" applyBorder="1" applyAlignment="1">
      <alignment horizontal="center" vertical="center"/>
    </xf>
    <xf numFmtId="49" fontId="17" fillId="0" borderId="6" xfId="5" applyFont="1" applyBorder="1" applyAlignment="1">
      <alignment horizontal="center" vertical="center"/>
    </xf>
    <xf numFmtId="49" fontId="17" fillId="0" borderId="6" xfId="5" applyFont="1" applyBorder="1">
      <alignment horizontal="left" vertical="center"/>
    </xf>
    <xf numFmtId="0" fontId="17" fillId="3" borderId="6" xfId="0" applyFont="1" applyFill="1" applyBorder="1" applyAlignment="1">
      <alignment horizontal="center" vertical="center" wrapText="1"/>
    </xf>
    <xf numFmtId="165" fontId="17" fillId="0" borderId="6" xfId="0" applyNumberFormat="1" applyFont="1" applyBorder="1" applyAlignment="1">
      <alignment horizontal="right" vertical="center"/>
    </xf>
    <xf numFmtId="165" fontId="17" fillId="0" borderId="6" xfId="6" applyFont="1" applyBorder="1" applyAlignment="1">
      <alignment horizontal="right" vertical="center"/>
    </xf>
    <xf numFmtId="0" fontId="10" fillId="2" borderId="6" xfId="3" applyBorder="1" applyAlignment="1">
      <alignment horizontal="center" vertical="center" wrapText="1"/>
    </xf>
    <xf numFmtId="0" fontId="10" fillId="2" borderId="6" xfId="3" applyBorder="1" applyAlignment="1" applyProtection="1">
      <alignment horizontal="center" vertical="center" wrapText="1"/>
    </xf>
    <xf numFmtId="0" fontId="10" fillId="2" borderId="6" xfId="3" applyFont="1" applyBorder="1" applyAlignment="1" applyProtection="1">
      <alignment horizontal="center" vertical="center" wrapText="1"/>
    </xf>
    <xf numFmtId="165" fontId="10" fillId="2" borderId="6" xfId="3" applyNumberFormat="1" applyBorder="1" applyAlignment="1" applyProtection="1">
      <alignment horizontal="center" vertical="center" wrapText="1"/>
    </xf>
    <xf numFmtId="0" fontId="19" fillId="0" borderId="6" xfId="0" applyFont="1" applyBorder="1" applyAlignment="1">
      <alignment horizontal="justify" wrapText="1"/>
    </xf>
    <xf numFmtId="0" fontId="18" fillId="0" borderId="6" xfId="0" applyFont="1" applyBorder="1" applyAlignment="1">
      <alignment horizontal="center" vertical="center" wrapText="1"/>
    </xf>
    <xf numFmtId="0" fontId="18" fillId="0" borderId="6" xfId="0" applyFont="1" applyBorder="1" applyAlignment="1">
      <alignment horizontal="center" vertical="center"/>
    </xf>
    <xf numFmtId="167" fontId="13" fillId="0" borderId="0" xfId="0" applyNumberFormat="1" applyFont="1"/>
    <xf numFmtId="167" fontId="0" fillId="0" borderId="0" xfId="0" applyNumberFormat="1"/>
    <xf numFmtId="167" fontId="0" fillId="0" borderId="0" xfId="0" applyNumberFormat="1" applyProtection="1">
      <protection locked="0"/>
    </xf>
    <xf numFmtId="0" fontId="0" fillId="0" borderId="0" xfId="0" applyProtection="1">
      <protection locked="0"/>
    </xf>
    <xf numFmtId="49" fontId="16" fillId="0" borderId="6" xfId="5" applyFont="1" applyBorder="1" applyAlignment="1">
      <alignment horizontal="center" vertical="center"/>
    </xf>
    <xf numFmtId="0" fontId="20" fillId="0" borderId="6" xfId="0" applyFont="1" applyBorder="1" applyAlignment="1" applyProtection="1">
      <alignment horizontal="center" vertical="center"/>
      <protection locked="0"/>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8" fillId="3" borderId="16" xfId="0" applyFont="1" applyFill="1" applyBorder="1" applyAlignment="1">
      <alignment horizontal="right" vertical="center" wrapText="1"/>
    </xf>
    <xf numFmtId="0" fontId="8" fillId="3" borderId="6" xfId="0" applyFont="1" applyFill="1" applyBorder="1" applyAlignment="1">
      <alignment horizontal="right" vertical="center" wrapText="1"/>
    </xf>
    <xf numFmtId="0" fontId="8" fillId="3" borderId="18" xfId="0" applyFont="1" applyFill="1" applyBorder="1" applyAlignment="1">
      <alignment horizontal="right" vertical="center" wrapText="1"/>
    </xf>
    <xf numFmtId="0" fontId="8" fillId="3" borderId="10" xfId="0" applyFont="1" applyFill="1" applyBorder="1" applyAlignment="1">
      <alignment horizontal="right" vertical="center" wrapText="1"/>
    </xf>
    <xf numFmtId="164" fontId="5" fillId="3" borderId="17" xfId="1" applyFont="1" applyFill="1" applyBorder="1" applyAlignment="1">
      <alignment horizontal="center" vertical="center" wrapText="1"/>
    </xf>
    <xf numFmtId="164" fontId="5" fillId="3" borderId="19" xfId="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9" fillId="4" borderId="20" xfId="2" applyBorder="1" applyProtection="1">
      <alignment horizontal="left" vertical="center"/>
    </xf>
    <xf numFmtId="0" fontId="9" fillId="4" borderId="0" xfId="2" applyBorder="1" applyProtection="1">
      <alignment horizontal="left" vertical="center"/>
    </xf>
    <xf numFmtId="0" fontId="0" fillId="0" borderId="0" xfId="0" applyProtection="1">
      <protection locked="0"/>
    </xf>
    <xf numFmtId="0" fontId="0" fillId="0" borderId="0" xfId="0"/>
  </cellXfs>
  <cellStyles count="7">
    <cellStyle name="BodyStyle" xfId="5"/>
    <cellStyle name="Currency" xfId="6"/>
    <cellStyle name="HeaderStyle" xfId="3"/>
    <cellStyle name="MainTitle" xfId="2"/>
    <cellStyle name="Moneda [0]" xfId="1" builtinId="7"/>
    <cellStyle name="Normal" xfId="0" builtinId="0"/>
    <cellStyle name="Numeri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workbookViewId="0">
      <selection activeCell="C4" sqref="C4:C29"/>
    </sheetView>
  </sheetViews>
  <sheetFormatPr baseColWidth="10" defaultColWidth="9.109375" defaultRowHeight="14.4" x14ac:dyDescent="0.3"/>
  <cols>
    <col min="1" max="1" width="4.5546875" customWidth="1"/>
    <col min="2" max="2" width="35.5546875" customWidth="1"/>
    <col min="3" max="3" width="9.109375" customWidth="1"/>
    <col min="4" max="4" width="17" customWidth="1"/>
    <col min="5" max="5" width="16.33203125" customWidth="1"/>
    <col min="6" max="6" width="13.33203125" customWidth="1"/>
    <col min="7" max="7" width="12.33203125" customWidth="1"/>
  </cols>
  <sheetData>
    <row r="1" spans="1:7" x14ac:dyDescent="0.3">
      <c r="A1" s="47" t="s">
        <v>0</v>
      </c>
      <c r="B1" s="50" t="s">
        <v>1</v>
      </c>
      <c r="C1" s="53" t="s">
        <v>2</v>
      </c>
      <c r="D1" s="50" t="s">
        <v>3</v>
      </c>
      <c r="E1" s="50" t="s">
        <v>4</v>
      </c>
      <c r="F1" s="50" t="s">
        <v>5</v>
      </c>
      <c r="G1" s="38" t="s">
        <v>6</v>
      </c>
    </row>
    <row r="2" spans="1:7" x14ac:dyDescent="0.3">
      <c r="A2" s="48"/>
      <c r="B2" s="51"/>
      <c r="C2" s="54"/>
      <c r="D2" s="51"/>
      <c r="E2" s="51"/>
      <c r="F2" s="51"/>
      <c r="G2" s="39"/>
    </row>
    <row r="3" spans="1:7" ht="15" thickBot="1" x14ac:dyDescent="0.35">
      <c r="A3" s="49"/>
      <c r="B3" s="52"/>
      <c r="C3" s="55"/>
      <c r="D3" s="52"/>
      <c r="E3" s="52"/>
      <c r="F3" s="52"/>
      <c r="G3" s="40"/>
    </row>
    <row r="4" spans="1:7" x14ac:dyDescent="0.3">
      <c r="A4" s="11">
        <v>1</v>
      </c>
      <c r="B4" s="13" t="s">
        <v>8</v>
      </c>
      <c r="C4" s="14">
        <v>13</v>
      </c>
      <c r="D4" s="1">
        <v>11040</v>
      </c>
      <c r="E4" s="2">
        <v>10350</v>
      </c>
      <c r="F4" s="1">
        <f>(+D4+E4)/2</f>
        <v>10695</v>
      </c>
      <c r="G4" s="3">
        <f>+F4*C4</f>
        <v>139035</v>
      </c>
    </row>
    <row r="5" spans="1:7" x14ac:dyDescent="0.3">
      <c r="A5" s="12">
        <v>2</v>
      </c>
      <c r="B5" s="15" t="s">
        <v>9</v>
      </c>
      <c r="C5" s="16">
        <v>12</v>
      </c>
      <c r="D5" s="1">
        <v>14240</v>
      </c>
      <c r="E5" s="2">
        <v>13350</v>
      </c>
      <c r="F5" s="1">
        <f t="shared" ref="F5:F29" si="0">(+D5+E5)/2</f>
        <v>13795</v>
      </c>
      <c r="G5" s="3">
        <f t="shared" ref="G5:G29" si="1">+F5*C5</f>
        <v>165540</v>
      </c>
    </row>
    <row r="6" spans="1:7" x14ac:dyDescent="0.3">
      <c r="A6" s="12">
        <v>3</v>
      </c>
      <c r="B6" s="17" t="s">
        <v>10</v>
      </c>
      <c r="C6" s="16">
        <v>49</v>
      </c>
      <c r="D6" s="1">
        <v>224</v>
      </c>
      <c r="E6" s="2">
        <v>210</v>
      </c>
      <c r="F6" s="1">
        <f t="shared" si="0"/>
        <v>217</v>
      </c>
      <c r="G6" s="3">
        <f t="shared" si="1"/>
        <v>10633</v>
      </c>
    </row>
    <row r="7" spans="1:7" x14ac:dyDescent="0.3">
      <c r="A7" s="12">
        <v>4</v>
      </c>
      <c r="B7" s="5" t="s">
        <v>23</v>
      </c>
      <c r="C7" s="16">
        <v>46</v>
      </c>
      <c r="D7" s="1">
        <v>848</v>
      </c>
      <c r="E7" s="2">
        <v>795</v>
      </c>
      <c r="F7" s="1">
        <f t="shared" si="0"/>
        <v>821.5</v>
      </c>
      <c r="G7" s="3">
        <f t="shared" si="1"/>
        <v>37789</v>
      </c>
    </row>
    <row r="8" spans="1:7" x14ac:dyDescent="0.3">
      <c r="A8" s="12">
        <v>5</v>
      </c>
      <c r="B8" s="5" t="s">
        <v>11</v>
      </c>
      <c r="C8" s="16">
        <v>25</v>
      </c>
      <c r="D8" s="1">
        <v>1600</v>
      </c>
      <c r="E8" s="2">
        <v>1500</v>
      </c>
      <c r="F8" s="1">
        <f t="shared" si="0"/>
        <v>1550</v>
      </c>
      <c r="G8" s="3">
        <f t="shared" si="1"/>
        <v>38750</v>
      </c>
    </row>
    <row r="9" spans="1:7" x14ac:dyDescent="0.3">
      <c r="A9" s="4">
        <v>6</v>
      </c>
      <c r="B9" s="5" t="s">
        <v>24</v>
      </c>
      <c r="C9" s="18">
        <v>6</v>
      </c>
      <c r="D9" s="1">
        <v>33600</v>
      </c>
      <c r="E9" s="2">
        <v>31500</v>
      </c>
      <c r="F9" s="1">
        <f t="shared" si="0"/>
        <v>32550</v>
      </c>
      <c r="G9" s="3">
        <f t="shared" si="1"/>
        <v>195300</v>
      </c>
    </row>
    <row r="10" spans="1:7" x14ac:dyDescent="0.3">
      <c r="A10" s="4">
        <v>7</v>
      </c>
      <c r="B10" s="5" t="s">
        <v>41</v>
      </c>
      <c r="C10" s="18">
        <v>9</v>
      </c>
      <c r="D10" s="1">
        <v>9600</v>
      </c>
      <c r="E10" s="2">
        <v>9000</v>
      </c>
      <c r="F10" s="1">
        <f t="shared" si="0"/>
        <v>9300</v>
      </c>
      <c r="G10" s="3">
        <f t="shared" si="1"/>
        <v>83700</v>
      </c>
    </row>
    <row r="11" spans="1:7" x14ac:dyDescent="0.3">
      <c r="A11" s="4">
        <v>8</v>
      </c>
      <c r="B11" s="5" t="s">
        <v>25</v>
      </c>
      <c r="C11" s="6">
        <v>9</v>
      </c>
      <c r="D11" s="1">
        <v>9600</v>
      </c>
      <c r="E11" s="2">
        <v>9000</v>
      </c>
      <c r="F11" s="1">
        <f t="shared" si="0"/>
        <v>9300</v>
      </c>
      <c r="G11" s="3">
        <f t="shared" si="1"/>
        <v>83700</v>
      </c>
    </row>
    <row r="12" spans="1:7" x14ac:dyDescent="0.3">
      <c r="A12" s="4">
        <v>9</v>
      </c>
      <c r="B12" s="5" t="s">
        <v>26</v>
      </c>
      <c r="C12" s="6">
        <v>6</v>
      </c>
      <c r="D12" s="1">
        <v>2080</v>
      </c>
      <c r="E12" s="2">
        <v>1950</v>
      </c>
      <c r="F12" s="1">
        <f t="shared" si="0"/>
        <v>2015</v>
      </c>
      <c r="G12" s="3">
        <f t="shared" si="1"/>
        <v>12090</v>
      </c>
    </row>
    <row r="13" spans="1:7" s="10" customFormat="1" x14ac:dyDescent="0.3">
      <c r="A13" s="4">
        <v>10</v>
      </c>
      <c r="B13" s="5" t="s">
        <v>42</v>
      </c>
      <c r="C13" s="6">
        <v>2</v>
      </c>
      <c r="D13" s="1">
        <v>30400</v>
      </c>
      <c r="E13" s="2">
        <v>28500</v>
      </c>
      <c r="F13" s="1">
        <f t="shared" si="0"/>
        <v>29450</v>
      </c>
      <c r="G13" s="3">
        <f t="shared" si="1"/>
        <v>58900</v>
      </c>
    </row>
    <row r="14" spans="1:7" s="10" customFormat="1" x14ac:dyDescent="0.3">
      <c r="A14" s="4">
        <v>11</v>
      </c>
      <c r="B14" s="5" t="s">
        <v>44</v>
      </c>
      <c r="C14" s="6">
        <v>4</v>
      </c>
      <c r="D14" s="1">
        <v>2880</v>
      </c>
      <c r="E14" s="2">
        <v>2700</v>
      </c>
      <c r="F14" s="1">
        <f t="shared" si="0"/>
        <v>2790</v>
      </c>
      <c r="G14" s="3">
        <f t="shared" si="1"/>
        <v>11160</v>
      </c>
    </row>
    <row r="15" spans="1:7" s="10" customFormat="1" x14ac:dyDescent="0.3">
      <c r="A15" s="4">
        <v>12</v>
      </c>
      <c r="B15" s="5" t="s">
        <v>43</v>
      </c>
      <c r="C15" s="6">
        <v>36</v>
      </c>
      <c r="D15" s="1">
        <v>960</v>
      </c>
      <c r="E15" s="2">
        <v>900</v>
      </c>
      <c r="F15" s="1">
        <f t="shared" si="0"/>
        <v>930</v>
      </c>
      <c r="G15" s="3">
        <f>+F15*C15</f>
        <v>33480</v>
      </c>
    </row>
    <row r="16" spans="1:7" x14ac:dyDescent="0.3">
      <c r="A16" s="4">
        <v>13</v>
      </c>
      <c r="B16" s="5" t="s">
        <v>27</v>
      </c>
      <c r="C16" s="6">
        <v>5</v>
      </c>
      <c r="D16" s="1">
        <v>9600</v>
      </c>
      <c r="E16" s="2">
        <v>9000</v>
      </c>
      <c r="F16" s="1">
        <f t="shared" si="0"/>
        <v>9300</v>
      </c>
      <c r="G16" s="3">
        <f t="shared" si="1"/>
        <v>46500</v>
      </c>
    </row>
    <row r="17" spans="1:7" x14ac:dyDescent="0.3">
      <c r="A17" s="4">
        <v>14</v>
      </c>
      <c r="B17" s="5" t="s">
        <v>28</v>
      </c>
      <c r="C17" s="6">
        <v>50</v>
      </c>
      <c r="D17" s="1">
        <v>2400</v>
      </c>
      <c r="E17" s="2">
        <v>2250</v>
      </c>
      <c r="F17" s="1">
        <f t="shared" si="0"/>
        <v>2325</v>
      </c>
      <c r="G17" s="3">
        <f t="shared" si="1"/>
        <v>116250</v>
      </c>
    </row>
    <row r="18" spans="1:7" x14ac:dyDescent="0.3">
      <c r="A18" s="4">
        <v>15</v>
      </c>
      <c r="B18" s="5" t="s">
        <v>29</v>
      </c>
      <c r="C18" s="6">
        <v>6</v>
      </c>
      <c r="D18" s="1">
        <v>1638</v>
      </c>
      <c r="E18" s="2">
        <v>1536</v>
      </c>
      <c r="F18" s="1">
        <f t="shared" si="0"/>
        <v>1587</v>
      </c>
      <c r="G18" s="3">
        <f t="shared" si="1"/>
        <v>9522</v>
      </c>
    </row>
    <row r="19" spans="1:7" x14ac:dyDescent="0.3">
      <c r="A19" s="4">
        <v>16</v>
      </c>
      <c r="B19" s="5" t="s">
        <v>30</v>
      </c>
      <c r="C19" s="6">
        <v>6</v>
      </c>
      <c r="D19" s="1">
        <v>560</v>
      </c>
      <c r="E19" s="2">
        <v>525</v>
      </c>
      <c r="F19" s="1">
        <f t="shared" si="0"/>
        <v>542.5</v>
      </c>
      <c r="G19" s="3">
        <f t="shared" si="1"/>
        <v>3255</v>
      </c>
    </row>
    <row r="20" spans="1:7" x14ac:dyDescent="0.3">
      <c r="A20" s="4">
        <v>17</v>
      </c>
      <c r="B20" s="5" t="s">
        <v>31</v>
      </c>
      <c r="C20" s="6">
        <v>6</v>
      </c>
      <c r="D20" s="1">
        <v>5600</v>
      </c>
      <c r="E20" s="2">
        <v>5250</v>
      </c>
      <c r="F20" s="1">
        <f t="shared" si="0"/>
        <v>5425</v>
      </c>
      <c r="G20" s="3">
        <f t="shared" si="1"/>
        <v>32550</v>
      </c>
    </row>
    <row r="21" spans="1:7" x14ac:dyDescent="0.3">
      <c r="A21" s="4">
        <v>18</v>
      </c>
      <c r="B21" s="5" t="s">
        <v>32</v>
      </c>
      <c r="C21" s="6">
        <v>2</v>
      </c>
      <c r="D21" s="1">
        <v>2080</v>
      </c>
      <c r="E21" s="2">
        <v>1950</v>
      </c>
      <c r="F21" s="1">
        <f t="shared" si="0"/>
        <v>2015</v>
      </c>
      <c r="G21" s="3">
        <f t="shared" si="1"/>
        <v>4030</v>
      </c>
    </row>
    <row r="22" spans="1:7" x14ac:dyDescent="0.3">
      <c r="A22" s="4">
        <v>19</v>
      </c>
      <c r="B22" s="5" t="s">
        <v>33</v>
      </c>
      <c r="C22" s="6">
        <v>1</v>
      </c>
      <c r="D22" s="1">
        <v>4160</v>
      </c>
      <c r="E22" s="2">
        <v>3900</v>
      </c>
      <c r="F22" s="1">
        <f t="shared" si="0"/>
        <v>4030</v>
      </c>
      <c r="G22" s="3">
        <f t="shared" si="1"/>
        <v>4030</v>
      </c>
    </row>
    <row r="23" spans="1:7" x14ac:dyDescent="0.3">
      <c r="A23" s="4">
        <v>20</v>
      </c>
      <c r="B23" s="5" t="s">
        <v>34</v>
      </c>
      <c r="C23" s="6">
        <v>2</v>
      </c>
      <c r="D23" s="1">
        <v>5760</v>
      </c>
      <c r="E23" s="2">
        <v>5400</v>
      </c>
      <c r="F23" s="1">
        <f t="shared" si="0"/>
        <v>5580</v>
      </c>
      <c r="G23" s="3">
        <f t="shared" si="1"/>
        <v>11160</v>
      </c>
    </row>
    <row r="24" spans="1:7" x14ac:dyDescent="0.3">
      <c r="A24" s="4">
        <v>21</v>
      </c>
      <c r="B24" s="5" t="s">
        <v>35</v>
      </c>
      <c r="C24" s="6">
        <v>6</v>
      </c>
      <c r="D24" s="1">
        <v>1600</v>
      </c>
      <c r="E24" s="2">
        <v>1500</v>
      </c>
      <c r="F24" s="1">
        <f t="shared" si="0"/>
        <v>1550</v>
      </c>
      <c r="G24" s="3">
        <f t="shared" si="1"/>
        <v>9300</v>
      </c>
    </row>
    <row r="25" spans="1:7" x14ac:dyDescent="0.3">
      <c r="A25" s="4">
        <v>22</v>
      </c>
      <c r="B25" s="5" t="s">
        <v>36</v>
      </c>
      <c r="C25" s="6">
        <v>24</v>
      </c>
      <c r="D25" s="1">
        <v>1120</v>
      </c>
      <c r="E25" s="2">
        <v>1050</v>
      </c>
      <c r="F25" s="1">
        <f t="shared" si="0"/>
        <v>1085</v>
      </c>
      <c r="G25" s="3">
        <f t="shared" si="1"/>
        <v>26040</v>
      </c>
    </row>
    <row r="26" spans="1:7" x14ac:dyDescent="0.3">
      <c r="A26" s="4">
        <v>23</v>
      </c>
      <c r="B26" s="5" t="s">
        <v>37</v>
      </c>
      <c r="C26" s="6">
        <v>1</v>
      </c>
      <c r="D26" s="1">
        <v>25600</v>
      </c>
      <c r="E26" s="2">
        <v>24000</v>
      </c>
      <c r="F26" s="1">
        <f t="shared" si="0"/>
        <v>24800</v>
      </c>
      <c r="G26" s="3">
        <f t="shared" si="1"/>
        <v>24800</v>
      </c>
    </row>
    <row r="27" spans="1:7" x14ac:dyDescent="0.3">
      <c r="A27" s="4">
        <v>24</v>
      </c>
      <c r="B27" s="5" t="s">
        <v>38</v>
      </c>
      <c r="C27" s="6">
        <v>1</v>
      </c>
      <c r="D27" s="1">
        <v>25600</v>
      </c>
      <c r="E27" s="2">
        <v>24000</v>
      </c>
      <c r="F27" s="1">
        <f t="shared" si="0"/>
        <v>24800</v>
      </c>
      <c r="G27" s="3">
        <f t="shared" si="1"/>
        <v>24800</v>
      </c>
    </row>
    <row r="28" spans="1:7" x14ac:dyDescent="0.3">
      <c r="A28" s="4">
        <v>25</v>
      </c>
      <c r="B28" s="5" t="s">
        <v>39</v>
      </c>
      <c r="C28" s="6">
        <v>4</v>
      </c>
      <c r="D28" s="1">
        <v>2560</v>
      </c>
      <c r="E28" s="2">
        <v>2400</v>
      </c>
      <c r="F28" s="1">
        <f t="shared" si="0"/>
        <v>2480</v>
      </c>
      <c r="G28" s="3">
        <f t="shared" si="1"/>
        <v>9920</v>
      </c>
    </row>
    <row r="29" spans="1:7" x14ac:dyDescent="0.3">
      <c r="A29" s="4">
        <v>26</v>
      </c>
      <c r="B29" s="5" t="s">
        <v>40</v>
      </c>
      <c r="C29" s="6">
        <v>2</v>
      </c>
      <c r="D29" s="1">
        <v>4000</v>
      </c>
      <c r="E29" s="2">
        <v>3750</v>
      </c>
      <c r="F29" s="1">
        <f t="shared" si="0"/>
        <v>3875</v>
      </c>
      <c r="G29" s="3">
        <f t="shared" si="1"/>
        <v>7750</v>
      </c>
    </row>
    <row r="30" spans="1:7" x14ac:dyDescent="0.3">
      <c r="A30" s="41" t="s">
        <v>7</v>
      </c>
      <c r="B30" s="42"/>
      <c r="C30" s="42"/>
      <c r="D30" s="42"/>
      <c r="E30" s="42"/>
      <c r="F30" s="42"/>
      <c r="G30" s="45">
        <f>SUM(G4:G29)</f>
        <v>1199984</v>
      </c>
    </row>
    <row r="31" spans="1:7" x14ac:dyDescent="0.3">
      <c r="A31" s="41"/>
      <c r="B31" s="42"/>
      <c r="C31" s="42"/>
      <c r="D31" s="42"/>
      <c r="E31" s="42"/>
      <c r="F31" s="42"/>
      <c r="G31" s="45"/>
    </row>
    <row r="32" spans="1:7" ht="15" thickBot="1" x14ac:dyDescent="0.35">
      <c r="A32" s="43"/>
      <c r="B32" s="44"/>
      <c r="C32" s="44"/>
      <c r="D32" s="44"/>
      <c r="E32" s="44"/>
      <c r="F32" s="44"/>
      <c r="G32" s="46"/>
    </row>
  </sheetData>
  <mergeCells count="9">
    <mergeCell ref="G1:G3"/>
    <mergeCell ref="A30:F32"/>
    <mergeCell ref="G30:G32"/>
    <mergeCell ref="A1:A3"/>
    <mergeCell ref="B1:B3"/>
    <mergeCell ref="C1:C3"/>
    <mergeCell ref="D1:D3"/>
    <mergeCell ref="E1:E3"/>
    <mergeCell ref="F1:F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abSelected="1" zoomScale="60" zoomScaleNormal="60" workbookViewId="0">
      <selection activeCell="H4" sqref="H4"/>
    </sheetView>
  </sheetViews>
  <sheetFormatPr baseColWidth="10" defaultColWidth="8.88671875" defaultRowHeight="14.4" x14ac:dyDescent="0.3"/>
  <cols>
    <col min="1" max="1" width="9.109375" style="8" customWidth="1"/>
    <col min="2" max="2" width="14.5546875" style="35" customWidth="1"/>
    <col min="3" max="3" width="16.88671875" style="8" customWidth="1"/>
    <col min="4" max="4" width="49.5546875" style="8" customWidth="1"/>
    <col min="5" max="5" width="10.5546875" style="8" customWidth="1"/>
    <col min="6" max="6" width="11.5546875" style="8" customWidth="1"/>
    <col min="7" max="7" width="18.109375" style="9" customWidth="1"/>
    <col min="8" max="8" width="21.88671875" style="8" customWidth="1"/>
    <col min="9" max="9" width="26.6640625" customWidth="1"/>
    <col min="11" max="11" width="19" customWidth="1"/>
    <col min="13" max="13" width="12.33203125" customWidth="1"/>
    <col min="14" max="14" width="11.5546875" customWidth="1"/>
  </cols>
  <sheetData>
    <row r="1" spans="1:17" ht="17.399999999999999" x14ac:dyDescent="0.3">
      <c r="A1" s="56" t="s">
        <v>12</v>
      </c>
      <c r="B1" s="57"/>
      <c r="C1" s="58"/>
      <c r="D1" s="58"/>
      <c r="E1" s="58"/>
      <c r="F1" s="58"/>
      <c r="G1" s="58"/>
      <c r="H1" s="58"/>
      <c r="I1" s="59"/>
    </row>
    <row r="2" spans="1:17" ht="25.2" x14ac:dyDescent="0.3">
      <c r="A2" s="25" t="s">
        <v>13</v>
      </c>
      <c r="B2" s="26" t="s">
        <v>14</v>
      </c>
      <c r="C2" s="26" t="s">
        <v>15</v>
      </c>
      <c r="D2" s="26" t="s">
        <v>16</v>
      </c>
      <c r="E2" s="27" t="s">
        <v>17</v>
      </c>
      <c r="F2" s="26" t="s">
        <v>18</v>
      </c>
      <c r="G2" s="28" t="s">
        <v>19</v>
      </c>
      <c r="H2" s="26" t="s">
        <v>20</v>
      </c>
      <c r="I2" s="26" t="s">
        <v>21</v>
      </c>
    </row>
    <row r="3" spans="1:17" ht="204.6" customHeight="1" x14ac:dyDescent="0.3">
      <c r="A3" s="19">
        <v>0</v>
      </c>
      <c r="B3" s="36" t="s">
        <v>48</v>
      </c>
      <c r="C3" s="30">
        <v>72102103</v>
      </c>
      <c r="D3" s="29" t="s">
        <v>45</v>
      </c>
      <c r="E3" s="22">
        <v>2</v>
      </c>
      <c r="F3" s="20" t="s">
        <v>22</v>
      </c>
      <c r="G3" s="23">
        <v>1780000</v>
      </c>
      <c r="H3" s="24">
        <f>G3*E3</f>
        <v>3560000</v>
      </c>
      <c r="I3" s="21"/>
      <c r="K3" s="7"/>
      <c r="L3" s="32"/>
      <c r="M3" s="33"/>
      <c r="N3" s="33"/>
      <c r="O3" s="33"/>
      <c r="P3" s="33"/>
      <c r="Q3" s="33"/>
    </row>
    <row r="4" spans="1:17" ht="124.8" x14ac:dyDescent="0.3">
      <c r="A4" s="19">
        <v>0</v>
      </c>
      <c r="B4" s="37">
        <v>2</v>
      </c>
      <c r="C4" s="31">
        <v>72102106</v>
      </c>
      <c r="D4" s="29" t="s">
        <v>47</v>
      </c>
      <c r="E4" s="22">
        <v>2</v>
      </c>
      <c r="F4" s="20" t="s">
        <v>22</v>
      </c>
      <c r="G4" s="23">
        <v>520000</v>
      </c>
      <c r="H4" s="24">
        <f t="shared" ref="H4:H5" si="0">G4*E4</f>
        <v>1040000</v>
      </c>
      <c r="I4" s="21"/>
      <c r="L4" s="33"/>
      <c r="M4" s="33"/>
      <c r="N4" s="33"/>
      <c r="O4" s="33"/>
      <c r="P4" s="33"/>
      <c r="Q4" s="33"/>
    </row>
    <row r="5" spans="1:17" ht="138.6" x14ac:dyDescent="0.3">
      <c r="A5" s="19">
        <v>0</v>
      </c>
      <c r="B5" s="37">
        <v>3</v>
      </c>
      <c r="C5" s="31">
        <v>72154055</v>
      </c>
      <c r="D5" s="29" t="s">
        <v>46</v>
      </c>
      <c r="E5" s="22">
        <v>1</v>
      </c>
      <c r="F5" s="20" t="s">
        <v>22</v>
      </c>
      <c r="G5" s="23">
        <v>925000</v>
      </c>
      <c r="H5" s="24">
        <f t="shared" si="0"/>
        <v>925000</v>
      </c>
      <c r="I5" s="21"/>
      <c r="L5" s="33"/>
      <c r="M5" s="33"/>
      <c r="N5" s="33"/>
      <c r="O5" s="33"/>
      <c r="P5" s="33"/>
      <c r="Q5" s="33"/>
    </row>
    <row r="6" spans="1:17" x14ac:dyDescent="0.3">
      <c r="L6" s="33"/>
      <c r="M6" s="33"/>
      <c r="N6" s="33"/>
      <c r="O6" s="33"/>
      <c r="P6" s="33"/>
      <c r="Q6" s="33"/>
    </row>
    <row r="7" spans="1:17" x14ac:dyDescent="0.3">
      <c r="H7" s="9"/>
      <c r="L7" s="33"/>
      <c r="M7" s="33"/>
      <c r="N7" s="33"/>
      <c r="O7" s="33"/>
      <c r="P7" s="33"/>
      <c r="Q7" s="33"/>
    </row>
    <row r="8" spans="1:17" x14ac:dyDescent="0.3">
      <c r="L8" s="33"/>
      <c r="M8" s="33"/>
      <c r="N8" s="33"/>
      <c r="O8" s="33"/>
      <c r="P8" s="33"/>
      <c r="Q8" s="33"/>
    </row>
    <row r="9" spans="1:17" x14ac:dyDescent="0.3">
      <c r="H9" s="34"/>
    </row>
    <row r="10" spans="1:17" x14ac:dyDescent="0.3">
      <c r="H10" s="34"/>
    </row>
    <row r="11" spans="1:17" x14ac:dyDescent="0.3">
      <c r="H11" s="34"/>
    </row>
  </sheetData>
  <mergeCells count="1">
    <mergeCell ref="A1:I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2021-05-20T20:03:31Z</dcterms:modified>
</cp:coreProperties>
</file>