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120" windowHeight="7245"/>
  </bookViews>
  <sheets>
    <sheet name="MC-CLD-CAI-001-2021" sheetId="1" r:id="rId1"/>
  </sheets>
  <calcPr calcId="145621"/>
</workbook>
</file>

<file path=xl/calcChain.xml><?xml version="1.0" encoding="utf-8"?>
<calcChain xmlns="http://schemas.openxmlformats.org/spreadsheetml/2006/main">
  <c r="G27" i="1" l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26" i="1"/>
  <c r="G83" i="1" l="1"/>
  <c r="D86" i="1" s="1"/>
  <c r="D87" i="1" s="1"/>
  <c r="D88" i="1" s="1"/>
</calcChain>
</file>

<file path=xl/sharedStrings.xml><?xml version="1.0" encoding="utf-8"?>
<sst xmlns="http://schemas.openxmlformats.org/spreadsheetml/2006/main" count="155" uniqueCount="94">
  <si>
    <t>CONDICIONES COMERCIALES</t>
  </si>
  <si>
    <r>
      <rPr>
        <b/>
        <sz val="10"/>
        <color theme="1"/>
        <rFont val="Arial"/>
        <family val="2"/>
      </rPr>
      <t>VALIDEZ DE LA OFERTA:</t>
    </r>
    <r>
      <rPr>
        <sz val="10"/>
        <color theme="1"/>
        <rFont val="Arial"/>
        <family val="2"/>
      </rPr>
      <t xml:space="preserve"> LO ESTIPULADO POR EL SENA</t>
    </r>
  </si>
  <si>
    <r>
      <rPr>
        <b/>
        <sz val="10"/>
        <color theme="1"/>
        <rFont val="Arial"/>
        <family val="2"/>
      </rPr>
      <t xml:space="preserve">TIEMPO DE ENTREGA:  </t>
    </r>
    <r>
      <rPr>
        <sz val="10"/>
        <color theme="1"/>
        <rFont val="Arial"/>
        <family val="2"/>
      </rPr>
      <t>LO ESTIPULADO POR  EL SENA</t>
    </r>
  </si>
  <si>
    <r>
      <rPr>
        <b/>
        <sz val="10"/>
        <color theme="1"/>
        <rFont val="Arial"/>
        <family val="2"/>
      </rPr>
      <t xml:space="preserve">FORMA DE PAGO: </t>
    </r>
    <r>
      <rPr>
        <sz val="10"/>
        <color theme="1"/>
        <rFont val="Arial"/>
        <family val="2"/>
      </rPr>
      <t>LO ESTIPULADO POR  EL SENA</t>
    </r>
  </si>
  <si>
    <t xml:space="preserve">Cordialmente, </t>
  </si>
  <si>
    <t>FIRMA: _____________________________</t>
  </si>
  <si>
    <r>
      <t xml:space="preserve">Nombre: </t>
    </r>
    <r>
      <rPr>
        <b/>
        <sz val="10"/>
        <color theme="1"/>
        <rFont val="Arial"/>
        <family val="2"/>
      </rPr>
      <t>JOAQUIN EMILIO SOLER DURAN</t>
    </r>
  </si>
  <si>
    <t>C.C. 91.290.559</t>
  </si>
  <si>
    <r>
      <rPr>
        <b/>
        <sz val="10"/>
        <color theme="1"/>
        <rFont val="Arial"/>
        <family val="2"/>
      </rPr>
      <t>Razón Social del Proponente:</t>
    </r>
    <r>
      <rPr>
        <sz val="10"/>
        <color theme="1"/>
        <rFont val="Arial"/>
        <family val="2"/>
      </rPr>
      <t xml:space="preserve"> S&amp;M ASESORIAS Y SERVICIOS SAS</t>
    </r>
  </si>
  <si>
    <r>
      <rPr>
        <b/>
        <sz val="10"/>
        <color theme="1"/>
        <rFont val="Arial"/>
        <family val="2"/>
      </rPr>
      <t>NIT.</t>
    </r>
    <r>
      <rPr>
        <sz val="10"/>
        <color theme="1"/>
        <rFont val="Arial"/>
        <family val="2"/>
      </rPr>
      <t>: 900.981.735-8</t>
    </r>
  </si>
  <si>
    <r>
      <rPr>
        <b/>
        <sz val="10"/>
        <color theme="1"/>
        <rFont val="Arial"/>
        <family val="2"/>
      </rPr>
      <t>Representante Legal:</t>
    </r>
    <r>
      <rPr>
        <sz val="10"/>
        <color theme="1"/>
        <rFont val="Arial"/>
        <family val="2"/>
      </rPr>
      <t xml:space="preserve"> JOAQUIN EMILIO SOLER DURAN </t>
    </r>
  </si>
  <si>
    <r>
      <rPr>
        <b/>
        <sz val="10"/>
        <color theme="1"/>
        <rFont val="Arial"/>
        <family val="2"/>
      </rPr>
      <t xml:space="preserve">C. C.  </t>
    </r>
    <r>
      <rPr>
        <sz val="10"/>
        <color theme="1"/>
        <rFont val="Arial"/>
        <family val="2"/>
      </rPr>
      <t>No. 91.290.559 de Bucaramanga</t>
    </r>
  </si>
  <si>
    <r>
      <rPr>
        <b/>
        <sz val="10"/>
        <color theme="1"/>
        <rFont val="Arial"/>
        <family val="2"/>
      </rPr>
      <t>Correo electrónico:</t>
    </r>
    <r>
      <rPr>
        <sz val="10"/>
        <color theme="1"/>
        <rFont val="Arial"/>
        <family val="2"/>
      </rPr>
      <t xml:space="preserve"> ventas1</t>
    </r>
    <r>
      <rPr>
        <sz val="10"/>
        <color rgb="FF222222"/>
        <rFont val="Arial"/>
        <family val="2"/>
      </rPr>
      <t>@symasesoriasyservicios.com</t>
    </r>
  </si>
  <si>
    <r>
      <rPr>
        <b/>
        <sz val="10"/>
        <color theme="1"/>
        <rFont val="Arial"/>
        <family val="2"/>
      </rPr>
      <t xml:space="preserve">Dirección: </t>
    </r>
    <r>
      <rPr>
        <sz val="10"/>
        <color theme="1"/>
        <rFont val="Arial"/>
        <family val="2"/>
      </rPr>
      <t>Carrera 17 A 63-33 La ceiba</t>
    </r>
  </si>
  <si>
    <r>
      <rPr>
        <b/>
        <sz val="10"/>
        <color theme="1"/>
        <rFont val="Arial"/>
        <family val="2"/>
      </rPr>
      <t xml:space="preserve">Teléfono: </t>
    </r>
    <r>
      <rPr>
        <sz val="10"/>
        <color theme="1"/>
        <rFont val="Arial"/>
        <family val="2"/>
      </rPr>
      <t xml:space="preserve"> (037) 7013311 -  3155129545-3187857936</t>
    </r>
  </si>
  <si>
    <r>
      <rPr>
        <b/>
        <sz val="10"/>
        <color theme="1"/>
        <rFont val="Arial"/>
        <family val="2"/>
      </rPr>
      <t xml:space="preserve">Ciudad: </t>
    </r>
    <r>
      <rPr>
        <sz val="10"/>
        <color theme="1"/>
        <rFont val="Arial"/>
        <family val="2"/>
      </rPr>
      <t>Bucaramanga</t>
    </r>
  </si>
  <si>
    <t>CANTIDAD</t>
  </si>
  <si>
    <t>ITEM</t>
  </si>
  <si>
    <t>Señores</t>
  </si>
  <si>
    <t xml:space="preserve">Servicio Nacional de Aprendizaje – SENA  </t>
  </si>
  <si>
    <t>UNIDAD</t>
  </si>
  <si>
    <t>Bucaramanga, Mayo 18 2021</t>
  </si>
  <si>
    <t>Regional Caldas</t>
  </si>
  <si>
    <r>
      <t>Asunto: PROCESO DE MÍNIMA CUANTÍA Nº</t>
    </r>
    <r>
      <rPr>
        <b/>
        <sz val="10"/>
        <color rgb="FF000000"/>
        <rFont val="Arial"/>
        <family val="2"/>
      </rPr>
      <t xml:space="preserve"> MC-CLD-CAI-001-2021</t>
    </r>
  </si>
  <si>
    <t xml:space="preserve">DESCRIPCIÓN DETALLADA </t>
  </si>
  <si>
    <t>UNIDAD DE MEDIDA</t>
  </si>
  <si>
    <t xml:space="preserve">VLR UNITARIO SIN IVA </t>
  </si>
  <si>
    <t>VLR TOTAL</t>
  </si>
  <si>
    <t xml:space="preserve">Resistencia de 4.7 kΩ (4700 Ω) de 1/4 W 5% </t>
  </si>
  <si>
    <t xml:space="preserve">Resistencia de 1 MΩ (1,000,000 Ω) de 1/4 W 5% </t>
  </si>
  <si>
    <t xml:space="preserve">Resistencia de 100 KΩ (100,000 Ω) de 1/4 W 5% </t>
  </si>
  <si>
    <t xml:space="preserve">Resistencia de 1 KΩ (1,000 Ω) de 1/4 W 5% </t>
  </si>
  <si>
    <t xml:space="preserve">Resistencia de 470 kΩ (470,000 Ω) de 1/4 W 5% </t>
  </si>
  <si>
    <t xml:space="preserve">Resistencia de 220 Ω de 1/4 W 5% </t>
  </si>
  <si>
    <t>Resistencia Variable (potenciometro ) 5 kΩ</t>
  </si>
  <si>
    <t>Capacitor 10 uF  a  25 V</t>
  </si>
  <si>
    <t>Capacitor 220 uF a 50 V</t>
  </si>
  <si>
    <t xml:space="preserve">Capacitor cerámico 22 pF (22.10-12 F) </t>
  </si>
  <si>
    <t xml:space="preserve">Capacitor cerámico 82 pF (82.10-12 F) </t>
  </si>
  <si>
    <t xml:space="preserve">Capacitor cerámico 0.220 μF (22.10-8F) </t>
  </si>
  <si>
    <t xml:space="preserve">Diodo 1N4148 para simulador de ECG </t>
  </si>
  <si>
    <t xml:space="preserve">Led 3 mm red para simulador de ECG </t>
  </si>
  <si>
    <t>Circuito integrado Regulador variable de voltaje positivo LM 317</t>
  </si>
  <si>
    <t xml:space="preserve">Circuito Integrado MC4521B </t>
  </si>
  <si>
    <t xml:space="preserve">Circuito integrado LF353 </t>
  </si>
  <si>
    <t>Circuito Integrado AD620</t>
  </si>
  <si>
    <t>Circuito Integrado HCF4017B</t>
  </si>
  <si>
    <t xml:space="preserve">Cristal 4.1943 MHz </t>
  </si>
  <si>
    <t>Switch de 2 posiciones</t>
  </si>
  <si>
    <t xml:space="preserve">Socket para amplificador operacional de 16 pines </t>
  </si>
  <si>
    <t xml:space="preserve">Resistencia de 10 KΩ (10,000 Ω) de 1/4 W 5% </t>
  </si>
  <si>
    <t>Resistencia de 2.7 MΩ (2700,000 Ω) de 1/4 W 5%</t>
  </si>
  <si>
    <t xml:space="preserve">Resistencia de 10 μF (0.00001 F) de 1/4 W 5% </t>
  </si>
  <si>
    <t xml:space="preserve">Amplificador operacional MCP6273 </t>
  </si>
  <si>
    <t xml:space="preserve">Led+Fotodetector OPB608R </t>
  </si>
  <si>
    <t>Led 3 mm green</t>
  </si>
  <si>
    <t xml:space="preserve">Socket para amplificador operacional de 8 pines </t>
  </si>
  <si>
    <t xml:space="preserve">Trimmer de 2KΩ (2,000 Ω) </t>
  </si>
  <si>
    <t xml:space="preserve">Potenciómetro de 500Ω </t>
  </si>
  <si>
    <t xml:space="preserve">Dip Switch de 8 posiciones </t>
  </si>
  <si>
    <t xml:space="preserve">Capacitor electrolítico de 470uF </t>
  </si>
  <si>
    <t xml:space="preserve">Capacitor electrolítico de 2,2 uF </t>
  </si>
  <si>
    <t xml:space="preserve">Capacitor cerámico 47pF (47.10-12 F) </t>
  </si>
  <si>
    <t>Capacitor cerámico 470pF (470.10-12 F)</t>
  </si>
  <si>
    <t xml:space="preserve">Capacitor electrolítico de 1,2 uF </t>
  </si>
  <si>
    <t xml:space="preserve">Capacitor electrolítico de 10 uF </t>
  </si>
  <si>
    <t xml:space="preserve">Capacitor cerámico de 47nF  </t>
  </si>
  <si>
    <t xml:space="preserve">Capacitor cerámico de 100nF  </t>
  </si>
  <si>
    <t xml:space="preserve">Capacitor de 100uF  </t>
  </si>
  <si>
    <t xml:space="preserve">Resistencia de 47 KΩ (47,000 Ω) de 1/4 W 5% </t>
  </si>
  <si>
    <t xml:space="preserve">Resistencia de 33 KΩ (33,000 Ω) de 1/4 W 5% </t>
  </si>
  <si>
    <t xml:space="preserve">Resistencia de 220 KΩ (220,000 Ω) de 1/4 W 5% </t>
  </si>
  <si>
    <t xml:space="preserve">POTENCIOMETRO Logaritmico de 2.5KΩ (2,500 Ω) </t>
  </si>
  <si>
    <t xml:space="preserve">Resistencia de 330 KΩ (330,000 Ω) de 1/4 W 5% </t>
  </si>
  <si>
    <t xml:space="preserve">Resistencia de 4.7 KΩ (4.700 Ω) de 1/4 W 5% </t>
  </si>
  <si>
    <t xml:space="preserve">Resistencia de 33Ω de 1/4 W 5% </t>
  </si>
  <si>
    <t xml:space="preserve">Circuito integrado LM741 </t>
  </si>
  <si>
    <t>amplificador de audio de baja potencia LM386</t>
  </si>
  <si>
    <t xml:space="preserve">Jack estereo de 3'5 mm </t>
  </si>
  <si>
    <t xml:space="preserve">Led 3 mm red </t>
  </si>
  <si>
    <t>FICHA TECNICA LOTE 4 COMPONENTES ELECTRONICA BIOMEDICA</t>
  </si>
  <si>
    <t>OFERTA TECNICA Y ECONOMICA</t>
  </si>
  <si>
    <r>
      <t>El suscrito, obrando en representación de</t>
    </r>
    <r>
      <rPr>
        <b/>
        <sz val="10"/>
        <color rgb="FF000000"/>
        <rFont val="Arial"/>
        <family val="2"/>
      </rPr>
      <t xml:space="preserve"> S&amp;M ASESORIAS Y SERVICIOS SAS </t>
    </r>
    <r>
      <rPr>
        <sz val="10"/>
        <color rgb="FF000000"/>
        <rFont val="Arial"/>
        <family val="2"/>
      </rPr>
      <t>ofrezco contratar con el Centro de Automatización Industrial</t>
    </r>
  </si>
  <si>
    <t>del SENA Regional Caldas el siguiente Objeto: Adquirir materiales de formación para las áreas transversales, CNC, mantenimiento biomédico,</t>
  </si>
  <si>
    <t xml:space="preserve">energía renovable (electrónica) y teleinformática pertenecientes al  Centro de Automatización Industrial de la Regional Caldas de acuerdo a las </t>
  </si>
  <si>
    <t>especificaciones relacionadas en las fichas técnicas. LOTE 4 COMPONENTES ELECTRONICA BIOMEDICA.</t>
  </si>
  <si>
    <t xml:space="preserve">El valor de la presente propuesta cubre el valor total del servicio y los impuestos, costos y gravámenes a que haya lugar para la suscripción, legalización </t>
  </si>
  <si>
    <t>y ejecución del contrato</t>
  </si>
  <si>
    <t>RESUMEN DE LA OFERTA</t>
  </si>
  <si>
    <t>TOTAL</t>
  </si>
  <si>
    <t>SUBTOTAL DE LA PROPUESTA</t>
  </si>
  <si>
    <t>IVA</t>
  </si>
  <si>
    <t>GRAN TOTAL DE LA OFERTA ECONOMICA</t>
  </si>
  <si>
    <t xml:space="preserve">VALOR TOTAL DE LA PROPUESTA $ 3.998,400. (TRES MILLONES NOVECIENTOS NOVENTA Y OCHO MIL CUATROSCIENTOS PESOS MCTE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</si>
</sst>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&quot;$&quot;\ #,##0;[Red]\-&quot;$&quot;\ #,##0"/>
    <numFmt numFmtId="165" formatCode="_-&quot;$&quot;\ * #,##0_-;\-&quot;$&quot;\ * #,##0_-;_-&quot;$&quot;\ * &quot;-&quot;_-;_-@_-"/>
  </numFmts>
  <fonts count="1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22222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F781D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5" fillId="0" borderId="0" applyFont="0" applyFill="0" applyBorder="0" applyAlignment="0" applyProtection="0"/>
    <xf numFmtId="49" fontId="6" fillId="0" borderId="0" applyFill="0" applyBorder="0" applyProtection="0">
      <alignment horizontal="left" vertical="center"/>
    </xf>
    <xf numFmtId="3" fontId="6" fillId="0" borderId="0" applyFill="0" applyBorder="0" applyProtection="0">
      <alignment horizontal="right" vertical="center"/>
    </xf>
    <xf numFmtId="44" fontId="2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164" fontId="2" fillId="0" borderId="0" xfId="0" applyNumberFormat="1" applyFont="1" applyFill="1"/>
    <xf numFmtId="165" fontId="2" fillId="0" borderId="0" xfId="0" applyNumberFormat="1" applyFont="1" applyFill="1"/>
    <xf numFmtId="0" fontId="2" fillId="0" borderId="1" xfId="0" applyFont="1" applyFill="1" applyBorder="1" applyAlignment="1">
      <alignment horizontal="center" vertical="center" wrapText="1"/>
    </xf>
    <xf numFmtId="3" fontId="2" fillId="0" borderId="1" xfId="3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165" fontId="2" fillId="0" borderId="1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3" fontId="2" fillId="4" borderId="1" xfId="3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5">
    <cellStyle name="BodyStyle" xfId="2"/>
    <cellStyle name="Currency" xfId="4"/>
    <cellStyle name="Moneda [0]" xfId="1" builtinId="7"/>
    <cellStyle name="Normal" xfId="0" builtinId="0"/>
    <cellStyle name="Numeric" xfId="3"/>
  </cellStyles>
  <dxfs count="0"/>
  <tableStyles count="0" defaultTableStyle="TableStyleMedium2" defaultPivotStyle="PivotStyleLight16"/>
  <colors>
    <mruColors>
      <color rgb="FFFF781D"/>
      <color rgb="FFFF6600"/>
      <color rgb="FFE6651E"/>
      <color rgb="FFE1601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77754</xdr:colOff>
      <xdr:row>0</xdr:row>
      <xdr:rowOff>165230</xdr:rowOff>
    </xdr:from>
    <xdr:to>
      <xdr:col>2</xdr:col>
      <xdr:colOff>1982755</xdr:colOff>
      <xdr:row>7</xdr:row>
      <xdr:rowOff>9720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739" y="165230"/>
          <a:ext cx="2322934" cy="120520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101</xdr:row>
      <xdr:rowOff>145790</xdr:rowOff>
    </xdr:from>
    <xdr:to>
      <xdr:col>2</xdr:col>
      <xdr:colOff>2167423</xdr:colOff>
      <xdr:row>104</xdr:row>
      <xdr:rowOff>136071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235" y="55254719"/>
          <a:ext cx="2167423" cy="5734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A1:M136"/>
  <sheetViews>
    <sheetView tabSelected="1" topLeftCell="A80" zoomScaleNormal="100" workbookViewId="0">
      <selection activeCell="I87" sqref="I87"/>
    </sheetView>
  </sheetViews>
  <sheetFormatPr baseColWidth="10" defaultRowHeight="15" x14ac:dyDescent="0.25"/>
  <cols>
    <col min="1" max="1" width="3.5703125" style="1" customWidth="1"/>
    <col min="2" max="2" width="6.28515625" style="22" customWidth="1"/>
    <col min="3" max="3" width="59.28515625" style="2" customWidth="1"/>
    <col min="4" max="4" width="12.5703125" style="2" customWidth="1"/>
    <col min="5" max="5" width="10.85546875" style="28" customWidth="1"/>
    <col min="6" max="6" width="16.28515625" style="28" customWidth="1"/>
    <col min="7" max="7" width="14.28515625" customWidth="1"/>
    <col min="9" max="9" width="11.7109375" bestFit="1" customWidth="1"/>
    <col min="11" max="12" width="12.85546875" bestFit="1" customWidth="1"/>
  </cols>
  <sheetData>
    <row r="1" spans="1:7" x14ac:dyDescent="0.25">
      <c r="B1" s="33"/>
      <c r="C1" s="34"/>
      <c r="D1" s="34"/>
      <c r="E1" s="35"/>
      <c r="F1" s="35"/>
      <c r="G1" s="34"/>
    </row>
    <row r="2" spans="1:7" x14ac:dyDescent="0.25">
      <c r="B2" s="33"/>
      <c r="C2" s="34"/>
      <c r="D2" s="34"/>
      <c r="E2" s="35"/>
      <c r="F2" s="35"/>
      <c r="G2" s="34"/>
    </row>
    <row r="3" spans="1:7" x14ac:dyDescent="0.25">
      <c r="B3" s="33"/>
      <c r="C3" s="34"/>
      <c r="D3" s="34"/>
      <c r="E3" s="35"/>
      <c r="F3" s="35"/>
      <c r="G3" s="34"/>
    </row>
    <row r="4" spans="1:7" x14ac:dyDescent="0.25">
      <c r="B4" s="33"/>
      <c r="C4" s="34"/>
      <c r="D4" s="34"/>
      <c r="E4" s="35"/>
      <c r="F4" s="35"/>
      <c r="G4" s="34"/>
    </row>
    <row r="5" spans="1:7" x14ac:dyDescent="0.25">
      <c r="B5" s="33"/>
      <c r="C5" s="34"/>
      <c r="D5" s="34"/>
      <c r="E5" s="35"/>
      <c r="F5" s="35"/>
      <c r="G5" s="34"/>
    </row>
    <row r="6" spans="1:7" x14ac:dyDescent="0.25">
      <c r="B6" s="33"/>
      <c r="C6" s="34"/>
      <c r="D6" s="34"/>
      <c r="E6" s="35"/>
      <c r="F6" s="35"/>
      <c r="G6" s="34"/>
    </row>
    <row r="7" spans="1:7" x14ac:dyDescent="0.25">
      <c r="B7" s="33"/>
      <c r="C7" s="34"/>
      <c r="D7" s="34"/>
      <c r="E7" s="35"/>
      <c r="F7" s="35"/>
      <c r="G7" s="34"/>
    </row>
    <row r="8" spans="1:7" x14ac:dyDescent="0.25">
      <c r="B8" s="10"/>
      <c r="C8" s="3"/>
      <c r="D8" s="3"/>
      <c r="E8" s="10"/>
      <c r="F8" s="10"/>
      <c r="G8" s="7"/>
    </row>
    <row r="9" spans="1:7" s="2" customFormat="1" x14ac:dyDescent="0.25">
      <c r="A9" s="1"/>
      <c r="B9" s="3" t="s">
        <v>21</v>
      </c>
      <c r="C9" s="3"/>
      <c r="D9" s="3"/>
      <c r="E9" s="27"/>
      <c r="F9" s="27"/>
      <c r="G9" s="7"/>
    </row>
    <row r="10" spans="1:7" s="2" customFormat="1" x14ac:dyDescent="0.25">
      <c r="A10" s="1"/>
      <c r="B10" s="10"/>
      <c r="C10" s="3"/>
      <c r="D10" s="3"/>
      <c r="E10" s="10"/>
      <c r="F10" s="10"/>
      <c r="G10" s="7"/>
    </row>
    <row r="11" spans="1:7" s="2" customFormat="1" x14ac:dyDescent="0.25">
      <c r="A11" s="1"/>
      <c r="B11" s="4" t="s">
        <v>18</v>
      </c>
      <c r="C11" s="4"/>
      <c r="D11" s="4"/>
      <c r="E11" s="29"/>
      <c r="F11" s="29"/>
      <c r="G11" s="7"/>
    </row>
    <row r="12" spans="1:7" s="2" customFormat="1" x14ac:dyDescent="0.25">
      <c r="A12" s="1"/>
      <c r="B12" s="5" t="s">
        <v>19</v>
      </c>
      <c r="C12" s="5"/>
      <c r="D12" s="5"/>
      <c r="E12" s="30"/>
      <c r="F12" s="30"/>
      <c r="G12" s="7"/>
    </row>
    <row r="13" spans="1:7" s="2" customFormat="1" x14ac:dyDescent="0.25">
      <c r="A13" s="1"/>
      <c r="B13" s="4" t="s">
        <v>22</v>
      </c>
      <c r="C13" s="5"/>
      <c r="D13" s="5"/>
      <c r="E13" s="30"/>
      <c r="F13" s="30"/>
      <c r="G13" s="7"/>
    </row>
    <row r="14" spans="1:7" x14ac:dyDescent="0.25">
      <c r="B14" s="20"/>
      <c r="C14" s="4"/>
      <c r="D14" s="4"/>
      <c r="E14" s="10"/>
      <c r="F14" s="10"/>
      <c r="G14" s="7"/>
    </row>
    <row r="15" spans="1:7" s="2" customFormat="1" x14ac:dyDescent="0.25">
      <c r="A15" s="1"/>
      <c r="B15" s="4" t="s">
        <v>23</v>
      </c>
      <c r="C15" s="4"/>
      <c r="D15" s="4"/>
      <c r="E15" s="29"/>
      <c r="F15" s="29"/>
      <c r="G15" s="7"/>
    </row>
    <row r="16" spans="1:7" x14ac:dyDescent="0.25">
      <c r="B16" s="20"/>
      <c r="C16" s="5"/>
      <c r="D16" s="5"/>
      <c r="E16" s="10"/>
      <c r="F16" s="10"/>
      <c r="G16" s="7"/>
    </row>
    <row r="17" spans="1:13" s="2" customFormat="1" x14ac:dyDescent="0.25">
      <c r="A17" s="1"/>
      <c r="B17" s="64" t="s">
        <v>81</v>
      </c>
      <c r="C17" s="64"/>
      <c r="D17" s="64"/>
      <c r="E17" s="64"/>
      <c r="F17" s="64"/>
      <c r="G17" s="64"/>
    </row>
    <row r="18" spans="1:13" s="2" customFormat="1" x14ac:dyDescent="0.25">
      <c r="A18" s="1"/>
      <c r="B18" s="49"/>
      <c r="C18" s="49"/>
      <c r="D18" s="49"/>
      <c r="E18" s="49"/>
      <c r="F18" s="49"/>
      <c r="G18" s="49"/>
    </row>
    <row r="19" spans="1:13" s="2" customFormat="1" x14ac:dyDescent="0.25">
      <c r="A19" s="1"/>
      <c r="B19" s="4" t="s">
        <v>82</v>
      </c>
      <c r="C19" s="4"/>
      <c r="D19" s="4"/>
      <c r="E19" s="29"/>
      <c r="F19" s="29"/>
      <c r="G19" s="7"/>
    </row>
    <row r="20" spans="1:13" s="2" customFormat="1" x14ac:dyDescent="0.25">
      <c r="A20" s="1"/>
      <c r="B20" s="4" t="s">
        <v>83</v>
      </c>
      <c r="C20" s="4"/>
      <c r="D20" s="4"/>
      <c r="E20" s="29"/>
      <c r="F20" s="29"/>
      <c r="G20" s="7"/>
    </row>
    <row r="21" spans="1:13" s="2" customFormat="1" x14ac:dyDescent="0.25">
      <c r="A21" s="1"/>
      <c r="B21" s="4" t="s">
        <v>84</v>
      </c>
      <c r="C21" s="4"/>
      <c r="D21" s="4"/>
      <c r="E21" s="29"/>
      <c r="F21" s="29"/>
      <c r="G21" s="7"/>
    </row>
    <row r="22" spans="1:13" s="2" customFormat="1" x14ac:dyDescent="0.25">
      <c r="A22" s="1"/>
      <c r="B22" s="4" t="s">
        <v>85</v>
      </c>
      <c r="C22" s="4"/>
      <c r="D22" s="4"/>
      <c r="E22" s="29"/>
      <c r="F22" s="29"/>
      <c r="G22" s="7"/>
    </row>
    <row r="23" spans="1:13" s="2" customFormat="1" x14ac:dyDescent="0.25">
      <c r="A23" s="1"/>
      <c r="B23" s="9"/>
      <c r="C23" s="8"/>
      <c r="D23" s="8"/>
      <c r="E23" s="30"/>
      <c r="F23" s="30"/>
      <c r="G23" s="7"/>
    </row>
    <row r="24" spans="1:13" s="2" customFormat="1" ht="23.25" customHeight="1" x14ac:dyDescent="0.25">
      <c r="A24" s="1"/>
      <c r="B24" s="64" t="s">
        <v>80</v>
      </c>
      <c r="C24" s="64"/>
      <c r="D24" s="64"/>
      <c r="E24" s="64"/>
      <c r="F24" s="64"/>
      <c r="G24" s="64"/>
    </row>
    <row r="25" spans="1:13" ht="39" customHeight="1" x14ac:dyDescent="0.25">
      <c r="B25" s="41" t="s">
        <v>17</v>
      </c>
      <c r="C25" s="41" t="s">
        <v>24</v>
      </c>
      <c r="D25" s="42" t="s">
        <v>25</v>
      </c>
      <c r="E25" s="42" t="s">
        <v>16</v>
      </c>
      <c r="F25" s="42" t="s">
        <v>26</v>
      </c>
      <c r="G25" s="42" t="s">
        <v>27</v>
      </c>
    </row>
    <row r="26" spans="1:13" s="12" customFormat="1" ht="20.100000000000001" customHeight="1" x14ac:dyDescent="0.2">
      <c r="A26" s="16"/>
      <c r="B26" s="38">
        <v>1</v>
      </c>
      <c r="C26" s="50" t="s">
        <v>28</v>
      </c>
      <c r="D26" s="51" t="s">
        <v>20</v>
      </c>
      <c r="E26" s="51">
        <v>20</v>
      </c>
      <c r="F26" s="39">
        <v>100</v>
      </c>
      <c r="G26" s="43">
        <f>F26*E26</f>
        <v>2000</v>
      </c>
      <c r="I26" s="36"/>
      <c r="K26" s="37"/>
      <c r="M26" s="37"/>
    </row>
    <row r="27" spans="1:13" s="12" customFormat="1" ht="20.100000000000001" customHeight="1" x14ac:dyDescent="0.2">
      <c r="A27" s="16"/>
      <c r="B27" s="38">
        <v>2</v>
      </c>
      <c r="C27" s="50" t="s">
        <v>29</v>
      </c>
      <c r="D27" s="51" t="s">
        <v>20</v>
      </c>
      <c r="E27" s="51">
        <v>40</v>
      </c>
      <c r="F27" s="39">
        <v>100</v>
      </c>
      <c r="G27" s="43">
        <f t="shared" ref="G27:G82" si="0">F27*E27</f>
        <v>4000</v>
      </c>
      <c r="I27" s="36"/>
      <c r="K27" s="37"/>
      <c r="M27" s="37"/>
    </row>
    <row r="28" spans="1:13" s="12" customFormat="1" ht="20.100000000000001" customHeight="1" x14ac:dyDescent="0.2">
      <c r="A28" s="16"/>
      <c r="B28" s="38">
        <v>3</v>
      </c>
      <c r="C28" s="50" t="s">
        <v>30</v>
      </c>
      <c r="D28" s="51" t="s">
        <v>20</v>
      </c>
      <c r="E28" s="51">
        <v>140</v>
      </c>
      <c r="F28" s="39">
        <v>100</v>
      </c>
      <c r="G28" s="43">
        <f t="shared" si="0"/>
        <v>14000</v>
      </c>
      <c r="I28" s="36"/>
      <c r="K28" s="37"/>
      <c r="M28" s="37"/>
    </row>
    <row r="29" spans="1:13" s="12" customFormat="1" ht="20.100000000000001" customHeight="1" x14ac:dyDescent="0.2">
      <c r="A29" s="44"/>
      <c r="B29" s="38">
        <v>4</v>
      </c>
      <c r="C29" s="50" t="s">
        <v>31</v>
      </c>
      <c r="D29" s="51" t="s">
        <v>20</v>
      </c>
      <c r="E29" s="51">
        <v>20</v>
      </c>
      <c r="F29" s="39">
        <v>100</v>
      </c>
      <c r="G29" s="43">
        <f t="shared" si="0"/>
        <v>2000</v>
      </c>
      <c r="I29" s="36"/>
      <c r="K29" s="37"/>
      <c r="M29" s="37"/>
    </row>
    <row r="30" spans="1:13" s="12" customFormat="1" ht="20.100000000000001" customHeight="1" x14ac:dyDescent="0.2">
      <c r="A30" s="44"/>
      <c r="B30" s="38">
        <v>5</v>
      </c>
      <c r="C30" s="50" t="s">
        <v>32</v>
      </c>
      <c r="D30" s="51" t="s">
        <v>20</v>
      </c>
      <c r="E30" s="51">
        <v>40</v>
      </c>
      <c r="F30" s="39">
        <v>100</v>
      </c>
      <c r="G30" s="43">
        <f t="shared" si="0"/>
        <v>4000</v>
      </c>
      <c r="I30" s="36"/>
      <c r="K30" s="37"/>
      <c r="M30" s="37"/>
    </row>
    <row r="31" spans="1:13" s="12" customFormat="1" ht="20.100000000000001" customHeight="1" x14ac:dyDescent="0.2">
      <c r="A31" s="44"/>
      <c r="B31" s="38">
        <v>6</v>
      </c>
      <c r="C31" s="50" t="s">
        <v>33</v>
      </c>
      <c r="D31" s="51" t="s">
        <v>20</v>
      </c>
      <c r="E31" s="51">
        <v>40</v>
      </c>
      <c r="F31" s="39">
        <v>100</v>
      </c>
      <c r="G31" s="43">
        <f t="shared" si="0"/>
        <v>4000</v>
      </c>
      <c r="I31" s="36"/>
      <c r="K31" s="37"/>
      <c r="M31" s="37"/>
    </row>
    <row r="32" spans="1:13" s="12" customFormat="1" ht="20.100000000000001" customHeight="1" x14ac:dyDescent="0.2">
      <c r="A32" s="44"/>
      <c r="B32" s="38">
        <v>7</v>
      </c>
      <c r="C32" s="50" t="s">
        <v>34</v>
      </c>
      <c r="D32" s="51" t="s">
        <v>20</v>
      </c>
      <c r="E32" s="51">
        <v>40</v>
      </c>
      <c r="F32" s="39">
        <v>2300</v>
      </c>
      <c r="G32" s="43">
        <f t="shared" si="0"/>
        <v>92000</v>
      </c>
      <c r="I32" s="36"/>
      <c r="K32" s="37"/>
      <c r="M32" s="37"/>
    </row>
    <row r="33" spans="1:13" s="12" customFormat="1" ht="20.100000000000001" customHeight="1" x14ac:dyDescent="0.2">
      <c r="A33" s="44"/>
      <c r="B33" s="38">
        <v>8</v>
      </c>
      <c r="C33" s="50" t="s">
        <v>35</v>
      </c>
      <c r="D33" s="51" t="s">
        <v>20</v>
      </c>
      <c r="E33" s="51">
        <v>40</v>
      </c>
      <c r="F33" s="39">
        <v>1000</v>
      </c>
      <c r="G33" s="43">
        <f t="shared" si="0"/>
        <v>40000</v>
      </c>
      <c r="I33" s="36"/>
      <c r="K33" s="37"/>
      <c r="M33" s="37"/>
    </row>
    <row r="34" spans="1:13" s="12" customFormat="1" ht="20.100000000000001" customHeight="1" x14ac:dyDescent="0.2">
      <c r="A34" s="44"/>
      <c r="B34" s="38">
        <v>9</v>
      </c>
      <c r="C34" s="50" t="s">
        <v>36</v>
      </c>
      <c r="D34" s="51" t="s">
        <v>20</v>
      </c>
      <c r="E34" s="51">
        <v>40</v>
      </c>
      <c r="F34" s="39">
        <v>1000</v>
      </c>
      <c r="G34" s="43">
        <f t="shared" si="0"/>
        <v>40000</v>
      </c>
      <c r="I34" s="36"/>
      <c r="K34" s="37"/>
      <c r="M34" s="37"/>
    </row>
    <row r="35" spans="1:13" s="12" customFormat="1" ht="20.100000000000001" customHeight="1" x14ac:dyDescent="0.2">
      <c r="A35" s="44"/>
      <c r="B35" s="38">
        <v>10</v>
      </c>
      <c r="C35" s="50" t="s">
        <v>37</v>
      </c>
      <c r="D35" s="51" t="s">
        <v>20</v>
      </c>
      <c r="E35" s="51">
        <v>20</v>
      </c>
      <c r="F35" s="39">
        <v>200</v>
      </c>
      <c r="G35" s="43">
        <f t="shared" si="0"/>
        <v>4000</v>
      </c>
      <c r="I35" s="36"/>
      <c r="K35" s="37"/>
      <c r="M35" s="37"/>
    </row>
    <row r="36" spans="1:13" s="12" customFormat="1" ht="20.100000000000001" customHeight="1" x14ac:dyDescent="0.2">
      <c r="A36" s="44"/>
      <c r="B36" s="38">
        <v>11</v>
      </c>
      <c r="C36" s="50" t="s">
        <v>38</v>
      </c>
      <c r="D36" s="51" t="s">
        <v>20</v>
      </c>
      <c r="E36" s="51">
        <v>20</v>
      </c>
      <c r="F36" s="39">
        <v>200</v>
      </c>
      <c r="G36" s="43">
        <f t="shared" si="0"/>
        <v>4000</v>
      </c>
      <c r="I36" s="36"/>
      <c r="K36" s="37"/>
      <c r="M36" s="37"/>
    </row>
    <row r="37" spans="1:13" s="12" customFormat="1" ht="20.100000000000001" customHeight="1" x14ac:dyDescent="0.2">
      <c r="A37" s="44"/>
      <c r="B37" s="38">
        <v>12</v>
      </c>
      <c r="C37" s="50" t="s">
        <v>39</v>
      </c>
      <c r="D37" s="51" t="s">
        <v>20</v>
      </c>
      <c r="E37" s="51">
        <v>80</v>
      </c>
      <c r="F37" s="39">
        <v>300</v>
      </c>
      <c r="G37" s="43">
        <f t="shared" si="0"/>
        <v>24000</v>
      </c>
      <c r="I37" s="36"/>
      <c r="K37" s="37"/>
      <c r="M37" s="37"/>
    </row>
    <row r="38" spans="1:13" s="12" customFormat="1" ht="20.100000000000001" customHeight="1" x14ac:dyDescent="0.2">
      <c r="A38" s="44"/>
      <c r="B38" s="38">
        <v>13</v>
      </c>
      <c r="C38" s="50" t="s">
        <v>40</v>
      </c>
      <c r="D38" s="51" t="s">
        <v>20</v>
      </c>
      <c r="E38" s="51">
        <v>60</v>
      </c>
      <c r="F38" s="39">
        <v>200</v>
      </c>
      <c r="G38" s="43">
        <f t="shared" si="0"/>
        <v>12000</v>
      </c>
      <c r="I38" s="36"/>
      <c r="K38" s="37"/>
      <c r="M38" s="37"/>
    </row>
    <row r="39" spans="1:13" s="12" customFormat="1" ht="20.100000000000001" customHeight="1" x14ac:dyDescent="0.2">
      <c r="A39" s="44"/>
      <c r="B39" s="38">
        <v>14</v>
      </c>
      <c r="C39" s="50" t="s">
        <v>41</v>
      </c>
      <c r="D39" s="51" t="s">
        <v>20</v>
      </c>
      <c r="E39" s="51">
        <v>20</v>
      </c>
      <c r="F39" s="39">
        <v>200</v>
      </c>
      <c r="G39" s="43">
        <f t="shared" si="0"/>
        <v>4000</v>
      </c>
      <c r="I39" s="36"/>
      <c r="K39" s="37"/>
      <c r="M39" s="37"/>
    </row>
    <row r="40" spans="1:13" s="12" customFormat="1" ht="20.100000000000001" customHeight="1" x14ac:dyDescent="0.2">
      <c r="A40" s="44"/>
      <c r="B40" s="38">
        <v>15</v>
      </c>
      <c r="C40" s="50" t="s">
        <v>42</v>
      </c>
      <c r="D40" s="51" t="s">
        <v>20</v>
      </c>
      <c r="E40" s="51">
        <v>20</v>
      </c>
      <c r="F40" s="39">
        <v>1200</v>
      </c>
      <c r="G40" s="43">
        <f t="shared" si="0"/>
        <v>24000</v>
      </c>
      <c r="I40" s="36"/>
      <c r="K40" s="37"/>
      <c r="M40" s="37"/>
    </row>
    <row r="41" spans="1:13" s="12" customFormat="1" ht="20.100000000000001" customHeight="1" x14ac:dyDescent="0.2">
      <c r="A41" s="54"/>
      <c r="B41" s="55">
        <v>16</v>
      </c>
      <c r="C41" s="56" t="s">
        <v>43</v>
      </c>
      <c r="D41" s="57" t="s">
        <v>20</v>
      </c>
      <c r="E41" s="57">
        <v>20</v>
      </c>
      <c r="F41" s="58"/>
      <c r="G41" s="43">
        <f t="shared" si="0"/>
        <v>0</v>
      </c>
      <c r="I41" s="36"/>
      <c r="K41" s="37"/>
      <c r="M41" s="37"/>
    </row>
    <row r="42" spans="1:13" s="12" customFormat="1" ht="20.100000000000001" customHeight="1" x14ac:dyDescent="0.2">
      <c r="A42" s="46"/>
      <c r="B42" s="38">
        <v>17</v>
      </c>
      <c r="C42" s="50" t="s">
        <v>44</v>
      </c>
      <c r="D42" s="51" t="s">
        <v>20</v>
      </c>
      <c r="E42" s="51">
        <v>20</v>
      </c>
      <c r="F42" s="39">
        <v>4200</v>
      </c>
      <c r="G42" s="43">
        <f t="shared" si="0"/>
        <v>84000</v>
      </c>
      <c r="I42" s="36"/>
      <c r="K42" s="37"/>
      <c r="M42" s="37"/>
    </row>
    <row r="43" spans="1:13" s="12" customFormat="1" ht="20.100000000000001" customHeight="1" x14ac:dyDescent="0.2">
      <c r="A43" s="46"/>
      <c r="B43" s="38">
        <v>18</v>
      </c>
      <c r="C43" s="50" t="s">
        <v>45</v>
      </c>
      <c r="D43" s="51" t="s">
        <v>20</v>
      </c>
      <c r="E43" s="51">
        <v>20</v>
      </c>
      <c r="F43" s="39">
        <v>4200</v>
      </c>
      <c r="G43" s="43">
        <f t="shared" si="0"/>
        <v>84000</v>
      </c>
      <c r="I43" s="36"/>
      <c r="K43" s="37"/>
      <c r="M43" s="37"/>
    </row>
    <row r="44" spans="1:13" s="12" customFormat="1" ht="20.100000000000001" customHeight="1" x14ac:dyDescent="0.2">
      <c r="A44" s="46"/>
      <c r="B44" s="38">
        <v>19</v>
      </c>
      <c r="C44" s="50" t="s">
        <v>46</v>
      </c>
      <c r="D44" s="51" t="s">
        <v>20</v>
      </c>
      <c r="E44" s="51">
        <v>20</v>
      </c>
      <c r="F44" s="39">
        <v>2000</v>
      </c>
      <c r="G44" s="43">
        <f t="shared" si="0"/>
        <v>40000</v>
      </c>
      <c r="I44" s="36"/>
      <c r="K44" s="37"/>
      <c r="M44" s="37"/>
    </row>
    <row r="45" spans="1:13" s="12" customFormat="1" ht="20.100000000000001" customHeight="1" x14ac:dyDescent="0.2">
      <c r="A45" s="46"/>
      <c r="B45" s="38">
        <v>20</v>
      </c>
      <c r="C45" s="50" t="s">
        <v>47</v>
      </c>
      <c r="D45" s="51" t="s">
        <v>20</v>
      </c>
      <c r="E45" s="51">
        <v>20</v>
      </c>
      <c r="F45" s="39">
        <v>4500</v>
      </c>
      <c r="G45" s="43">
        <f t="shared" si="0"/>
        <v>90000</v>
      </c>
      <c r="I45" s="36"/>
      <c r="K45" s="37"/>
      <c r="M45" s="37"/>
    </row>
    <row r="46" spans="1:13" s="12" customFormat="1" ht="20.100000000000001" customHeight="1" x14ac:dyDescent="0.2">
      <c r="A46" s="46"/>
      <c r="B46" s="38">
        <v>21</v>
      </c>
      <c r="C46" s="50" t="s">
        <v>48</v>
      </c>
      <c r="D46" s="51" t="s">
        <v>20</v>
      </c>
      <c r="E46" s="51">
        <v>40</v>
      </c>
      <c r="F46" s="39">
        <v>13000</v>
      </c>
      <c r="G46" s="43">
        <f t="shared" si="0"/>
        <v>520000</v>
      </c>
      <c r="I46" s="36"/>
      <c r="K46" s="37"/>
      <c r="M46" s="37"/>
    </row>
    <row r="47" spans="1:13" s="12" customFormat="1" ht="20.100000000000001" customHeight="1" x14ac:dyDescent="0.2">
      <c r="A47" s="46"/>
      <c r="B47" s="38">
        <v>22</v>
      </c>
      <c r="C47" s="50" t="s">
        <v>49</v>
      </c>
      <c r="D47" s="51" t="s">
        <v>20</v>
      </c>
      <c r="E47" s="51">
        <v>40</v>
      </c>
      <c r="F47" s="39">
        <v>5500</v>
      </c>
      <c r="G47" s="43">
        <f t="shared" si="0"/>
        <v>220000</v>
      </c>
      <c r="I47" s="36"/>
      <c r="K47" s="37"/>
      <c r="M47" s="37"/>
    </row>
    <row r="48" spans="1:13" s="12" customFormat="1" ht="20.100000000000001" customHeight="1" x14ac:dyDescent="0.2">
      <c r="A48" s="46"/>
      <c r="B48" s="38">
        <v>23</v>
      </c>
      <c r="C48" s="50" t="s">
        <v>33</v>
      </c>
      <c r="D48" s="51" t="s">
        <v>20</v>
      </c>
      <c r="E48" s="51">
        <v>60</v>
      </c>
      <c r="F48" s="39">
        <v>100</v>
      </c>
      <c r="G48" s="43">
        <f t="shared" si="0"/>
        <v>6000</v>
      </c>
      <c r="I48" s="36"/>
      <c r="K48" s="37"/>
      <c r="M48" s="37"/>
    </row>
    <row r="49" spans="1:13" s="12" customFormat="1" ht="20.100000000000001" customHeight="1" x14ac:dyDescent="0.2">
      <c r="A49" s="46"/>
      <c r="B49" s="38">
        <v>24</v>
      </c>
      <c r="C49" s="50" t="s">
        <v>50</v>
      </c>
      <c r="D49" s="51" t="s">
        <v>20</v>
      </c>
      <c r="E49" s="51">
        <v>40</v>
      </c>
      <c r="F49" s="39">
        <v>100</v>
      </c>
      <c r="G49" s="43">
        <f t="shared" si="0"/>
        <v>4000</v>
      </c>
      <c r="I49" s="36"/>
      <c r="K49" s="37"/>
      <c r="M49" s="37"/>
    </row>
    <row r="50" spans="1:13" s="12" customFormat="1" ht="20.100000000000001" customHeight="1" x14ac:dyDescent="0.2">
      <c r="A50" s="46"/>
      <c r="B50" s="38">
        <v>25</v>
      </c>
      <c r="C50" s="50" t="s">
        <v>51</v>
      </c>
      <c r="D50" s="51" t="s">
        <v>20</v>
      </c>
      <c r="E50" s="51">
        <v>20</v>
      </c>
      <c r="F50" s="39">
        <v>100</v>
      </c>
      <c r="G50" s="43">
        <f t="shared" si="0"/>
        <v>2000</v>
      </c>
      <c r="I50" s="36"/>
      <c r="K50" s="37"/>
      <c r="M50" s="37"/>
    </row>
    <row r="51" spans="1:13" s="12" customFormat="1" ht="20.100000000000001" customHeight="1" x14ac:dyDescent="0.2">
      <c r="A51" s="46"/>
      <c r="B51" s="38">
        <v>26</v>
      </c>
      <c r="C51" s="50" t="s">
        <v>52</v>
      </c>
      <c r="D51" s="51" t="s">
        <v>20</v>
      </c>
      <c r="E51" s="51">
        <v>40</v>
      </c>
      <c r="F51" s="39">
        <v>100</v>
      </c>
      <c r="G51" s="43">
        <f t="shared" si="0"/>
        <v>4000</v>
      </c>
      <c r="I51" s="36"/>
      <c r="K51" s="37"/>
      <c r="M51" s="37"/>
    </row>
    <row r="52" spans="1:13" s="12" customFormat="1" ht="20.100000000000001" customHeight="1" x14ac:dyDescent="0.2">
      <c r="A52" s="46"/>
      <c r="B52" s="38">
        <v>27</v>
      </c>
      <c r="C52" s="50" t="s">
        <v>53</v>
      </c>
      <c r="D52" s="51" t="s">
        <v>20</v>
      </c>
      <c r="E52" s="51">
        <v>20</v>
      </c>
      <c r="F52" s="39">
        <v>5000</v>
      </c>
      <c r="G52" s="43">
        <f t="shared" si="0"/>
        <v>100000</v>
      </c>
      <c r="I52" s="36"/>
      <c r="K52" s="37"/>
      <c r="M52" s="37"/>
    </row>
    <row r="53" spans="1:13" s="12" customFormat="1" ht="20.100000000000001" customHeight="1" x14ac:dyDescent="0.2">
      <c r="A53" s="46"/>
      <c r="B53" s="38">
        <v>28</v>
      </c>
      <c r="C53" s="50" t="s">
        <v>54</v>
      </c>
      <c r="D53" s="51" t="s">
        <v>20</v>
      </c>
      <c r="E53" s="51">
        <v>20</v>
      </c>
      <c r="F53" s="39">
        <v>1500</v>
      </c>
      <c r="G53" s="43">
        <f t="shared" si="0"/>
        <v>30000</v>
      </c>
      <c r="I53" s="36"/>
      <c r="K53" s="37"/>
      <c r="M53" s="37"/>
    </row>
    <row r="54" spans="1:13" s="12" customFormat="1" ht="20.100000000000001" customHeight="1" x14ac:dyDescent="0.2">
      <c r="A54" s="46"/>
      <c r="B54" s="38">
        <v>29</v>
      </c>
      <c r="C54" s="50" t="s">
        <v>55</v>
      </c>
      <c r="D54" s="51" t="s">
        <v>20</v>
      </c>
      <c r="E54" s="51">
        <v>20</v>
      </c>
      <c r="F54" s="39">
        <v>200</v>
      </c>
      <c r="G54" s="43">
        <f t="shared" si="0"/>
        <v>4000</v>
      </c>
      <c r="I54" s="36"/>
      <c r="K54" s="37"/>
      <c r="M54" s="37"/>
    </row>
    <row r="55" spans="1:13" s="12" customFormat="1" ht="20.100000000000001" customHeight="1" x14ac:dyDescent="0.2">
      <c r="A55" s="46"/>
      <c r="B55" s="38">
        <v>30</v>
      </c>
      <c r="C55" s="50" t="s">
        <v>48</v>
      </c>
      <c r="D55" s="51" t="s">
        <v>20</v>
      </c>
      <c r="E55" s="51">
        <v>20</v>
      </c>
      <c r="F55" s="39">
        <v>8000</v>
      </c>
      <c r="G55" s="43">
        <f t="shared" si="0"/>
        <v>160000</v>
      </c>
      <c r="I55" s="36"/>
      <c r="K55" s="37"/>
      <c r="M55" s="37"/>
    </row>
    <row r="56" spans="1:13" s="12" customFormat="1" ht="20.100000000000001" customHeight="1" x14ac:dyDescent="0.2">
      <c r="A56" s="46"/>
      <c r="B56" s="38">
        <v>31</v>
      </c>
      <c r="C56" s="50" t="s">
        <v>56</v>
      </c>
      <c r="D56" s="51" t="s">
        <v>20</v>
      </c>
      <c r="E56" s="51">
        <v>20</v>
      </c>
      <c r="F56" s="39">
        <v>9500</v>
      </c>
      <c r="G56" s="43">
        <f t="shared" si="0"/>
        <v>190000</v>
      </c>
      <c r="I56" s="36"/>
      <c r="K56" s="37"/>
      <c r="M56" s="37"/>
    </row>
    <row r="57" spans="1:13" s="12" customFormat="1" ht="20.100000000000001" customHeight="1" x14ac:dyDescent="0.2">
      <c r="A57" s="44"/>
      <c r="B57" s="38">
        <v>32</v>
      </c>
      <c r="C57" s="50" t="s">
        <v>57</v>
      </c>
      <c r="D57" s="51" t="s">
        <v>20</v>
      </c>
      <c r="E57" s="51">
        <v>120</v>
      </c>
      <c r="F57" s="39">
        <v>1500</v>
      </c>
      <c r="G57" s="43">
        <f t="shared" si="0"/>
        <v>180000</v>
      </c>
      <c r="I57" s="36"/>
      <c r="K57" s="37"/>
      <c r="M57" s="37"/>
    </row>
    <row r="58" spans="1:13" s="12" customFormat="1" ht="20.100000000000001" customHeight="1" x14ac:dyDescent="0.2">
      <c r="A58" s="44"/>
      <c r="B58" s="38">
        <v>33</v>
      </c>
      <c r="C58" s="50" t="s">
        <v>58</v>
      </c>
      <c r="D58" s="51" t="s">
        <v>20</v>
      </c>
      <c r="E58" s="51">
        <v>20</v>
      </c>
      <c r="F58" s="39">
        <v>29000</v>
      </c>
      <c r="G58" s="43">
        <f t="shared" si="0"/>
        <v>580000</v>
      </c>
      <c r="I58" s="36"/>
      <c r="K58" s="37"/>
      <c r="M58" s="37"/>
    </row>
    <row r="59" spans="1:13" s="12" customFormat="1" ht="20.100000000000001" customHeight="1" x14ac:dyDescent="0.2">
      <c r="A59" s="44"/>
      <c r="B59" s="38">
        <v>34</v>
      </c>
      <c r="C59" s="50" t="s">
        <v>59</v>
      </c>
      <c r="D59" s="51" t="s">
        <v>20</v>
      </c>
      <c r="E59" s="51">
        <v>20</v>
      </c>
      <c r="F59" s="39">
        <v>3500</v>
      </c>
      <c r="G59" s="43">
        <f t="shared" si="0"/>
        <v>70000</v>
      </c>
      <c r="I59" s="36"/>
      <c r="K59" s="37"/>
      <c r="M59" s="37"/>
    </row>
    <row r="60" spans="1:13" s="12" customFormat="1" ht="20.100000000000001" customHeight="1" x14ac:dyDescent="0.2">
      <c r="A60" s="44"/>
      <c r="B60" s="38">
        <v>35</v>
      </c>
      <c r="C60" s="50" t="s">
        <v>60</v>
      </c>
      <c r="D60" s="51" t="s">
        <v>20</v>
      </c>
      <c r="E60" s="51">
        <v>20</v>
      </c>
      <c r="F60" s="39">
        <v>9000</v>
      </c>
      <c r="G60" s="43">
        <f t="shared" si="0"/>
        <v>180000</v>
      </c>
      <c r="I60" s="36"/>
      <c r="K60" s="37"/>
      <c r="M60" s="37"/>
    </row>
    <row r="61" spans="1:13" s="12" customFormat="1" ht="20.100000000000001" customHeight="1" x14ac:dyDescent="0.2">
      <c r="A61" s="44"/>
      <c r="B61" s="38">
        <v>36</v>
      </c>
      <c r="C61" s="50" t="s">
        <v>61</v>
      </c>
      <c r="D61" s="51" t="s">
        <v>20</v>
      </c>
      <c r="E61" s="51">
        <v>20</v>
      </c>
      <c r="F61" s="39">
        <v>2000</v>
      </c>
      <c r="G61" s="43">
        <f t="shared" si="0"/>
        <v>40000</v>
      </c>
      <c r="I61" s="36"/>
      <c r="K61" s="37"/>
      <c r="M61" s="37"/>
    </row>
    <row r="62" spans="1:13" s="12" customFormat="1" ht="20.100000000000001" customHeight="1" x14ac:dyDescent="0.2">
      <c r="A62" s="44"/>
      <c r="B62" s="38">
        <v>37</v>
      </c>
      <c r="C62" s="50" t="s">
        <v>62</v>
      </c>
      <c r="D62" s="51" t="s">
        <v>20</v>
      </c>
      <c r="E62" s="51">
        <v>20</v>
      </c>
      <c r="F62" s="39">
        <v>400</v>
      </c>
      <c r="G62" s="43">
        <f t="shared" si="0"/>
        <v>8000</v>
      </c>
      <c r="I62" s="36"/>
      <c r="K62" s="37"/>
      <c r="M62" s="37"/>
    </row>
    <row r="63" spans="1:13" s="12" customFormat="1" ht="20.100000000000001" customHeight="1" x14ac:dyDescent="0.2">
      <c r="A63" s="44"/>
      <c r="B63" s="38">
        <v>38</v>
      </c>
      <c r="C63" s="50" t="s">
        <v>63</v>
      </c>
      <c r="D63" s="51" t="s">
        <v>20</v>
      </c>
      <c r="E63" s="51">
        <v>20</v>
      </c>
      <c r="F63" s="39">
        <v>400</v>
      </c>
      <c r="G63" s="43">
        <f t="shared" si="0"/>
        <v>8000</v>
      </c>
      <c r="I63" s="36"/>
      <c r="K63" s="37"/>
      <c r="M63" s="37"/>
    </row>
    <row r="64" spans="1:13" s="12" customFormat="1" ht="20.100000000000001" customHeight="1" x14ac:dyDescent="0.2">
      <c r="A64" s="44"/>
      <c r="B64" s="38">
        <v>39</v>
      </c>
      <c r="C64" s="50" t="s">
        <v>64</v>
      </c>
      <c r="D64" s="51" t="s">
        <v>20</v>
      </c>
      <c r="E64" s="51">
        <v>40</v>
      </c>
      <c r="F64" s="39">
        <v>400</v>
      </c>
      <c r="G64" s="43">
        <f t="shared" si="0"/>
        <v>16000</v>
      </c>
      <c r="I64" s="36"/>
      <c r="K64" s="37"/>
      <c r="M64" s="37"/>
    </row>
    <row r="65" spans="1:13" s="12" customFormat="1" ht="20.100000000000001" customHeight="1" x14ac:dyDescent="0.2">
      <c r="A65" s="44"/>
      <c r="B65" s="38">
        <v>40</v>
      </c>
      <c r="C65" s="50" t="s">
        <v>65</v>
      </c>
      <c r="D65" s="51" t="s">
        <v>20</v>
      </c>
      <c r="E65" s="51">
        <v>40</v>
      </c>
      <c r="F65" s="39">
        <v>500</v>
      </c>
      <c r="G65" s="43">
        <f t="shared" si="0"/>
        <v>20000</v>
      </c>
      <c r="I65" s="36"/>
      <c r="K65" s="37"/>
      <c r="M65" s="37"/>
    </row>
    <row r="66" spans="1:13" s="12" customFormat="1" ht="20.100000000000001" customHeight="1" x14ac:dyDescent="0.2">
      <c r="A66" s="44"/>
      <c r="B66" s="38">
        <v>41</v>
      </c>
      <c r="C66" s="50" t="s">
        <v>66</v>
      </c>
      <c r="D66" s="51" t="s">
        <v>20</v>
      </c>
      <c r="E66" s="51">
        <v>40</v>
      </c>
      <c r="F66" s="39">
        <v>500</v>
      </c>
      <c r="G66" s="43">
        <f t="shared" si="0"/>
        <v>20000</v>
      </c>
      <c r="I66" s="36"/>
      <c r="K66" s="37"/>
      <c r="M66" s="37"/>
    </row>
    <row r="67" spans="1:13" s="12" customFormat="1" ht="20.100000000000001" customHeight="1" x14ac:dyDescent="0.2">
      <c r="A67" s="46"/>
      <c r="B67" s="38">
        <v>42</v>
      </c>
      <c r="C67" s="50" t="s">
        <v>67</v>
      </c>
      <c r="D67" s="51" t="s">
        <v>20</v>
      </c>
      <c r="E67" s="51">
        <v>20</v>
      </c>
      <c r="F67" s="39">
        <v>500</v>
      </c>
      <c r="G67" s="43">
        <f t="shared" si="0"/>
        <v>10000</v>
      </c>
      <c r="I67" s="36"/>
      <c r="K67" s="37"/>
      <c r="M67" s="37"/>
    </row>
    <row r="68" spans="1:13" s="12" customFormat="1" ht="20.100000000000001" customHeight="1" x14ac:dyDescent="0.2">
      <c r="A68" s="46"/>
      <c r="B68" s="38">
        <v>43</v>
      </c>
      <c r="C68" s="50" t="s">
        <v>68</v>
      </c>
      <c r="D68" s="51" t="s">
        <v>20</v>
      </c>
      <c r="E68" s="51">
        <v>20</v>
      </c>
      <c r="F68" s="39">
        <v>400</v>
      </c>
      <c r="G68" s="43">
        <f t="shared" si="0"/>
        <v>8000</v>
      </c>
      <c r="I68" s="36"/>
      <c r="K68" s="37"/>
      <c r="M68" s="37"/>
    </row>
    <row r="69" spans="1:13" s="12" customFormat="1" ht="20.100000000000001" customHeight="1" x14ac:dyDescent="0.2">
      <c r="A69" s="46"/>
      <c r="B69" s="38">
        <v>44</v>
      </c>
      <c r="C69" s="50" t="s">
        <v>50</v>
      </c>
      <c r="D69" s="51" t="s">
        <v>20</v>
      </c>
      <c r="E69" s="51">
        <v>20</v>
      </c>
      <c r="F69" s="39">
        <v>100</v>
      </c>
      <c r="G69" s="43">
        <f t="shared" si="0"/>
        <v>2000</v>
      </c>
      <c r="I69" s="36"/>
      <c r="K69" s="37"/>
      <c r="M69" s="37"/>
    </row>
    <row r="70" spans="1:13" s="12" customFormat="1" ht="20.100000000000001" customHeight="1" x14ac:dyDescent="0.2">
      <c r="A70" s="46"/>
      <c r="B70" s="38">
        <v>45</v>
      </c>
      <c r="C70" s="50" t="s">
        <v>69</v>
      </c>
      <c r="D70" s="51" t="s">
        <v>20</v>
      </c>
      <c r="E70" s="51">
        <v>20</v>
      </c>
      <c r="F70" s="39">
        <v>100</v>
      </c>
      <c r="G70" s="43">
        <f t="shared" si="0"/>
        <v>2000</v>
      </c>
      <c r="I70" s="36"/>
      <c r="K70" s="37"/>
      <c r="M70" s="37"/>
    </row>
    <row r="71" spans="1:13" s="12" customFormat="1" ht="20.100000000000001" customHeight="1" x14ac:dyDescent="0.2">
      <c r="A71" s="46"/>
      <c r="B71" s="38">
        <v>46</v>
      </c>
      <c r="C71" s="50" t="s">
        <v>30</v>
      </c>
      <c r="D71" s="51" t="s">
        <v>20</v>
      </c>
      <c r="E71" s="51">
        <v>40</v>
      </c>
      <c r="F71" s="39">
        <v>100</v>
      </c>
      <c r="G71" s="43">
        <f t="shared" si="0"/>
        <v>4000</v>
      </c>
      <c r="I71" s="36"/>
      <c r="K71" s="37"/>
      <c r="M71" s="37"/>
    </row>
    <row r="72" spans="1:13" s="12" customFormat="1" ht="20.100000000000001" customHeight="1" x14ac:dyDescent="0.2">
      <c r="A72" s="46"/>
      <c r="B72" s="38">
        <v>47</v>
      </c>
      <c r="C72" s="50" t="s">
        <v>70</v>
      </c>
      <c r="D72" s="51" t="s">
        <v>20</v>
      </c>
      <c r="E72" s="51">
        <v>60</v>
      </c>
      <c r="F72" s="39">
        <v>100</v>
      </c>
      <c r="G72" s="43">
        <f t="shared" si="0"/>
        <v>6000</v>
      </c>
      <c r="I72" s="36"/>
      <c r="K72" s="37"/>
      <c r="M72" s="37"/>
    </row>
    <row r="73" spans="1:13" s="12" customFormat="1" ht="20.100000000000001" customHeight="1" x14ac:dyDescent="0.2">
      <c r="A73" s="46"/>
      <c r="B73" s="38">
        <v>48</v>
      </c>
      <c r="C73" s="50" t="s">
        <v>71</v>
      </c>
      <c r="D73" s="51" t="s">
        <v>20</v>
      </c>
      <c r="E73" s="51">
        <v>40</v>
      </c>
      <c r="F73" s="39">
        <v>100</v>
      </c>
      <c r="G73" s="43">
        <f t="shared" si="0"/>
        <v>4000</v>
      </c>
      <c r="I73" s="36"/>
      <c r="K73" s="37"/>
      <c r="M73" s="37"/>
    </row>
    <row r="74" spans="1:13" s="12" customFormat="1" ht="20.100000000000001" customHeight="1" x14ac:dyDescent="0.2">
      <c r="A74" s="46"/>
      <c r="B74" s="38">
        <v>49</v>
      </c>
      <c r="C74" s="50" t="s">
        <v>72</v>
      </c>
      <c r="D74" s="51" t="s">
        <v>20</v>
      </c>
      <c r="E74" s="51">
        <v>20</v>
      </c>
      <c r="F74" s="39">
        <v>2500</v>
      </c>
      <c r="G74" s="43">
        <f t="shared" si="0"/>
        <v>50000</v>
      </c>
      <c r="I74" s="36"/>
      <c r="K74" s="37"/>
      <c r="M74" s="37"/>
    </row>
    <row r="75" spans="1:13" s="12" customFormat="1" ht="20.100000000000001" customHeight="1" x14ac:dyDescent="0.2">
      <c r="A75" s="46"/>
      <c r="B75" s="38">
        <v>50</v>
      </c>
      <c r="C75" s="50" t="s">
        <v>31</v>
      </c>
      <c r="D75" s="51" t="s">
        <v>20</v>
      </c>
      <c r="E75" s="51">
        <v>20</v>
      </c>
      <c r="F75" s="39">
        <v>100</v>
      </c>
      <c r="G75" s="43">
        <f t="shared" si="0"/>
        <v>2000</v>
      </c>
      <c r="I75" s="36"/>
      <c r="K75" s="37"/>
      <c r="M75" s="37"/>
    </row>
    <row r="76" spans="1:13" s="12" customFormat="1" ht="20.100000000000001" customHeight="1" x14ac:dyDescent="0.2">
      <c r="A76" s="46"/>
      <c r="B76" s="38">
        <v>51</v>
      </c>
      <c r="C76" s="50" t="s">
        <v>73</v>
      </c>
      <c r="D76" s="51" t="s">
        <v>20</v>
      </c>
      <c r="E76" s="51">
        <v>20</v>
      </c>
      <c r="F76" s="39">
        <v>100</v>
      </c>
      <c r="G76" s="43">
        <f t="shared" si="0"/>
        <v>2000</v>
      </c>
      <c r="I76" s="36"/>
      <c r="K76" s="37"/>
      <c r="M76" s="37"/>
    </row>
    <row r="77" spans="1:13" s="12" customFormat="1" ht="20.100000000000001" customHeight="1" x14ac:dyDescent="0.2">
      <c r="A77" s="46"/>
      <c r="B77" s="38">
        <v>52</v>
      </c>
      <c r="C77" s="50" t="s">
        <v>74</v>
      </c>
      <c r="D77" s="51" t="s">
        <v>20</v>
      </c>
      <c r="E77" s="51">
        <v>20</v>
      </c>
      <c r="F77" s="39">
        <v>100</v>
      </c>
      <c r="G77" s="43">
        <f t="shared" si="0"/>
        <v>2000</v>
      </c>
      <c r="I77" s="36"/>
      <c r="K77" s="37"/>
      <c r="M77" s="37"/>
    </row>
    <row r="78" spans="1:13" s="12" customFormat="1" ht="20.100000000000001" customHeight="1" x14ac:dyDescent="0.2">
      <c r="A78" s="46"/>
      <c r="B78" s="38">
        <v>53</v>
      </c>
      <c r="C78" s="50" t="s">
        <v>75</v>
      </c>
      <c r="D78" s="51" t="s">
        <v>20</v>
      </c>
      <c r="E78" s="51">
        <v>20</v>
      </c>
      <c r="F78" s="39">
        <v>100</v>
      </c>
      <c r="G78" s="43">
        <f t="shared" si="0"/>
        <v>2000</v>
      </c>
      <c r="I78" s="36"/>
      <c r="K78" s="37"/>
      <c r="M78" s="37"/>
    </row>
    <row r="79" spans="1:13" s="12" customFormat="1" ht="20.100000000000001" customHeight="1" x14ac:dyDescent="0.2">
      <c r="A79" s="46"/>
      <c r="B79" s="38">
        <v>54</v>
      </c>
      <c r="C79" s="50" t="s">
        <v>76</v>
      </c>
      <c r="D79" s="51" t="s">
        <v>20</v>
      </c>
      <c r="E79" s="51">
        <v>80</v>
      </c>
      <c r="F79" s="39">
        <v>1300</v>
      </c>
      <c r="G79" s="43">
        <f t="shared" si="0"/>
        <v>104000</v>
      </c>
      <c r="I79" s="36"/>
      <c r="K79" s="37"/>
      <c r="M79" s="37"/>
    </row>
    <row r="80" spans="1:13" s="12" customFormat="1" ht="20.100000000000001" customHeight="1" x14ac:dyDescent="0.2">
      <c r="A80" s="46"/>
      <c r="B80" s="38">
        <v>55</v>
      </c>
      <c r="C80" s="50" t="s">
        <v>77</v>
      </c>
      <c r="D80" s="51" t="s">
        <v>20</v>
      </c>
      <c r="E80" s="51">
        <v>20</v>
      </c>
      <c r="F80" s="39">
        <v>6000</v>
      </c>
      <c r="G80" s="43">
        <f t="shared" si="0"/>
        <v>120000</v>
      </c>
      <c r="I80" s="36"/>
      <c r="K80" s="37"/>
      <c r="M80" s="37"/>
    </row>
    <row r="81" spans="1:13" s="12" customFormat="1" ht="20.100000000000001" customHeight="1" x14ac:dyDescent="0.2">
      <c r="A81" s="46"/>
      <c r="B81" s="38">
        <v>56</v>
      </c>
      <c r="C81" s="50" t="s">
        <v>78</v>
      </c>
      <c r="D81" s="51" t="s">
        <v>20</v>
      </c>
      <c r="E81" s="51">
        <v>20</v>
      </c>
      <c r="F81" s="39">
        <v>5000</v>
      </c>
      <c r="G81" s="43">
        <f t="shared" si="0"/>
        <v>100000</v>
      </c>
      <c r="I81" s="36"/>
      <c r="K81" s="37"/>
      <c r="M81" s="37"/>
    </row>
    <row r="82" spans="1:13" s="12" customFormat="1" ht="20.100000000000001" customHeight="1" x14ac:dyDescent="0.2">
      <c r="A82" s="44"/>
      <c r="B82" s="38">
        <v>57</v>
      </c>
      <c r="C82" s="50" t="s">
        <v>79</v>
      </c>
      <c r="D82" s="51" t="s">
        <v>20</v>
      </c>
      <c r="E82" s="51">
        <v>40</v>
      </c>
      <c r="F82" s="39">
        <v>200</v>
      </c>
      <c r="G82" s="43">
        <f t="shared" si="0"/>
        <v>8000</v>
      </c>
      <c r="I82" s="36"/>
      <c r="K82" s="37"/>
      <c r="M82" s="37"/>
    </row>
    <row r="83" spans="1:13" s="12" customFormat="1" ht="29.25" customHeight="1" x14ac:dyDescent="0.2">
      <c r="A83" s="16"/>
      <c r="B83" s="48"/>
      <c r="C83" s="48"/>
      <c r="D83" s="48"/>
      <c r="E83" s="48"/>
      <c r="F83" s="48"/>
      <c r="G83" s="59">
        <f>SUM(G26:G82)</f>
        <v>3360000</v>
      </c>
      <c r="I83" s="36"/>
      <c r="K83" s="37"/>
    </row>
    <row r="84" spans="1:13" s="12" customFormat="1" ht="20.25" customHeight="1" x14ac:dyDescent="0.2">
      <c r="A84" s="16"/>
      <c r="B84" s="19"/>
      <c r="C84" s="18"/>
      <c r="D84" s="18"/>
      <c r="E84" s="26"/>
      <c r="F84" s="26"/>
      <c r="G84" s="18"/>
    </row>
    <row r="85" spans="1:13" s="12" customFormat="1" ht="21.75" customHeight="1" x14ac:dyDescent="0.2">
      <c r="A85" s="47"/>
      <c r="B85" s="19"/>
      <c r="C85" s="53" t="s">
        <v>88</v>
      </c>
      <c r="D85" s="67" t="s">
        <v>89</v>
      </c>
      <c r="E85" s="67"/>
      <c r="F85" s="67"/>
      <c r="G85" s="18"/>
    </row>
    <row r="86" spans="1:13" s="12" customFormat="1" ht="18" customHeight="1" x14ac:dyDescent="0.2">
      <c r="A86" s="47"/>
      <c r="B86" s="19"/>
      <c r="C86" s="38" t="s">
        <v>90</v>
      </c>
      <c r="D86" s="61">
        <f>G83</f>
        <v>3360000</v>
      </c>
      <c r="E86" s="62"/>
      <c r="F86" s="63"/>
      <c r="G86" s="18"/>
    </row>
    <row r="87" spans="1:13" s="12" customFormat="1" ht="18.75" customHeight="1" x14ac:dyDescent="0.2">
      <c r="A87" s="47"/>
      <c r="B87" s="19"/>
      <c r="C87" s="38" t="s">
        <v>91</v>
      </c>
      <c r="D87" s="61">
        <f>D86*19%</f>
        <v>638400</v>
      </c>
      <c r="E87" s="62"/>
      <c r="F87" s="63"/>
      <c r="G87" s="18"/>
    </row>
    <row r="88" spans="1:13" s="12" customFormat="1" ht="19.5" customHeight="1" x14ac:dyDescent="0.2">
      <c r="A88" s="47"/>
      <c r="B88" s="19"/>
      <c r="C88" s="52" t="s">
        <v>92</v>
      </c>
      <c r="D88" s="61">
        <f>D86+D87</f>
        <v>3998400</v>
      </c>
      <c r="E88" s="62"/>
      <c r="F88" s="63"/>
      <c r="G88" s="18"/>
    </row>
    <row r="89" spans="1:13" s="12" customFormat="1" ht="12.75" x14ac:dyDescent="0.2">
      <c r="A89" s="47"/>
      <c r="B89" s="19"/>
      <c r="C89" s="18"/>
      <c r="D89" s="18"/>
      <c r="E89" s="26"/>
      <c r="F89" s="26"/>
      <c r="G89" s="18"/>
    </row>
    <row r="90" spans="1:13" s="2" customFormat="1" x14ac:dyDescent="0.25">
      <c r="A90" s="1"/>
      <c r="B90" s="23" t="s">
        <v>86</v>
      </c>
      <c r="C90" s="23"/>
      <c r="D90" s="23"/>
      <c r="E90" s="31"/>
      <c r="F90" s="31"/>
    </row>
    <row r="91" spans="1:13" s="2" customFormat="1" x14ac:dyDescent="0.25">
      <c r="A91" s="1"/>
      <c r="B91" s="23" t="s">
        <v>87</v>
      </c>
      <c r="C91" s="23"/>
      <c r="D91" s="23"/>
      <c r="E91" s="31"/>
      <c r="F91" s="31"/>
    </row>
    <row r="92" spans="1:13" s="2" customFormat="1" x14ac:dyDescent="0.25">
      <c r="A92" s="1"/>
      <c r="B92" s="23"/>
      <c r="C92" s="23"/>
      <c r="D92" s="23"/>
      <c r="E92" s="31"/>
      <c r="F92" s="31"/>
    </row>
    <row r="93" spans="1:13" s="2" customFormat="1" x14ac:dyDescent="0.25">
      <c r="A93" s="1"/>
      <c r="B93" s="24" t="s">
        <v>93</v>
      </c>
      <c r="C93" s="23"/>
      <c r="D93" s="23"/>
      <c r="E93" s="31"/>
      <c r="F93" s="31"/>
    </row>
    <row r="94" spans="1:13" s="12" customFormat="1" ht="12.75" x14ac:dyDescent="0.2">
      <c r="B94" s="21"/>
      <c r="C94" s="14"/>
      <c r="D94" s="14"/>
      <c r="E94" s="25"/>
      <c r="F94" s="45"/>
    </row>
    <row r="95" spans="1:13" s="12" customFormat="1" ht="12.75" x14ac:dyDescent="0.2">
      <c r="B95" s="65" t="s">
        <v>0</v>
      </c>
      <c r="C95" s="65"/>
      <c r="D95" s="65"/>
      <c r="E95" s="65"/>
      <c r="F95" s="65"/>
      <c r="G95" s="65"/>
    </row>
    <row r="96" spans="1:13" s="12" customFormat="1" ht="12.75" x14ac:dyDescent="0.2">
      <c r="B96" s="16"/>
      <c r="E96" s="25"/>
      <c r="F96" s="45"/>
    </row>
    <row r="97" spans="1:7" s="12" customFormat="1" ht="12.75" x14ac:dyDescent="0.2">
      <c r="B97" s="66" t="s">
        <v>1</v>
      </c>
      <c r="C97" s="66"/>
      <c r="D97" s="66"/>
      <c r="E97" s="66"/>
      <c r="F97" s="66"/>
      <c r="G97" s="66"/>
    </row>
    <row r="98" spans="1:7" s="12" customFormat="1" ht="12.75" x14ac:dyDescent="0.2">
      <c r="B98" s="66" t="s">
        <v>2</v>
      </c>
      <c r="C98" s="66"/>
      <c r="D98" s="66"/>
      <c r="E98" s="66"/>
      <c r="F98" s="66"/>
      <c r="G98" s="66"/>
    </row>
    <row r="99" spans="1:7" s="12" customFormat="1" ht="12.75" x14ac:dyDescent="0.2">
      <c r="B99" s="60" t="s">
        <v>3</v>
      </c>
      <c r="C99" s="60"/>
      <c r="D99" s="60"/>
      <c r="E99" s="60"/>
      <c r="F99" s="60"/>
      <c r="G99" s="60"/>
    </row>
    <row r="100" spans="1:7" s="12" customFormat="1" ht="12.75" x14ac:dyDescent="0.2">
      <c r="B100" s="16"/>
      <c r="C100" s="40"/>
      <c r="D100" s="40"/>
      <c r="E100" s="25"/>
      <c r="F100" s="45"/>
      <c r="G100" s="16"/>
    </row>
    <row r="101" spans="1:7" s="2" customFormat="1" x14ac:dyDescent="0.25">
      <c r="A101" s="11"/>
      <c r="B101" s="6" t="s">
        <v>4</v>
      </c>
      <c r="C101" s="6"/>
      <c r="D101" s="6"/>
      <c r="E101" s="27"/>
      <c r="F101" s="27"/>
      <c r="G101" s="11"/>
    </row>
    <row r="102" spans="1:7" s="2" customFormat="1" x14ac:dyDescent="0.25">
      <c r="A102" s="11"/>
      <c r="B102" s="11"/>
      <c r="C102" s="11"/>
      <c r="D102" s="11"/>
      <c r="E102" s="27"/>
      <c r="F102" s="27"/>
      <c r="G102" s="11"/>
    </row>
    <row r="103" spans="1:7" s="2" customFormat="1" x14ac:dyDescent="0.25">
      <c r="A103" s="1"/>
      <c r="E103" s="32"/>
      <c r="F103" s="32"/>
    </row>
    <row r="104" spans="1:7" s="2" customFormat="1" x14ac:dyDescent="0.25">
      <c r="A104" s="1"/>
      <c r="E104" s="32"/>
      <c r="F104" s="32"/>
    </row>
    <row r="105" spans="1:7" s="2" customFormat="1" x14ac:dyDescent="0.25">
      <c r="B105" s="3" t="s">
        <v>5</v>
      </c>
      <c r="C105" s="3"/>
      <c r="D105" s="3"/>
      <c r="E105" s="27"/>
      <c r="F105" s="27"/>
    </row>
    <row r="106" spans="1:7" s="2" customFormat="1" x14ac:dyDescent="0.25">
      <c r="B106" s="3" t="s">
        <v>6</v>
      </c>
      <c r="C106" s="3"/>
      <c r="D106" s="3"/>
      <c r="E106" s="27"/>
      <c r="F106" s="27"/>
    </row>
    <row r="107" spans="1:7" s="2" customFormat="1" x14ac:dyDescent="0.25">
      <c r="B107" s="3" t="s">
        <v>7</v>
      </c>
      <c r="C107" s="3"/>
      <c r="D107" s="3"/>
      <c r="E107" s="27"/>
      <c r="F107" s="27"/>
    </row>
    <row r="108" spans="1:7" s="2" customFormat="1" x14ac:dyDescent="0.25">
      <c r="E108" s="32"/>
      <c r="F108" s="32"/>
    </row>
    <row r="109" spans="1:7" s="2" customFormat="1" x14ac:dyDescent="0.25">
      <c r="B109" s="3" t="s">
        <v>8</v>
      </c>
      <c r="C109" s="3"/>
      <c r="D109" s="3"/>
      <c r="E109" s="27"/>
      <c r="F109" s="27"/>
    </row>
    <row r="110" spans="1:7" s="2" customFormat="1" x14ac:dyDescent="0.25">
      <c r="B110" s="3" t="s">
        <v>9</v>
      </c>
      <c r="C110" s="3"/>
      <c r="D110" s="3"/>
      <c r="E110" s="27"/>
      <c r="F110" s="27"/>
    </row>
    <row r="111" spans="1:7" s="2" customFormat="1" x14ac:dyDescent="0.25">
      <c r="B111" s="3" t="s">
        <v>10</v>
      </c>
      <c r="C111" s="3"/>
      <c r="D111" s="3"/>
      <c r="E111" s="27"/>
      <c r="F111" s="27"/>
    </row>
    <row r="112" spans="1:7" s="2" customFormat="1" x14ac:dyDescent="0.25">
      <c r="B112" s="3" t="s">
        <v>11</v>
      </c>
      <c r="C112" s="3"/>
      <c r="D112" s="3"/>
      <c r="E112" s="27"/>
      <c r="F112" s="27"/>
    </row>
    <row r="113" spans="1:7" s="2" customFormat="1" x14ac:dyDescent="0.25">
      <c r="B113" s="3" t="s">
        <v>12</v>
      </c>
      <c r="C113" s="3"/>
      <c r="D113" s="3"/>
      <c r="E113" s="27"/>
      <c r="F113" s="27"/>
    </row>
    <row r="114" spans="1:7" s="2" customFormat="1" x14ac:dyDescent="0.25">
      <c r="B114" s="3" t="s">
        <v>13</v>
      </c>
      <c r="C114" s="3"/>
      <c r="D114" s="3"/>
      <c r="E114" s="27"/>
      <c r="F114" s="27"/>
    </row>
    <row r="115" spans="1:7" s="2" customFormat="1" x14ac:dyDescent="0.25">
      <c r="B115" s="3" t="s">
        <v>14</v>
      </c>
      <c r="C115" s="3"/>
      <c r="D115" s="3"/>
      <c r="E115" s="27"/>
      <c r="F115" s="27"/>
    </row>
    <row r="116" spans="1:7" s="2" customFormat="1" x14ac:dyDescent="0.25">
      <c r="B116" s="3" t="s">
        <v>15</v>
      </c>
      <c r="C116" s="3"/>
      <c r="D116" s="3"/>
      <c r="E116" s="27"/>
      <c r="F116" s="27"/>
    </row>
    <row r="117" spans="1:7" s="2" customFormat="1" x14ac:dyDescent="0.25">
      <c r="B117" s="3"/>
      <c r="C117" s="3"/>
      <c r="D117" s="3"/>
      <c r="E117" s="27"/>
      <c r="F117" s="27"/>
    </row>
    <row r="118" spans="1:7" s="12" customFormat="1" ht="12.75" x14ac:dyDescent="0.2">
      <c r="B118" s="16"/>
      <c r="C118" s="40"/>
      <c r="D118" s="40"/>
      <c r="E118" s="25"/>
      <c r="F118" s="45"/>
      <c r="G118" s="16"/>
    </row>
    <row r="119" spans="1:7" s="12" customFormat="1" ht="12.75" x14ac:dyDescent="0.2">
      <c r="B119" s="16"/>
      <c r="C119" s="13"/>
      <c r="D119" s="13"/>
      <c r="E119" s="25"/>
      <c r="F119" s="45"/>
      <c r="G119" s="16"/>
    </row>
    <row r="120" spans="1:7" s="12" customFormat="1" ht="12.75" x14ac:dyDescent="0.2">
      <c r="B120" s="16"/>
      <c r="C120" s="13"/>
      <c r="D120" s="13"/>
      <c r="E120" s="25"/>
      <c r="F120" s="45"/>
      <c r="G120" s="16"/>
    </row>
    <row r="121" spans="1:7" s="12" customFormat="1" ht="12.75" x14ac:dyDescent="0.2">
      <c r="B121" s="16"/>
      <c r="C121" s="40"/>
      <c r="D121" s="40"/>
      <c r="E121" s="25"/>
      <c r="F121" s="45"/>
      <c r="G121" s="16"/>
    </row>
    <row r="122" spans="1:7" s="12" customFormat="1" ht="12.75" x14ac:dyDescent="0.2">
      <c r="B122" s="16"/>
      <c r="E122" s="25"/>
      <c r="F122" s="45"/>
    </row>
    <row r="123" spans="1:7" s="12" customFormat="1" ht="12.75" x14ac:dyDescent="0.2">
      <c r="B123" s="16"/>
      <c r="E123" s="25"/>
      <c r="F123" s="45"/>
    </row>
    <row r="124" spans="1:7" s="12" customFormat="1" ht="12.75" x14ac:dyDescent="0.2">
      <c r="A124" s="16"/>
      <c r="B124" s="15"/>
      <c r="C124" s="17"/>
      <c r="D124" s="17"/>
      <c r="E124" s="25"/>
      <c r="F124" s="45"/>
    </row>
    <row r="125" spans="1:7" s="12" customFormat="1" ht="12.75" x14ac:dyDescent="0.2">
      <c r="A125" s="16"/>
      <c r="B125" s="15"/>
      <c r="C125" s="17"/>
      <c r="D125" s="17"/>
      <c r="E125" s="25"/>
      <c r="F125" s="45"/>
    </row>
    <row r="126" spans="1:7" s="12" customFormat="1" ht="12.75" x14ac:dyDescent="0.2">
      <c r="A126" s="16"/>
      <c r="B126" s="15"/>
      <c r="C126" s="17"/>
      <c r="D126" s="17"/>
      <c r="E126" s="25"/>
      <c r="F126" s="45"/>
    </row>
    <row r="127" spans="1:7" s="12" customFormat="1" ht="12.75" x14ac:dyDescent="0.2">
      <c r="A127" s="16"/>
      <c r="B127" s="16"/>
      <c r="E127" s="25"/>
      <c r="F127" s="45"/>
    </row>
    <row r="128" spans="1:7" s="12" customFormat="1" ht="12.75" x14ac:dyDescent="0.2">
      <c r="A128" s="16"/>
      <c r="B128" s="15"/>
      <c r="C128" s="17"/>
      <c r="D128" s="17"/>
      <c r="E128" s="25"/>
      <c r="F128" s="45"/>
    </row>
    <row r="129" spans="1:7" s="12" customFormat="1" ht="12.75" x14ac:dyDescent="0.2">
      <c r="A129" s="16"/>
      <c r="B129" s="15"/>
      <c r="C129" s="17"/>
      <c r="D129" s="17"/>
      <c r="E129" s="25"/>
      <c r="F129" s="45"/>
    </row>
    <row r="130" spans="1:7" s="12" customFormat="1" ht="12.75" x14ac:dyDescent="0.2">
      <c r="A130" s="16"/>
      <c r="B130" s="15"/>
      <c r="C130" s="17"/>
      <c r="D130" s="17"/>
      <c r="E130" s="25"/>
      <c r="F130" s="45"/>
    </row>
    <row r="131" spans="1:7" s="12" customFormat="1" ht="12.75" x14ac:dyDescent="0.2">
      <c r="A131" s="16"/>
      <c r="B131" s="15"/>
      <c r="C131" s="17"/>
      <c r="D131" s="17"/>
      <c r="E131" s="25"/>
      <c r="F131" s="45"/>
    </row>
    <row r="132" spans="1:7" s="12" customFormat="1" ht="12.75" x14ac:dyDescent="0.2">
      <c r="A132" s="16"/>
      <c r="B132" s="15"/>
      <c r="C132" s="17"/>
      <c r="D132" s="17"/>
      <c r="E132" s="25"/>
      <c r="F132" s="45"/>
    </row>
    <row r="133" spans="1:7" s="12" customFormat="1" ht="12.75" x14ac:dyDescent="0.2">
      <c r="A133" s="16"/>
      <c r="B133" s="15"/>
      <c r="C133" s="17"/>
      <c r="D133" s="17"/>
      <c r="E133" s="25"/>
      <c r="F133" s="45"/>
    </row>
    <row r="134" spans="1:7" s="12" customFormat="1" ht="12.75" x14ac:dyDescent="0.2">
      <c r="A134" s="16"/>
      <c r="B134" s="15"/>
      <c r="C134" s="17"/>
      <c r="D134" s="17"/>
      <c r="E134" s="25"/>
      <c r="F134" s="45"/>
    </row>
    <row r="135" spans="1:7" x14ac:dyDescent="0.25">
      <c r="B135" s="10"/>
      <c r="C135" s="3"/>
      <c r="D135" s="3"/>
      <c r="G135" s="2"/>
    </row>
    <row r="136" spans="1:7" x14ac:dyDescent="0.25">
      <c r="B136" s="10"/>
      <c r="C136" s="3"/>
      <c r="D136" s="3"/>
    </row>
  </sheetData>
  <mergeCells count="10">
    <mergeCell ref="B17:G17"/>
    <mergeCell ref="B95:G95"/>
    <mergeCell ref="B97:G97"/>
    <mergeCell ref="B98:G98"/>
    <mergeCell ref="D85:F85"/>
    <mergeCell ref="B99:G99"/>
    <mergeCell ref="D86:F86"/>
    <mergeCell ref="D87:F87"/>
    <mergeCell ref="D88:F88"/>
    <mergeCell ref="B24:G2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MC-CLD-CAI-001-2021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2020-03-30T16:54:42Z</cp:lastPrinted>
  <dcterms:created xsi:type="dcterms:W3CDTF">2019-03-11T19:55:21Z</dcterms:created>
  <dcterms:modified xsi:type="dcterms:W3CDTF">2021-05-18T15:30:02Z</dcterms:modified>
</cp:coreProperties>
</file>