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C:\Users\Mario.Guerra\OneDrive - Instituto Colombiano de Bienestar Familiar\ICBF 2021\Contratos Supervision Administrativa\H Contratos Supervisión Administrativa 2021\4 Jardineria Fumigación &amp; Lavado\"/>
    </mc:Choice>
  </mc:AlternateContent>
  <bookViews>
    <workbookView xWindow="0" yWindow="0" windowWidth="19200" windowHeight="7335"/>
  </bookViews>
  <sheets>
    <sheet name="FORMATO" sheetId="3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" i="3" l="1"/>
  <c r="H52" i="3" s="1"/>
  <c r="I52" i="3" s="1"/>
  <c r="G51" i="3"/>
  <c r="H51" i="3" s="1"/>
  <c r="I51" i="3" s="1"/>
  <c r="G50" i="3"/>
  <c r="H50" i="3" s="1"/>
  <c r="I50" i="3" s="1"/>
  <c r="G49" i="3"/>
  <c r="H49" i="3" s="1"/>
  <c r="I49" i="3" s="1"/>
  <c r="G48" i="3"/>
  <c r="H48" i="3" s="1"/>
  <c r="I48" i="3" s="1"/>
  <c r="H47" i="3"/>
  <c r="I47" i="3" s="1"/>
  <c r="G45" i="3"/>
  <c r="H45" i="3" s="1"/>
  <c r="I45" i="3" s="1"/>
  <c r="A45" i="3"/>
  <c r="G44" i="3"/>
  <c r="H44" i="3" s="1"/>
  <c r="I44" i="3" s="1"/>
  <c r="H43" i="3"/>
  <c r="I43" i="3" s="1"/>
  <c r="G41" i="3"/>
  <c r="H41" i="3" s="1"/>
  <c r="I41" i="3" s="1"/>
  <c r="G40" i="3"/>
  <c r="H40" i="3" s="1"/>
  <c r="I40" i="3" s="1"/>
  <c r="G39" i="3"/>
  <c r="H39" i="3" s="1"/>
  <c r="I39" i="3" s="1"/>
  <c r="G38" i="3"/>
  <c r="H38" i="3" s="1"/>
  <c r="I38" i="3" s="1"/>
  <c r="G37" i="3"/>
  <c r="H37" i="3" s="1"/>
  <c r="I37" i="3" s="1"/>
  <c r="G36" i="3"/>
  <c r="H36" i="3" s="1"/>
  <c r="I36" i="3" s="1"/>
  <c r="H34" i="3"/>
  <c r="I34" i="3" s="1"/>
  <c r="H32" i="3"/>
  <c r="I32" i="3" s="1"/>
  <c r="G30" i="3"/>
  <c r="H30" i="3" s="1"/>
  <c r="I30" i="3" s="1"/>
  <c r="G29" i="3"/>
  <c r="H29" i="3" s="1"/>
  <c r="I29" i="3" s="1"/>
  <c r="G28" i="3"/>
  <c r="H28" i="3" s="1"/>
  <c r="I28" i="3" s="1"/>
  <c r="G27" i="3"/>
  <c r="H27" i="3" s="1"/>
  <c r="I27" i="3" s="1"/>
  <c r="G26" i="3"/>
  <c r="H26" i="3" s="1"/>
  <c r="I26" i="3" s="1"/>
  <c r="G25" i="3"/>
  <c r="H25" i="3" s="1"/>
  <c r="I25" i="3" s="1"/>
  <c r="G24" i="3"/>
  <c r="H24" i="3" s="1"/>
  <c r="I24" i="3" s="1"/>
  <c r="G23" i="3"/>
  <c r="H23" i="3" s="1"/>
  <c r="I23" i="3" s="1"/>
  <c r="G22" i="3"/>
  <c r="H22" i="3" s="1"/>
  <c r="I22" i="3" s="1"/>
  <c r="G21" i="3"/>
  <c r="H21" i="3" s="1"/>
  <c r="I21" i="3" s="1"/>
  <c r="G20" i="3"/>
  <c r="H20" i="3" s="1"/>
  <c r="I20" i="3" s="1"/>
  <c r="H19" i="3"/>
  <c r="I19" i="3" s="1"/>
  <c r="I54" i="3" l="1"/>
</calcChain>
</file>

<file path=xl/sharedStrings.xml><?xml version="1.0" encoding="utf-8"?>
<sst xmlns="http://schemas.openxmlformats.org/spreadsheetml/2006/main" count="94" uniqueCount="58">
  <si>
    <t>República de Colombia</t>
  </si>
  <si>
    <t>Instituto Colombiano de Bienestar Familiar</t>
  </si>
  <si>
    <t>Cecilia de la Fuente de Lleras</t>
  </si>
  <si>
    <t>Regional Arauca</t>
  </si>
  <si>
    <t>Grupo Administrativo</t>
  </si>
  <si>
    <t>Empresa:</t>
  </si>
  <si>
    <t>Nit:</t>
  </si>
  <si>
    <t>Fecha:</t>
  </si>
  <si>
    <t>Contacto:</t>
  </si>
  <si>
    <t>Cargo:</t>
  </si>
  <si>
    <t>Tel. celular:</t>
  </si>
  <si>
    <t>E-Mail:</t>
  </si>
  <si>
    <t>Dirección:</t>
  </si>
  <si>
    <t>Tel. fijo:</t>
  </si>
  <si>
    <t>FIRMA</t>
  </si>
  <si>
    <t>ANEXO X: PROPUESTA ECONÓMICA</t>
  </si>
  <si>
    <t>VALOR TOTAL DE LA PROPUESTA</t>
  </si>
  <si>
    <t>• Por favor diligenciar solo las celdas en AMARILLO.
• Revisar todos los requerimientos que se exponen en el documento "Ficha de Condiciones Técnicas Escenciales para la Prestación del Servicio y/o Entrega del Bien" (FCT) y Anexos; y formular su cotización en concordancia con este, garantizando que los bienes y/o servicios ofrecidos cumplan en su totalidad con las especificaciones técnicas descritas en la FCT.
• El precio de la cotización deber ser expresado en PESOS COLOMBIANOS.
• Los precios deberán aproximarse por exceso o por defecto al entero más cercano así: (i) si es igual o superior a 50 centavos, se aproxima al entero siguiente; (ii) si es inferior a 50 centavos se baja al entero anterior.
• No modificar, agregar o quitar ningún ítem o sub-ítem.</t>
  </si>
  <si>
    <r>
      <rPr>
        <b/>
        <sz val="11"/>
        <color rgb="FFFF0000"/>
        <rFont val="Arial Narrow"/>
        <family val="2"/>
      </rPr>
      <t>(1)</t>
    </r>
    <r>
      <rPr>
        <sz val="11"/>
        <color theme="1"/>
        <rFont val="Arial Narrow"/>
        <family val="2"/>
      </rPr>
      <t xml:space="preserve"> Tener en cuenta para cotizar que el plazo de ejecución es estimado y podrá ser inferior. Los precios cotizados se deberán mantener.
</t>
    </r>
    <r>
      <rPr>
        <b/>
        <sz val="11"/>
        <color rgb="FFFF0000"/>
        <rFont val="Arial Narrow"/>
        <family val="2"/>
      </rPr>
      <t>(2)</t>
    </r>
    <r>
      <rPr>
        <sz val="11"/>
        <color theme="1"/>
        <rFont val="Arial Narrow"/>
        <family val="2"/>
      </rPr>
      <t xml:space="preserve"> Asignar precio sin incluir el IVA en las celdas de la columna "Precio unitario antes de IVA" y asignar la tarifa de IVA que corresponda en la casilla "Tarifa IVA%".
</t>
    </r>
    <r>
      <rPr>
        <b/>
        <sz val="11"/>
        <color rgb="FFFF0000"/>
        <rFont val="Arial Narrow"/>
        <family val="2"/>
      </rPr>
      <t>(3)</t>
    </r>
    <r>
      <rPr>
        <sz val="11"/>
        <color theme="1"/>
        <rFont val="Arial Narrow"/>
        <family val="2"/>
      </rPr>
      <t xml:space="preserve"> En caso de remitir su cotización mediante el módulo Solicitud de Información a Proveedores del SECOP II; el Precio Total para el periodo de ejecución estimado (IVA incluido) celda J40 debe ser diligenciado en la pregunta 1 del "Cuestionario".</t>
    </r>
  </si>
  <si>
    <t>CONTRATAR EL SERVICIO DE FUMIGACIÓN, JARDINERIA Y LAVADO DE TANQUES DE ALMACENAMIENTO DE AGUA EN EL ICBF REGIONAL ARAUCA</t>
  </si>
  <si>
    <t xml:space="preserve">ITEM No. </t>
  </si>
  <si>
    <t>DESCRIPCIÓN DEL SERVICIO SOLICITADO</t>
  </si>
  <si>
    <t xml:space="preserve">CANTIDAD </t>
  </si>
  <si>
    <t>UNIDAD</t>
  </si>
  <si>
    <t>CANTIDAD DE SERVICIOS REQUERIDOS o NUMERO DE ENTREGAS REQUERIDAS.</t>
  </si>
  <si>
    <t>VALOR UNITARIO DEL SERVICIO SOLICITADO</t>
  </si>
  <si>
    <t>TARIFA IVA %</t>
  </si>
  <si>
    <t>VALOR UNITARIO INCLUIDO IVA</t>
  </si>
  <si>
    <t>VALOR TOTAL INCLUIDO IVA</t>
  </si>
  <si>
    <t>Dirección Regional y Centro zonal Arauca</t>
  </si>
  <si>
    <t>FUMIGACION - CONTROL DE INSECTOS Y ROEDORES (INSTALACIÓN DE CEBOS)</t>
  </si>
  <si>
    <t>M2</t>
  </si>
  <si>
    <t>Insecticida CIPERMETRINA</t>
  </si>
  <si>
    <t xml:space="preserve">Litros </t>
  </si>
  <si>
    <t>Repelente contra ROEDORES</t>
  </si>
  <si>
    <t>Kilo</t>
  </si>
  <si>
    <t xml:space="preserve">LIMPIEZA Y LAVADO DE TANQUES PARA ALMACENAMIENTO DE AGUA POTABLE </t>
  </si>
  <si>
    <t>UND</t>
  </si>
  <si>
    <t xml:space="preserve">SERVICIO INTEGRAL DE JARDINERIA </t>
  </si>
  <si>
    <t>Plantas de ISORA de 50 cm de alto</t>
  </si>
  <si>
    <t>Abono Organico  * 40 kg</t>
  </si>
  <si>
    <t>Bulto</t>
  </si>
  <si>
    <t>Canasta metalica colgante - grande + Sustrato</t>
  </si>
  <si>
    <t>Materos en barro de 70 cm de alto * 40 cm de ancho, cargados con el respectivo abono</t>
  </si>
  <si>
    <t>Plantas resistentes a sombra (a convenir con la coordinadora).</t>
  </si>
  <si>
    <t>PODA DE ARBOLES (REJUVENECIMIENTO)</t>
  </si>
  <si>
    <t>PODA DE ARBOLES (PODA DE FORMACIÓN POR MEDIO DE DESTRONQUE)</t>
  </si>
  <si>
    <t>Sede Unidades Móviles</t>
  </si>
  <si>
    <t xml:space="preserve">FUMIGACION Y CONTROL DE INSECTOS Y ROEDORES </t>
  </si>
  <si>
    <t>Centro Zonal Tame</t>
  </si>
  <si>
    <t xml:space="preserve">SERVICIO INTEGRAL DE JARDINERIA: </t>
  </si>
  <si>
    <t>Soportes de madera con rodachines para el tamaño de las materas.</t>
  </si>
  <si>
    <t>Frascos * 600 gr cada uno de Florescencia.</t>
  </si>
  <si>
    <t>fertilizante triple 15</t>
  </si>
  <si>
    <t>Kilos</t>
  </si>
  <si>
    <t>Centro Zonal Saravena</t>
  </si>
  <si>
    <t>Unidad Local de Atención Arauquita</t>
  </si>
  <si>
    <t xml:space="preserve">INSTRUCCIONES PARA EL DILIGENCIAMIENTO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</si>
</sst>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rgb="FFFF0000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14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5" fillId="0" borderId="1" xfId="0" applyFont="1" applyFill="1" applyBorder="1" applyAlignment="1" applyProtection="1">
      <alignment horizontal="left" vertical="center"/>
      <protection locked="0" hidden="1"/>
    </xf>
    <xf numFmtId="0" fontId="7" fillId="0" borderId="1" xfId="0" applyFont="1" applyFill="1" applyBorder="1" applyAlignment="1" applyProtection="1">
      <alignment horizontal="left" vertical="center" wrapText="1"/>
      <protection locked="0" hidden="1"/>
    </xf>
    <xf numFmtId="42" fontId="4" fillId="5" borderId="1" xfId="0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 applyProtection="1">
      <alignment horizontal="center" vertical="center"/>
      <protection locked="0" hidden="1"/>
    </xf>
    <xf numFmtId="0" fontId="6" fillId="5" borderId="3" xfId="0" applyFont="1" applyFill="1" applyBorder="1" applyAlignment="1" applyProtection="1">
      <alignment horizontal="center" vertical="center"/>
      <protection locked="0" hidden="1"/>
    </xf>
    <xf numFmtId="0" fontId="4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 applyProtection="1">
      <alignment horizontal="center" vertical="center" wrapText="1"/>
      <protection locked="0" hidden="1"/>
    </xf>
    <xf numFmtId="0" fontId="6" fillId="5" borderId="1" xfId="0" applyFont="1" applyFill="1" applyBorder="1" applyAlignment="1" applyProtection="1">
      <alignment horizontal="center" vertical="center"/>
      <protection locked="0" hidden="1"/>
    </xf>
    <xf numFmtId="0" fontId="8" fillId="5" borderId="1" xfId="2" applyFill="1" applyBorder="1" applyAlignment="1" applyProtection="1">
      <alignment horizontal="center" vertical="center" wrapText="1"/>
      <protection locked="0" hidden="1"/>
    </xf>
    <xf numFmtId="0" fontId="9" fillId="0" borderId="0" xfId="0" applyFont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6" borderId="0" xfId="0" applyFont="1" applyFill="1" applyAlignment="1">
      <alignment horizontal="left" vertical="center"/>
    </xf>
    <xf numFmtId="0" fontId="11" fillId="6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42" fontId="14" fillId="2" borderId="1" xfId="1" applyFont="1" applyFill="1" applyBorder="1" applyAlignment="1" applyProtection="1">
      <alignment horizontal="center" vertical="center" wrapText="1"/>
      <protection locked="0" hidden="1"/>
    </xf>
    <xf numFmtId="42" fontId="12" fillId="2" borderId="1" xfId="1" applyFont="1" applyFill="1" applyBorder="1" applyAlignment="1" applyProtection="1">
      <alignment horizontal="center" vertical="center" wrapText="1"/>
      <protection locked="0" hidden="1"/>
    </xf>
    <xf numFmtId="44" fontId="13" fillId="0" borderId="1" xfId="3" applyFont="1" applyFill="1" applyBorder="1" applyAlignment="1">
      <alignment horizontal="center" vertical="center"/>
    </xf>
    <xf numFmtId="44" fontId="13" fillId="0" borderId="13" xfId="3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6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6" fillId="5" borderId="1" xfId="0" applyFont="1" applyFill="1" applyBorder="1" applyAlignment="1" applyProtection="1">
      <alignment vertical="center"/>
      <protection locked="0" hidden="1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11" fillId="5" borderId="1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5" borderId="15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</cellXfs>
  <cellStyles count="4">
    <cellStyle name="Hipervínculo" xfId="2" builtinId="8"/>
    <cellStyle name="Moneda" xfId="3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224118</xdr:colOff>
      <xdr:row>0</xdr:row>
      <xdr:rowOff>28015</xdr:rowOff>
    </xdr:from>
    <xdr:to>
      <xdr:col>0</xdr:col>
      <xdr:colOff>1014693</xdr:colOff>
      <xdr:row>4</xdr:row>
      <xdr:rowOff>68622</xdr:rowOff>
    </xdr:to>
    <xdr:pic>
      <xdr:nvPicPr>
        <xdr:cNvPr id="2" name="Imagen 1" descr="ICBF">
          <a:extLst>
            <a:ext uri="{FF2B5EF4-FFF2-40B4-BE49-F238E27FC236}">
              <a16:creationId xmlns:a16="http://schemas.microsoft.com/office/drawing/2014/main" id="{3305F99E-44E1-4F42-9C2A-7F4F3EE7B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28015"/>
          <a:ext cx="790575" cy="89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1103505</xdr:colOff>
      <xdr:row>0</xdr:row>
      <xdr:rowOff>125781</xdr:rowOff>
    </xdr:from>
    <xdr:to>
      <xdr:col>8</xdr:col>
      <xdr:colOff>830296</xdr:colOff>
      <xdr:row>3</xdr:row>
      <xdr:rowOff>46463</xdr:rowOff>
    </xdr:to>
    <xdr:pic>
      <xdr:nvPicPr>
        <xdr:cNvPr id="3" name="Imagen 2" descr="Gobierno de Colombia">
          <a:extLst>
            <a:ext uri="{FF2B5EF4-FFF2-40B4-BE49-F238E27FC236}">
              <a16:creationId xmlns:a16="http://schemas.microsoft.com/office/drawing/2014/main" id="{AEB5A4C1-FCD9-4115-94DB-2B7B13D70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8444" y="125781"/>
          <a:ext cx="2096425" cy="547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zoomScale="82" zoomScaleNormal="82" workbookViewId="0">
      <selection activeCell="B30" sqref="B30"/>
    </sheetView>
  </sheetViews>
  <sheetFormatPr baseColWidth="10" defaultColWidth="10.85546875" defaultRowHeight="16.5" x14ac:dyDescent="0.3"/>
  <cols>
    <col min="1" max="1" width="25.85546875" style="1" customWidth="1"/>
    <col min="2" max="2" width="21.42578125" style="1" customWidth="1"/>
    <col min="3" max="3" width="18.28515625" style="2" customWidth="1"/>
    <col min="4" max="4" width="18.140625" style="2" customWidth="1"/>
    <col min="5" max="5" width="15.42578125" style="1" customWidth="1"/>
    <col min="6" max="6" width="21" style="1" customWidth="1"/>
    <col min="7" max="7" width="21.42578125" style="1" customWidth="1"/>
    <col min="8" max="8" width="14.140625" style="1" customWidth="1"/>
    <col min="9" max="9" width="17.28515625" style="1" customWidth="1"/>
    <col min="10" max="10" width="15.42578125" style="1" customWidth="1"/>
    <col min="11" max="16384" width="10.85546875" style="1"/>
  </cols>
  <sheetData>
    <row r="1" spans="1:11" ht="17.100000000000001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17.100000000000001" customHeight="1" x14ac:dyDescent="0.3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</row>
    <row r="3" spans="1:11" ht="17.100000000000001" customHeight="1" x14ac:dyDescent="0.3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2"/>
    </row>
    <row r="4" spans="1:11" ht="17.100000000000001" customHeight="1" x14ac:dyDescent="0.3">
      <c r="A4" s="12" t="s">
        <v>3</v>
      </c>
      <c r="B4" s="12"/>
      <c r="C4" s="12"/>
      <c r="D4" s="12"/>
      <c r="E4" s="12"/>
      <c r="F4" s="12"/>
      <c r="G4" s="12"/>
      <c r="H4" s="12"/>
      <c r="I4" s="12"/>
      <c r="J4" s="12"/>
    </row>
    <row r="5" spans="1:11" ht="17.100000000000001" customHeight="1" x14ac:dyDescent="0.3">
      <c r="A5" s="12" t="s">
        <v>4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21.95" customHeight="1" x14ac:dyDescent="0.3">
      <c r="A7" s="8" t="s">
        <v>15</v>
      </c>
      <c r="B7" s="8"/>
      <c r="C7" s="8"/>
      <c r="D7" s="8"/>
      <c r="E7" s="8"/>
      <c r="F7" s="8"/>
      <c r="G7" s="8"/>
      <c r="H7" s="8"/>
      <c r="I7" s="8"/>
      <c r="J7" s="45"/>
    </row>
    <row r="8" spans="1:11" ht="20.100000000000001" customHeight="1" x14ac:dyDescent="0.3">
      <c r="A8" s="3" t="s">
        <v>5</v>
      </c>
      <c r="B8" s="9"/>
      <c r="C8" s="9"/>
      <c r="D8" s="3" t="s">
        <v>6</v>
      </c>
      <c r="E8" s="43"/>
      <c r="F8" s="43"/>
      <c r="G8" s="4" t="s">
        <v>7</v>
      </c>
      <c r="H8" s="6"/>
      <c r="I8" s="7"/>
    </row>
    <row r="9" spans="1:11" ht="20.100000000000001" customHeight="1" x14ac:dyDescent="0.3">
      <c r="A9" s="3" t="s">
        <v>8</v>
      </c>
      <c r="B9" s="10"/>
      <c r="C9" s="10"/>
      <c r="D9" s="3" t="s">
        <v>9</v>
      </c>
      <c r="E9" s="43"/>
      <c r="F9" s="43"/>
      <c r="G9" s="4" t="s">
        <v>10</v>
      </c>
      <c r="H9" s="6"/>
      <c r="I9" s="7"/>
    </row>
    <row r="10" spans="1:11" ht="20.100000000000001" customHeight="1" x14ac:dyDescent="0.3">
      <c r="A10" s="3" t="s">
        <v>11</v>
      </c>
      <c r="B10" s="11"/>
      <c r="C10" s="11"/>
      <c r="D10" s="3" t="s">
        <v>12</v>
      </c>
      <c r="E10" s="43"/>
      <c r="F10" s="43"/>
      <c r="G10" s="4" t="s">
        <v>13</v>
      </c>
      <c r="H10" s="6"/>
      <c r="I10" s="7"/>
    </row>
    <row r="12" spans="1:11" ht="16.5" customHeight="1" x14ac:dyDescent="0.3">
      <c r="A12" s="46" t="s">
        <v>57</v>
      </c>
      <c r="B12" s="46"/>
      <c r="C12" s="46"/>
      <c r="D12" s="46"/>
      <c r="E12" s="46"/>
      <c r="F12" s="46"/>
      <c r="G12" s="46"/>
      <c r="H12" s="46"/>
      <c r="I12" s="46"/>
      <c r="J12" s="44"/>
      <c r="K12" s="40"/>
    </row>
    <row r="13" spans="1:11" s="14" customFormat="1" ht="123.75" customHeight="1" x14ac:dyDescent="0.25">
      <c r="A13" s="47" t="s">
        <v>17</v>
      </c>
      <c r="B13" s="47"/>
      <c r="C13" s="47"/>
      <c r="D13" s="47"/>
      <c r="E13" s="47"/>
      <c r="F13" s="47"/>
      <c r="G13" s="47"/>
      <c r="H13" s="47"/>
      <c r="I13" s="47"/>
      <c r="J13" s="41"/>
      <c r="K13" s="42"/>
    </row>
    <row r="14" spans="1:11" s="14" customFormat="1" ht="79.5" customHeight="1" x14ac:dyDescent="0.25">
      <c r="A14" s="47" t="s">
        <v>18</v>
      </c>
      <c r="B14" s="47"/>
      <c r="C14" s="47"/>
      <c r="D14" s="47"/>
      <c r="E14" s="47"/>
      <c r="F14" s="47"/>
      <c r="G14" s="47"/>
      <c r="H14" s="47"/>
      <c r="I14" s="47"/>
      <c r="J14" s="41"/>
      <c r="K14" s="42"/>
    </row>
    <row r="15" spans="1:11" s="14" customFormat="1" ht="20.100000000000001" customHeight="1" thickBot="1" x14ac:dyDescent="0.3">
      <c r="A15" s="13"/>
      <c r="B15" s="15"/>
      <c r="C15" s="15"/>
      <c r="D15" s="15"/>
      <c r="E15" s="15"/>
      <c r="F15" s="15"/>
      <c r="G15" s="15"/>
      <c r="H15" s="15"/>
      <c r="I15" s="15"/>
      <c r="J15" s="15"/>
    </row>
    <row r="16" spans="1:11" ht="24.95" customHeight="1" x14ac:dyDescent="0.3">
      <c r="A16" s="16" t="s">
        <v>19</v>
      </c>
      <c r="B16" s="17"/>
      <c r="C16" s="17"/>
      <c r="D16" s="17"/>
      <c r="E16" s="17"/>
      <c r="F16" s="17"/>
      <c r="G16" s="17"/>
      <c r="H16" s="17"/>
      <c r="I16" s="18"/>
    </row>
    <row r="17" spans="1:9" ht="76.5" x14ac:dyDescent="0.3">
      <c r="A17" s="19" t="s">
        <v>20</v>
      </c>
      <c r="B17" s="39" t="s">
        <v>21</v>
      </c>
      <c r="C17" s="21" t="s">
        <v>22</v>
      </c>
      <c r="D17" s="20" t="s">
        <v>23</v>
      </c>
      <c r="E17" s="21" t="s">
        <v>24</v>
      </c>
      <c r="F17" s="21" t="s">
        <v>25</v>
      </c>
      <c r="G17" s="21" t="s">
        <v>26</v>
      </c>
      <c r="H17" s="21" t="s">
        <v>27</v>
      </c>
      <c r="I17" s="22" t="s">
        <v>28</v>
      </c>
    </row>
    <row r="18" spans="1:9" ht="38.25" customHeight="1" x14ac:dyDescent="0.3">
      <c r="A18" s="49" t="s">
        <v>29</v>
      </c>
      <c r="B18" s="50"/>
      <c r="C18" s="50"/>
      <c r="D18" s="50"/>
      <c r="E18" s="50"/>
      <c r="F18" s="50"/>
      <c r="G18" s="50"/>
      <c r="H18" s="50"/>
      <c r="I18" s="54"/>
    </row>
    <row r="19" spans="1:9" ht="75" customHeight="1" x14ac:dyDescent="0.3">
      <c r="A19" s="23">
        <v>1</v>
      </c>
      <c r="B19" s="24" t="s">
        <v>30</v>
      </c>
      <c r="C19" s="25">
        <v>400</v>
      </c>
      <c r="D19" s="26" t="s">
        <v>31</v>
      </c>
      <c r="E19" s="25">
        <v>1</v>
      </c>
      <c r="F19" s="27">
        <v>0</v>
      </c>
      <c r="G19" s="28">
        <v>0</v>
      </c>
      <c r="H19" s="29">
        <f>F19+G19</f>
        <v>0</v>
      </c>
      <c r="I19" s="30">
        <f>C19*E19*H19</f>
        <v>0</v>
      </c>
    </row>
    <row r="20" spans="1:9" ht="39.75" customHeight="1" x14ac:dyDescent="0.3">
      <c r="A20" s="23">
        <v>2</v>
      </c>
      <c r="B20" s="24" t="s">
        <v>32</v>
      </c>
      <c r="C20" s="25">
        <v>3</v>
      </c>
      <c r="D20" s="26" t="s">
        <v>33</v>
      </c>
      <c r="E20" s="25">
        <v>1</v>
      </c>
      <c r="F20" s="27">
        <v>0</v>
      </c>
      <c r="G20" s="28">
        <f t="shared" ref="G20:G21" si="0">F20*0.19</f>
        <v>0</v>
      </c>
      <c r="H20" s="29">
        <f t="shared" ref="H20:H30" si="1">F20+G20</f>
        <v>0</v>
      </c>
      <c r="I20" s="30">
        <f t="shared" ref="I20:I30" si="2">C20*E20*H20</f>
        <v>0</v>
      </c>
    </row>
    <row r="21" spans="1:9" ht="43.5" customHeight="1" x14ac:dyDescent="0.3">
      <c r="A21" s="23">
        <v>3</v>
      </c>
      <c r="B21" s="24" t="s">
        <v>34</v>
      </c>
      <c r="C21" s="25">
        <v>4</v>
      </c>
      <c r="D21" s="26" t="s">
        <v>35</v>
      </c>
      <c r="E21" s="25">
        <v>1</v>
      </c>
      <c r="F21" s="27">
        <v>0</v>
      </c>
      <c r="G21" s="28">
        <f t="shared" si="0"/>
        <v>0</v>
      </c>
      <c r="H21" s="29">
        <f t="shared" si="1"/>
        <v>0</v>
      </c>
      <c r="I21" s="30">
        <f t="shared" si="2"/>
        <v>0</v>
      </c>
    </row>
    <row r="22" spans="1:9" ht="66.75" customHeight="1" x14ac:dyDescent="0.3">
      <c r="A22" s="23">
        <v>4</v>
      </c>
      <c r="B22" s="24" t="s">
        <v>36</v>
      </c>
      <c r="C22" s="25">
        <v>2</v>
      </c>
      <c r="D22" s="26" t="s">
        <v>37</v>
      </c>
      <c r="E22" s="25">
        <v>1</v>
      </c>
      <c r="F22" s="27">
        <v>0</v>
      </c>
      <c r="G22" s="28">
        <f>F22*0.19</f>
        <v>0</v>
      </c>
      <c r="H22" s="29">
        <f t="shared" si="1"/>
        <v>0</v>
      </c>
      <c r="I22" s="30">
        <f t="shared" si="2"/>
        <v>0</v>
      </c>
    </row>
    <row r="23" spans="1:9" ht="36.75" customHeight="1" x14ac:dyDescent="0.3">
      <c r="A23" s="23">
        <v>5</v>
      </c>
      <c r="B23" s="24" t="s">
        <v>38</v>
      </c>
      <c r="C23" s="25">
        <v>250</v>
      </c>
      <c r="D23" s="26" t="s">
        <v>31</v>
      </c>
      <c r="E23" s="25">
        <v>2</v>
      </c>
      <c r="F23" s="27">
        <v>0</v>
      </c>
      <c r="G23" s="28">
        <f t="shared" ref="G23:G30" si="3">F23*0.19</f>
        <v>0</v>
      </c>
      <c r="H23" s="29">
        <f t="shared" si="1"/>
        <v>0</v>
      </c>
      <c r="I23" s="30">
        <f t="shared" si="2"/>
        <v>0</v>
      </c>
    </row>
    <row r="24" spans="1:9" ht="41.25" customHeight="1" x14ac:dyDescent="0.3">
      <c r="A24" s="23">
        <v>6</v>
      </c>
      <c r="B24" s="24" t="s">
        <v>39</v>
      </c>
      <c r="C24" s="25">
        <v>20</v>
      </c>
      <c r="D24" s="26" t="s">
        <v>23</v>
      </c>
      <c r="E24" s="25">
        <v>1</v>
      </c>
      <c r="F24" s="27">
        <v>0</v>
      </c>
      <c r="G24" s="28">
        <f t="shared" si="3"/>
        <v>0</v>
      </c>
      <c r="H24" s="29">
        <f t="shared" si="1"/>
        <v>0</v>
      </c>
      <c r="I24" s="30">
        <f t="shared" si="2"/>
        <v>0</v>
      </c>
    </row>
    <row r="25" spans="1:9" ht="32.25" customHeight="1" x14ac:dyDescent="0.3">
      <c r="A25" s="23">
        <v>7</v>
      </c>
      <c r="B25" s="24" t="s">
        <v>40</v>
      </c>
      <c r="C25" s="25">
        <v>10</v>
      </c>
      <c r="D25" s="26" t="s">
        <v>41</v>
      </c>
      <c r="E25" s="25">
        <v>1</v>
      </c>
      <c r="F25" s="27">
        <v>0</v>
      </c>
      <c r="G25" s="28">
        <f t="shared" si="3"/>
        <v>0</v>
      </c>
      <c r="H25" s="29">
        <f t="shared" si="1"/>
        <v>0</v>
      </c>
      <c r="I25" s="30">
        <f t="shared" si="2"/>
        <v>0</v>
      </c>
    </row>
    <row r="26" spans="1:9" ht="41.25" customHeight="1" x14ac:dyDescent="0.3">
      <c r="A26" s="23">
        <v>8</v>
      </c>
      <c r="B26" s="24" t="s">
        <v>42</v>
      </c>
      <c r="C26" s="25">
        <v>3</v>
      </c>
      <c r="D26" s="26" t="s">
        <v>23</v>
      </c>
      <c r="E26" s="25">
        <v>1</v>
      </c>
      <c r="F26" s="27">
        <v>0</v>
      </c>
      <c r="G26" s="28">
        <f t="shared" si="3"/>
        <v>0</v>
      </c>
      <c r="H26" s="29">
        <f t="shared" si="1"/>
        <v>0</v>
      </c>
      <c r="I26" s="30">
        <f t="shared" si="2"/>
        <v>0</v>
      </c>
    </row>
    <row r="27" spans="1:9" ht="54" customHeight="1" x14ac:dyDescent="0.3">
      <c r="A27" s="23">
        <v>9</v>
      </c>
      <c r="B27" s="24" t="s">
        <v>43</v>
      </c>
      <c r="C27" s="25">
        <v>5</v>
      </c>
      <c r="D27" s="26" t="s">
        <v>23</v>
      </c>
      <c r="E27" s="25">
        <v>1</v>
      </c>
      <c r="F27" s="27">
        <v>0</v>
      </c>
      <c r="G27" s="28">
        <f t="shared" si="3"/>
        <v>0</v>
      </c>
      <c r="H27" s="29">
        <f t="shared" si="1"/>
        <v>0</v>
      </c>
      <c r="I27" s="30">
        <f t="shared" si="2"/>
        <v>0</v>
      </c>
    </row>
    <row r="28" spans="1:9" ht="47.25" customHeight="1" x14ac:dyDescent="0.3">
      <c r="A28" s="23">
        <v>10</v>
      </c>
      <c r="B28" s="24" t="s">
        <v>44</v>
      </c>
      <c r="C28" s="25">
        <v>5</v>
      </c>
      <c r="D28" s="26" t="s">
        <v>23</v>
      </c>
      <c r="E28" s="25">
        <v>1</v>
      </c>
      <c r="F28" s="27">
        <v>0</v>
      </c>
      <c r="G28" s="28">
        <f t="shared" si="3"/>
        <v>0</v>
      </c>
      <c r="H28" s="29">
        <f t="shared" si="1"/>
        <v>0</v>
      </c>
      <c r="I28" s="30">
        <f t="shared" si="2"/>
        <v>0</v>
      </c>
    </row>
    <row r="29" spans="1:9" ht="42" customHeight="1" x14ac:dyDescent="0.3">
      <c r="A29" s="23">
        <v>11</v>
      </c>
      <c r="B29" s="24" t="s">
        <v>45</v>
      </c>
      <c r="C29" s="25">
        <v>30</v>
      </c>
      <c r="D29" s="26" t="s">
        <v>37</v>
      </c>
      <c r="E29" s="25">
        <v>2</v>
      </c>
      <c r="F29" s="27">
        <v>0</v>
      </c>
      <c r="G29" s="28">
        <f t="shared" si="3"/>
        <v>0</v>
      </c>
      <c r="H29" s="29">
        <f t="shared" si="1"/>
        <v>0</v>
      </c>
      <c r="I29" s="30">
        <f t="shared" si="2"/>
        <v>0</v>
      </c>
    </row>
    <row r="30" spans="1:9" ht="56.25" customHeight="1" x14ac:dyDescent="0.3">
      <c r="A30" s="23">
        <v>12</v>
      </c>
      <c r="B30" s="24" t="s">
        <v>46</v>
      </c>
      <c r="C30" s="25">
        <v>5</v>
      </c>
      <c r="D30" s="26" t="s">
        <v>37</v>
      </c>
      <c r="E30" s="25">
        <v>1</v>
      </c>
      <c r="F30" s="27">
        <v>0</v>
      </c>
      <c r="G30" s="28">
        <f t="shared" si="3"/>
        <v>0</v>
      </c>
      <c r="H30" s="29">
        <f t="shared" si="1"/>
        <v>0</v>
      </c>
      <c r="I30" s="30">
        <f t="shared" si="2"/>
        <v>0</v>
      </c>
    </row>
    <row r="31" spans="1:9" x14ac:dyDescent="0.3">
      <c r="A31" s="49" t="s">
        <v>47</v>
      </c>
      <c r="B31" s="50"/>
      <c r="C31" s="50"/>
      <c r="D31" s="50"/>
      <c r="E31" s="50"/>
      <c r="F31" s="50"/>
      <c r="G31" s="50"/>
      <c r="H31" s="50"/>
      <c r="I31" s="54"/>
    </row>
    <row r="32" spans="1:9" ht="25.5" x14ac:dyDescent="0.3">
      <c r="A32" s="23">
        <v>1</v>
      </c>
      <c r="B32" s="24" t="s">
        <v>48</v>
      </c>
      <c r="C32" s="31">
        <v>100</v>
      </c>
      <c r="D32" s="32" t="s">
        <v>31</v>
      </c>
      <c r="E32" s="31">
        <v>1</v>
      </c>
      <c r="F32" s="27">
        <v>0</v>
      </c>
      <c r="G32" s="28"/>
      <c r="H32" s="29">
        <f>F32+G32</f>
        <v>0</v>
      </c>
      <c r="I32" s="30">
        <f>C32*E32*H32</f>
        <v>0</v>
      </c>
    </row>
    <row r="33" spans="1:9" x14ac:dyDescent="0.3">
      <c r="A33" s="49" t="s">
        <v>49</v>
      </c>
      <c r="B33" s="50"/>
      <c r="C33" s="50"/>
      <c r="D33" s="50"/>
      <c r="E33" s="50"/>
      <c r="F33" s="50"/>
      <c r="G33" s="50"/>
      <c r="H33" s="50"/>
      <c r="I33" s="54"/>
    </row>
    <row r="34" spans="1:9" ht="43.5" customHeight="1" x14ac:dyDescent="0.3">
      <c r="A34" s="23">
        <v>1</v>
      </c>
      <c r="B34" s="24" t="s">
        <v>48</v>
      </c>
      <c r="C34" s="25">
        <v>460</v>
      </c>
      <c r="D34" s="26" t="s">
        <v>31</v>
      </c>
      <c r="E34" s="25">
        <v>1</v>
      </c>
      <c r="F34" s="27">
        <v>0</v>
      </c>
      <c r="G34" s="28"/>
      <c r="H34" s="29">
        <f>F34+G34</f>
        <v>0</v>
      </c>
      <c r="I34" s="30">
        <f>C34*E34*H34</f>
        <v>0</v>
      </c>
    </row>
    <row r="35" spans="1:9" ht="25.5" x14ac:dyDescent="0.3">
      <c r="A35" s="51">
        <v>2</v>
      </c>
      <c r="B35" s="24" t="s">
        <v>50</v>
      </c>
      <c r="C35" s="31"/>
      <c r="D35" s="32"/>
      <c r="E35" s="31"/>
      <c r="F35" s="27">
        <v>0</v>
      </c>
      <c r="G35" s="28"/>
      <c r="H35" s="29"/>
      <c r="I35" s="30"/>
    </row>
    <row r="36" spans="1:9" ht="55.5" customHeight="1" x14ac:dyDescent="0.3">
      <c r="A36" s="52"/>
      <c r="B36" s="24" t="s">
        <v>43</v>
      </c>
      <c r="C36" s="31">
        <v>5</v>
      </c>
      <c r="D36" s="32" t="s">
        <v>37</v>
      </c>
      <c r="E36" s="31">
        <v>1</v>
      </c>
      <c r="F36" s="27">
        <v>0</v>
      </c>
      <c r="G36" s="28">
        <f t="shared" ref="G36:G41" si="4">F36*0.19</f>
        <v>0</v>
      </c>
      <c r="H36" s="29">
        <f t="shared" ref="H36:H41" si="5">F36+G36</f>
        <v>0</v>
      </c>
      <c r="I36" s="30">
        <f t="shared" ref="I36:I41" si="6">C36*E36*H36</f>
        <v>0</v>
      </c>
    </row>
    <row r="37" spans="1:9" ht="35.25" customHeight="1" x14ac:dyDescent="0.3">
      <c r="A37" s="52"/>
      <c r="B37" s="24" t="s">
        <v>40</v>
      </c>
      <c r="C37" s="31">
        <v>5</v>
      </c>
      <c r="D37" s="32" t="s">
        <v>41</v>
      </c>
      <c r="E37" s="31">
        <v>1</v>
      </c>
      <c r="F37" s="27">
        <v>0</v>
      </c>
      <c r="G37" s="28">
        <f t="shared" si="4"/>
        <v>0</v>
      </c>
      <c r="H37" s="29">
        <f t="shared" si="5"/>
        <v>0</v>
      </c>
      <c r="I37" s="30">
        <f t="shared" si="6"/>
        <v>0</v>
      </c>
    </row>
    <row r="38" spans="1:9" ht="39" customHeight="1" x14ac:dyDescent="0.3">
      <c r="A38" s="52"/>
      <c r="B38" s="24" t="s">
        <v>44</v>
      </c>
      <c r="C38" s="31">
        <v>5</v>
      </c>
      <c r="D38" s="32" t="s">
        <v>23</v>
      </c>
      <c r="E38" s="31">
        <v>1</v>
      </c>
      <c r="F38" s="27">
        <v>0</v>
      </c>
      <c r="G38" s="28">
        <f t="shared" si="4"/>
        <v>0</v>
      </c>
      <c r="H38" s="29">
        <f t="shared" si="5"/>
        <v>0</v>
      </c>
      <c r="I38" s="30">
        <f t="shared" si="6"/>
        <v>0</v>
      </c>
    </row>
    <row r="39" spans="1:9" ht="45.75" customHeight="1" x14ac:dyDescent="0.3">
      <c r="A39" s="52"/>
      <c r="B39" s="24" t="s">
        <v>51</v>
      </c>
      <c r="C39" s="31">
        <v>5</v>
      </c>
      <c r="D39" s="32" t="s">
        <v>23</v>
      </c>
      <c r="E39" s="31">
        <v>1</v>
      </c>
      <c r="F39" s="27">
        <v>0</v>
      </c>
      <c r="G39" s="28">
        <f t="shared" si="4"/>
        <v>0</v>
      </c>
      <c r="H39" s="29">
        <f t="shared" si="5"/>
        <v>0</v>
      </c>
      <c r="I39" s="30">
        <f t="shared" si="6"/>
        <v>0</v>
      </c>
    </row>
    <row r="40" spans="1:9" ht="36.75" customHeight="1" x14ac:dyDescent="0.3">
      <c r="A40" s="52"/>
      <c r="B40" s="24" t="s">
        <v>52</v>
      </c>
      <c r="C40" s="31">
        <v>2</v>
      </c>
      <c r="D40" s="32" t="s">
        <v>23</v>
      </c>
      <c r="E40" s="31">
        <v>1</v>
      </c>
      <c r="F40" s="27">
        <v>0</v>
      </c>
      <c r="G40" s="28">
        <f t="shared" si="4"/>
        <v>0</v>
      </c>
      <c r="H40" s="29">
        <f t="shared" si="5"/>
        <v>0</v>
      </c>
      <c r="I40" s="30">
        <f t="shared" si="6"/>
        <v>0</v>
      </c>
    </row>
    <row r="41" spans="1:9" ht="58.5" customHeight="1" x14ac:dyDescent="0.3">
      <c r="A41" s="53"/>
      <c r="B41" s="24" t="s">
        <v>53</v>
      </c>
      <c r="C41" s="31">
        <v>2</v>
      </c>
      <c r="D41" s="32" t="s">
        <v>54</v>
      </c>
      <c r="E41" s="31">
        <v>1</v>
      </c>
      <c r="F41" s="27">
        <v>0</v>
      </c>
      <c r="G41" s="28">
        <f t="shared" si="4"/>
        <v>0</v>
      </c>
      <c r="H41" s="29">
        <f t="shared" si="5"/>
        <v>0</v>
      </c>
      <c r="I41" s="30">
        <f t="shared" si="6"/>
        <v>0</v>
      </c>
    </row>
    <row r="42" spans="1:9" x14ac:dyDescent="0.3">
      <c r="A42" s="49" t="s">
        <v>55</v>
      </c>
      <c r="B42" s="50"/>
      <c r="C42" s="50"/>
      <c r="D42" s="50"/>
      <c r="E42" s="50"/>
      <c r="F42" s="50"/>
      <c r="G42" s="50"/>
      <c r="H42" s="50"/>
      <c r="I42" s="54"/>
    </row>
    <row r="43" spans="1:9" ht="42.75" customHeight="1" x14ac:dyDescent="0.3">
      <c r="A43" s="23">
        <v>1</v>
      </c>
      <c r="B43" s="24" t="s">
        <v>48</v>
      </c>
      <c r="C43" s="25">
        <v>600</v>
      </c>
      <c r="D43" s="26" t="s">
        <v>31</v>
      </c>
      <c r="E43" s="25">
        <v>1</v>
      </c>
      <c r="F43" s="27">
        <v>0</v>
      </c>
      <c r="G43" s="28"/>
      <c r="H43" s="29">
        <f>F43+G43</f>
        <v>0</v>
      </c>
      <c r="I43" s="30">
        <f>C43*E43*H43</f>
        <v>0</v>
      </c>
    </row>
    <row r="44" spans="1:9" ht="37.5" customHeight="1" x14ac:dyDescent="0.3">
      <c r="A44" s="23">
        <v>2</v>
      </c>
      <c r="B44" s="24" t="s">
        <v>38</v>
      </c>
      <c r="C44" s="31">
        <v>250</v>
      </c>
      <c r="D44" s="32" t="s">
        <v>31</v>
      </c>
      <c r="E44" s="31">
        <v>2</v>
      </c>
      <c r="F44" s="27">
        <v>0</v>
      </c>
      <c r="G44" s="28">
        <f t="shared" ref="G44:G45" si="7">F44*0.19</f>
        <v>0</v>
      </c>
      <c r="H44" s="29">
        <f t="shared" ref="H44:H45" si="8">F44+G44</f>
        <v>0</v>
      </c>
      <c r="I44" s="30">
        <f t="shared" ref="I44:I45" si="9">C44*E44*H44</f>
        <v>0</v>
      </c>
    </row>
    <row r="45" spans="1:9" ht="36.75" customHeight="1" x14ac:dyDescent="0.3">
      <c r="A45" s="23">
        <f>+A44+1</f>
        <v>3</v>
      </c>
      <c r="B45" s="24" t="s">
        <v>45</v>
      </c>
      <c r="C45" s="31">
        <v>20</v>
      </c>
      <c r="D45" s="32" t="s">
        <v>37</v>
      </c>
      <c r="E45" s="31">
        <v>2</v>
      </c>
      <c r="F45" s="27">
        <v>0</v>
      </c>
      <c r="G45" s="28">
        <f t="shared" si="7"/>
        <v>0</v>
      </c>
      <c r="H45" s="29">
        <f t="shared" si="8"/>
        <v>0</v>
      </c>
      <c r="I45" s="30">
        <f t="shared" si="9"/>
        <v>0</v>
      </c>
    </row>
    <row r="46" spans="1:9" ht="24.75" customHeight="1" x14ac:dyDescent="0.3">
      <c r="A46" s="49" t="s">
        <v>56</v>
      </c>
      <c r="B46" s="50"/>
      <c r="C46" s="50"/>
      <c r="D46" s="50"/>
      <c r="E46" s="50"/>
      <c r="F46" s="50"/>
      <c r="G46" s="50"/>
      <c r="H46" s="50"/>
      <c r="I46" s="54"/>
    </row>
    <row r="47" spans="1:9" ht="43.5" customHeight="1" x14ac:dyDescent="0.3">
      <c r="A47" s="23">
        <v>1</v>
      </c>
      <c r="B47" s="24" t="s">
        <v>48</v>
      </c>
      <c r="C47" s="25">
        <v>150</v>
      </c>
      <c r="D47" s="26" t="s">
        <v>31</v>
      </c>
      <c r="E47" s="25">
        <v>1</v>
      </c>
      <c r="F47" s="27">
        <v>0</v>
      </c>
      <c r="G47" s="28"/>
      <c r="H47" s="29">
        <f>F47+G47</f>
        <v>0</v>
      </c>
      <c r="I47" s="30">
        <f>C47*E47*H47</f>
        <v>0</v>
      </c>
    </row>
    <row r="48" spans="1:9" ht="37.5" customHeight="1" x14ac:dyDescent="0.3">
      <c r="A48" s="23">
        <v>2</v>
      </c>
      <c r="B48" s="33" t="s">
        <v>38</v>
      </c>
      <c r="C48" s="34">
        <v>50</v>
      </c>
      <c r="D48" s="35" t="s">
        <v>31</v>
      </c>
      <c r="E48" s="34">
        <v>2</v>
      </c>
      <c r="F48" s="27">
        <v>0</v>
      </c>
      <c r="G48" s="28">
        <f t="shared" ref="G48:G52" si="10">F48*0.19</f>
        <v>0</v>
      </c>
      <c r="H48" s="29">
        <f t="shared" ref="H48:H52" si="11">F48+G48</f>
        <v>0</v>
      </c>
      <c r="I48" s="30">
        <f t="shared" ref="I48:I52" si="12">C48*E48*H48</f>
        <v>0</v>
      </c>
    </row>
    <row r="49" spans="1:10" ht="55.5" customHeight="1" x14ac:dyDescent="0.3">
      <c r="A49" s="23">
        <v>3</v>
      </c>
      <c r="B49" s="24" t="s">
        <v>43</v>
      </c>
      <c r="C49" s="31">
        <v>2</v>
      </c>
      <c r="D49" s="32" t="s">
        <v>37</v>
      </c>
      <c r="E49" s="31">
        <v>1</v>
      </c>
      <c r="F49" s="27">
        <v>0</v>
      </c>
      <c r="G49" s="28">
        <f t="shared" si="10"/>
        <v>0</v>
      </c>
      <c r="H49" s="29">
        <f t="shared" si="11"/>
        <v>0</v>
      </c>
      <c r="I49" s="30">
        <f t="shared" si="12"/>
        <v>0</v>
      </c>
    </row>
    <row r="50" spans="1:10" ht="44.25" customHeight="1" x14ac:dyDescent="0.3">
      <c r="A50" s="23">
        <v>4</v>
      </c>
      <c r="B50" s="24" t="s">
        <v>44</v>
      </c>
      <c r="C50" s="31">
        <v>2</v>
      </c>
      <c r="D50" s="32" t="s">
        <v>23</v>
      </c>
      <c r="E50" s="31">
        <v>1</v>
      </c>
      <c r="F50" s="27">
        <v>0</v>
      </c>
      <c r="G50" s="28">
        <f t="shared" si="10"/>
        <v>0</v>
      </c>
      <c r="H50" s="29">
        <f t="shared" si="11"/>
        <v>0</v>
      </c>
      <c r="I50" s="30">
        <f t="shared" si="12"/>
        <v>0</v>
      </c>
    </row>
    <row r="51" spans="1:10" ht="48" customHeight="1" x14ac:dyDescent="0.3">
      <c r="A51" s="23">
        <v>5</v>
      </c>
      <c r="B51" s="24" t="s">
        <v>51</v>
      </c>
      <c r="C51" s="31">
        <v>2</v>
      </c>
      <c r="D51" s="32" t="s">
        <v>23</v>
      </c>
      <c r="E51" s="31">
        <v>1</v>
      </c>
      <c r="F51" s="27">
        <v>0</v>
      </c>
      <c r="G51" s="28">
        <f t="shared" si="10"/>
        <v>0</v>
      </c>
      <c r="H51" s="29">
        <f t="shared" si="11"/>
        <v>0</v>
      </c>
      <c r="I51" s="30">
        <f t="shared" si="12"/>
        <v>0</v>
      </c>
    </row>
    <row r="52" spans="1:10" ht="38.25" customHeight="1" thickBot="1" x14ac:dyDescent="0.35">
      <c r="A52" s="23">
        <v>6</v>
      </c>
      <c r="B52" s="36" t="s">
        <v>45</v>
      </c>
      <c r="C52" s="37">
        <v>2</v>
      </c>
      <c r="D52" s="38" t="s">
        <v>37</v>
      </c>
      <c r="E52" s="37">
        <v>2</v>
      </c>
      <c r="F52" s="27">
        <v>0</v>
      </c>
      <c r="G52" s="28">
        <f t="shared" si="10"/>
        <v>0</v>
      </c>
      <c r="H52" s="29">
        <f t="shared" si="11"/>
        <v>0</v>
      </c>
      <c r="I52" s="30">
        <f t="shared" si="12"/>
        <v>0</v>
      </c>
    </row>
    <row r="54" spans="1:10" ht="24.95" customHeight="1" x14ac:dyDescent="0.3">
      <c r="A54" s="55" t="s">
        <v>16</v>
      </c>
      <c r="B54" s="56"/>
      <c r="C54" s="56"/>
      <c r="D54" s="56"/>
      <c r="E54" s="56"/>
      <c r="F54" s="56"/>
      <c r="G54" s="56"/>
      <c r="H54" s="57"/>
      <c r="I54" s="5">
        <f>SUM(I19:I52)</f>
        <v>0</v>
      </c>
    </row>
    <row r="55" spans="1:10" ht="17.25" thickBot="1" x14ac:dyDescent="0.35"/>
    <row r="56" spans="1:10" ht="69.599999999999994" customHeight="1" thickBot="1" x14ac:dyDescent="0.35">
      <c r="A56" s="58" t="s">
        <v>14</v>
      </c>
      <c r="B56" s="59"/>
      <c r="C56" s="59"/>
      <c r="D56" s="59"/>
      <c r="E56" s="59"/>
      <c r="F56" s="59"/>
      <c r="G56" s="59"/>
      <c r="H56" s="59"/>
      <c r="I56" s="60"/>
      <c r="J56" s="48"/>
    </row>
  </sheetData>
  <mergeCells count="22">
    <mergeCell ref="A56:I56"/>
    <mergeCell ref="A35:A41"/>
    <mergeCell ref="A31:H31"/>
    <mergeCell ref="A33:H33"/>
    <mergeCell ref="A42:H42"/>
    <mergeCell ref="A46:H46"/>
    <mergeCell ref="A54:H54"/>
    <mergeCell ref="A13:I13"/>
    <mergeCell ref="A14:I14"/>
    <mergeCell ref="A12:I12"/>
    <mergeCell ref="A16:I16"/>
    <mergeCell ref="A18:H18"/>
    <mergeCell ref="B15:J15"/>
    <mergeCell ref="A1:J1"/>
    <mergeCell ref="A2:J2"/>
    <mergeCell ref="A3:J3"/>
    <mergeCell ref="A4:J4"/>
    <mergeCell ref="A5:J5"/>
    <mergeCell ref="B8:C8"/>
    <mergeCell ref="B9:C9"/>
    <mergeCell ref="B10:C10"/>
    <mergeCell ref="A7:I7"/>
  </mergeCells>
  <pageMargins left="0.70866141732283472" right="0.70866141732283472" top="0.55118110236220474" bottom="0.55118110236220474" header="0.31496062992125984" footer="0.31496062992125984"/>
  <pageSetup scale="4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Andres Guerra Medina</dc:creator>
  <cp:lastModifiedBy>Mario Andres Guerra Medina</cp:lastModifiedBy>
  <cp:lastPrinted>2021-05-11T21:06:21Z</cp:lastPrinted>
  <dcterms:created xsi:type="dcterms:W3CDTF">2016-03-18T14:45:58Z</dcterms:created>
  <dcterms:modified xsi:type="dcterms:W3CDTF">2021-05-11T21:15:48Z</dcterms:modified>
</cp:coreProperties>
</file>