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Via\Interventoria\"/>
    </mc:Choice>
  </mc:AlternateContent>
  <bookViews>
    <workbookView xWindow="0" yWindow="0" windowWidth="25290" windowHeight="10500"/>
  </bookViews>
  <sheets>
    <sheet name="Presupuesto Grupo I (2)" sheetId="1" r:id="rId1"/>
  </sheets>
  <externalReferences>
    <externalReference r:id="rId2"/>
  </externalReferences>
  <definedNames>
    <definedName name="acarg3" localSheetId="0">[1]INTRO!#REF!</definedName>
    <definedName name="acarg3">[1]INTRO!#REF!</definedName>
    <definedName name="_xlnm.Print_Area" localSheetId="0">'Presupuesto Grupo I (2)'!$A$1:$H$64</definedName>
    <definedName name="bcarg3" localSheetId="0">[1]INTRO!#REF!</definedName>
    <definedName name="bcarg3">[1]INTRO!#REF!</definedName>
    <definedName name="CARGO3" localSheetId="0">[1]INTRO!#REF!</definedName>
    <definedName name="CARGO3">[1]INTRO!#REF!</definedName>
    <definedName name="ccarg3" localSheetId="0">[1]INTRO!#REF!</definedName>
    <definedName name="ccarg3">[1]INTRO!#REF!</definedName>
    <definedName name="CONSORCIO" localSheetId="0">#REF!</definedName>
    <definedName name="CONSORCIO">#REF!</definedName>
    <definedName name="CUMPLIMIENTO" localSheetId="0">#REF!</definedName>
    <definedName name="CUMPLIMIENTO">#REF!</definedName>
    <definedName name="dcarg3" localSheetId="0">[1]INTRO!#REF!</definedName>
    <definedName name="dcarg3">[1]INTRO!#REF!</definedName>
    <definedName name="DEPENDENCIAS" localSheetId="0">#REF!</definedName>
    <definedName name="DEPENDENCIAS">#REF!</definedName>
    <definedName name="exespcargo3" localSheetId="0">[1]INTRO!#REF!</definedName>
    <definedName name="exespcargo3">[1]INTRO!#REF!</definedName>
    <definedName name="exgencargo3" localSheetId="0">[1]INTRO!#REF!</definedName>
    <definedName name="exgencargo3">[1]INTRO!#REF!</definedName>
    <definedName name="inf" localSheetId="0">#REF!</definedName>
    <definedName name="inf">#REF!</definedName>
    <definedName name="NIVELACADEMICO" localSheetId="0">#REF!</definedName>
    <definedName name="NIVELACADEMICO">#REF!</definedName>
    <definedName name="OLE_LINK1" localSheetId="0">'Presupuesto Grupo I (2)'!#REF!</definedName>
    <definedName name="POSTGRADOS" localSheetId="0">#REF!</definedName>
    <definedName name="POSTGRADOS">#REF!</definedName>
    <definedName name="PROFESIONALES" localSheetId="0">#REF!</definedName>
    <definedName name="PROFESIONALES">#REF!</definedName>
    <definedName name="SINO" localSheetId="0">#REF!</definedName>
    <definedName name="SINO">#REF!</definedName>
    <definedName name="_xlnm.Print_Titles" localSheetId="0">'Presupuesto Grupo I (2)'!$2:$2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1" i="1" l="1"/>
  <c r="G50" i="1"/>
  <c r="G48" i="1"/>
  <c r="G46" i="1"/>
  <c r="G45" i="1"/>
  <c r="G44" i="1"/>
  <c r="G43" i="1"/>
  <c r="G40" i="1"/>
  <c r="F40" i="1"/>
  <c r="F49" i="1" s="1"/>
  <c r="G49" i="1" s="1"/>
  <c r="G30" i="1"/>
  <c r="G29" i="1"/>
  <c r="G28" i="1"/>
  <c r="G27" i="1"/>
  <c r="F27" i="1"/>
  <c r="F26" i="1"/>
  <c r="G26" i="1" s="1"/>
  <c r="G25" i="1"/>
  <c r="F25" i="1"/>
  <c r="G24" i="1"/>
  <c r="G23" i="1"/>
  <c r="G22" i="1"/>
  <c r="G21" i="1"/>
  <c r="G20" i="1"/>
  <c r="G19" i="1"/>
  <c r="G18" i="1"/>
  <c r="G17" i="1"/>
  <c r="G16" i="1"/>
  <c r="G15" i="1"/>
  <c r="G14" i="1"/>
  <c r="G52" i="1" l="1"/>
  <c r="G31" i="1"/>
  <c r="G33" i="1" s="1"/>
  <c r="G53" i="1" l="1"/>
  <c r="G54" i="1" l="1"/>
  <c r="G55" i="1" s="1"/>
</calcChain>
</file>

<file path=xl/sharedStrings.xml><?xml version="1.0" encoding="utf-8"?>
<sst xmlns="http://schemas.openxmlformats.org/spreadsheetml/2006/main" count="99" uniqueCount="69">
  <si>
    <t>DEPARTAMENTO ADMINISTRATIVO DE LA PRESIDENCIA DE LA REPUBLICA
FONDO DE PROGRAMAS ESPECIALES PARA LA PAZ</t>
  </si>
  <si>
    <t>OBRA</t>
  </si>
  <si>
    <t>PLAZO</t>
  </si>
  <si>
    <t>RIOSUCIO - LAS BRISAS</t>
  </si>
  <si>
    <t>ITUANGO-SANTA LUCIA</t>
  </si>
  <si>
    <t>DABEIBA - LLANO GRANDE</t>
  </si>
  <si>
    <t>CANT.</t>
  </si>
  <si>
    <t>CARGO / OFICIO</t>
  </si>
  <si>
    <t>SUELDO Y/O JORNAL MENSUAL (*)</t>
  </si>
  <si>
    <t>PRIMA REGIONAL</t>
  </si>
  <si>
    <t>DEDICACION MENSUAL</t>
  </si>
  <si>
    <t>PARTICIPACIÓN TOTAL (H-mes)</t>
  </si>
  <si>
    <t>VALOR PARCIAL ($)</t>
  </si>
  <si>
    <t>(1)</t>
  </si>
  <si>
    <t>(2)</t>
  </si>
  <si>
    <t>(3)</t>
  </si>
  <si>
    <t>(4)</t>
  </si>
  <si>
    <t>(1)*((2)+(3))*(4) = (5)</t>
  </si>
  <si>
    <t>COSTOS DIRECTOS DE PERSONAL</t>
  </si>
  <si>
    <t>PERSONAL PROFESIONAL</t>
  </si>
  <si>
    <t>Director de Interventoría</t>
  </si>
  <si>
    <t>Nota 1</t>
  </si>
  <si>
    <t>Ingeniero Residente de Interventoría</t>
  </si>
  <si>
    <t>PERSONAL TECNICO</t>
  </si>
  <si>
    <t>Topógrafo Inspector</t>
  </si>
  <si>
    <t>Nota 2</t>
  </si>
  <si>
    <t>Inspector de Obra</t>
  </si>
  <si>
    <t>Nota 3</t>
  </si>
  <si>
    <t>PERSONAL AUXILIAR TECNICO</t>
  </si>
  <si>
    <t>Cadenero 1</t>
  </si>
  <si>
    <t>Conductor</t>
  </si>
  <si>
    <t>SUBTOTAL COSTOS DE PERSONAL = (5)</t>
  </si>
  <si>
    <t>FACTOR MULTIPLICADOR = (6)</t>
  </si>
  <si>
    <t xml:space="preserve">TOTAL COSTOS DE PERSONAL = (5) * (6) = (A) </t>
  </si>
  <si>
    <t>CONCEPTO</t>
  </si>
  <si>
    <t>UNIDAD</t>
  </si>
  <si>
    <t>COSTO ($)</t>
  </si>
  <si>
    <t>TIEMPO DE UTILIZACION TOTAL</t>
  </si>
  <si>
    <t>(7)</t>
  </si>
  <si>
    <t>(8)</t>
  </si>
  <si>
    <t>(9)</t>
  </si>
  <si>
    <t>(7) * (8)*(9) = (10)</t>
  </si>
  <si>
    <t xml:space="preserve">OTROS COSTOS DIRECTOS </t>
  </si>
  <si>
    <t>VIÁTICOS</t>
  </si>
  <si>
    <t xml:space="preserve">Viaticós del Director </t>
  </si>
  <si>
    <t xml:space="preserve">Dia contra certificacion de visita </t>
  </si>
  <si>
    <t>COSTOS DE ALQUILER DE EQUIPOS Y OFICINA</t>
  </si>
  <si>
    <t>Camioneta o Campero de mas de  2000 c.c ; 4X4; (Incluye peajes y Combustible) El vehiculo ofrecido  deberá corresponder a modelos 2010 a 2019</t>
  </si>
  <si>
    <t>MES</t>
  </si>
  <si>
    <t>Alquiler de Equipo completo de Topografía</t>
  </si>
  <si>
    <t>MES contra comprobante que indique detalle</t>
  </si>
  <si>
    <t>Ensayos de laboratorio de suelos y concreto</t>
  </si>
  <si>
    <t>UNIDAD contra comprobante que indique detalle</t>
  </si>
  <si>
    <t>Oficina / Campamento ( icluye dotacion y servicios publicos)</t>
  </si>
  <si>
    <t>Nota 4</t>
  </si>
  <si>
    <t>OTROS COSTOS</t>
  </si>
  <si>
    <t>Transportes aereos para el Director (Por trayecto)</t>
  </si>
  <si>
    <t xml:space="preserve">Viaje contra comprobante </t>
  </si>
  <si>
    <t>Nota 5</t>
  </si>
  <si>
    <t>Edicion de Informes, papeleria, reproduccion de documentos, planos, fotografias por proyecto</t>
  </si>
  <si>
    <t>Comunicaciones (Teléfonia fija y/o celular, Fax, Correro, internet, etc)</t>
  </si>
  <si>
    <t>TOTAL OTROS COSTOS DIRECTOS = SUMATORIA DE (10) = (B)</t>
  </si>
  <si>
    <t>COSTO BÁSICO = (A) + (B) = (C)</t>
  </si>
  <si>
    <t>IVA = 19% * (C)=(D)</t>
  </si>
  <si>
    <t>COSTO TOTAL = (C) + (D)</t>
  </si>
  <si>
    <t xml:space="preserve">ANEXO 7 - PROPUESTA ECONOMICA </t>
  </si>
  <si>
    <t xml:space="preserve">FIRMA DEL PROPONENTE </t>
  </si>
  <si>
    <t xml:space="preserve">NO MODIFICABLE </t>
  </si>
  <si>
    <t>OBJETO:  INTERVENTORIA TECNICA, ADMINISTRATIVA, FINANCIERA Y AMBIENTAL AL EL MEJORAMIENTO Y MANTENIMIENTO DE VÍAS TERCIARIAS UBICADAS EN LOS MUNICIPIOS DE ITUANGO-DEPARTAMENTO DE ANTIOQUIA, DABEIBA-DEPARTAMENTO DE ANTIOQUIA Y RIOSUCIO-DEPARTAMENTO DE CHOCÓ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</si>
</sst>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* #,##0.00_ ;_ * \-#,##0.00_ ;_ * &quot;-&quot;??_ ;_ @_ "/>
    <numFmt numFmtId="165" formatCode="_(* #,##0.00_);_(* \(#,##0.00\);_(* &quot;-&quot;??_);_(@_)"/>
    <numFmt numFmtId="166" formatCode="_(* #,##0_);_(* \(#,##0\);_(* &quot;-&quot;??_);_(@_)"/>
    <numFmt numFmtId="167" formatCode="[$$-500A]#,##0.00"/>
    <numFmt numFmtId="168" formatCode="[$$-500A]\ #,##0.00"/>
  </numFmts>
  <fonts count="10" x14ac:knownFonts="1">
    <font>
      <sz val="10"/>
      <name val="Arial"/>
    </font>
    <font>
      <sz val="10"/>
      <name val="Arial"/>
      <family val="2"/>
    </font>
    <font>
      <sz val="12"/>
      <color rgb="FFFF0000"/>
      <name val="Arial Narrow"/>
      <family val="2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26"/>
      <color theme="1"/>
      <name val="Arial Narrow"/>
      <family val="2"/>
    </font>
    <font>
      <b/>
      <sz val="16"/>
      <color theme="1"/>
      <name val="Arial Narrow"/>
      <family val="2"/>
    </font>
    <font>
      <sz val="9"/>
      <color theme="1"/>
      <name val="Arial Narrow"/>
      <family val="2"/>
    </font>
    <font>
      <sz val="8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12">
    <xf numFmtId="0" fontId="0" fillId="0" borderId="0" xfId="0"/>
    <xf numFmtId="0" fontId="3" fillId="2" borderId="9" xfId="1" applyFont="1" applyFill="1" applyBorder="1" applyAlignment="1">
      <alignment horizontal="center" vertical="center"/>
    </xf>
    <xf numFmtId="0" fontId="3" fillId="2" borderId="9" xfId="1" applyNumberFormat="1" applyFont="1" applyFill="1" applyBorder="1"/>
    <xf numFmtId="4" fontId="3" fillId="0" borderId="9" xfId="1" applyNumberFormat="1" applyFont="1" applyFill="1" applyBorder="1"/>
    <xf numFmtId="4" fontId="3" fillId="2" borderId="9" xfId="1" applyNumberFormat="1" applyFont="1" applyFill="1" applyBorder="1"/>
    <xf numFmtId="2" fontId="3" fillId="0" borderId="9" xfId="1" applyNumberFormat="1" applyFont="1" applyFill="1" applyBorder="1"/>
    <xf numFmtId="2" fontId="3" fillId="2" borderId="9" xfId="1" applyNumberFormat="1" applyFont="1" applyFill="1" applyBorder="1"/>
    <xf numFmtId="164" fontId="3" fillId="2" borderId="9" xfId="2" applyFont="1" applyFill="1" applyBorder="1"/>
    <xf numFmtId="0" fontId="3" fillId="0" borderId="0" xfId="1" applyFont="1" applyFill="1"/>
    <xf numFmtId="4" fontId="3" fillId="0" borderId="0" xfId="1" applyNumberFormat="1" applyFont="1" applyFill="1"/>
    <xf numFmtId="164" fontId="3" fillId="0" borderId="0" xfId="2" applyFont="1" applyFill="1" applyBorder="1"/>
    <xf numFmtId="2" fontId="3" fillId="0" borderId="9" xfId="1" applyNumberFormat="1" applyFont="1" applyFill="1" applyBorder="1" applyAlignment="1">
      <alignment vertical="center"/>
    </xf>
    <xf numFmtId="0" fontId="3" fillId="0" borderId="0" xfId="1" applyFont="1"/>
    <xf numFmtId="0" fontId="5" fillId="0" borderId="0" xfId="1" applyNumberFormat="1" applyFont="1" applyFill="1" applyBorder="1" applyAlignment="1">
      <alignment vertical="center" wrapText="1"/>
    </xf>
    <xf numFmtId="0" fontId="6" fillId="0" borderId="0" xfId="1" applyNumberFormat="1" applyFont="1" applyFill="1" applyBorder="1" applyAlignment="1">
      <alignment vertical="center" wrapText="1"/>
    </xf>
    <xf numFmtId="0" fontId="6" fillId="0" borderId="0" xfId="1" applyNumberFormat="1" applyFont="1" applyFill="1" applyBorder="1" applyAlignment="1">
      <alignment horizontal="center" vertical="center" wrapText="1"/>
    </xf>
    <xf numFmtId="0" fontId="7" fillId="3" borderId="0" xfId="1" applyNumberFormat="1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164" fontId="3" fillId="0" borderId="0" xfId="2" applyFont="1" applyBorder="1"/>
    <xf numFmtId="0" fontId="3" fillId="0" borderId="0" xfId="1" applyFont="1" applyBorder="1"/>
    <xf numFmtId="0" fontId="3" fillId="0" borderId="0" xfId="1" applyFont="1" applyFill="1" applyBorder="1"/>
    <xf numFmtId="0" fontId="5" fillId="0" borderId="0" xfId="1" applyFont="1" applyBorder="1" applyAlignment="1"/>
    <xf numFmtId="0" fontId="3" fillId="0" borderId="0" xfId="1" applyFont="1" applyBorder="1" applyAlignment="1">
      <alignment wrapText="1"/>
    </xf>
    <xf numFmtId="0" fontId="3" fillId="0" borderId="0" xfId="1" applyFont="1" applyFill="1" applyBorder="1" applyAlignment="1"/>
    <xf numFmtId="0" fontId="5" fillId="0" borderId="9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/>
    <xf numFmtId="164" fontId="5" fillId="0" borderId="0" xfId="2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3" fillId="0" borderId="0" xfId="1" applyFont="1" applyBorder="1" applyAlignment="1"/>
    <xf numFmtId="0" fontId="5" fillId="0" borderId="9" xfId="1" applyFont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9" xfId="1" quotePrefix="1" applyFont="1" applyFill="1" applyBorder="1" applyAlignment="1">
      <alignment horizontal="center" vertical="center"/>
    </xf>
    <xf numFmtId="165" fontId="3" fillId="0" borderId="0" xfId="1" applyNumberFormat="1" applyFont="1" applyAlignment="1">
      <alignment horizontal="center"/>
    </xf>
    <xf numFmtId="0" fontId="5" fillId="0" borderId="9" xfId="1" applyFont="1" applyBorder="1" applyAlignment="1">
      <alignment wrapText="1"/>
    </xf>
    <xf numFmtId="166" fontId="3" fillId="0" borderId="9" xfId="2" applyNumberFormat="1" applyFont="1" applyFill="1" applyBorder="1" applyAlignment="1">
      <alignment horizontal="center"/>
    </xf>
    <xf numFmtId="165" fontId="3" fillId="0" borderId="9" xfId="2" applyNumberFormat="1" applyFont="1" applyFill="1" applyBorder="1" applyAlignment="1">
      <alignment horizontal="center"/>
    </xf>
    <xf numFmtId="164" fontId="3" fillId="0" borderId="0" xfId="2" applyFont="1" applyFill="1" applyBorder="1" applyAlignment="1">
      <alignment horizontal="center"/>
    </xf>
    <xf numFmtId="0" fontId="3" fillId="0" borderId="9" xfId="1" applyFont="1" applyBorder="1" applyAlignment="1">
      <alignment horizontal="center" vertical="center"/>
    </xf>
    <xf numFmtId="0" fontId="5" fillId="0" borderId="9" xfId="1" applyFont="1" applyBorder="1"/>
    <xf numFmtId="166" fontId="3" fillId="0" borderId="9" xfId="2" applyNumberFormat="1" applyFont="1" applyFill="1" applyBorder="1"/>
    <xf numFmtId="165" fontId="3" fillId="0" borderId="9" xfId="2" applyNumberFormat="1" applyFont="1" applyFill="1" applyBorder="1"/>
    <xf numFmtId="0" fontId="3" fillId="0" borderId="9" xfId="1" applyFont="1" applyBorder="1"/>
    <xf numFmtId="164" fontId="3" fillId="0" borderId="9" xfId="2" applyFont="1" applyFill="1" applyBorder="1"/>
    <xf numFmtId="165" fontId="3" fillId="0" borderId="0" xfId="1" applyNumberFormat="1" applyFont="1"/>
    <xf numFmtId="0" fontId="3" fillId="0" borderId="9" xfId="1" applyFont="1" applyFill="1" applyBorder="1"/>
    <xf numFmtId="0" fontId="3" fillId="0" borderId="9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right"/>
    </xf>
    <xf numFmtId="0" fontId="5" fillId="2" borderId="9" xfId="1" applyFont="1" applyFill="1" applyBorder="1"/>
    <xf numFmtId="0" fontId="3" fillId="0" borderId="9" xfId="1" applyNumberFormat="1" applyFont="1" applyFill="1" applyBorder="1" applyAlignment="1">
      <alignment wrapText="1"/>
    </xf>
    <xf numFmtId="0" fontId="5" fillId="0" borderId="9" xfId="1" applyFont="1" applyFill="1" applyBorder="1"/>
    <xf numFmtId="167" fontId="5" fillId="0" borderId="9" xfId="1" applyNumberFormat="1" applyFont="1" applyFill="1" applyBorder="1"/>
    <xf numFmtId="168" fontId="3" fillId="0" borderId="0" xfId="1" applyNumberFormat="1" applyFont="1" applyFill="1"/>
    <xf numFmtId="167" fontId="5" fillId="0" borderId="0" xfId="1" applyNumberFormat="1" applyFont="1" applyFill="1" applyBorder="1"/>
    <xf numFmtId="164" fontId="5" fillId="0" borderId="9" xfId="2" applyFont="1" applyFill="1" applyBorder="1"/>
    <xf numFmtId="164" fontId="5" fillId="0" borderId="0" xfId="2" applyFont="1" applyFill="1" applyBorder="1"/>
    <xf numFmtId="0" fontId="5" fillId="0" borderId="10" xfId="1" applyFont="1" applyFill="1" applyBorder="1"/>
    <xf numFmtId="9" fontId="5" fillId="0" borderId="0" xfId="3" applyFont="1" applyFill="1" applyBorder="1" applyAlignment="1">
      <alignment horizontal="center"/>
    </xf>
    <xf numFmtId="0" fontId="3" fillId="0" borderId="0" xfId="0" applyFont="1" applyFill="1" applyBorder="1"/>
    <xf numFmtId="0" fontId="5" fillId="0" borderId="9" xfId="1" applyFont="1" applyFill="1" applyBorder="1" applyAlignment="1">
      <alignment horizontal="center"/>
    </xf>
    <xf numFmtId="165" fontId="5" fillId="0" borderId="9" xfId="1" applyNumberFormat="1" applyFont="1" applyFill="1" applyBorder="1" applyAlignment="1">
      <alignment horizontal="center" wrapText="1"/>
    </xf>
    <xf numFmtId="0" fontId="5" fillId="0" borderId="9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/>
    </xf>
    <xf numFmtId="0" fontId="5" fillId="0" borderId="9" xfId="1" quotePrefix="1" applyFont="1" applyFill="1" applyBorder="1" applyAlignment="1">
      <alignment horizontal="center"/>
    </xf>
    <xf numFmtId="0" fontId="3" fillId="0" borderId="10" xfId="1" applyFont="1" applyFill="1" applyBorder="1" applyAlignment="1">
      <alignment horizontal="center"/>
    </xf>
    <xf numFmtId="0" fontId="5" fillId="0" borderId="9" xfId="1" applyNumberFormat="1" applyFont="1" applyFill="1" applyBorder="1" applyAlignment="1">
      <alignment vertical="center"/>
    </xf>
    <xf numFmtId="4" fontId="3" fillId="0" borderId="9" xfId="1" applyNumberFormat="1" applyFont="1" applyFill="1" applyBorder="1" applyAlignment="1">
      <alignment vertical="center"/>
    </xf>
    <xf numFmtId="164" fontId="3" fillId="0" borderId="9" xfId="2" applyFont="1" applyFill="1" applyBorder="1" applyAlignment="1">
      <alignment vertical="center"/>
    </xf>
    <xf numFmtId="0" fontId="3" fillId="2" borderId="9" xfId="1" applyNumberFormat="1" applyFont="1" applyFill="1" applyBorder="1" applyAlignment="1">
      <alignment horizontal="left" vertical="center" wrapText="1"/>
    </xf>
    <xf numFmtId="4" fontId="3" fillId="0" borderId="9" xfId="1" applyNumberFormat="1" applyFont="1" applyFill="1" applyBorder="1" applyAlignment="1">
      <alignment horizontal="left" vertical="center" wrapText="1"/>
    </xf>
    <xf numFmtId="0" fontId="3" fillId="0" borderId="9" xfId="1" applyNumberFormat="1" applyFont="1" applyFill="1" applyBorder="1" applyAlignment="1">
      <alignment vertical="center" wrapText="1"/>
    </xf>
    <xf numFmtId="4" fontId="3" fillId="0" borderId="9" xfId="1" applyNumberFormat="1" applyFont="1" applyFill="1" applyBorder="1" applyAlignment="1">
      <alignment horizontal="center" vertical="center" wrapText="1"/>
    </xf>
    <xf numFmtId="0" fontId="3" fillId="0" borderId="9" xfId="1" applyNumberFormat="1" applyFont="1" applyFill="1" applyBorder="1" applyAlignment="1">
      <alignment vertical="center"/>
    </xf>
    <xf numFmtId="0" fontId="5" fillId="0" borderId="0" xfId="1" applyFont="1" applyFill="1" applyBorder="1"/>
    <xf numFmtId="4" fontId="5" fillId="0" borderId="12" xfId="1" applyNumberFormat="1" applyFont="1" applyFill="1" applyBorder="1"/>
    <xf numFmtId="0" fontId="5" fillId="0" borderId="0" xfId="1" applyFont="1" applyFill="1" applyBorder="1" applyAlignment="1">
      <alignment horizontal="left"/>
    </xf>
    <xf numFmtId="4" fontId="5" fillId="0" borderId="9" xfId="1" applyNumberFormat="1" applyFont="1" applyFill="1" applyBorder="1"/>
    <xf numFmtId="0" fontId="5" fillId="0" borderId="0" xfId="1" applyFont="1" applyBorder="1" applyAlignment="1">
      <alignment horizontal="left"/>
    </xf>
    <xf numFmtId="4" fontId="5" fillId="0" borderId="9" xfId="1" applyNumberFormat="1" applyFont="1" applyBorder="1"/>
    <xf numFmtId="4" fontId="3" fillId="0" borderId="0" xfId="1" applyNumberFormat="1" applyFont="1"/>
    <xf numFmtId="4" fontId="5" fillId="2" borderId="9" xfId="0" applyNumberFormat="1" applyFont="1" applyFill="1" applyBorder="1"/>
    <xf numFmtId="4" fontId="5" fillId="0" borderId="0" xfId="0" applyNumberFormat="1" applyFont="1" applyFill="1" applyBorder="1"/>
    <xf numFmtId="4" fontId="5" fillId="2" borderId="0" xfId="0" applyNumberFormat="1" applyFont="1" applyFill="1" applyBorder="1"/>
    <xf numFmtId="0" fontId="8" fillId="0" borderId="0" xfId="1" applyFont="1" applyBorder="1" applyAlignment="1">
      <alignment horizontal="left" wrapText="1"/>
    </xf>
    <xf numFmtId="0" fontId="3" fillId="0" borderId="0" xfId="1" applyFont="1" applyAlignment="1">
      <alignment wrapText="1"/>
    </xf>
    <xf numFmtId="164" fontId="3" fillId="0" borderId="0" xfId="2" applyFont="1"/>
    <xf numFmtId="0" fontId="9" fillId="0" borderId="7" xfId="1" applyFont="1" applyBorder="1" applyAlignment="1">
      <alignment horizontal="left"/>
    </xf>
    <xf numFmtId="0" fontId="2" fillId="4" borderId="0" xfId="1" applyFont="1" applyFill="1"/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Fill="1" applyBorder="1" applyAlignment="1">
      <alignment horizontal="center"/>
    </xf>
    <xf numFmtId="0" fontId="5" fillId="0" borderId="12" xfId="1" applyFont="1" applyFill="1" applyBorder="1" applyAlignment="1">
      <alignment horizontal="center"/>
    </xf>
    <xf numFmtId="0" fontId="5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5" fillId="0" borderId="4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5" fillId="0" borderId="5" xfId="1" applyNumberFormat="1" applyFont="1" applyFill="1" applyBorder="1" applyAlignment="1">
      <alignment horizontal="center" vertical="center" wrapText="1"/>
    </xf>
    <xf numFmtId="0" fontId="4" fillId="2" borderId="6" xfId="1" applyNumberFormat="1" applyFont="1" applyFill="1" applyBorder="1" applyAlignment="1">
      <alignment horizontal="center" vertical="center" wrapText="1"/>
    </xf>
    <xf numFmtId="0" fontId="4" fillId="2" borderId="7" xfId="1" applyNumberFormat="1" applyFont="1" applyFill="1" applyBorder="1" applyAlignment="1">
      <alignment horizontal="center" vertical="center" wrapText="1"/>
    </xf>
    <xf numFmtId="0" fontId="4" fillId="2" borderId="8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</cellXfs>
  <cellStyles count="5">
    <cellStyle name="Millares 3" xfId="2"/>
    <cellStyle name="Normal" xfId="0" builtinId="0"/>
    <cellStyle name="Normal 11" xfId="4"/>
    <cellStyle name="Normal 4" xfId="1"/>
    <cellStyle name="Porcentaje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1028700</xdr:colOff>
      <xdr:row>35</xdr:row>
      <xdr:rowOff>0</xdr:rowOff>
    </xdr:from>
    <xdr:to>
      <xdr:col>3</xdr:col>
      <xdr:colOff>847725</xdr:colOff>
      <xdr:row>35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1028700</xdr:colOff>
      <xdr:row>35</xdr:row>
      <xdr:rowOff>0</xdr:rowOff>
    </xdr:from>
    <xdr:to>
      <xdr:col>3</xdr:col>
      <xdr:colOff>847725</xdr:colOff>
      <xdr:row>35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1028700</xdr:colOff>
      <xdr:row>35</xdr:row>
      <xdr:rowOff>0</xdr:rowOff>
    </xdr:from>
    <xdr:to>
      <xdr:col>3</xdr:col>
      <xdr:colOff>847725</xdr:colOff>
      <xdr:row>35</xdr:row>
      <xdr:rowOff>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eagutierrez\Desktop\DA_PROCESO_11-10-123073_124002002_300882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LISTA CORTA"/>
      <sheetName val="PRESUPUESTOS"/>
      <sheetName val="PROPONENTES"/>
      <sheetName val="EXPER.GRAL-PRECAL"/>
      <sheetName val="RESUMEN EXP. GENERAL"/>
      <sheetName val="METODOLOGIA Y PLAN DE CARGAS "/>
      <sheetName val="RESUMEN PRECALIFICACION"/>
      <sheetName val="EXP.ESPECIFICA"/>
      <sheetName val="RES. ESPECIFICA"/>
      <sheetName val="EXP. PROF. PROP-1"/>
      <sheetName val="EXP. PROF. PROP-2"/>
      <sheetName val="EXP. PROF. PROP-3"/>
      <sheetName val="EVAL. PROFESIONALES"/>
      <sheetName val="APOYO A IND. NAL."/>
      <sheetName val="RESUMEN"/>
      <sheetName val="ELEGIBILIDAD"/>
      <sheetName val="Resumen de profesionales"/>
      <sheetName val="SML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P62"/>
  <sheetViews>
    <sheetView tabSelected="1" view="pageBreakPreview" zoomScale="70" zoomScaleNormal="130" zoomScaleSheetLayoutView="70" workbookViewId="0">
      <selection activeCell="L14" sqref="L13:L14"/>
    </sheetView>
  </sheetViews>
  <sheetFormatPr baseColWidth="10" defaultColWidth="11.42578125" defaultRowHeight="15.75" x14ac:dyDescent="0.25"/>
  <cols>
    <col min="1" max="1" width="6.7109375" style="12" customWidth="1"/>
    <col min="2" max="2" width="65.7109375" style="85" customWidth="1"/>
    <col min="3" max="3" width="30.7109375" style="12" customWidth="1"/>
    <col min="4" max="4" width="17.7109375" style="12" customWidth="1"/>
    <col min="5" max="5" width="17.7109375" style="12" hidden="1" customWidth="1"/>
    <col min="6" max="6" width="17.7109375" style="12" customWidth="1"/>
    <col min="7" max="7" width="20.7109375" style="12" customWidth="1"/>
    <col min="8" max="12" width="15.7109375" style="12" customWidth="1"/>
    <col min="13" max="13" width="15.7109375" style="8" customWidth="1"/>
    <col min="14" max="14" width="15.7109375" style="12" customWidth="1"/>
    <col min="15" max="16384" width="11.42578125" style="12"/>
  </cols>
  <sheetData>
    <row r="1" spans="1:16" ht="46.5" customHeight="1" x14ac:dyDescent="0.25">
      <c r="A1" s="97" t="s">
        <v>0</v>
      </c>
      <c r="B1" s="98"/>
      <c r="C1" s="98"/>
      <c r="D1" s="98"/>
      <c r="E1" s="98"/>
      <c r="F1" s="98"/>
      <c r="G1" s="99"/>
    </row>
    <row r="2" spans="1:16" ht="87" customHeight="1" x14ac:dyDescent="0.25">
      <c r="A2" s="100" t="s">
        <v>68</v>
      </c>
      <c r="B2" s="101"/>
      <c r="C2" s="101"/>
      <c r="D2" s="101"/>
      <c r="E2" s="101"/>
      <c r="F2" s="101"/>
      <c r="G2" s="102"/>
      <c r="H2" s="13"/>
      <c r="I2" s="13"/>
      <c r="J2" s="13"/>
      <c r="K2" s="13"/>
      <c r="L2" s="13"/>
      <c r="M2" s="13"/>
      <c r="N2" s="13"/>
    </row>
    <row r="3" spans="1:16" ht="24.95" customHeight="1" x14ac:dyDescent="0.25">
      <c r="A3" s="103" t="s">
        <v>65</v>
      </c>
      <c r="B3" s="104"/>
      <c r="C3" s="104"/>
      <c r="D3" s="104"/>
      <c r="E3" s="104"/>
      <c r="F3" s="104"/>
      <c r="G3" s="105"/>
      <c r="H3" s="14"/>
      <c r="I3" s="14"/>
      <c r="J3" s="14"/>
      <c r="K3" s="14"/>
      <c r="L3" s="14"/>
      <c r="M3" s="15"/>
      <c r="N3" s="14"/>
      <c r="O3" s="16"/>
      <c r="P3" s="13"/>
    </row>
    <row r="4" spans="1:16" ht="9.9499999999999993" customHeight="1" x14ac:dyDescent="0.25">
      <c r="A4" s="17"/>
      <c r="B4" s="17"/>
      <c r="C4" s="17"/>
      <c r="D4" s="17"/>
      <c r="E4" s="17"/>
      <c r="F4" s="18"/>
      <c r="G4" s="18"/>
      <c r="H4" s="19"/>
      <c r="I4" s="19"/>
      <c r="J4" s="19"/>
      <c r="M4" s="20"/>
    </row>
    <row r="5" spans="1:16" s="26" customFormat="1" ht="30" customHeight="1" x14ac:dyDescent="0.25">
      <c r="A5" s="21"/>
      <c r="B5" s="22"/>
      <c r="C5" s="23"/>
      <c r="D5" s="106" t="s">
        <v>1</v>
      </c>
      <c r="E5" s="107"/>
      <c r="F5" s="108"/>
      <c r="G5" s="24" t="s">
        <v>2</v>
      </c>
      <c r="M5" s="27"/>
    </row>
    <row r="6" spans="1:16" s="26" customFormat="1" ht="30" customHeight="1" x14ac:dyDescent="0.25">
      <c r="A6" s="21"/>
      <c r="B6" s="22"/>
      <c r="C6" s="23"/>
      <c r="D6" s="109" t="s">
        <v>3</v>
      </c>
      <c r="E6" s="110"/>
      <c r="F6" s="111"/>
      <c r="G6" s="24">
        <v>3</v>
      </c>
      <c r="M6" s="27"/>
    </row>
    <row r="7" spans="1:16" s="26" customFormat="1" ht="30" customHeight="1" x14ac:dyDescent="0.25">
      <c r="A7" s="21"/>
      <c r="B7" s="22"/>
      <c r="C7" s="23"/>
      <c r="D7" s="109" t="s">
        <v>4</v>
      </c>
      <c r="E7" s="110"/>
      <c r="F7" s="111"/>
      <c r="G7" s="24">
        <v>4</v>
      </c>
      <c r="M7" s="27"/>
    </row>
    <row r="8" spans="1:16" s="26" customFormat="1" ht="30" customHeight="1" x14ac:dyDescent="0.25">
      <c r="A8" s="21"/>
      <c r="B8" s="22"/>
      <c r="C8" s="23"/>
      <c r="D8" s="89" t="s">
        <v>5</v>
      </c>
      <c r="E8" s="90"/>
      <c r="F8" s="91"/>
      <c r="G8" s="24">
        <v>4</v>
      </c>
      <c r="M8" s="27"/>
    </row>
    <row r="9" spans="1:16" s="29" customFormat="1" ht="12" customHeight="1" x14ac:dyDescent="0.25">
      <c r="A9" s="21"/>
      <c r="B9" s="22"/>
      <c r="C9" s="23"/>
      <c r="D9" s="23"/>
      <c r="E9" s="90"/>
      <c r="F9" s="90"/>
      <c r="G9" s="28"/>
      <c r="M9" s="27"/>
    </row>
    <row r="10" spans="1:16" s="25" customFormat="1" ht="31.5" x14ac:dyDescent="0.25">
      <c r="A10" s="30" t="s">
        <v>6</v>
      </c>
      <c r="B10" s="92" t="s">
        <v>7</v>
      </c>
      <c r="C10" s="24" t="s">
        <v>8</v>
      </c>
      <c r="D10" s="24" t="s">
        <v>9</v>
      </c>
      <c r="E10" s="24" t="s">
        <v>10</v>
      </c>
      <c r="F10" s="24" t="s">
        <v>11</v>
      </c>
      <c r="G10" s="31" t="s">
        <v>12</v>
      </c>
      <c r="M10" s="32"/>
    </row>
    <row r="11" spans="1:16" s="25" customFormat="1" x14ac:dyDescent="0.25">
      <c r="A11" s="33" t="s">
        <v>13</v>
      </c>
      <c r="B11" s="92"/>
      <c r="C11" s="33" t="s">
        <v>14</v>
      </c>
      <c r="D11" s="33" t="s">
        <v>15</v>
      </c>
      <c r="E11" s="33"/>
      <c r="F11" s="33" t="s">
        <v>16</v>
      </c>
      <c r="G11" s="31" t="s">
        <v>17</v>
      </c>
      <c r="M11" s="32"/>
      <c r="P11" s="34"/>
    </row>
    <row r="12" spans="1:16" s="25" customFormat="1" ht="15.75" customHeight="1" x14ac:dyDescent="0.25">
      <c r="A12" s="30"/>
      <c r="B12" s="35" t="s">
        <v>18</v>
      </c>
      <c r="C12" s="36"/>
      <c r="D12" s="36"/>
      <c r="E12" s="37"/>
      <c r="F12" s="37"/>
      <c r="G12" s="36"/>
      <c r="M12" s="38"/>
    </row>
    <row r="13" spans="1:16" x14ac:dyDescent="0.25">
      <c r="A13" s="39"/>
      <c r="B13" s="40" t="s">
        <v>19</v>
      </c>
      <c r="C13" s="41"/>
      <c r="D13" s="41"/>
      <c r="E13" s="42"/>
      <c r="F13" s="42"/>
      <c r="G13" s="41"/>
      <c r="M13" s="10"/>
    </row>
    <row r="14" spans="1:16" ht="16.5" customHeight="1" x14ac:dyDescent="0.25">
      <c r="A14" s="39">
        <v>1</v>
      </c>
      <c r="B14" s="43" t="s">
        <v>20</v>
      </c>
      <c r="C14" s="3"/>
      <c r="D14" s="3"/>
      <c r="E14" s="5" t="s">
        <v>21</v>
      </c>
      <c r="F14" s="5">
        <v>3.8</v>
      </c>
      <c r="G14" s="44">
        <f t="shared" ref="G14:G30" si="0">ROUND(+A14*(C14+D14)*F14,0)</f>
        <v>0</v>
      </c>
      <c r="K14" s="45"/>
      <c r="L14" s="45"/>
      <c r="M14" s="10"/>
      <c r="N14" s="45"/>
    </row>
    <row r="15" spans="1:16" x14ac:dyDescent="0.25">
      <c r="A15" s="39">
        <v>1</v>
      </c>
      <c r="B15" s="46" t="s">
        <v>22</v>
      </c>
      <c r="C15" s="3"/>
      <c r="D15" s="3"/>
      <c r="E15" s="5" t="s">
        <v>21</v>
      </c>
      <c r="F15" s="5">
        <v>3</v>
      </c>
      <c r="G15" s="44">
        <f t="shared" si="0"/>
        <v>0</v>
      </c>
      <c r="L15" s="8"/>
      <c r="M15" s="10"/>
      <c r="N15" s="8"/>
    </row>
    <row r="16" spans="1:16" x14ac:dyDescent="0.25">
      <c r="A16" s="39">
        <v>1</v>
      </c>
      <c r="B16" s="46" t="s">
        <v>22</v>
      </c>
      <c r="C16" s="3"/>
      <c r="D16" s="3"/>
      <c r="E16" s="5" t="s">
        <v>21</v>
      </c>
      <c r="F16" s="5">
        <v>4</v>
      </c>
      <c r="G16" s="44">
        <f t="shared" si="0"/>
        <v>0</v>
      </c>
      <c r="L16" s="8"/>
      <c r="M16" s="10"/>
      <c r="N16" s="8"/>
    </row>
    <row r="17" spans="1:14" x14ac:dyDescent="0.25">
      <c r="A17" s="39">
        <v>1</v>
      </c>
      <c r="B17" s="46" t="s">
        <v>22</v>
      </c>
      <c r="C17" s="3"/>
      <c r="D17" s="3"/>
      <c r="E17" s="5" t="s">
        <v>21</v>
      </c>
      <c r="F17" s="5">
        <v>4</v>
      </c>
      <c r="G17" s="44">
        <f t="shared" si="0"/>
        <v>0</v>
      </c>
      <c r="L17" s="8"/>
      <c r="M17" s="10"/>
      <c r="N17" s="8"/>
    </row>
    <row r="18" spans="1:14" s="8" customFormat="1" x14ac:dyDescent="0.25">
      <c r="A18" s="47"/>
      <c r="B18" s="40" t="s">
        <v>23</v>
      </c>
      <c r="C18" s="3"/>
      <c r="D18" s="3"/>
      <c r="E18" s="5"/>
      <c r="F18" s="5"/>
      <c r="G18" s="44">
        <f t="shared" si="0"/>
        <v>0</v>
      </c>
      <c r="I18" s="9"/>
      <c r="J18" s="9"/>
      <c r="K18" s="9"/>
      <c r="L18" s="48"/>
      <c r="M18" s="10"/>
    </row>
    <row r="19" spans="1:14" s="8" customFormat="1" x14ac:dyDescent="0.25">
      <c r="A19" s="1">
        <v>1</v>
      </c>
      <c r="B19" s="2" t="s">
        <v>24</v>
      </c>
      <c r="C19" s="3"/>
      <c r="D19" s="4"/>
      <c r="E19" s="5" t="s">
        <v>25</v>
      </c>
      <c r="F19" s="6">
        <v>0.5</v>
      </c>
      <c r="G19" s="7">
        <f t="shared" si="0"/>
        <v>0</v>
      </c>
      <c r="I19" s="9"/>
      <c r="J19" s="9"/>
      <c r="K19" s="9"/>
      <c r="L19" s="9"/>
      <c r="M19" s="10"/>
    </row>
    <row r="20" spans="1:14" s="8" customFormat="1" x14ac:dyDescent="0.25">
      <c r="A20" s="1">
        <v>1</v>
      </c>
      <c r="B20" s="2" t="s">
        <v>24</v>
      </c>
      <c r="C20" s="3"/>
      <c r="D20" s="4"/>
      <c r="E20" s="5" t="s">
        <v>25</v>
      </c>
      <c r="F20" s="6">
        <v>1</v>
      </c>
      <c r="G20" s="7">
        <f t="shared" si="0"/>
        <v>0</v>
      </c>
      <c r="I20" s="9"/>
      <c r="J20" s="9"/>
      <c r="K20" s="9"/>
      <c r="L20" s="9"/>
      <c r="M20" s="10"/>
    </row>
    <row r="21" spans="1:14" s="8" customFormat="1" x14ac:dyDescent="0.25">
      <c r="A21" s="1">
        <v>1</v>
      </c>
      <c r="B21" s="2" t="s">
        <v>24</v>
      </c>
      <c r="C21" s="3"/>
      <c r="D21" s="4"/>
      <c r="E21" s="5" t="s">
        <v>25</v>
      </c>
      <c r="F21" s="6">
        <v>2</v>
      </c>
      <c r="G21" s="7">
        <f t="shared" si="0"/>
        <v>0</v>
      </c>
      <c r="I21" s="9"/>
      <c r="J21" s="9"/>
      <c r="K21" s="9"/>
      <c r="L21" s="9"/>
      <c r="M21" s="10"/>
    </row>
    <row r="22" spans="1:14" s="8" customFormat="1" x14ac:dyDescent="0.25">
      <c r="A22" s="1">
        <v>1</v>
      </c>
      <c r="B22" s="2" t="s">
        <v>26</v>
      </c>
      <c r="C22" s="3"/>
      <c r="D22" s="4"/>
      <c r="E22" s="5" t="s">
        <v>27</v>
      </c>
      <c r="F22" s="6">
        <v>4</v>
      </c>
      <c r="G22" s="7">
        <f t="shared" si="0"/>
        <v>0</v>
      </c>
      <c r="I22" s="9"/>
      <c r="J22" s="9"/>
      <c r="K22" s="9"/>
      <c r="L22" s="9"/>
      <c r="M22" s="10"/>
    </row>
    <row r="23" spans="1:14" s="8" customFormat="1" x14ac:dyDescent="0.25">
      <c r="A23" s="1">
        <v>1</v>
      </c>
      <c r="B23" s="2" t="s">
        <v>26</v>
      </c>
      <c r="C23" s="3"/>
      <c r="D23" s="4"/>
      <c r="E23" s="5" t="s">
        <v>27</v>
      </c>
      <c r="F23" s="6">
        <v>4</v>
      </c>
      <c r="G23" s="7">
        <f t="shared" si="0"/>
        <v>0</v>
      </c>
      <c r="I23" s="9"/>
      <c r="J23" s="9"/>
      <c r="K23" s="9"/>
      <c r="L23" s="9"/>
      <c r="M23" s="10"/>
    </row>
    <row r="24" spans="1:14" s="8" customFormat="1" x14ac:dyDescent="0.25">
      <c r="A24" s="1"/>
      <c r="B24" s="49" t="s">
        <v>28</v>
      </c>
      <c r="C24" s="4"/>
      <c r="D24" s="4"/>
      <c r="E24" s="5"/>
      <c r="F24" s="6"/>
      <c r="G24" s="7">
        <f t="shared" si="0"/>
        <v>0</v>
      </c>
      <c r="M24" s="10"/>
    </row>
    <row r="25" spans="1:14" s="8" customFormat="1" x14ac:dyDescent="0.25">
      <c r="A25" s="1">
        <v>1</v>
      </c>
      <c r="B25" s="2" t="s">
        <v>29</v>
      </c>
      <c r="C25" s="3"/>
      <c r="D25" s="4"/>
      <c r="E25" s="5" t="s">
        <v>25</v>
      </c>
      <c r="F25" s="6">
        <f>F19</f>
        <v>0.5</v>
      </c>
      <c r="G25" s="7">
        <f t="shared" si="0"/>
        <v>0</v>
      </c>
      <c r="M25" s="10"/>
    </row>
    <row r="26" spans="1:14" s="8" customFormat="1" x14ac:dyDescent="0.25">
      <c r="A26" s="1">
        <v>1</v>
      </c>
      <c r="B26" s="2" t="s">
        <v>29</v>
      </c>
      <c r="C26" s="3"/>
      <c r="D26" s="4"/>
      <c r="E26" s="5" t="s">
        <v>25</v>
      </c>
      <c r="F26" s="6">
        <f t="shared" ref="F26:F27" si="1">F20</f>
        <v>1</v>
      </c>
      <c r="G26" s="7">
        <f t="shared" si="0"/>
        <v>0</v>
      </c>
      <c r="M26" s="10"/>
    </row>
    <row r="27" spans="1:14" s="8" customFormat="1" x14ac:dyDescent="0.25">
      <c r="A27" s="1">
        <v>1</v>
      </c>
      <c r="B27" s="2" t="s">
        <v>29</v>
      </c>
      <c r="C27" s="3"/>
      <c r="D27" s="4"/>
      <c r="E27" s="5" t="s">
        <v>25</v>
      </c>
      <c r="F27" s="6">
        <f t="shared" si="1"/>
        <v>2</v>
      </c>
      <c r="G27" s="7">
        <f t="shared" si="0"/>
        <v>0</v>
      </c>
      <c r="M27" s="10"/>
    </row>
    <row r="28" spans="1:14" s="8" customFormat="1" x14ac:dyDescent="0.25">
      <c r="A28" s="47">
        <v>1</v>
      </c>
      <c r="B28" s="50" t="s">
        <v>30</v>
      </c>
      <c r="C28" s="3"/>
      <c r="D28" s="3"/>
      <c r="E28" s="5" t="s">
        <v>27</v>
      </c>
      <c r="F28" s="5">
        <v>4</v>
      </c>
      <c r="G28" s="44">
        <f t="shared" si="0"/>
        <v>0</v>
      </c>
      <c r="M28" s="10"/>
    </row>
    <row r="29" spans="1:14" s="8" customFormat="1" x14ac:dyDescent="0.25">
      <c r="A29" s="47">
        <v>1</v>
      </c>
      <c r="B29" s="50" t="s">
        <v>30</v>
      </c>
      <c r="C29" s="3"/>
      <c r="D29" s="3"/>
      <c r="E29" s="5" t="s">
        <v>27</v>
      </c>
      <c r="F29" s="5">
        <v>4</v>
      </c>
      <c r="G29" s="44">
        <f t="shared" si="0"/>
        <v>0</v>
      </c>
      <c r="M29" s="10"/>
    </row>
    <row r="30" spans="1:14" s="8" customFormat="1" x14ac:dyDescent="0.25">
      <c r="A30" s="47">
        <v>1</v>
      </c>
      <c r="B30" s="50" t="s">
        <v>30</v>
      </c>
      <c r="C30" s="3"/>
      <c r="D30" s="3"/>
      <c r="E30" s="5" t="s">
        <v>27</v>
      </c>
      <c r="F30" s="5">
        <v>3</v>
      </c>
      <c r="G30" s="44">
        <f t="shared" si="0"/>
        <v>0</v>
      </c>
      <c r="M30" s="10"/>
    </row>
    <row r="31" spans="1:14" s="8" customFormat="1" x14ac:dyDescent="0.25">
      <c r="A31" s="46"/>
      <c r="B31" s="51" t="s">
        <v>31</v>
      </c>
      <c r="C31" s="46"/>
      <c r="D31" s="46"/>
      <c r="E31" s="46"/>
      <c r="F31" s="46"/>
      <c r="G31" s="52">
        <f>SUM(G14:G30)</f>
        <v>0</v>
      </c>
      <c r="K31" s="53"/>
      <c r="L31" s="53"/>
      <c r="M31" s="54"/>
      <c r="N31" s="53"/>
    </row>
    <row r="32" spans="1:14" s="8" customFormat="1" x14ac:dyDescent="0.25">
      <c r="A32" s="46"/>
      <c r="B32" s="51" t="s">
        <v>32</v>
      </c>
      <c r="C32" s="46"/>
      <c r="D32" s="46"/>
      <c r="E32" s="46"/>
      <c r="F32" s="46"/>
      <c r="G32" s="55">
        <v>2.2999999999999998</v>
      </c>
      <c r="H32" s="88" t="s">
        <v>67</v>
      </c>
      <c r="M32" s="56"/>
    </row>
    <row r="33" spans="1:14" s="8" customFormat="1" ht="16.5" customHeight="1" x14ac:dyDescent="0.25">
      <c r="A33" s="46"/>
      <c r="B33" s="51" t="s">
        <v>33</v>
      </c>
      <c r="C33" s="46"/>
      <c r="D33" s="46"/>
      <c r="E33" s="46"/>
      <c r="F33" s="46"/>
      <c r="G33" s="52">
        <f>ROUND(G31*G32,0)</f>
        <v>0</v>
      </c>
      <c r="M33" s="54"/>
    </row>
    <row r="34" spans="1:14" s="8" customFormat="1" ht="9.9499999999999993" customHeight="1" x14ac:dyDescent="0.25">
      <c r="A34" s="20"/>
      <c r="B34" s="57"/>
      <c r="C34" s="20"/>
      <c r="D34" s="20"/>
      <c r="E34" s="20"/>
      <c r="F34" s="20"/>
      <c r="G34" s="54"/>
      <c r="M34" s="20"/>
    </row>
    <row r="35" spans="1:14" s="8" customFormat="1" ht="9.9499999999999993" customHeight="1" x14ac:dyDescent="0.25">
      <c r="A35" s="20"/>
      <c r="B35" s="57"/>
      <c r="C35" s="20"/>
      <c r="D35" s="20"/>
      <c r="E35" s="58"/>
      <c r="F35" s="58"/>
      <c r="G35" s="20"/>
      <c r="M35" s="59"/>
    </row>
    <row r="36" spans="1:14" s="63" customFormat="1" ht="32.25" customHeight="1" x14ac:dyDescent="0.25">
      <c r="A36" s="60" t="s">
        <v>6</v>
      </c>
      <c r="B36" s="93" t="s">
        <v>34</v>
      </c>
      <c r="C36" s="95" t="s">
        <v>35</v>
      </c>
      <c r="D36" s="60" t="s">
        <v>36</v>
      </c>
      <c r="E36" s="61" t="s">
        <v>37</v>
      </c>
      <c r="F36" s="61" t="s">
        <v>37</v>
      </c>
      <c r="G36" s="62" t="s">
        <v>12</v>
      </c>
      <c r="M36" s="32"/>
    </row>
    <row r="37" spans="1:14" s="63" customFormat="1" ht="16.5" customHeight="1" x14ac:dyDescent="0.25">
      <c r="A37" s="64" t="s">
        <v>38</v>
      </c>
      <c r="B37" s="94"/>
      <c r="C37" s="96"/>
      <c r="D37" s="64" t="s">
        <v>39</v>
      </c>
      <c r="E37" s="64"/>
      <c r="F37" s="64" t="s">
        <v>40</v>
      </c>
      <c r="G37" s="60" t="s">
        <v>41</v>
      </c>
      <c r="M37" s="32"/>
      <c r="N37" s="65"/>
    </row>
    <row r="38" spans="1:14" s="8" customFormat="1" x14ac:dyDescent="0.25">
      <c r="A38" s="47"/>
      <c r="B38" s="66" t="s">
        <v>42</v>
      </c>
      <c r="C38" s="67"/>
      <c r="D38" s="67"/>
      <c r="E38" s="11"/>
      <c r="F38" s="11"/>
      <c r="G38" s="68"/>
      <c r="M38" s="59"/>
    </row>
    <row r="39" spans="1:14" s="8" customFormat="1" x14ac:dyDescent="0.25">
      <c r="A39" s="47"/>
      <c r="B39" s="66" t="s">
        <v>43</v>
      </c>
      <c r="C39" s="67"/>
      <c r="D39" s="67"/>
      <c r="E39" s="11"/>
      <c r="F39" s="11"/>
      <c r="G39" s="68"/>
      <c r="M39" s="59"/>
    </row>
    <row r="40" spans="1:14" s="8" customFormat="1" x14ac:dyDescent="0.25">
      <c r="A40" s="47">
        <v>1</v>
      </c>
      <c r="B40" s="69" t="s">
        <v>44</v>
      </c>
      <c r="C40" s="70" t="s">
        <v>45</v>
      </c>
      <c r="D40" s="67"/>
      <c r="E40" s="67"/>
      <c r="F40" s="11">
        <f>8*4</f>
        <v>32</v>
      </c>
      <c r="G40" s="68">
        <f>ROUND(+D40*F40*A40,0)</f>
        <v>0</v>
      </c>
      <c r="M40" s="59"/>
    </row>
    <row r="41" spans="1:14" s="8" customFormat="1" x14ac:dyDescent="0.25">
      <c r="A41" s="47"/>
      <c r="B41" s="66"/>
      <c r="C41" s="67"/>
      <c r="D41" s="67"/>
      <c r="E41" s="11"/>
      <c r="F41" s="11"/>
      <c r="G41" s="68"/>
      <c r="M41" s="59"/>
    </row>
    <row r="42" spans="1:14" s="8" customFormat="1" x14ac:dyDescent="0.25">
      <c r="A42" s="47"/>
      <c r="B42" s="66" t="s">
        <v>46</v>
      </c>
      <c r="C42" s="70"/>
      <c r="D42" s="67"/>
      <c r="E42" s="67"/>
      <c r="F42" s="11"/>
      <c r="G42" s="68"/>
      <c r="M42" s="59"/>
    </row>
    <row r="43" spans="1:14" s="8" customFormat="1" ht="45" customHeight="1" x14ac:dyDescent="0.25">
      <c r="A43" s="47">
        <v>3</v>
      </c>
      <c r="B43" s="71" t="s">
        <v>47</v>
      </c>
      <c r="C43" s="72" t="s">
        <v>48</v>
      </c>
      <c r="D43" s="67"/>
      <c r="E43" s="67" t="s">
        <v>27</v>
      </c>
      <c r="F43" s="11">
        <v>3.68</v>
      </c>
      <c r="G43" s="68">
        <f>ROUND(+D43*F43*A43,0)</f>
        <v>0</v>
      </c>
      <c r="M43" s="10"/>
    </row>
    <row r="44" spans="1:14" s="8" customFormat="1" ht="31.5" x14ac:dyDescent="0.25">
      <c r="A44" s="47">
        <v>3</v>
      </c>
      <c r="B44" s="73" t="s">
        <v>49</v>
      </c>
      <c r="C44" s="70" t="s">
        <v>50</v>
      </c>
      <c r="D44" s="67"/>
      <c r="E44" s="67" t="s">
        <v>25</v>
      </c>
      <c r="F44" s="11">
        <v>1.33</v>
      </c>
      <c r="G44" s="68">
        <f>ROUND(+D44*F44*A44,0)</f>
        <v>0</v>
      </c>
      <c r="M44" s="10"/>
    </row>
    <row r="45" spans="1:14" s="8" customFormat="1" ht="31.5" x14ac:dyDescent="0.25">
      <c r="A45" s="47">
        <v>3</v>
      </c>
      <c r="B45" s="73" t="s">
        <v>51</v>
      </c>
      <c r="C45" s="70" t="s">
        <v>52</v>
      </c>
      <c r="D45" s="67"/>
      <c r="E45" s="67"/>
      <c r="F45" s="11">
        <v>10</v>
      </c>
      <c r="G45" s="68">
        <f>ROUND(+D45*F45*A45,0)</f>
        <v>0</v>
      </c>
      <c r="M45" s="10"/>
    </row>
    <row r="46" spans="1:14" s="8" customFormat="1" ht="31.5" x14ac:dyDescent="0.25">
      <c r="A46" s="47">
        <v>3</v>
      </c>
      <c r="B46" s="73" t="s">
        <v>53</v>
      </c>
      <c r="C46" s="70" t="s">
        <v>50</v>
      </c>
      <c r="D46" s="67"/>
      <c r="E46" s="67" t="s">
        <v>54</v>
      </c>
      <c r="F46" s="11">
        <v>3.68</v>
      </c>
      <c r="G46" s="68">
        <f>ROUND(+D46*F46*A46,0)</f>
        <v>0</v>
      </c>
      <c r="M46" s="10"/>
    </row>
    <row r="47" spans="1:14" s="8" customFormat="1" x14ac:dyDescent="0.25">
      <c r="A47" s="47"/>
      <c r="B47" s="73"/>
      <c r="C47" s="70"/>
      <c r="D47" s="67"/>
      <c r="E47" s="67"/>
      <c r="F47" s="11"/>
      <c r="G47" s="68"/>
      <c r="M47" s="10"/>
    </row>
    <row r="48" spans="1:14" s="8" customFormat="1" x14ac:dyDescent="0.25">
      <c r="A48" s="47"/>
      <c r="B48" s="66" t="s">
        <v>55</v>
      </c>
      <c r="C48" s="70"/>
      <c r="D48" s="67"/>
      <c r="E48" s="67"/>
      <c r="F48" s="11"/>
      <c r="G48" s="68">
        <f>ROUND(+D48*F48*A48,0)</f>
        <v>0</v>
      </c>
      <c r="M48" s="10"/>
    </row>
    <row r="49" spans="1:13" s="8" customFormat="1" ht="15" customHeight="1" x14ac:dyDescent="0.25">
      <c r="A49" s="47">
        <v>1</v>
      </c>
      <c r="B49" s="73" t="s">
        <v>56</v>
      </c>
      <c r="C49" s="70" t="s">
        <v>57</v>
      </c>
      <c r="D49" s="67"/>
      <c r="E49" s="67" t="s">
        <v>58</v>
      </c>
      <c r="F49" s="11">
        <f>ROUND(F40*2*2/3,0)</f>
        <v>43</v>
      </c>
      <c r="G49" s="68">
        <f>ROUND(+D49*F49*A49,0)</f>
        <v>0</v>
      </c>
      <c r="M49" s="10"/>
    </row>
    <row r="50" spans="1:13" s="8" customFormat="1" ht="30" customHeight="1" x14ac:dyDescent="0.25">
      <c r="A50" s="47">
        <v>3</v>
      </c>
      <c r="B50" s="71" t="s">
        <v>59</v>
      </c>
      <c r="C50" s="70" t="s">
        <v>50</v>
      </c>
      <c r="D50" s="67"/>
      <c r="E50" s="67"/>
      <c r="F50" s="11">
        <v>3.68</v>
      </c>
      <c r="G50" s="68">
        <f>ROUND(+D50*F50*A50,0)</f>
        <v>0</v>
      </c>
      <c r="M50" s="10"/>
    </row>
    <row r="51" spans="1:13" s="8" customFormat="1" ht="30" customHeight="1" x14ac:dyDescent="0.25">
      <c r="A51" s="47">
        <v>3</v>
      </c>
      <c r="B51" s="71" t="s">
        <v>60</v>
      </c>
      <c r="C51" s="70" t="s">
        <v>50</v>
      </c>
      <c r="D51" s="67"/>
      <c r="E51" s="67" t="s">
        <v>58</v>
      </c>
      <c r="F51" s="11">
        <v>3.68</v>
      </c>
      <c r="G51" s="68">
        <f>ROUND(+D51*F51*A51,0)</f>
        <v>0</v>
      </c>
      <c r="M51" s="10"/>
    </row>
    <row r="52" spans="1:13" s="8" customFormat="1" x14ac:dyDescent="0.25">
      <c r="A52" s="20"/>
      <c r="B52" s="74" t="s">
        <v>61</v>
      </c>
      <c r="C52" s="20"/>
      <c r="D52" s="20"/>
      <c r="E52" s="20"/>
      <c r="F52" s="20"/>
      <c r="G52" s="75">
        <f>SUM(G40:G51)</f>
        <v>0</v>
      </c>
      <c r="M52" s="10"/>
    </row>
    <row r="53" spans="1:13" s="8" customFormat="1" x14ac:dyDescent="0.25">
      <c r="A53" s="20"/>
      <c r="B53" s="76" t="s">
        <v>62</v>
      </c>
      <c r="C53" s="20"/>
      <c r="D53" s="20"/>
      <c r="E53" s="20"/>
      <c r="F53" s="20"/>
      <c r="G53" s="77">
        <f>+G33+G52</f>
        <v>0</v>
      </c>
      <c r="M53" s="10"/>
    </row>
    <row r="54" spans="1:13" x14ac:dyDescent="0.25">
      <c r="A54" s="19"/>
      <c r="B54" s="78" t="s">
        <v>63</v>
      </c>
      <c r="C54" s="19"/>
      <c r="D54" s="19"/>
      <c r="E54" s="19"/>
      <c r="F54" s="19"/>
      <c r="G54" s="79">
        <f>+ROUND(G53*0.19,0)</f>
        <v>0</v>
      </c>
      <c r="M54" s="10"/>
    </row>
    <row r="55" spans="1:13" x14ac:dyDescent="0.25">
      <c r="A55" s="19"/>
      <c r="B55" s="78" t="s">
        <v>64</v>
      </c>
      <c r="C55" s="19"/>
      <c r="D55" s="19"/>
      <c r="E55" s="19"/>
      <c r="F55" s="18"/>
      <c r="G55" s="81">
        <f>SUM(G53:G54)</f>
        <v>0</v>
      </c>
      <c r="M55" s="82"/>
    </row>
    <row r="56" spans="1:13" x14ac:dyDescent="0.25">
      <c r="A56" s="19"/>
      <c r="B56" s="78"/>
      <c r="C56" s="19"/>
      <c r="D56" s="19"/>
      <c r="E56" s="19"/>
      <c r="F56" s="18"/>
      <c r="G56" s="83"/>
      <c r="M56" s="82"/>
    </row>
    <row r="57" spans="1:13" x14ac:dyDescent="0.25">
      <c r="A57" s="19"/>
      <c r="B57" s="84"/>
      <c r="C57" s="19"/>
      <c r="D57" s="19"/>
      <c r="E57" s="19"/>
      <c r="F57" s="18"/>
      <c r="G57" s="83"/>
      <c r="M57" s="82"/>
    </row>
    <row r="58" spans="1:13" x14ac:dyDescent="0.25">
      <c r="A58" s="19"/>
      <c r="B58" s="87"/>
      <c r="C58" s="19"/>
      <c r="D58" s="19"/>
      <c r="E58" s="19"/>
      <c r="F58" s="18"/>
      <c r="G58" s="83"/>
      <c r="M58" s="82"/>
    </row>
    <row r="59" spans="1:13" x14ac:dyDescent="0.25">
      <c r="B59" s="85" t="s">
        <v>66</v>
      </c>
    </row>
    <row r="60" spans="1:13" x14ac:dyDescent="0.25">
      <c r="G60" s="45"/>
    </row>
    <row r="61" spans="1:13" x14ac:dyDescent="0.25">
      <c r="G61" s="80"/>
    </row>
    <row r="62" spans="1:13" x14ac:dyDescent="0.25">
      <c r="G62" s="86"/>
    </row>
  </sheetData>
  <mergeCells count="11">
    <mergeCell ref="D7:F7"/>
    <mergeCell ref="A1:G1"/>
    <mergeCell ref="A2:G2"/>
    <mergeCell ref="A3:G3"/>
    <mergeCell ref="D5:F5"/>
    <mergeCell ref="D6:F6"/>
    <mergeCell ref="D8:F8"/>
    <mergeCell ref="E9:F9"/>
    <mergeCell ref="B10:B11"/>
    <mergeCell ref="B36:B37"/>
    <mergeCell ref="C36:C37"/>
  </mergeCells>
  <printOptions horizontalCentered="1"/>
  <pageMargins left="0.82677165354330717" right="0.62992125984251968" top="0.74803149606299213" bottom="0.55118110236220474" header="0.31496062992125984" footer="0.31496062992125984"/>
  <pageSetup scale="52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Grupo I (2)</vt:lpstr>
      <vt:lpstr>'Presupuesto Grupo I (2)'!Área_de_impresión</vt:lpstr>
      <vt:lpstr>'Presupuesto Grupo I (2)'!Títulos_a_imprimir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Patricia del Pilar Gutiérrez Esquivel</dc:creator>
  <cp:lastModifiedBy>Andrea Patricia del Pilar Gutiérrez Esquivel</cp:lastModifiedBy>
  <dcterms:created xsi:type="dcterms:W3CDTF">2018-08-15T22:42:44Z</dcterms:created>
  <dcterms:modified xsi:type="dcterms:W3CDTF">2018-08-15T22:45:55Z</dcterms:modified>
</cp:coreProperties>
</file>