
<file path=[Content_Types].xml><?xml version="1.0" encoding="utf-8"?>
<Types xmlns="http://schemas.openxmlformats.org/package/2006/content-types">
  <Default Extension="bin" ContentType="application/vnd.openxmlformats-officedocument.oleObject"/>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mar\Documents\INVIAS\PROCESOS\IP-DT-MAG-003-2021 MEZCLA ASFALTICA\DOCUMENTOS PARA PUBLICAR\"/>
    </mc:Choice>
  </mc:AlternateContent>
  <bookViews>
    <workbookView xWindow="0" yWindow="0" windowWidth="20490" windowHeight="7350"/>
  </bookViews>
  <sheets>
    <sheet name="450.10" sheetId="1" r:id="rId1"/>
  </sheets>
  <externalReferences>
    <externalReference r:id="rId2"/>
    <externalReference r:id="rId3"/>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0" i="1" l="1"/>
  <c r="N59" i="1" l="1"/>
  <c r="I59" i="1"/>
  <c r="K59" i="1" s="1"/>
  <c r="B59" i="1"/>
  <c r="M49" i="1"/>
  <c r="N49" i="1" s="1"/>
  <c r="K49" i="1"/>
  <c r="M40" i="1"/>
  <c r="N40" i="1" s="1"/>
  <c r="M39" i="1"/>
  <c r="K39" i="1"/>
  <c r="M38" i="1"/>
  <c r="K38" i="1"/>
  <c r="M37" i="1"/>
  <c r="K37" i="1"/>
  <c r="M36" i="1"/>
  <c r="K36" i="1"/>
  <c r="B40" i="1"/>
  <c r="B39" i="1"/>
  <c r="B38" i="1"/>
  <c r="B37" i="1"/>
  <c r="B36" i="1"/>
  <c r="L58" i="1" l="1"/>
  <c r="K58" i="1" l="1"/>
  <c r="N58" i="1" s="1"/>
  <c r="M48" i="1" l="1"/>
  <c r="N48" i="1" s="1"/>
  <c r="N53" i="1" s="1"/>
  <c r="N39" i="1"/>
  <c r="N38" i="1"/>
  <c r="N37" i="1"/>
  <c r="N43" i="1" s="1"/>
  <c r="N76" i="1" s="1"/>
  <c r="N63" i="1"/>
  <c r="N36" i="1"/>
  <c r="L81" i="1" l="1"/>
  <c r="N74" i="1"/>
  <c r="L82" i="1" l="1"/>
  <c r="L83" i="1"/>
  <c r="N84" i="1" l="1"/>
  <c r="N86" i="1" s="1"/>
</calcChain>
</file>

<file path=xl/sharedStrings.xml><?xml version="1.0" encoding="utf-8"?>
<sst xmlns="http://schemas.openxmlformats.org/spreadsheetml/2006/main" count="107" uniqueCount="81">
  <si>
    <t>CÓDIGO</t>
  </si>
  <si>
    <t>MINFRA-MN-IN-10-FR-1</t>
  </si>
  <si>
    <t>INSTITUTO NACIONAL DE VIAS</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</si>
  <si>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</si>
  <si>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</si>
  <si>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</si>
  <si>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</si>
  <si>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</si>
  <si>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</si>
  <si>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</si>
  <si>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</si>
  <si>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</si>
  <si>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</si>
  <si>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</si>
  <si>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</si>
  <si>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</si>
  <si>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</si>
  <si>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</si>
  <si>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</si>
  <si>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</si>
  <si>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</si>
  <si>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</si>
  <si>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</si>
  <si>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</si>
  <si>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</si>
  <si>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</si>
  <si>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</si>
  <si>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</si>
  <si>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</si>
  <si>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</si>
  <si>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</si>
  <si>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</si>
  <si>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CANTIDAD</t>
  </si>
  <si>
    <t>m3</t>
  </si>
  <si>
    <t>I. EQUIPO</t>
  </si>
  <si>
    <t>TIPO</t>
  </si>
  <si>
    <t>TARIFA/HORA</t>
  </si>
  <si>
    <t>RENDIMIENTO</t>
  </si>
  <si>
    <t>Vr. UNITARIO</t>
  </si>
  <si>
    <t>SUBTOTAL $</t>
  </si>
  <si>
    <t>II. MATERIALES</t>
  </si>
  <si>
    <t>PRECIO UNIT.</t>
  </si>
  <si>
    <t>M3</t>
  </si>
  <si>
    <t>III. TRANSPORTES</t>
  </si>
  <si>
    <t>MATERIAL</t>
  </si>
  <si>
    <t>CANTIDAD      (1)</t>
  </si>
  <si>
    <t>DISTANCIA (2)</t>
  </si>
  <si>
    <t>(1) * (2)</t>
  </si>
  <si>
    <t>TARIFA</t>
  </si>
  <si>
    <t>m3km</t>
  </si>
  <si>
    <t>IV. MANO DE OBRA</t>
  </si>
  <si>
    <t>TRABAJADOR</t>
  </si>
  <si>
    <t>JORNAL</t>
  </si>
  <si>
    <t>PRESTACIONES (%)</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</si>
  <si>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</si>
  <si>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</si>
  <si>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</si>
  <si>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</si>
  <si>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</si>
  <si>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</si>
  <si>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</si>
  <si>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</si>
  <si>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</si>
  <si>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</si>
  <si>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</si>
  <si>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</si>
  <si>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</si>
  <si>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</si>
  <si>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</si>
  <si>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</si>
  <si>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</si>
  <si>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</si>
  <si>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</si>
  <si>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</si>
  <si>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</si>
  <si>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</si>
  <si>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Riego de  Liga CRR-2</t>
  </si>
  <si>
    <t>lt</t>
  </si>
  <si>
    <t>Mezcla en Caliente para Bacheo MDC-25</t>
  </si>
  <si>
    <t>Mezcla en caliente para bacheo MDC-25</t>
  </si>
  <si>
    <t>Transporte de mezcla en caliente para bacheo MDC-25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</si>
</sst>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44" formatCode="_-&quot;$&quot;\ * #,##0.00_-;\-&quot;$&quot;\ * #,##0.00_-;_-&quot;$&quot;\ * &quot;-&quot;??_-;_-@_-"/>
    <numFmt numFmtId="43" formatCode="_-* #,##0.00_-;\-* #,##0.00_-;_-* &quot;-&quot;??_-;_-@_-"/>
    <numFmt numFmtId="164" formatCode="_([$$-240A]\ * #,##0.00_);_([$$-240A]\ * \(#,##0.00\);_([$$-240A]\ * &quot;-&quot;??_);_(@_)"/>
    <numFmt numFmtId="165" formatCode="0.000"/>
    <numFmt numFmtId="166" formatCode="_(* #,##0.00_);_(* \(#,##0.00\);_(* &quot;-&quot;??_);_(@_)"/>
    <numFmt numFmtId="167" formatCode="_(* #,##0_);_(* \(#,##0\);_(* &quot;-&quot;??_);_(@_)"/>
  </numFmts>
  <fonts count="8">
    <font>
      <sz val="11"/>
      <color theme="1"/>
      <name val="Calibri"/>
      <family val="2"/>
      <scheme val="minor"/>
    </font>
    <font>
      <sz val="11"/>
      <color theme="1"/>
      <name val="Calibri"/>
      <family val="2"/>
      <scheme val="minor"/>
    </font>
    <font>
      <sz val="10"/>
      <name val="Arial"/>
      <family val="2"/>
    </font>
    <font>
      <b/>
      <sz val="10"/>
      <name val="Arial"/>
      <family val="2"/>
    </font>
    <font>
      <sz val="10"/>
      <name val="Geneva"/>
      <family val="2"/>
    </font>
    <font>
      <b/>
      <sz val="28"/>
      <name val="Calibri"/>
      <family val="2"/>
    </font>
    <font>
      <sz val="28"/>
      <name val="Calibri"/>
      <family val="2"/>
    </font>
    <font>
      <sz val="10"/>
      <color rgb="FF7030A0"/>
      <name val="Arial"/>
      <family val="2"/>
    </font>
  </fonts>
  <fills count="13">
    <fill>
      <patternFill patternType="none"/>
    </fill>
    <fill>
      <patternFill patternType="gray125"/>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patternFill patternType="solid">
        <fgColor theme="9" tint="-0.249977111117893"/>
        <bgColor rgb="FF000000"/>
      </patternFill>
    </fill>
    <fill>
      <patternFill patternType="solid">
        <fgColor theme="0"/>
        <bgColor rgb="FF000000"/>
      </patternFill>
    </fill>
    <fill>
      <patternFill patternType="solid">
        <fgColor theme="9" tint="0.79998168889431442"/>
        <bgColor rgb="FF000000"/>
      </patternFill>
    </fill>
  </fills>
  <borders count="63">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4" fillId="0" borderId="0"/>
    <xf numFmtId="0" fontId="2" fillId="0" borderId="0"/>
    <xf numFmtId="9" fontId="2" fillId="0" borderId="0" applyFont="0" applyFill="0" applyBorder="0" applyAlignment="0" applyProtection="0"/>
    <xf numFmtId="42" fontId="1" fillId="0" borderId="0" applyFont="0" applyFill="0" applyBorder="0" applyAlignment="0" applyProtection="0"/>
  </cellStyleXfs>
  <cellXfs count="316">
    <xf numFmtId="0" fontId="0" fillId="0" borderId="0" xfId="0"/>
    <xf numFmtId="0" fontId="2" fillId="2" borderId="26" xfId="0" applyFont="1" applyFill="1" applyBorder="1" applyAlignment="1">
      <alignment horizontal="center"/>
    </xf>
    <xf numFmtId="0" fontId="3" fillId="2" borderId="27" xfId="0" applyFont="1" applyFill="1" applyBorder="1" applyAlignment="1">
      <alignment horizontal="center"/>
    </xf>
    <xf numFmtId="0" fontId="2" fillId="2" borderId="27" xfId="0" applyFont="1" applyFill="1" applyBorder="1" applyAlignment="1">
      <alignment vertical="center"/>
    </xf>
    <xf numFmtId="0" fontId="2" fillId="2" borderId="28" xfId="0" applyFont="1" applyFill="1" applyBorder="1" applyAlignment="1">
      <alignment vertical="center"/>
    </xf>
    <xf numFmtId="0" fontId="2" fillId="2" borderId="29" xfId="0" applyFont="1" applyFill="1" applyBorder="1" applyAlignment="1">
      <alignment horizontal="center"/>
    </xf>
    <xf numFmtId="0" fontId="3" fillId="2" borderId="3" xfId="0" applyFont="1" applyFill="1" applyBorder="1" applyAlignment="1">
      <alignment horizontal="center"/>
    </xf>
    <xf numFmtId="0" fontId="3" fillId="2" borderId="3" xfId="0" applyFont="1" applyFill="1" applyBorder="1" applyAlignment="1">
      <alignment horizontal="left"/>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31" xfId="0" applyFont="1" applyFill="1" applyBorder="1" applyAlignment="1">
      <alignment horizontal="center"/>
    </xf>
    <xf numFmtId="0" fontId="3" fillId="2" borderId="0" xfId="0" applyFont="1" applyFill="1" applyBorder="1" applyAlignment="1">
      <alignment horizontal="center"/>
    </xf>
    <xf numFmtId="0" fontId="3" fillId="2" borderId="0" xfId="0" applyFont="1" applyFill="1" applyBorder="1" applyAlignment="1">
      <alignment horizontal="left"/>
    </xf>
    <xf numFmtId="0" fontId="2" fillId="2" borderId="0" xfId="0" applyFont="1" applyFill="1" applyBorder="1" applyAlignment="1">
      <alignment horizontal="right" vertical="center"/>
    </xf>
    <xf numFmtId="0" fontId="2" fillId="2" borderId="0" xfId="0" applyFont="1" applyFill="1" applyBorder="1" applyAlignment="1">
      <alignment horizontal="center" vertical="center"/>
    </xf>
    <xf numFmtId="0" fontId="2" fillId="2" borderId="32" xfId="0" applyFont="1" applyFill="1" applyBorder="1" applyAlignment="1">
      <alignment horizontal="center" vertical="center"/>
    </xf>
    <xf numFmtId="0" fontId="5" fillId="2" borderId="0" xfId="0" applyFont="1" applyFill="1" applyBorder="1" applyAlignment="1">
      <alignment horizontal="center"/>
    </xf>
    <xf numFmtId="0" fontId="2" fillId="2" borderId="0" xfId="0" applyFont="1" applyFill="1" applyBorder="1"/>
    <xf numFmtId="0" fontId="6" fillId="2" borderId="0" xfId="0" applyFont="1" applyFill="1" applyBorder="1" applyAlignment="1">
      <alignment horizontal="left" vertical="center"/>
    </xf>
    <xf numFmtId="0" fontId="3" fillId="4" borderId="31" xfId="0" applyFont="1" applyFill="1" applyBorder="1" applyAlignment="1">
      <alignment horizontal="left"/>
    </xf>
    <xf numFmtId="0" fontId="2" fillId="4" borderId="0" xfId="0" applyFont="1" applyFill="1" applyBorder="1" applyAlignment="1">
      <alignment horizontal="right"/>
    </xf>
    <xf numFmtId="0" fontId="2" fillId="4" borderId="12" xfId="0" applyFont="1" applyFill="1" applyBorder="1" applyAlignment="1">
      <alignment horizontal="center"/>
    </xf>
    <xf numFmtId="0" fontId="2" fillId="4" borderId="0" xfId="0" applyFont="1" applyFill="1" applyBorder="1" applyAlignment="1">
      <alignment horizontal="center"/>
    </xf>
    <xf numFmtId="0" fontId="2" fillId="4" borderId="0" xfId="0" applyFont="1" applyFill="1" applyBorder="1"/>
    <xf numFmtId="0" fontId="3" fillId="4" borderId="0" xfId="0" applyFont="1" applyFill="1" applyBorder="1" applyAlignment="1">
      <alignment horizontal="right"/>
    </xf>
    <xf numFmtId="0" fontId="2" fillId="4" borderId="12" xfId="0" applyFont="1" applyFill="1" applyBorder="1" applyAlignment="1">
      <alignment horizontal="right"/>
    </xf>
    <xf numFmtId="0" fontId="2" fillId="4" borderId="32" xfId="0" applyFont="1" applyFill="1" applyBorder="1" applyAlignment="1">
      <alignment horizontal="center"/>
    </xf>
    <xf numFmtId="0" fontId="2" fillId="4" borderId="33" xfId="0" applyFont="1" applyFill="1" applyBorder="1" applyAlignment="1">
      <alignment horizontal="left"/>
    </xf>
    <xf numFmtId="0" fontId="2" fillId="4" borderId="22" xfId="0" applyFont="1" applyFill="1" applyBorder="1" applyAlignment="1">
      <alignment horizontal="right"/>
    </xf>
    <xf numFmtId="0" fontId="2" fillId="4" borderId="22" xfId="0" applyFont="1" applyFill="1" applyBorder="1" applyAlignment="1">
      <alignment horizontal="center"/>
    </xf>
    <xf numFmtId="0" fontId="2" fillId="0" borderId="29" xfId="0" applyFont="1" applyFill="1" applyBorder="1"/>
    <xf numFmtId="0" fontId="2" fillId="0" borderId="3" xfId="0" applyFont="1" applyFill="1" applyBorder="1"/>
    <xf numFmtId="0" fontId="2" fillId="0" borderId="6" xfId="0" applyFont="1" applyFill="1" applyBorder="1"/>
    <xf numFmtId="0" fontId="3" fillId="0" borderId="31"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0" xfId="0" applyFont="1" applyFill="1" applyBorder="1" applyAlignment="1" applyProtection="1">
      <alignment horizontal="center"/>
      <protection locked="0"/>
    </xf>
    <xf numFmtId="0" fontId="2" fillId="0" borderId="12" xfId="0" applyFont="1" applyFill="1" applyBorder="1" applyProtection="1">
      <protection locked="0"/>
    </xf>
    <xf numFmtId="0" fontId="2" fillId="0" borderId="0" xfId="0" applyFont="1" applyFill="1" applyBorder="1"/>
    <xf numFmtId="0" fontId="2" fillId="0" borderId="0" xfId="0" applyFont="1" applyFill="1" applyBorder="1" applyProtection="1">
      <protection locked="0"/>
    </xf>
    <xf numFmtId="0" fontId="2" fillId="0" borderId="32" xfId="0" applyFont="1" applyFill="1" applyBorder="1"/>
    <xf numFmtId="0" fontId="3" fillId="0" borderId="31" xfId="0" applyFont="1" applyFill="1" applyBorder="1" applyProtection="1">
      <protection locked="0"/>
    </xf>
    <xf numFmtId="0" fontId="3" fillId="0" borderId="0" xfId="0" applyFont="1" applyFill="1" applyBorder="1"/>
    <xf numFmtId="0" fontId="2" fillId="0" borderId="12" xfId="0" applyFont="1" applyFill="1" applyBorder="1" applyAlignment="1" applyProtection="1">
      <alignment horizontal="center"/>
      <protection locked="0"/>
    </xf>
    <xf numFmtId="0" fontId="3" fillId="0" borderId="12" xfId="0" applyFont="1" applyFill="1" applyBorder="1"/>
    <xf numFmtId="0" fontId="2" fillId="0" borderId="35" xfId="0" applyFont="1" applyFill="1" applyBorder="1" applyAlignment="1" applyProtection="1">
      <alignment horizontal="center"/>
      <protection locked="0"/>
    </xf>
    <xf numFmtId="0" fontId="2" fillId="0" borderId="0" xfId="0" applyFont="1" applyFill="1" applyBorder="1" applyAlignment="1" applyProtection="1">
      <alignment horizontal="center"/>
      <protection locked="0"/>
    </xf>
    <xf numFmtId="0" fontId="2" fillId="0" borderId="32" xfId="0" applyFont="1" applyFill="1" applyBorder="1" applyAlignment="1" applyProtection="1">
      <alignment horizontal="center"/>
      <protection locked="0"/>
    </xf>
    <xf numFmtId="0" fontId="2" fillId="0" borderId="12" xfId="0" applyFont="1" applyFill="1" applyBorder="1"/>
    <xf numFmtId="0" fontId="2" fillId="0" borderId="13" xfId="0" applyFont="1" applyFill="1" applyBorder="1" applyAlignment="1" applyProtection="1">
      <alignment horizontal="center"/>
      <protection locked="0"/>
    </xf>
    <xf numFmtId="0" fontId="2" fillId="0" borderId="12" xfId="0" applyFont="1" applyFill="1" applyBorder="1" applyAlignment="1">
      <alignment horizontal="center"/>
    </xf>
    <xf numFmtId="0" fontId="2" fillId="0" borderId="13" xfId="0" applyFont="1" applyFill="1" applyBorder="1" applyAlignment="1">
      <alignment horizontal="center"/>
    </xf>
    <xf numFmtId="0" fontId="2" fillId="0" borderId="0" xfId="0" applyFont="1" applyFill="1" applyBorder="1" applyAlignment="1">
      <alignment horizontal="center"/>
    </xf>
    <xf numFmtId="0" fontId="2" fillId="0" borderId="32" xfId="0" applyFont="1" applyFill="1" applyBorder="1" applyAlignment="1">
      <alignment horizontal="center"/>
    </xf>
    <xf numFmtId="0" fontId="3" fillId="5" borderId="0" xfId="0" applyFont="1" applyFill="1" applyBorder="1" applyAlignment="1">
      <alignment horizontal="center"/>
    </xf>
    <xf numFmtId="0" fontId="2" fillId="5" borderId="12" xfId="0" applyFont="1" applyFill="1" applyBorder="1" applyAlignment="1">
      <alignment horizontal="center"/>
    </xf>
    <xf numFmtId="0" fontId="7" fillId="5" borderId="13" xfId="0" applyFont="1" applyFill="1" applyBorder="1" applyAlignment="1">
      <alignment horizontal="center"/>
    </xf>
    <xf numFmtId="0" fontId="2" fillId="0" borderId="0" xfId="0" applyFont="1" applyFill="1" applyBorder="1" applyAlignment="1">
      <alignment horizontal="center" vertical="center"/>
    </xf>
    <xf numFmtId="0" fontId="2" fillId="0" borderId="12" xfId="0" applyFont="1" applyFill="1" applyBorder="1" applyAlignment="1">
      <alignment horizontal="center" vertical="center"/>
    </xf>
    <xf numFmtId="0" fontId="3" fillId="0" borderId="31" xfId="0" applyFont="1" applyFill="1" applyBorder="1" applyAlignment="1" applyProtection="1">
      <alignment vertical="top"/>
      <protection locked="0"/>
    </xf>
    <xf numFmtId="0" fontId="3" fillId="0" borderId="0" xfId="0" applyFont="1" applyFill="1" applyBorder="1" applyAlignment="1">
      <alignment vertical="top"/>
    </xf>
    <xf numFmtId="0" fontId="2" fillId="0" borderId="0" xfId="0" applyFont="1" applyFill="1" applyBorder="1" applyAlignment="1">
      <alignment horizontal="center" vertical="top"/>
    </xf>
    <xf numFmtId="0" fontId="2" fillId="0" borderId="0" xfId="0" applyFont="1" applyFill="1" applyBorder="1" applyAlignment="1">
      <alignment vertical="top"/>
    </xf>
    <xf numFmtId="0" fontId="2" fillId="0" borderId="32" xfId="0" applyFont="1" applyFill="1" applyBorder="1" applyAlignment="1">
      <alignment horizontal="center" vertical="top"/>
    </xf>
    <xf numFmtId="0" fontId="2" fillId="0" borderId="31" xfId="0" applyFont="1" applyFill="1" applyBorder="1"/>
    <xf numFmtId="0" fontId="2" fillId="5" borderId="31" xfId="0" applyFont="1" applyFill="1" applyBorder="1"/>
    <xf numFmtId="0" fontId="2" fillId="5" borderId="0" xfId="0" applyFont="1" applyFill="1" applyBorder="1"/>
    <xf numFmtId="0" fontId="2" fillId="5" borderId="32" xfId="0" applyFont="1" applyFill="1" applyBorder="1"/>
    <xf numFmtId="0" fontId="3" fillId="7" borderId="38" xfId="0" applyFont="1" applyFill="1" applyBorder="1" applyAlignment="1">
      <alignment horizontal="center" vertical="center"/>
    </xf>
    <xf numFmtId="0" fontId="3" fillId="8" borderId="40" xfId="0" applyFont="1" applyFill="1" applyBorder="1" applyAlignment="1">
      <alignment horizontal="center" vertical="center" wrapText="1"/>
    </xf>
    <xf numFmtId="0" fontId="3" fillId="8" borderId="41" xfId="0" applyFont="1" applyFill="1" applyBorder="1" applyAlignment="1">
      <alignment horizontal="center" vertical="center" wrapText="1"/>
    </xf>
    <xf numFmtId="0" fontId="2" fillId="8" borderId="4" xfId="0" applyFont="1" applyFill="1" applyBorder="1"/>
    <xf numFmtId="2" fontId="3" fillId="9" borderId="43" xfId="0" applyNumberFormat="1" applyFont="1" applyFill="1" applyBorder="1" applyAlignment="1">
      <alignment horizontal="left"/>
    </xf>
    <xf numFmtId="0" fontId="3" fillId="9" borderId="44" xfId="0" applyFont="1" applyFill="1" applyBorder="1" applyAlignment="1"/>
    <xf numFmtId="0" fontId="3" fillId="9" borderId="45" xfId="0" applyFont="1" applyFill="1" applyBorder="1" applyAlignment="1"/>
    <xf numFmtId="0" fontId="3" fillId="4" borderId="45" xfId="0" applyFont="1" applyFill="1" applyBorder="1" applyAlignment="1">
      <alignment horizontal="center"/>
    </xf>
    <xf numFmtId="0" fontId="3" fillId="4" borderId="41" xfId="0" applyFont="1" applyFill="1" applyBorder="1" applyAlignment="1">
      <alignment horizontal="center"/>
    </xf>
    <xf numFmtId="0" fontId="3" fillId="9" borderId="45" xfId="0" applyFont="1" applyFill="1" applyBorder="1" applyAlignment="1">
      <alignment horizontal="right"/>
    </xf>
    <xf numFmtId="0" fontId="3" fillId="9" borderId="46" xfId="0" applyFont="1" applyFill="1" applyBorder="1" applyAlignment="1">
      <alignment horizontal="right"/>
    </xf>
    <xf numFmtId="0" fontId="3" fillId="9" borderId="43" xfId="0" applyFont="1" applyFill="1" applyBorder="1" applyAlignment="1"/>
    <xf numFmtId="0" fontId="3" fillId="9" borderId="47" xfId="0" applyFont="1" applyFill="1" applyBorder="1"/>
    <xf numFmtId="0" fontId="2" fillId="9" borderId="16" xfId="0" applyFont="1" applyFill="1" applyBorder="1"/>
    <xf numFmtId="0" fontId="2" fillId="9" borderId="17" xfId="0" applyFont="1" applyFill="1" applyBorder="1"/>
    <xf numFmtId="0" fontId="3" fillId="9" borderId="31" xfId="0" applyFont="1" applyFill="1" applyBorder="1"/>
    <xf numFmtId="0" fontId="2" fillId="9" borderId="0" xfId="0" applyFont="1" applyFill="1" applyBorder="1"/>
    <xf numFmtId="0" fontId="2" fillId="9" borderId="22" xfId="0" applyFont="1" applyFill="1" applyBorder="1"/>
    <xf numFmtId="0" fontId="2" fillId="9" borderId="32" xfId="0" applyFont="1" applyFill="1" applyBorder="1"/>
    <xf numFmtId="0" fontId="3" fillId="7" borderId="5" xfId="0" applyFont="1" applyFill="1" applyBorder="1" applyAlignment="1">
      <alignment horizontal="center"/>
    </xf>
    <xf numFmtId="0" fontId="3" fillId="7" borderId="30" xfId="0" applyFont="1" applyFill="1" applyBorder="1" applyAlignment="1">
      <alignment horizontal="center"/>
    </xf>
    <xf numFmtId="0" fontId="3" fillId="5" borderId="11" xfId="0" applyFont="1" applyFill="1" applyBorder="1" applyAlignment="1">
      <alignment horizontal="center"/>
    </xf>
    <xf numFmtId="0" fontId="3" fillId="5" borderId="49" xfId="0" applyFont="1" applyFill="1" applyBorder="1" applyAlignment="1">
      <alignment horizontal="center"/>
    </xf>
    <xf numFmtId="164" fontId="2" fillId="5" borderId="18" xfId="0" applyNumberFormat="1" applyFont="1" applyFill="1" applyBorder="1" applyAlignment="1">
      <alignment horizontal="right"/>
    </xf>
    <xf numFmtId="165" fontId="2" fillId="5" borderId="11" xfId="0" applyNumberFormat="1" applyFont="1" applyFill="1" applyBorder="1" applyAlignment="1">
      <alignment horizontal="right"/>
    </xf>
    <xf numFmtId="165" fontId="2" fillId="5" borderId="49" xfId="0" applyNumberFormat="1" applyFont="1" applyFill="1" applyBorder="1" applyAlignment="1">
      <alignment horizontal="right"/>
    </xf>
    <xf numFmtId="164" fontId="2" fillId="5" borderId="53" xfId="0" applyNumberFormat="1" applyFont="1" applyFill="1" applyBorder="1" applyAlignment="1">
      <alignment horizontal="right"/>
    </xf>
    <xf numFmtId="0" fontId="2" fillId="5" borderId="15" xfId="0" applyFont="1" applyFill="1" applyBorder="1" applyAlignment="1"/>
    <xf numFmtId="0" fontId="2" fillId="5" borderId="54" xfId="0" applyFont="1" applyFill="1" applyBorder="1" applyAlignment="1"/>
    <xf numFmtId="165" fontId="2" fillId="5" borderId="15" xfId="0" applyNumberFormat="1" applyFont="1" applyFill="1" applyBorder="1" applyAlignment="1">
      <alignment horizontal="right"/>
    </xf>
    <xf numFmtId="165" fontId="2" fillId="5" borderId="54" xfId="0" applyNumberFormat="1" applyFont="1" applyFill="1" applyBorder="1" applyAlignment="1">
      <alignment horizontal="right"/>
    </xf>
    <xf numFmtId="0" fontId="2" fillId="5" borderId="35" xfId="0" applyFont="1" applyFill="1" applyBorder="1" applyAlignment="1">
      <alignment horizontal="center"/>
    </xf>
    <xf numFmtId="0" fontId="2" fillId="5" borderId="16" xfId="0" applyFont="1" applyFill="1" applyBorder="1" applyAlignment="1">
      <alignment horizontal="center"/>
    </xf>
    <xf numFmtId="0" fontId="2" fillId="5" borderId="54" xfId="0" applyFont="1" applyFill="1" applyBorder="1" applyAlignment="1">
      <alignment horizontal="center"/>
    </xf>
    <xf numFmtId="2" fontId="2" fillId="5" borderId="10" xfId="0" applyNumberFormat="1" applyFont="1" applyFill="1" applyBorder="1"/>
    <xf numFmtId="9" fontId="2" fillId="5" borderId="54" xfId="3" applyFont="1" applyFill="1" applyBorder="1" applyAlignment="1">
      <alignment horizontal="left"/>
    </xf>
    <xf numFmtId="4" fontId="2" fillId="5" borderId="37" xfId="5" applyNumberFormat="1" applyFont="1" applyFill="1" applyBorder="1"/>
    <xf numFmtId="0" fontId="2" fillId="5" borderId="24" xfId="0" applyFont="1" applyFill="1" applyBorder="1"/>
    <xf numFmtId="4" fontId="2" fillId="5" borderId="25" xfId="0" applyNumberFormat="1" applyFont="1" applyFill="1" applyBorder="1"/>
    <xf numFmtId="164" fontId="2" fillId="5" borderId="41" xfId="0" applyNumberFormat="1" applyFont="1" applyFill="1" applyBorder="1"/>
    <xf numFmtId="0" fontId="3" fillId="5" borderId="31" xfId="0" applyFont="1" applyFill="1" applyBorder="1"/>
    <xf numFmtId="0" fontId="3" fillId="9" borderId="51" xfId="0" applyFont="1" applyFill="1" applyBorder="1"/>
    <xf numFmtId="0" fontId="2" fillId="9" borderId="35" xfId="0" applyFont="1" applyFill="1" applyBorder="1"/>
    <xf numFmtId="0" fontId="2" fillId="9" borderId="57" xfId="0" applyFont="1" applyFill="1" applyBorder="1"/>
    <xf numFmtId="0" fontId="2" fillId="9" borderId="33" xfId="0" applyFont="1" applyFill="1" applyBorder="1"/>
    <xf numFmtId="0" fontId="3" fillId="10" borderId="50" xfId="0" applyFont="1" applyFill="1" applyBorder="1" applyAlignment="1">
      <alignment horizontal="center"/>
    </xf>
    <xf numFmtId="0" fontId="3" fillId="10" borderId="5" xfId="0" applyFont="1" applyFill="1" applyBorder="1" applyAlignment="1">
      <alignment horizontal="center"/>
    </xf>
    <xf numFmtId="0" fontId="3" fillId="10" borderId="30" xfId="0" applyFont="1" applyFill="1" applyBorder="1" applyAlignment="1">
      <alignment horizontal="center"/>
    </xf>
    <xf numFmtId="0" fontId="2" fillId="5" borderId="58" xfId="0" applyFont="1" applyFill="1" applyBorder="1" applyAlignment="1">
      <alignment horizontal="left"/>
    </xf>
    <xf numFmtId="0" fontId="3" fillId="5" borderId="12" xfId="0" applyFont="1" applyFill="1" applyBorder="1" applyAlignment="1">
      <alignment horizontal="center"/>
    </xf>
    <xf numFmtId="165" fontId="2" fillId="5" borderId="18" xfId="0" applyNumberFormat="1" applyFont="1" applyFill="1" applyBorder="1" applyAlignment="1">
      <alignment horizontal="right"/>
    </xf>
    <xf numFmtId="44" fontId="2" fillId="5" borderId="49" xfId="2" applyFont="1" applyFill="1" applyBorder="1" applyAlignment="1">
      <alignment horizontal="right"/>
    </xf>
    <xf numFmtId="2" fontId="2" fillId="5" borderId="49" xfId="0" applyNumberFormat="1" applyFont="1" applyFill="1" applyBorder="1" applyAlignment="1">
      <alignment horizontal="right"/>
    </xf>
    <xf numFmtId="2" fontId="2" fillId="5" borderId="53" xfId="0" applyNumberFormat="1" applyFont="1" applyFill="1" applyBorder="1" applyAlignment="1">
      <alignment horizontal="right"/>
    </xf>
    <xf numFmtId="0" fontId="2" fillId="5" borderId="35" xfId="0" applyFont="1" applyFill="1" applyBorder="1"/>
    <xf numFmtId="0" fontId="2" fillId="5" borderId="10" xfId="0" applyFont="1" applyFill="1" applyBorder="1"/>
    <xf numFmtId="0" fontId="2" fillId="5" borderId="37" xfId="0" applyFont="1" applyFill="1" applyBorder="1"/>
    <xf numFmtId="0" fontId="2" fillId="9" borderId="31" xfId="0" applyFont="1" applyFill="1" applyBorder="1"/>
    <xf numFmtId="0" fontId="3" fillId="10" borderId="39" xfId="0" applyFont="1" applyFill="1" applyBorder="1" applyAlignment="1">
      <alignment horizontal="center"/>
    </xf>
    <xf numFmtId="0" fontId="3" fillId="10" borderId="40" xfId="0" applyFont="1" applyFill="1" applyBorder="1" applyAlignment="1">
      <alignment horizontal="center"/>
    </xf>
    <xf numFmtId="0" fontId="3" fillId="10" borderId="5" xfId="0" applyFont="1" applyFill="1" applyBorder="1" applyAlignment="1">
      <alignment horizontal="center" vertical="center"/>
    </xf>
    <xf numFmtId="0" fontId="3" fillId="10" borderId="5" xfId="0" applyFont="1" applyFill="1" applyBorder="1" applyAlignment="1">
      <alignment horizontal="center" vertical="center" wrapText="1"/>
    </xf>
    <xf numFmtId="0" fontId="3" fillId="10" borderId="40" xfId="0" applyFont="1" applyFill="1" applyBorder="1" applyAlignment="1">
      <alignment horizontal="center" vertical="center" wrapText="1"/>
    </xf>
    <xf numFmtId="0" fontId="3" fillId="10" borderId="30" xfId="0" applyFont="1" applyFill="1" applyBorder="1" applyAlignment="1">
      <alignment horizontal="center" vertical="center"/>
    </xf>
    <xf numFmtId="0" fontId="2" fillId="5" borderId="16" xfId="0" applyFont="1" applyFill="1" applyBorder="1" applyAlignment="1"/>
    <xf numFmtId="0" fontId="2" fillId="5" borderId="10" xfId="0" applyFont="1" applyFill="1" applyBorder="1" applyAlignment="1">
      <alignment horizontal="center"/>
    </xf>
    <xf numFmtId="2" fontId="2" fillId="11" borderId="35" xfId="0" applyNumberFormat="1" applyFont="1" applyFill="1" applyBorder="1"/>
    <xf numFmtId="164" fontId="2" fillId="5" borderId="37" xfId="0" applyNumberFormat="1" applyFont="1" applyFill="1" applyBorder="1"/>
    <xf numFmtId="0" fontId="2" fillId="0" borderId="51" xfId="5" applyFont="1" applyFill="1" applyBorder="1"/>
    <xf numFmtId="0" fontId="2" fillId="5" borderId="14" xfId="0" applyFont="1" applyFill="1" applyBorder="1" applyAlignment="1">
      <alignment horizontal="center"/>
    </xf>
    <xf numFmtId="2" fontId="2" fillId="11" borderId="10" xfId="0" applyNumberFormat="1" applyFont="1" applyFill="1" applyBorder="1"/>
    <xf numFmtId="2" fontId="2" fillId="5" borderId="15" xfId="0" applyNumberFormat="1" applyFont="1" applyFill="1" applyBorder="1" applyAlignment="1">
      <alignment horizontal="right"/>
    </xf>
    <xf numFmtId="2" fontId="2" fillId="5" borderId="54" xfId="0" applyNumberFormat="1" applyFont="1" applyFill="1" applyBorder="1" applyAlignment="1">
      <alignment horizontal="right"/>
    </xf>
    <xf numFmtId="2" fontId="2" fillId="5" borderId="37" xfId="0" applyNumberFormat="1" applyFont="1" applyFill="1" applyBorder="1"/>
    <xf numFmtId="0" fontId="2" fillId="5" borderId="44" xfId="0" applyFont="1" applyFill="1" applyBorder="1" applyAlignment="1"/>
    <xf numFmtId="0" fontId="2" fillId="5" borderId="45" xfId="0" applyFont="1" applyFill="1" applyBorder="1" applyAlignment="1"/>
    <xf numFmtId="0" fontId="2" fillId="5" borderId="60" xfId="0" applyFont="1" applyFill="1" applyBorder="1" applyAlignment="1"/>
    <xf numFmtId="0" fontId="2" fillId="5" borderId="60" xfId="0" applyFont="1" applyFill="1" applyBorder="1"/>
    <xf numFmtId="0" fontId="2" fillId="5" borderId="61" xfId="0" applyFont="1" applyFill="1" applyBorder="1"/>
    <xf numFmtId="164" fontId="2" fillId="5" borderId="62" xfId="0" applyNumberFormat="1" applyFont="1" applyFill="1" applyBorder="1"/>
    <xf numFmtId="0" fontId="3" fillId="10" borderId="30" xfId="0" applyFont="1" applyFill="1" applyBorder="1" applyAlignment="1">
      <alignment horizontal="center" vertical="center" wrapText="1"/>
    </xf>
    <xf numFmtId="0" fontId="2" fillId="5" borderId="47" xfId="0" applyFont="1" applyFill="1" applyBorder="1" applyAlignment="1"/>
    <xf numFmtId="164" fontId="2" fillId="5" borderId="10" xfId="0" applyNumberFormat="1" applyFont="1" applyFill="1" applyBorder="1"/>
    <xf numFmtId="1" fontId="2" fillId="0" borderId="10" xfId="6" applyNumberFormat="1" applyFont="1" applyFill="1" applyBorder="1" applyAlignment="1">
      <alignment horizontal="center"/>
    </xf>
    <xf numFmtId="164" fontId="2" fillId="0" borderId="10" xfId="2" applyNumberFormat="1" applyFont="1" applyFill="1" applyBorder="1"/>
    <xf numFmtId="0" fontId="2" fillId="5" borderId="11" xfId="0" applyFont="1" applyFill="1" applyBorder="1" applyAlignment="1">
      <alignment horizontal="center"/>
    </xf>
    <xf numFmtId="4" fontId="2" fillId="0" borderId="35" xfId="5" applyNumberFormat="1" applyFont="1" applyFill="1" applyBorder="1"/>
    <xf numFmtId="164" fontId="2" fillId="0" borderId="37" xfId="5" applyNumberFormat="1" applyFont="1" applyFill="1" applyBorder="1"/>
    <xf numFmtId="2" fontId="2" fillId="5" borderId="12" xfId="0" applyNumberFormat="1" applyFont="1" applyFill="1" applyBorder="1" applyAlignment="1">
      <alignment horizontal="right"/>
    </xf>
    <xf numFmtId="2" fontId="2" fillId="5" borderId="35" xfId="0" applyNumberFormat="1" applyFont="1" applyFill="1" applyBorder="1" applyAlignment="1">
      <alignment horizontal="right"/>
    </xf>
    <xf numFmtId="9" fontId="2" fillId="0" borderId="10" xfId="6" applyFont="1" applyFill="1" applyBorder="1" applyAlignment="1">
      <alignment horizontal="center"/>
    </xf>
    <xf numFmtId="4" fontId="2" fillId="0" borderId="10" xfId="5" applyNumberFormat="1" applyFont="1" applyFill="1" applyBorder="1"/>
    <xf numFmtId="0" fontId="2" fillId="5" borderId="59" xfId="0" applyFont="1" applyFill="1" applyBorder="1" applyAlignment="1">
      <alignment horizontal="center"/>
    </xf>
    <xf numFmtId="4" fontId="2" fillId="0" borderId="37" xfId="5" applyNumberFormat="1" applyFont="1" applyFill="1" applyBorder="1"/>
    <xf numFmtId="4" fontId="2" fillId="0" borderId="41" xfId="5" applyNumberFormat="1" applyFont="1" applyFill="1" applyBorder="1"/>
    <xf numFmtId="4" fontId="2" fillId="5" borderId="41" xfId="0" applyNumberFormat="1" applyFont="1" applyFill="1" applyBorder="1"/>
    <xf numFmtId="0" fontId="3" fillId="10" borderId="48" xfId="0" applyFont="1" applyFill="1" applyBorder="1" applyAlignment="1">
      <alignment horizontal="center" wrapText="1"/>
    </xf>
    <xf numFmtId="0" fontId="3" fillId="10" borderId="5" xfId="0" applyFont="1" applyFill="1" applyBorder="1" applyAlignment="1">
      <alignment horizontal="center" wrapText="1"/>
    </xf>
    <xf numFmtId="0" fontId="3" fillId="10" borderId="30" xfId="0" applyFont="1" applyFill="1" applyBorder="1" applyAlignment="1">
      <alignment horizontal="center" wrapText="1"/>
    </xf>
    <xf numFmtId="43" fontId="3" fillId="12" borderId="35" xfId="1" applyFont="1" applyFill="1" applyBorder="1"/>
    <xf numFmtId="9" fontId="3" fillId="12" borderId="52" xfId="3" applyFont="1" applyFill="1" applyBorder="1"/>
    <xf numFmtId="9" fontId="2" fillId="0" borderId="52" xfId="5" applyNumberFormat="1" applyFont="1" applyFill="1" applyBorder="1"/>
    <xf numFmtId="43" fontId="2" fillId="5" borderId="37" xfId="1" applyFont="1" applyFill="1" applyBorder="1"/>
    <xf numFmtId="0" fontId="3" fillId="12" borderId="47" xfId="0" applyFont="1" applyFill="1" applyBorder="1" applyAlignment="1"/>
    <xf numFmtId="0" fontId="3" fillId="12" borderId="16" xfId="0" applyFont="1" applyFill="1" applyBorder="1" applyAlignment="1"/>
    <xf numFmtId="0" fontId="3" fillId="12" borderId="44" xfId="0" applyFont="1" applyFill="1" applyBorder="1" applyAlignment="1"/>
    <xf numFmtId="0" fontId="3" fillId="12" borderId="45" xfId="0" applyFont="1" applyFill="1" applyBorder="1" applyAlignment="1"/>
    <xf numFmtId="43" fontId="3" fillId="12" borderId="45" xfId="1" applyFont="1" applyFill="1" applyBorder="1"/>
    <xf numFmtId="9" fontId="3" fillId="12" borderId="56" xfId="3" applyFont="1" applyFill="1" applyBorder="1"/>
    <xf numFmtId="9" fontId="2" fillId="0" borderId="60" xfId="5" applyNumberFormat="1" applyFont="1" applyFill="1" applyBorder="1"/>
    <xf numFmtId="166" fontId="2" fillId="5" borderId="41" xfId="0" applyNumberFormat="1" applyFont="1" applyFill="1" applyBorder="1"/>
    <xf numFmtId="167" fontId="2" fillId="5" borderId="41" xfId="0" applyNumberFormat="1" applyFont="1" applyFill="1" applyBorder="1"/>
    <xf numFmtId="0" fontId="3" fillId="0" borderId="39" xfId="0" applyFont="1" applyFill="1" applyBorder="1"/>
    <xf numFmtId="0" fontId="2" fillId="0" borderId="40" xfId="0" applyFont="1" applyFill="1" applyBorder="1"/>
    <xf numFmtId="0" fontId="2" fillId="0" borderId="42" xfId="0" applyFont="1" applyFill="1" applyBorder="1"/>
    <xf numFmtId="0" fontId="2" fillId="0" borderId="51" xfId="0" applyFont="1" applyFill="1" applyBorder="1" applyAlignment="1"/>
    <xf numFmtId="0" fontId="2" fillId="0" borderId="35" xfId="0" applyFont="1" applyFill="1" applyBorder="1" applyAlignment="1"/>
    <xf numFmtId="0" fontId="2" fillId="0" borderId="57" xfId="0" applyFont="1" applyFill="1" applyBorder="1" applyAlignment="1"/>
    <xf numFmtId="0" fontId="2" fillId="0" borderId="44" xfId="0" applyFont="1" applyFill="1" applyBorder="1" applyAlignment="1"/>
    <xf numFmtId="0" fontId="2" fillId="0" borderId="45" xfId="0" applyFont="1" applyFill="1" applyBorder="1" applyAlignment="1"/>
    <xf numFmtId="0" fontId="2" fillId="0" borderId="46" xfId="0" applyFont="1" applyFill="1" applyBorder="1" applyAlignment="1"/>
    <xf numFmtId="0" fontId="2" fillId="0" borderId="31" xfId="0" applyFont="1" applyFill="1" applyBorder="1" applyAlignment="1"/>
    <xf numFmtId="0" fontId="2" fillId="0" borderId="0" xfId="0" applyFont="1" applyFill="1" applyBorder="1" applyAlignment="1"/>
    <xf numFmtId="0" fontId="2" fillId="0" borderId="32" xfId="0" applyFont="1" applyFill="1" applyBorder="1" applyAlignment="1"/>
    <xf numFmtId="0" fontId="3" fillId="0" borderId="31" xfId="0" applyFont="1" applyFill="1" applyBorder="1" applyAlignment="1">
      <alignment horizontal="left"/>
    </xf>
    <xf numFmtId="0" fontId="3" fillId="0" borderId="31" xfId="0" applyFont="1" applyFill="1" applyBorder="1" applyAlignment="1">
      <alignment horizontal="justify" vertical="center" wrapText="1"/>
    </xf>
    <xf numFmtId="0" fontId="3" fillId="0" borderId="0" xfId="0" applyFont="1" applyFill="1" applyBorder="1" applyAlignment="1">
      <alignment horizontal="justify" vertical="center" wrapText="1"/>
    </xf>
    <xf numFmtId="0" fontId="3" fillId="0" borderId="32" xfId="0" applyFont="1" applyFill="1" applyBorder="1" applyAlignment="1">
      <alignment horizontal="justify" vertical="center" wrapText="1"/>
    </xf>
    <xf numFmtId="0" fontId="2" fillId="0" borderId="16" xfId="0" applyFont="1" applyFill="1" applyBorder="1"/>
    <xf numFmtId="0" fontId="2" fillId="0" borderId="0" xfId="0" applyFont="1" applyFill="1" applyBorder="1" applyAlignment="1">
      <alignment horizontal="left"/>
    </xf>
    <xf numFmtId="0" fontId="2" fillId="0" borderId="31" xfId="0" applyFont="1" applyFill="1" applyBorder="1" applyAlignment="1">
      <alignment horizontal="left"/>
    </xf>
    <xf numFmtId="0" fontId="2" fillId="0" borderId="33" xfId="0" applyFont="1" applyFill="1" applyBorder="1" applyAlignment="1">
      <alignment horizontal="left"/>
    </xf>
    <xf numFmtId="0" fontId="2" fillId="0" borderId="22" xfId="0" applyFont="1" applyFill="1" applyBorder="1" applyAlignment="1">
      <alignment horizontal="left"/>
    </xf>
    <xf numFmtId="0" fontId="2" fillId="0" borderId="22" xfId="0" applyFont="1" applyFill="1" applyBorder="1"/>
    <xf numFmtId="0" fontId="0" fillId="0" borderId="0" xfId="0" applyFill="1" applyProtection="1"/>
    <xf numFmtId="42" fontId="2" fillId="5" borderId="10" xfId="7" applyFont="1" applyFill="1" applyBorder="1" applyAlignment="1">
      <alignment horizontal="right"/>
    </xf>
    <xf numFmtId="0" fontId="2" fillId="3" borderId="2" xfId="4" applyFont="1" applyFill="1" applyBorder="1" applyAlignment="1">
      <alignment horizontal="center" vertical="center"/>
    </xf>
    <xf numFmtId="0" fontId="2" fillId="3" borderId="3" xfId="4" applyFont="1" applyFill="1" applyBorder="1" applyAlignment="1">
      <alignment horizontal="center" vertical="center"/>
    </xf>
    <xf numFmtId="0" fontId="2" fillId="3" borderId="6" xfId="4" applyFont="1" applyFill="1" applyBorder="1" applyAlignment="1">
      <alignment horizontal="center" vertical="center"/>
    </xf>
    <xf numFmtId="0" fontId="2" fillId="3" borderId="11" xfId="4" applyFont="1" applyFill="1" applyBorder="1" applyAlignment="1">
      <alignment horizontal="center" vertical="center"/>
    </xf>
    <xf numFmtId="0" fontId="2" fillId="3" borderId="12" xfId="4" applyFont="1" applyFill="1" applyBorder="1" applyAlignment="1">
      <alignment horizontal="center" vertical="center"/>
    </xf>
    <xf numFmtId="0" fontId="2" fillId="3" borderId="13" xfId="4" applyFont="1" applyFill="1" applyBorder="1" applyAlignment="1">
      <alignment horizontal="center" vertical="center"/>
    </xf>
    <xf numFmtId="0" fontId="3" fillId="3" borderId="8" xfId="0" applyFont="1" applyFill="1" applyBorder="1" applyAlignment="1">
      <alignment horizontal="center"/>
    </xf>
    <xf numFmtId="0" fontId="3" fillId="3" borderId="0" xfId="0" applyFont="1" applyFill="1" applyBorder="1" applyAlignment="1">
      <alignment horizontal="center"/>
    </xf>
    <xf numFmtId="0" fontId="3" fillId="3" borderId="9" xfId="0" applyFont="1" applyFill="1" applyBorder="1" applyAlignment="1">
      <alignment horizontal="center"/>
    </xf>
    <xf numFmtId="0" fontId="2" fillId="3" borderId="14" xfId="4" applyFont="1" applyFill="1" applyBorder="1" applyAlignment="1">
      <alignment horizontal="left" vertical="center"/>
    </xf>
    <xf numFmtId="0" fontId="2" fillId="3" borderId="18" xfId="0" applyFont="1" applyFill="1" applyBorder="1" applyAlignment="1">
      <alignment horizontal="left" vertical="center"/>
    </xf>
    <xf numFmtId="0" fontId="2" fillId="3" borderId="15" xfId="4" applyFont="1" applyFill="1" applyBorder="1" applyAlignment="1">
      <alignment horizontal="center" vertical="center"/>
    </xf>
    <xf numFmtId="0" fontId="2" fillId="3" borderId="16" xfId="4" applyFont="1" applyFill="1" applyBorder="1" applyAlignment="1">
      <alignment horizontal="center" vertical="center"/>
    </xf>
    <xf numFmtId="0" fontId="2" fillId="3" borderId="17" xfId="4" applyFont="1" applyFill="1" applyBorder="1" applyAlignment="1">
      <alignment horizontal="center" vertical="center"/>
    </xf>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3" fillId="2" borderId="31" xfId="0" applyFont="1" applyFill="1" applyBorder="1" applyAlignment="1">
      <alignment horizontal="right" vertical="center"/>
    </xf>
    <xf numFmtId="0" fontId="3" fillId="2" borderId="0" xfId="0" applyFont="1" applyFill="1" applyBorder="1" applyAlignment="1">
      <alignment horizontal="right" vertical="center"/>
    </xf>
    <xf numFmtId="0" fontId="3" fillId="2" borderId="0" xfId="0" applyFont="1" applyFill="1" applyBorder="1" applyAlignment="1">
      <alignment horizontal="center" vertical="center"/>
    </xf>
    <xf numFmtId="0" fontId="2" fillId="2" borderId="1" xfId="0" applyFont="1" applyFill="1" applyBorder="1" applyAlignment="1">
      <alignment horizontal="center"/>
    </xf>
    <xf numFmtId="0" fontId="2" fillId="2" borderId="7" xfId="0" applyFont="1" applyFill="1" applyBorder="1" applyAlignment="1">
      <alignment horizontal="center"/>
    </xf>
    <xf numFmtId="0" fontId="2" fillId="2" borderId="20"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3" fillId="3" borderId="4" xfId="0" applyFont="1" applyFill="1" applyBorder="1" applyAlignment="1">
      <alignment horizontal="center"/>
    </xf>
    <xf numFmtId="0" fontId="2" fillId="3" borderId="5" xfId="4" applyFont="1" applyFill="1" applyBorder="1" applyAlignment="1">
      <alignment horizontal="left" vertical="center"/>
    </xf>
    <xf numFmtId="0" fontId="2" fillId="3" borderId="10" xfId="4" applyFont="1" applyFill="1" applyBorder="1" applyAlignment="1">
      <alignment horizontal="left" vertical="center"/>
    </xf>
    <xf numFmtId="0" fontId="2" fillId="3" borderId="24" xfId="4" applyFont="1" applyFill="1" applyBorder="1" applyAlignment="1">
      <alignment horizontal="left" vertical="center"/>
    </xf>
    <xf numFmtId="0" fontId="2" fillId="3" borderId="14" xfId="4" applyFont="1" applyFill="1" applyBorder="1" applyAlignment="1">
      <alignment horizontal="center" vertical="center"/>
    </xf>
    <xf numFmtId="0" fontId="2" fillId="3" borderId="24" xfId="4" applyFont="1" applyFill="1" applyBorder="1" applyAlignment="1">
      <alignment horizontal="center" vertical="center"/>
    </xf>
    <xf numFmtId="0" fontId="2" fillId="3" borderId="19" xfId="4" applyFont="1" applyFill="1" applyBorder="1" applyAlignment="1">
      <alignment horizontal="center" vertical="center"/>
    </xf>
    <xf numFmtId="0" fontId="2" fillId="3" borderId="25" xfId="4" applyFont="1" applyFill="1" applyBorder="1" applyAlignment="1">
      <alignment horizontal="center" vertical="center"/>
    </xf>
    <xf numFmtId="0" fontId="3" fillId="3" borderId="21" xfId="0" applyFont="1" applyFill="1" applyBorder="1" applyAlignment="1">
      <alignment horizontal="center"/>
    </xf>
    <xf numFmtId="0" fontId="3" fillId="3" borderId="22" xfId="0" applyFont="1" applyFill="1" applyBorder="1" applyAlignment="1">
      <alignment horizontal="center"/>
    </xf>
    <xf numFmtId="0" fontId="3" fillId="3" borderId="23" xfId="0" applyFont="1" applyFill="1" applyBorder="1" applyAlignment="1">
      <alignment horizontal="center"/>
    </xf>
    <xf numFmtId="0" fontId="2" fillId="4" borderId="12" xfId="0" applyFont="1" applyFill="1" applyBorder="1" applyAlignment="1">
      <alignment horizontal="center"/>
    </xf>
    <xf numFmtId="0" fontId="2" fillId="4" borderId="22" xfId="0" applyFont="1" applyFill="1" applyBorder="1" applyAlignment="1">
      <alignment horizontal="center"/>
    </xf>
    <xf numFmtId="0" fontId="2" fillId="4" borderId="34" xfId="0" applyFont="1" applyFill="1" applyBorder="1" applyAlignment="1">
      <alignment horizontal="center"/>
    </xf>
    <xf numFmtId="0" fontId="2" fillId="0" borderId="0" xfId="0" applyFont="1" applyFill="1" applyBorder="1" applyAlignment="1">
      <alignment horizontal="center" vertical="top"/>
    </xf>
    <xf numFmtId="0" fontId="2" fillId="0" borderId="16" xfId="0" applyFont="1" applyFill="1" applyBorder="1" applyAlignment="1">
      <alignment horizontal="center" vertical="top"/>
    </xf>
    <xf numFmtId="0" fontId="3" fillId="6" borderId="36" xfId="0" applyFont="1" applyFill="1" applyBorder="1" applyAlignment="1" applyProtection="1">
      <alignment horizontal="center"/>
      <protection locked="0"/>
    </xf>
    <xf numFmtId="0" fontId="3" fillId="6" borderId="10" xfId="0" applyFont="1" applyFill="1" applyBorder="1" applyAlignment="1" applyProtection="1">
      <alignment horizontal="center"/>
      <protection locked="0"/>
    </xf>
    <xf numFmtId="0" fontId="3" fillId="6" borderId="37" xfId="0" applyFont="1" applyFill="1" applyBorder="1" applyAlignment="1" applyProtection="1">
      <alignment horizontal="center"/>
      <protection locked="0"/>
    </xf>
    <xf numFmtId="0" fontId="3" fillId="7" borderId="39" xfId="0" applyFont="1" applyFill="1" applyBorder="1" applyAlignment="1">
      <alignment horizontal="center" vertical="center" wrapText="1"/>
    </xf>
    <xf numFmtId="0" fontId="3" fillId="7" borderId="40" xfId="0" applyFont="1" applyFill="1" applyBorder="1" applyAlignment="1">
      <alignment horizontal="center" vertical="center" wrapText="1"/>
    </xf>
    <xf numFmtId="0" fontId="3" fillId="7" borderId="40" xfId="0" applyFont="1" applyFill="1" applyBorder="1" applyAlignment="1">
      <alignment horizontal="center" vertical="center"/>
    </xf>
    <xf numFmtId="0" fontId="3" fillId="7" borderId="42" xfId="0" applyFont="1" applyFill="1" applyBorder="1" applyAlignment="1">
      <alignment horizontal="center" vertical="center"/>
    </xf>
    <xf numFmtId="0" fontId="2" fillId="0" borderId="51" xfId="5" applyFont="1" applyFill="1" applyBorder="1" applyAlignment="1">
      <alignment horizontal="left"/>
    </xf>
    <xf numFmtId="0" fontId="2" fillId="0" borderId="35" xfId="0" applyFont="1" applyFill="1" applyBorder="1"/>
    <xf numFmtId="0" fontId="3" fillId="7" borderId="39" xfId="0" applyFont="1" applyFill="1" applyBorder="1" applyAlignment="1">
      <alignment horizontal="center"/>
    </xf>
    <xf numFmtId="0" fontId="3" fillId="7" borderId="40" xfId="0" applyFont="1" applyFill="1" applyBorder="1" applyAlignment="1">
      <alignment horizontal="center"/>
    </xf>
    <xf numFmtId="0" fontId="3" fillId="7" borderId="48" xfId="0" applyFont="1" applyFill="1" applyBorder="1" applyAlignment="1">
      <alignment horizontal="center"/>
    </xf>
    <xf numFmtId="0" fontId="3" fillId="7" borderId="11" xfId="0" applyFont="1" applyFill="1" applyBorder="1" applyAlignment="1">
      <alignment horizont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2" fillId="5" borderId="51" xfId="0" applyFont="1" applyFill="1" applyBorder="1" applyAlignment="1">
      <alignment horizontal="left"/>
    </xf>
    <xf numFmtId="0" fontId="2" fillId="5" borderId="35" xfId="0" applyFont="1" applyFill="1" applyBorder="1" applyAlignment="1">
      <alignment horizontal="left"/>
    </xf>
    <xf numFmtId="0" fontId="2" fillId="5" borderId="52" xfId="0" applyFont="1" applyFill="1" applyBorder="1" applyAlignment="1">
      <alignment horizontal="left"/>
    </xf>
    <xf numFmtId="0" fontId="2" fillId="5" borderId="16" xfId="0" applyFont="1" applyFill="1" applyBorder="1" applyAlignment="1">
      <alignment horizontal="left"/>
    </xf>
    <xf numFmtId="0" fontId="2" fillId="5" borderId="55" xfId="0" applyFont="1" applyFill="1" applyBorder="1" applyAlignment="1"/>
    <xf numFmtId="0" fontId="2" fillId="5" borderId="56" xfId="0" applyFont="1" applyFill="1" applyBorder="1" applyAlignment="1"/>
    <xf numFmtId="9" fontId="2" fillId="5" borderId="55" xfId="0" applyNumberFormat="1" applyFont="1" applyFill="1" applyBorder="1" applyAlignment="1">
      <alignment horizontal="center"/>
    </xf>
    <xf numFmtId="0" fontId="2" fillId="5" borderId="56" xfId="0" applyFont="1" applyFill="1" applyBorder="1" applyAlignment="1">
      <alignment horizontal="center"/>
    </xf>
    <xf numFmtId="0" fontId="3" fillId="5" borderId="26" xfId="0" applyFont="1" applyFill="1" applyBorder="1" applyAlignment="1">
      <alignment horizontal="right"/>
    </xf>
    <xf numFmtId="0" fontId="3" fillId="5" borderId="27" xfId="0" applyFont="1" applyFill="1" applyBorder="1" applyAlignment="1">
      <alignment horizontal="right"/>
    </xf>
    <xf numFmtId="0" fontId="3" fillId="5" borderId="28" xfId="0" applyFont="1" applyFill="1" applyBorder="1" applyAlignment="1">
      <alignment horizontal="right"/>
    </xf>
    <xf numFmtId="0" fontId="3" fillId="10" borderId="39" xfId="0" applyFont="1" applyFill="1" applyBorder="1" applyAlignment="1">
      <alignment horizontal="center"/>
    </xf>
    <xf numFmtId="0" fontId="3" fillId="10" borderId="40" xfId="0" applyFont="1" applyFill="1" applyBorder="1" applyAlignment="1">
      <alignment horizontal="center"/>
    </xf>
    <xf numFmtId="0" fontId="3" fillId="10" borderId="48" xfId="0" applyFont="1" applyFill="1" applyBorder="1" applyAlignment="1">
      <alignment horizontal="center"/>
    </xf>
    <xf numFmtId="0" fontId="3" fillId="10" borderId="50" xfId="0" applyFont="1" applyFill="1" applyBorder="1" applyAlignment="1">
      <alignment horizontal="center"/>
    </xf>
    <xf numFmtId="0" fontId="3" fillId="5" borderId="33" xfId="0" applyFont="1" applyFill="1" applyBorder="1" applyAlignment="1">
      <alignment horizontal="right"/>
    </xf>
    <xf numFmtId="0" fontId="3" fillId="5" borderId="22" xfId="0" applyFont="1" applyFill="1" applyBorder="1" applyAlignment="1">
      <alignment horizontal="right"/>
    </xf>
    <xf numFmtId="0" fontId="3" fillId="5" borderId="34" xfId="0" applyFont="1" applyFill="1" applyBorder="1" applyAlignment="1">
      <alignment horizontal="right"/>
    </xf>
    <xf numFmtId="0" fontId="2" fillId="5" borderId="51" xfId="0" applyFont="1" applyFill="1" applyBorder="1" applyAlignment="1"/>
    <xf numFmtId="0" fontId="2" fillId="5" borderId="35" xfId="0" applyFont="1" applyFill="1" applyBorder="1" applyAlignment="1"/>
    <xf numFmtId="0" fontId="2" fillId="5" borderId="52" xfId="0" applyFont="1" applyFill="1" applyBorder="1" applyAlignment="1"/>
    <xf numFmtId="0" fontId="2" fillId="5" borderId="59" xfId="0" applyFont="1" applyFill="1" applyBorder="1" applyAlignment="1">
      <alignment horizontal="center"/>
    </xf>
    <xf numFmtId="0" fontId="2" fillId="5" borderId="52" xfId="0" applyFont="1" applyFill="1" applyBorder="1" applyAlignment="1">
      <alignment horizontal="center"/>
    </xf>
    <xf numFmtId="0" fontId="3" fillId="10" borderId="50" xfId="0" applyFont="1" applyFill="1" applyBorder="1" applyAlignment="1">
      <alignment horizontal="center" vertical="center"/>
    </xf>
    <xf numFmtId="0" fontId="3" fillId="10" borderId="48" xfId="0" applyFont="1" applyFill="1" applyBorder="1" applyAlignment="1">
      <alignment horizontal="center" vertical="center"/>
    </xf>
    <xf numFmtId="164" fontId="2" fillId="5" borderId="59" xfId="0" applyNumberFormat="1" applyFont="1" applyFill="1" applyBorder="1" applyAlignment="1">
      <alignment horizontal="right"/>
    </xf>
    <xf numFmtId="164" fontId="2" fillId="5" borderId="52" xfId="0" applyNumberFormat="1" applyFont="1" applyFill="1" applyBorder="1" applyAlignment="1">
      <alignment horizontal="right"/>
    </xf>
    <xf numFmtId="2" fontId="2" fillId="5" borderId="55" xfId="0" applyNumberFormat="1" applyFont="1" applyFill="1" applyBorder="1" applyAlignment="1">
      <alignment horizontal="right"/>
    </xf>
    <xf numFmtId="2" fontId="2" fillId="5" borderId="56" xfId="0" applyNumberFormat="1" applyFont="1" applyFill="1" applyBorder="1" applyAlignment="1">
      <alignment horizontal="right"/>
    </xf>
    <xf numFmtId="42" fontId="2" fillId="5" borderId="59" xfId="7" applyFont="1" applyFill="1" applyBorder="1" applyAlignment="1">
      <alignment horizontal="right"/>
    </xf>
    <xf numFmtId="42" fontId="2" fillId="5" borderId="52" xfId="7" applyFont="1" applyFill="1" applyBorder="1" applyAlignment="1">
      <alignment horizontal="right"/>
    </xf>
    <xf numFmtId="0" fontId="3" fillId="6" borderId="39" xfId="0" applyFont="1" applyFill="1" applyBorder="1" applyAlignment="1">
      <alignment horizontal="center" vertical="center"/>
    </xf>
    <xf numFmtId="0" fontId="3" fillId="6" borderId="40" xfId="0" applyFont="1" applyFill="1" applyBorder="1" applyAlignment="1">
      <alignment horizontal="center" vertical="center"/>
    </xf>
    <xf numFmtId="0" fontId="3" fillId="10" borderId="50" xfId="0" applyFont="1" applyFill="1" applyBorder="1" applyAlignment="1">
      <alignment horizontal="center" vertical="center" wrapText="1"/>
    </xf>
    <xf numFmtId="0" fontId="3" fillId="10" borderId="4" xfId="0" applyFont="1" applyFill="1" applyBorder="1" applyAlignment="1">
      <alignment horizontal="center" vertical="center" wrapText="1"/>
    </xf>
    <xf numFmtId="0" fontId="2" fillId="5" borderId="44" xfId="0" applyFont="1" applyFill="1" applyBorder="1" applyAlignment="1"/>
    <xf numFmtId="0" fontId="2" fillId="5" borderId="45" xfId="0" applyFont="1" applyFill="1" applyBorder="1" applyAlignment="1"/>
    <xf numFmtId="0" fontId="2" fillId="5" borderId="60" xfId="0" applyFont="1" applyFill="1" applyBorder="1" applyAlignment="1">
      <alignment horizontal="center"/>
    </xf>
    <xf numFmtId="0" fontId="2" fillId="0" borderId="0" xfId="0" applyFont="1" applyFill="1" applyBorder="1" applyAlignment="1">
      <alignment horizontal="right"/>
    </xf>
    <xf numFmtId="0" fontId="2" fillId="0" borderId="32" xfId="0" applyFont="1" applyFill="1" applyBorder="1" applyAlignment="1">
      <alignment horizontal="right"/>
    </xf>
    <xf numFmtId="0" fontId="2" fillId="0" borderId="22" xfId="0" applyFont="1" applyFill="1" applyBorder="1" applyAlignment="1">
      <alignment horizontal="right"/>
    </xf>
    <xf numFmtId="0" fontId="2" fillId="0" borderId="34" xfId="0" applyFont="1" applyFill="1" applyBorder="1" applyAlignment="1">
      <alignment horizontal="right"/>
    </xf>
    <xf numFmtId="0" fontId="3" fillId="10" borderId="50" xfId="0" applyFont="1" applyFill="1" applyBorder="1" applyAlignment="1">
      <alignment horizontal="center" wrapText="1"/>
    </xf>
    <xf numFmtId="0" fontId="3" fillId="10" borderId="48" xfId="0" applyFont="1" applyFill="1" applyBorder="1" applyAlignment="1">
      <alignment horizontal="center" wrapText="1"/>
    </xf>
    <xf numFmtId="0" fontId="3" fillId="12" borderId="51" xfId="0" applyFont="1" applyFill="1" applyBorder="1" applyAlignment="1"/>
    <xf numFmtId="0" fontId="3" fillId="12" borderId="35" xfId="0" applyFont="1" applyFill="1" applyBorder="1" applyAlignment="1"/>
    <xf numFmtId="43" fontId="2" fillId="5" borderId="59" xfId="1" applyFont="1" applyFill="1" applyBorder="1" applyAlignment="1">
      <alignment horizontal="right"/>
    </xf>
    <xf numFmtId="43" fontId="2" fillId="5" borderId="52" xfId="1" applyFont="1" applyFill="1" applyBorder="1" applyAlignment="1">
      <alignment horizontal="right"/>
    </xf>
    <xf numFmtId="43" fontId="2" fillId="5" borderId="55" xfId="1" applyFont="1" applyFill="1" applyBorder="1" applyAlignment="1">
      <alignment horizontal="right"/>
    </xf>
    <xf numFmtId="43" fontId="2" fillId="5" borderId="56" xfId="1" applyFont="1" applyFill="1" applyBorder="1" applyAlignment="1">
      <alignment horizontal="right"/>
    </xf>
    <xf numFmtId="0" fontId="3" fillId="0" borderId="31" xfId="0" applyFont="1" applyFill="1" applyBorder="1" applyAlignment="1">
      <alignment horizontal="justify" vertical="center" wrapText="1"/>
    </xf>
    <xf numFmtId="0" fontId="3" fillId="0" borderId="0" xfId="0" applyFont="1" applyFill="1" applyBorder="1" applyAlignment="1">
      <alignment horizontal="justify" vertical="center" wrapText="1"/>
    </xf>
    <xf numFmtId="0" fontId="3" fillId="0" borderId="32" xfId="0" applyFont="1" applyFill="1" applyBorder="1" applyAlignment="1">
      <alignment horizontal="justify" vertical="center" wrapText="1"/>
    </xf>
    <xf numFmtId="0" fontId="3" fillId="0" borderId="31" xfId="0" applyFont="1" applyFill="1" applyBorder="1" applyAlignment="1">
      <alignment horizontal="justify" wrapText="1"/>
    </xf>
    <xf numFmtId="0" fontId="3" fillId="0" borderId="0" xfId="0" applyFont="1" applyFill="1" applyBorder="1" applyAlignment="1">
      <alignment horizontal="justify" wrapText="1"/>
    </xf>
    <xf numFmtId="0" fontId="3" fillId="0" borderId="32" xfId="0" applyFont="1" applyFill="1" applyBorder="1" applyAlignment="1">
      <alignment horizontal="justify" wrapText="1"/>
    </xf>
  </cellXfs>
  <cellStyles count="8">
    <cellStyle name="Millares" xfId="1" builtinId="3"/>
    <cellStyle name="Moneda" xfId="2" builtinId="4"/>
    <cellStyle name="Moneda [0]" xfId="7" builtinId="7"/>
    <cellStyle name="Normal" xfId="0" builtinId="0"/>
    <cellStyle name="Normal 14" xfId="5"/>
    <cellStyle name="Normal_modelo ACTA OBRA y MODIFICACION" xfId="4"/>
    <cellStyle name="Porcentaje" xfId="3" builtinId="5"/>
    <cellStyle name="Porcentual 9"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390525</xdr:colOff>
      <xdr:row>1</xdr:row>
      <xdr:rowOff>47625</xdr:rowOff>
    </xdr:from>
    <xdr:to>
      <xdr:col>10</xdr:col>
      <xdr:colOff>66675</xdr:colOff>
      <xdr:row>4</xdr:row>
      <xdr:rowOff>9525</xdr:rowOff>
    </xdr:to>
    <xdr:pic>
      <xdr:nvPicPr>
        <xdr:cNvPr id="3" name="Imagen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86525" y="238125"/>
          <a:ext cx="12001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mar/Downloads/apu%20mezcla%20asfaltica%20via%204313%20PR%2009+0000-%20PR%2021+00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amar/Documents/INVIAS/PROCESOS/IP-DT-MAG-003-2021%20MEZCLA%20ASFALTICA/apus_magdalena_2020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 carlos"/>
      <sheetName val="450.9P"/>
    </sheetNames>
    <sheetDataSet>
      <sheetData sheetId="0"/>
      <sheetData sheetId="1">
        <row r="36">
          <cell r="B36" t="str">
            <v>Cortadora de pavimento</v>
          </cell>
          <cell r="K36">
            <v>8281</v>
          </cell>
          <cell r="M36">
            <v>1</v>
          </cell>
        </row>
        <row r="37">
          <cell r="B37" t="str">
            <v>Cargador : Potencia en el volante 125 hp, Clasificación de RPM del motor 2300.</v>
          </cell>
        </row>
        <row r="49">
          <cell r="K49">
            <v>0.45</v>
          </cell>
          <cell r="M49">
            <v>1607</v>
          </cell>
        </row>
        <row r="56">
          <cell r="B56" t="str">
            <v>Transporte de material de demolición</v>
          </cell>
        </row>
        <row r="57">
          <cell r="I57">
            <v>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ow r="36">
          <cell r="K36">
            <v>188097.40829344033</v>
          </cell>
          <cell r="M36">
            <v>30</v>
          </cell>
        </row>
        <row r="37">
          <cell r="B37" t="str">
            <v>Compactador neumático de Potencia 70 HP, peso de 13 ton</v>
          </cell>
          <cell r="K37">
            <v>150607.9584842255</v>
          </cell>
          <cell r="M37">
            <v>10</v>
          </cell>
        </row>
        <row r="38">
          <cell r="B38" t="str">
            <v>Compactador de Rodillo POTENCIA: 99HP, PESO: 8 ton</v>
          </cell>
          <cell r="K38">
            <v>122802.74652099988</v>
          </cell>
          <cell r="M38">
            <v>10</v>
          </cell>
        </row>
        <row r="43">
          <cell r="B43" t="str">
            <v>Volqueta 6 m3</v>
          </cell>
          <cell r="K43">
            <v>84290.096669841179</v>
          </cell>
          <cell r="M43">
            <v>10</v>
          </cell>
        </row>
        <row r="64">
          <cell r="L64">
            <v>1242.4074635243128</v>
          </cell>
        </row>
      </sheetData>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19"/>
  <sheetViews>
    <sheetView tabSelected="1" topLeftCell="A28" zoomScale="80" zoomScaleNormal="80" workbookViewId="0">
      <selection activeCell="H48" sqref="H48"/>
    </sheetView>
  </sheetViews>
  <sheetFormatPr baseColWidth="10" defaultRowHeight="15"/>
  <cols>
    <col min="9" max="9" width="16" customWidth="1"/>
    <col min="11" max="11" width="25" bestFit="1" customWidth="1"/>
    <col min="13" max="13" width="16.28515625" customWidth="1"/>
    <col min="14" max="14" width="17" customWidth="1"/>
  </cols>
  <sheetData>
    <row r="1" spans="2:14">
      <c r="B1" s="224"/>
      <c r="C1" s="227"/>
      <c r="D1" s="228"/>
      <c r="E1" s="228"/>
      <c r="F1" s="228"/>
      <c r="G1" s="228"/>
      <c r="H1" s="228"/>
      <c r="I1" s="228"/>
      <c r="J1" s="229"/>
      <c r="K1" s="230" t="s">
        <v>0</v>
      </c>
      <c r="L1" s="204" t="s">
        <v>1</v>
      </c>
      <c r="M1" s="205"/>
      <c r="N1" s="206"/>
    </row>
    <row r="2" spans="2:14">
      <c r="B2" s="225"/>
      <c r="C2" s="210" t="s">
        <v>2</v>
      </c>
      <c r="D2" s="211"/>
      <c r="E2" s="211"/>
      <c r="F2" s="211"/>
      <c r="G2" s="211"/>
      <c r="H2" s="211"/>
      <c r="I2" s="211"/>
      <c r="J2" s="212"/>
      <c r="K2" s="231"/>
      <c r="L2" s="207"/>
      <c r="M2" s="208"/>
      <c r="N2" s="209"/>
    </row>
    <row r="3" spans="2:14">
      <c r="B3" s="225"/>
      <c r="C3" s="210" t="s">
        <v>3</v>
      </c>
      <c r="D3" s="211"/>
      <c r="E3" s="211"/>
      <c r="F3" s="211"/>
      <c r="G3" s="211"/>
      <c r="H3" s="211"/>
      <c r="I3" s="211"/>
      <c r="J3" s="212"/>
      <c r="K3" s="213" t="s">
        <v>4</v>
      </c>
      <c r="L3" s="215">
        <v>1</v>
      </c>
      <c r="M3" s="216"/>
      <c r="N3" s="217"/>
    </row>
    <row r="4" spans="2:14">
      <c r="B4" s="225"/>
      <c r="C4" s="210" t="s">
        <v>5</v>
      </c>
      <c r="D4" s="211"/>
      <c r="E4" s="211"/>
      <c r="F4" s="211"/>
      <c r="G4" s="211"/>
      <c r="H4" s="211"/>
      <c r="I4" s="211"/>
      <c r="J4" s="212"/>
      <c r="K4" s="214"/>
      <c r="L4" s="218"/>
      <c r="M4" s="219"/>
      <c r="N4" s="220"/>
    </row>
    <row r="5" spans="2:14">
      <c r="B5" s="225"/>
      <c r="C5" s="210" t="s">
        <v>6</v>
      </c>
      <c r="D5" s="211"/>
      <c r="E5" s="211"/>
      <c r="F5" s="211"/>
      <c r="G5" s="211"/>
      <c r="H5" s="211"/>
      <c r="I5" s="211"/>
      <c r="J5" s="212"/>
      <c r="K5" s="213" t="s">
        <v>7</v>
      </c>
      <c r="L5" s="233"/>
      <c r="M5" s="233" t="s">
        <v>8</v>
      </c>
      <c r="N5" s="235"/>
    </row>
    <row r="6" spans="2:14" ht="15.75" thickBot="1">
      <c r="B6" s="226"/>
      <c r="C6" s="237"/>
      <c r="D6" s="238"/>
      <c r="E6" s="238"/>
      <c r="F6" s="238"/>
      <c r="G6" s="238"/>
      <c r="H6" s="238"/>
      <c r="I6" s="238"/>
      <c r="J6" s="239"/>
      <c r="K6" s="232"/>
      <c r="L6" s="234"/>
      <c r="M6" s="234"/>
      <c r="N6" s="236"/>
    </row>
    <row r="7" spans="2:14" ht="15.75" thickBot="1">
      <c r="B7" s="1"/>
      <c r="C7" s="2"/>
      <c r="D7" s="2"/>
      <c r="E7" s="2"/>
      <c r="F7" s="2"/>
      <c r="G7" s="2"/>
      <c r="H7" s="2"/>
      <c r="I7" s="2"/>
      <c r="J7" s="2"/>
      <c r="K7" s="2"/>
      <c r="L7" s="3"/>
      <c r="M7" s="3"/>
      <c r="N7" s="4"/>
    </row>
    <row r="8" spans="2:14">
      <c r="B8" s="5"/>
      <c r="C8" s="6"/>
      <c r="D8" s="6"/>
      <c r="E8" s="6"/>
      <c r="F8" s="6"/>
      <c r="G8" s="6"/>
      <c r="H8" s="7"/>
      <c r="I8" s="6"/>
      <c r="J8" s="6"/>
      <c r="K8" s="8" t="s">
        <v>9</v>
      </c>
      <c r="L8" s="9"/>
      <c r="M8" s="9"/>
      <c r="N8" s="10"/>
    </row>
    <row r="9" spans="2:14">
      <c r="B9" s="11"/>
      <c r="C9" s="12"/>
      <c r="D9" s="12"/>
      <c r="E9" s="12"/>
      <c r="F9" s="12"/>
      <c r="G9" s="12"/>
      <c r="H9" s="13"/>
      <c r="I9" s="12"/>
      <c r="J9" s="12"/>
      <c r="K9" s="14"/>
      <c r="L9" s="15" t="s">
        <v>10</v>
      </c>
      <c r="M9" s="15" t="s">
        <v>11</v>
      </c>
      <c r="N9" s="16" t="s">
        <v>12</v>
      </c>
    </row>
    <row r="10" spans="2:14" ht="36">
      <c r="B10" s="221" t="s">
        <v>13</v>
      </c>
      <c r="C10" s="222"/>
      <c r="D10" s="222"/>
      <c r="E10" s="222"/>
      <c r="F10" s="17" t="s">
        <v>14</v>
      </c>
      <c r="G10" s="12"/>
      <c r="H10" s="18"/>
      <c r="I10" s="223" t="s">
        <v>15</v>
      </c>
      <c r="J10" s="223"/>
      <c r="K10" s="19" t="s">
        <v>14</v>
      </c>
      <c r="L10" s="15"/>
      <c r="M10" s="15"/>
      <c r="N10" s="16"/>
    </row>
    <row r="11" spans="2:14">
      <c r="B11" s="20" t="s">
        <v>16</v>
      </c>
      <c r="C11" s="21"/>
      <c r="D11" s="240"/>
      <c r="E11" s="240"/>
      <c r="F11" s="22"/>
      <c r="G11" s="23"/>
      <c r="H11" s="21"/>
      <c r="I11" s="24"/>
      <c r="J11" s="25" t="s">
        <v>17</v>
      </c>
      <c r="K11" s="26"/>
      <c r="L11" s="22"/>
      <c r="M11" s="22"/>
      <c r="N11" s="27"/>
    </row>
    <row r="12" spans="2:14" ht="15.75" thickBot="1">
      <c r="B12" s="28"/>
      <c r="C12" s="29"/>
      <c r="D12" s="30"/>
      <c r="E12" s="30"/>
      <c r="F12" s="30"/>
      <c r="G12" s="30"/>
      <c r="H12" s="29"/>
      <c r="I12" s="30"/>
      <c r="J12" s="29"/>
      <c r="K12" s="30"/>
      <c r="L12" s="241"/>
      <c r="M12" s="241"/>
      <c r="N12" s="242"/>
    </row>
    <row r="13" spans="2:14">
      <c r="B13" s="31"/>
      <c r="C13" s="32"/>
      <c r="D13" s="32"/>
      <c r="E13" s="32"/>
      <c r="F13" s="32"/>
      <c r="G13" s="32"/>
      <c r="H13" s="32"/>
      <c r="I13" s="32"/>
      <c r="J13" s="32"/>
      <c r="K13" s="32"/>
      <c r="L13" s="32"/>
      <c r="M13" s="32"/>
      <c r="N13" s="33"/>
    </row>
    <row r="14" spans="2:14">
      <c r="B14" s="34" t="s">
        <v>18</v>
      </c>
      <c r="C14" s="35"/>
      <c r="D14" s="36" t="s">
        <v>8</v>
      </c>
      <c r="E14" s="37"/>
      <c r="F14" s="38"/>
      <c r="G14" s="38"/>
      <c r="H14" s="39"/>
      <c r="I14" s="39"/>
      <c r="J14" s="39"/>
      <c r="K14" s="39"/>
      <c r="L14" s="39"/>
      <c r="M14" s="39"/>
      <c r="N14" s="40"/>
    </row>
    <row r="15" spans="2:14">
      <c r="B15" s="41" t="s">
        <v>19</v>
      </c>
      <c r="C15" s="42"/>
      <c r="D15" s="43"/>
      <c r="E15" s="43"/>
      <c r="F15" s="43"/>
      <c r="G15" s="43"/>
      <c r="H15" s="43"/>
      <c r="I15" s="43"/>
      <c r="J15" s="43"/>
      <c r="K15" s="43"/>
      <c r="L15" s="43"/>
      <c r="M15" s="43"/>
      <c r="N15" s="40"/>
    </row>
    <row r="16" spans="2:14">
      <c r="B16" s="41"/>
      <c r="C16" s="44"/>
      <c r="D16" s="45"/>
      <c r="E16" s="43"/>
      <c r="F16" s="43"/>
      <c r="G16" s="43"/>
      <c r="H16" s="43"/>
      <c r="I16" s="43"/>
      <c r="J16" s="43"/>
      <c r="K16" s="43"/>
      <c r="L16" s="43"/>
      <c r="M16" s="43"/>
      <c r="N16" s="40"/>
    </row>
    <row r="17" spans="2:14">
      <c r="B17" s="41"/>
      <c r="C17" s="42"/>
      <c r="D17" s="46"/>
      <c r="E17" s="46"/>
      <c r="F17" s="46"/>
      <c r="G17" s="46"/>
      <c r="H17" s="46"/>
      <c r="I17" s="46"/>
      <c r="J17" s="46"/>
      <c r="K17" s="46"/>
      <c r="L17" s="46"/>
      <c r="M17" s="46"/>
      <c r="N17" s="47"/>
    </row>
    <row r="18" spans="2:14">
      <c r="B18" s="41" t="s">
        <v>20</v>
      </c>
      <c r="C18" s="44"/>
      <c r="D18" s="43"/>
      <c r="E18" s="43"/>
      <c r="F18" s="43"/>
      <c r="G18" s="43"/>
      <c r="H18" s="43"/>
      <c r="I18" s="48"/>
      <c r="J18" s="36" t="s">
        <v>21</v>
      </c>
      <c r="K18" s="43"/>
      <c r="L18" s="43"/>
      <c r="M18" s="43"/>
      <c r="N18" s="49"/>
    </row>
    <row r="19" spans="2:14">
      <c r="B19" s="41"/>
      <c r="C19" s="42"/>
      <c r="D19" s="46"/>
      <c r="E19" s="46"/>
      <c r="F19" s="46"/>
      <c r="G19" s="46"/>
      <c r="H19" s="46"/>
      <c r="I19" s="46"/>
      <c r="J19" s="46"/>
      <c r="K19" s="46"/>
      <c r="L19" s="46"/>
      <c r="M19" s="46"/>
      <c r="N19" s="47"/>
    </row>
    <row r="20" spans="2:14">
      <c r="B20" s="41" t="s">
        <v>22</v>
      </c>
      <c r="C20" s="44"/>
      <c r="D20" s="50"/>
      <c r="E20" s="50"/>
      <c r="F20" s="50"/>
      <c r="G20" s="50"/>
      <c r="H20" s="50"/>
      <c r="I20" s="50"/>
      <c r="J20" s="50"/>
      <c r="K20" s="50"/>
      <c r="L20" s="50"/>
      <c r="M20" s="50"/>
      <c r="N20" s="51"/>
    </row>
    <row r="21" spans="2:14">
      <c r="B21" s="41"/>
      <c r="C21" s="42"/>
      <c r="D21" s="52"/>
      <c r="E21" s="52"/>
      <c r="F21" s="52"/>
      <c r="G21" s="52"/>
      <c r="H21" s="52"/>
      <c r="I21" s="52"/>
      <c r="J21" s="52"/>
      <c r="K21" s="52"/>
      <c r="L21" s="52"/>
      <c r="M21" s="52"/>
      <c r="N21" s="53"/>
    </row>
    <row r="22" spans="2:14">
      <c r="B22" s="41" t="s">
        <v>23</v>
      </c>
      <c r="C22" s="44"/>
      <c r="D22" s="50"/>
      <c r="E22" s="50"/>
      <c r="F22" s="50"/>
      <c r="G22" s="50"/>
      <c r="H22" s="50"/>
      <c r="I22" s="50"/>
      <c r="J22" s="50"/>
      <c r="K22" s="54" t="s">
        <v>24</v>
      </c>
      <c r="L22" s="55"/>
      <c r="M22" s="54" t="s">
        <v>8</v>
      </c>
      <c r="N22" s="56"/>
    </row>
    <row r="23" spans="2:14">
      <c r="B23" s="41"/>
      <c r="C23" s="42"/>
      <c r="D23" s="52"/>
      <c r="E23" s="52"/>
      <c r="F23" s="52"/>
      <c r="G23" s="52"/>
      <c r="H23" s="52"/>
      <c r="I23" s="52"/>
      <c r="J23" s="52"/>
      <c r="K23" s="52"/>
      <c r="L23" s="52"/>
      <c r="M23" s="52"/>
      <c r="N23" s="53"/>
    </row>
    <row r="24" spans="2:14">
      <c r="B24" s="41" t="s">
        <v>25</v>
      </c>
      <c r="C24" s="42"/>
      <c r="D24" s="52"/>
      <c r="E24" s="52"/>
      <c r="F24" s="57"/>
      <c r="G24" s="58"/>
      <c r="H24" s="48"/>
      <c r="I24" s="50"/>
      <c r="J24" s="50"/>
      <c r="K24" s="38"/>
      <c r="L24" s="52"/>
      <c r="M24" s="52"/>
      <c r="N24" s="53"/>
    </row>
    <row r="25" spans="2:14">
      <c r="B25" s="59"/>
      <c r="C25" s="60"/>
      <c r="D25" s="61"/>
      <c r="E25" s="61"/>
      <c r="F25" s="243" t="s">
        <v>26</v>
      </c>
      <c r="G25" s="244"/>
      <c r="H25" s="244"/>
      <c r="I25" s="61" t="s">
        <v>11</v>
      </c>
      <c r="J25" s="61" t="s">
        <v>12</v>
      </c>
      <c r="K25" s="62"/>
      <c r="L25" s="61"/>
      <c r="M25" s="61"/>
      <c r="N25" s="63"/>
    </row>
    <row r="26" spans="2:14">
      <c r="B26" s="64"/>
      <c r="C26" s="39"/>
      <c r="D26" s="39"/>
      <c r="E26" s="39"/>
      <c r="F26" s="39"/>
      <c r="G26" s="39"/>
      <c r="H26" s="39"/>
      <c r="I26" s="39"/>
      <c r="J26" s="39"/>
      <c r="K26" s="39"/>
      <c r="L26" s="39"/>
      <c r="M26" s="39"/>
      <c r="N26" s="40"/>
    </row>
    <row r="27" spans="2:14">
      <c r="B27" s="245" t="s">
        <v>27</v>
      </c>
      <c r="C27" s="246"/>
      <c r="D27" s="246"/>
      <c r="E27" s="246"/>
      <c r="F27" s="246"/>
      <c r="G27" s="246"/>
      <c r="H27" s="246"/>
      <c r="I27" s="246"/>
      <c r="J27" s="246"/>
      <c r="K27" s="246"/>
      <c r="L27" s="246"/>
      <c r="M27" s="246"/>
      <c r="N27" s="247"/>
    </row>
    <row r="28" spans="2:14" ht="15.75" thickBot="1">
      <c r="B28" s="65"/>
      <c r="C28" s="66"/>
      <c r="D28" s="66"/>
      <c r="E28" s="66"/>
      <c r="F28" s="66"/>
      <c r="G28" s="66"/>
      <c r="H28" s="66"/>
      <c r="I28" s="66"/>
      <c r="J28" s="66"/>
      <c r="K28" s="66"/>
      <c r="L28" s="66"/>
      <c r="M28" s="66"/>
      <c r="N28" s="67"/>
    </row>
    <row r="29" spans="2:14" ht="15.75" thickBot="1">
      <c r="B29" s="68" t="s">
        <v>28</v>
      </c>
      <c r="C29" s="248" t="s">
        <v>29</v>
      </c>
      <c r="D29" s="249"/>
      <c r="E29" s="249"/>
      <c r="F29" s="249"/>
      <c r="G29" s="249"/>
      <c r="H29" s="249"/>
      <c r="I29" s="249"/>
      <c r="J29" s="69"/>
      <c r="K29" s="70" t="s">
        <v>30</v>
      </c>
      <c r="L29" s="250" t="s">
        <v>31</v>
      </c>
      <c r="M29" s="251"/>
      <c r="N29" s="68" t="s">
        <v>32</v>
      </c>
    </row>
    <row r="30" spans="2:14" ht="15.75" thickBot="1">
      <c r="B30" s="68" t="s">
        <v>28</v>
      </c>
      <c r="C30" s="248" t="s">
        <v>29</v>
      </c>
      <c r="D30" s="249"/>
      <c r="E30" s="249"/>
      <c r="F30" s="249"/>
      <c r="G30" s="249"/>
      <c r="H30" s="249"/>
      <c r="I30" s="249"/>
      <c r="J30" s="69"/>
      <c r="K30" s="71"/>
      <c r="L30" s="250" t="s">
        <v>31</v>
      </c>
      <c r="M30" s="251"/>
      <c r="N30" s="68" t="s">
        <v>32</v>
      </c>
    </row>
    <row r="31" spans="2:14" ht="15.75" thickBot="1">
      <c r="B31" s="72">
        <v>450.1</v>
      </c>
      <c r="C31" s="73" t="s">
        <v>78</v>
      </c>
      <c r="D31" s="74"/>
      <c r="E31" s="74"/>
      <c r="F31" s="74"/>
      <c r="G31" s="74"/>
      <c r="H31" s="74"/>
      <c r="I31" s="74"/>
      <c r="J31" s="75"/>
      <c r="K31" s="76"/>
      <c r="L31" s="77" t="s">
        <v>33</v>
      </c>
      <c r="M31" s="78"/>
      <c r="N31" s="79"/>
    </row>
    <row r="32" spans="2:14">
      <c r="B32" s="245"/>
      <c r="C32" s="246"/>
      <c r="D32" s="246"/>
      <c r="E32" s="246"/>
      <c r="F32" s="246"/>
      <c r="G32" s="246"/>
      <c r="H32" s="246"/>
      <c r="I32" s="246"/>
      <c r="J32" s="246"/>
      <c r="K32" s="246"/>
      <c r="L32" s="246"/>
      <c r="M32" s="246"/>
      <c r="N32" s="247"/>
    </row>
    <row r="33" spans="2:14">
      <c r="B33" s="80" t="s">
        <v>34</v>
      </c>
      <c r="C33" s="81"/>
      <c r="D33" s="81"/>
      <c r="E33" s="81"/>
      <c r="F33" s="81"/>
      <c r="G33" s="81"/>
      <c r="H33" s="81"/>
      <c r="I33" s="81"/>
      <c r="J33" s="81"/>
      <c r="K33" s="81"/>
      <c r="L33" s="81"/>
      <c r="M33" s="81"/>
      <c r="N33" s="82"/>
    </row>
    <row r="34" spans="2:14" ht="15.75" thickBot="1">
      <c r="B34" s="83"/>
      <c r="C34" s="84"/>
      <c r="D34" s="84"/>
      <c r="E34" s="84"/>
      <c r="F34" s="84"/>
      <c r="G34" s="84"/>
      <c r="H34" s="84"/>
      <c r="I34" s="85"/>
      <c r="J34" s="85"/>
      <c r="K34" s="84"/>
      <c r="L34" s="84"/>
      <c r="M34" s="84"/>
      <c r="N34" s="86"/>
    </row>
    <row r="35" spans="2:14">
      <c r="B35" s="254" t="s">
        <v>29</v>
      </c>
      <c r="C35" s="255"/>
      <c r="D35" s="255"/>
      <c r="E35" s="255"/>
      <c r="F35" s="255"/>
      <c r="G35" s="255"/>
      <c r="H35" s="256"/>
      <c r="I35" s="257" t="s">
        <v>35</v>
      </c>
      <c r="J35" s="258"/>
      <c r="K35" s="87" t="s">
        <v>36</v>
      </c>
      <c r="L35" s="259" t="s">
        <v>37</v>
      </c>
      <c r="M35" s="256"/>
      <c r="N35" s="88" t="s">
        <v>38</v>
      </c>
    </row>
    <row r="36" spans="2:14">
      <c r="B36" s="260" t="str">
        <f>'[1]450.9P'!$B$36</f>
        <v>Cortadora de pavimento</v>
      </c>
      <c r="C36" s="261"/>
      <c r="D36" s="261"/>
      <c r="E36" s="261"/>
      <c r="F36" s="261"/>
      <c r="G36" s="261"/>
      <c r="H36" s="262"/>
      <c r="I36" s="89"/>
      <c r="J36" s="90"/>
      <c r="K36" s="91">
        <f>'[1]450.9P'!$K$36</f>
        <v>8281</v>
      </c>
      <c r="L36" s="92"/>
      <c r="M36" s="93">
        <f>'[1]450.9P'!$M$36</f>
        <v>1</v>
      </c>
      <c r="N36" s="94">
        <f>K36/M36</f>
        <v>8281</v>
      </c>
    </row>
    <row r="37" spans="2:14">
      <c r="B37" s="260" t="str">
        <f>'[1]450.9P'!$B$37:$H$37</f>
        <v>Cargador : Potencia en el volante 125 hp, Clasificación de RPM del motor 2300.</v>
      </c>
      <c r="C37" s="261"/>
      <c r="D37" s="261"/>
      <c r="E37" s="261"/>
      <c r="F37" s="261"/>
      <c r="G37" s="261"/>
      <c r="H37" s="262"/>
      <c r="I37" s="89"/>
      <c r="J37" s="90"/>
      <c r="K37" s="91">
        <f>'[2]450.4'!$K$36</f>
        <v>188097.40829344033</v>
      </c>
      <c r="L37" s="92"/>
      <c r="M37" s="93">
        <f>'[2]450.4'!$M$36</f>
        <v>30</v>
      </c>
      <c r="N37" s="94">
        <f>K37/M37</f>
        <v>6269.9136097813443</v>
      </c>
    </row>
    <row r="38" spans="2:14">
      <c r="B38" s="260" t="str">
        <f>'[2]450.4'!$B$37:$H$37</f>
        <v>Compactador neumático de Potencia 70 HP, peso de 13 ton</v>
      </c>
      <c r="C38" s="261"/>
      <c r="D38" s="261"/>
      <c r="E38" s="261"/>
      <c r="F38" s="261"/>
      <c r="G38" s="261"/>
      <c r="H38" s="262"/>
      <c r="I38" s="89"/>
      <c r="J38" s="90"/>
      <c r="K38" s="91">
        <f>'[2]450.4'!$K$37</f>
        <v>150607.9584842255</v>
      </c>
      <c r="L38" s="92"/>
      <c r="M38" s="93">
        <f>'[2]450.4'!$M$37</f>
        <v>10</v>
      </c>
      <c r="N38" s="94">
        <f>K38/M38</f>
        <v>15060.795848422549</v>
      </c>
    </row>
    <row r="39" spans="2:14">
      <c r="B39" s="260" t="str">
        <f>'[2]450.4'!$B$38:$H$38</f>
        <v>Compactador de Rodillo POTENCIA: 99HP, PESO: 8 ton</v>
      </c>
      <c r="C39" s="261"/>
      <c r="D39" s="261"/>
      <c r="E39" s="261"/>
      <c r="F39" s="261"/>
      <c r="G39" s="261"/>
      <c r="H39" s="262"/>
      <c r="I39" s="89"/>
      <c r="J39" s="90"/>
      <c r="K39" s="91">
        <f>'[2]450.4'!$K$38</f>
        <v>122802.74652099988</v>
      </c>
      <c r="L39" s="92"/>
      <c r="M39" s="93">
        <f>'[2]450.4'!$M$38</f>
        <v>10</v>
      </c>
      <c r="N39" s="94">
        <f>K39/M39</f>
        <v>12280.274652099988</v>
      </c>
    </row>
    <row r="40" spans="2:14">
      <c r="B40" s="260" t="str">
        <f>'[2]450.4'!$B$43:$H$43</f>
        <v>Volqueta 6 m3</v>
      </c>
      <c r="C40" s="261"/>
      <c r="D40" s="261"/>
      <c r="E40" s="263"/>
      <c r="F40" s="261"/>
      <c r="G40" s="261"/>
      <c r="H40" s="262"/>
      <c r="I40" s="95"/>
      <c r="J40" s="96"/>
      <c r="K40" s="203">
        <f>'[2]450.4'!$K$43</f>
        <v>84290.096669841179</v>
      </c>
      <c r="L40" s="97"/>
      <c r="M40" s="98">
        <f>'[2]450.4'!$M$43</f>
        <v>10</v>
      </c>
      <c r="N40" s="94">
        <f>K40/M40</f>
        <v>8429.0096669841187</v>
      </c>
    </row>
    <row r="41" spans="2:14">
      <c r="B41" s="252"/>
      <c r="C41" s="253"/>
      <c r="D41" s="253"/>
      <c r="E41" s="99"/>
      <c r="F41" s="100"/>
      <c r="G41" s="100"/>
      <c r="H41" s="101"/>
      <c r="I41" s="95"/>
      <c r="J41" s="96"/>
      <c r="K41" s="102"/>
      <c r="L41" s="97"/>
      <c r="M41" s="103"/>
      <c r="N41" s="104"/>
    </row>
    <row r="42" spans="2:14" ht="15.75" thickBot="1">
      <c r="B42" s="260"/>
      <c r="C42" s="261"/>
      <c r="D42" s="261"/>
      <c r="E42" s="261"/>
      <c r="F42" s="261"/>
      <c r="G42" s="261"/>
      <c r="H42" s="262"/>
      <c r="I42" s="264"/>
      <c r="J42" s="265"/>
      <c r="K42" s="105"/>
      <c r="L42" s="266"/>
      <c r="M42" s="267"/>
      <c r="N42" s="106"/>
    </row>
    <row r="43" spans="2:14" ht="15.75" thickBot="1">
      <c r="B43" s="268" t="s">
        <v>39</v>
      </c>
      <c r="C43" s="269"/>
      <c r="D43" s="269"/>
      <c r="E43" s="269"/>
      <c r="F43" s="269"/>
      <c r="G43" s="269"/>
      <c r="H43" s="269"/>
      <c r="I43" s="269"/>
      <c r="J43" s="269"/>
      <c r="K43" s="269"/>
      <c r="L43" s="269"/>
      <c r="M43" s="270"/>
      <c r="N43" s="107">
        <f>SUM(N36:N42)</f>
        <v>50320.993777287993</v>
      </c>
    </row>
    <row r="44" spans="2:14">
      <c r="B44" s="108"/>
      <c r="C44" s="66"/>
      <c r="D44" s="66"/>
      <c r="E44" s="66"/>
      <c r="F44" s="66"/>
      <c r="G44" s="66"/>
      <c r="H44" s="66"/>
      <c r="I44" s="66"/>
      <c r="J44" s="66"/>
      <c r="K44" s="66"/>
      <c r="L44" s="66"/>
      <c r="M44" s="66"/>
      <c r="N44" s="67"/>
    </row>
    <row r="45" spans="2:14">
      <c r="B45" s="109" t="s">
        <v>40</v>
      </c>
      <c r="C45" s="110"/>
      <c r="D45" s="110"/>
      <c r="E45" s="110"/>
      <c r="F45" s="110"/>
      <c r="G45" s="110"/>
      <c r="H45" s="110"/>
      <c r="I45" s="110"/>
      <c r="J45" s="110"/>
      <c r="K45" s="110"/>
      <c r="L45" s="110"/>
      <c r="M45" s="110"/>
      <c r="N45" s="111"/>
    </row>
    <row r="46" spans="2:14" ht="15.75" thickBot="1">
      <c r="B46" s="112"/>
      <c r="C46" s="85"/>
      <c r="D46" s="85"/>
      <c r="E46" s="85"/>
      <c r="F46" s="85"/>
      <c r="G46" s="85"/>
      <c r="H46" s="85"/>
      <c r="I46" s="85"/>
      <c r="J46" s="84"/>
      <c r="K46" s="84"/>
      <c r="L46" s="84"/>
      <c r="M46" s="84"/>
      <c r="N46" s="86"/>
    </row>
    <row r="47" spans="2:14">
      <c r="B47" s="271" t="s">
        <v>29</v>
      </c>
      <c r="C47" s="272"/>
      <c r="D47" s="272"/>
      <c r="E47" s="272"/>
      <c r="F47" s="272"/>
      <c r="G47" s="272"/>
      <c r="H47" s="272"/>
      <c r="I47" s="273"/>
      <c r="J47" s="113" t="s">
        <v>31</v>
      </c>
      <c r="K47" s="114" t="s">
        <v>32</v>
      </c>
      <c r="L47" s="274" t="s">
        <v>41</v>
      </c>
      <c r="M47" s="273"/>
      <c r="N47" s="115" t="s">
        <v>38</v>
      </c>
    </row>
    <row r="48" spans="2:14">
      <c r="B48" s="116" t="s">
        <v>79</v>
      </c>
      <c r="C48" s="117"/>
      <c r="D48" s="117"/>
      <c r="E48" s="117"/>
      <c r="F48" s="117"/>
      <c r="G48" s="117"/>
      <c r="H48" s="117"/>
      <c r="I48" s="90"/>
      <c r="J48" s="55" t="s">
        <v>42</v>
      </c>
      <c r="K48" s="118">
        <v>1.25</v>
      </c>
      <c r="L48" s="89"/>
      <c r="M48" s="119">
        <f>323791*1.19*1.05</f>
        <v>404576.85450000002</v>
      </c>
      <c r="N48" s="94">
        <f>M48*K48</f>
        <v>505721.06812499999</v>
      </c>
    </row>
    <row r="49" spans="2:14">
      <c r="B49" s="116" t="s">
        <v>76</v>
      </c>
      <c r="C49" s="117"/>
      <c r="D49" s="117"/>
      <c r="E49" s="117"/>
      <c r="F49" s="117"/>
      <c r="G49" s="117"/>
      <c r="H49" s="117"/>
      <c r="I49" s="90"/>
      <c r="J49" s="55" t="s">
        <v>77</v>
      </c>
      <c r="K49" s="118">
        <f>'[1]450.9P'!$K$49</f>
        <v>0.45</v>
      </c>
      <c r="L49" s="89"/>
      <c r="M49" s="119">
        <f>'[1]450.9P'!$M$49</f>
        <v>1607</v>
      </c>
      <c r="N49" s="94">
        <f>M49*K49</f>
        <v>723.15</v>
      </c>
    </row>
    <row r="50" spans="2:14">
      <c r="B50" s="116"/>
      <c r="C50" s="117"/>
      <c r="D50" s="117"/>
      <c r="E50" s="117"/>
      <c r="F50" s="117"/>
      <c r="G50" s="117"/>
      <c r="H50" s="117"/>
      <c r="I50" s="90"/>
      <c r="J50" s="55"/>
      <c r="K50" s="118"/>
      <c r="L50" s="89"/>
      <c r="M50" s="120"/>
      <c r="N50" s="121"/>
    </row>
    <row r="51" spans="2:14">
      <c r="B51" s="116"/>
      <c r="C51" s="117"/>
      <c r="D51" s="117"/>
      <c r="E51" s="117"/>
      <c r="F51" s="117"/>
      <c r="G51" s="117"/>
      <c r="H51" s="117"/>
      <c r="I51" s="90"/>
      <c r="J51" s="55"/>
      <c r="K51" s="118"/>
      <c r="L51" s="89"/>
      <c r="M51" s="120"/>
      <c r="N51" s="121"/>
    </row>
    <row r="52" spans="2:14" ht="15.75" thickBot="1">
      <c r="B52" s="278"/>
      <c r="C52" s="279"/>
      <c r="D52" s="279"/>
      <c r="E52" s="279"/>
      <c r="F52" s="279"/>
      <c r="G52" s="279"/>
      <c r="H52" s="279"/>
      <c r="I52" s="280"/>
      <c r="J52" s="122"/>
      <c r="K52" s="123"/>
      <c r="L52" s="281"/>
      <c r="M52" s="282"/>
      <c r="N52" s="124"/>
    </row>
    <row r="53" spans="2:14" ht="15.75" thickBot="1">
      <c r="B53" s="268" t="s">
        <v>39</v>
      </c>
      <c r="C53" s="269"/>
      <c r="D53" s="269"/>
      <c r="E53" s="269"/>
      <c r="F53" s="269"/>
      <c r="G53" s="269"/>
      <c r="H53" s="269"/>
      <c r="I53" s="269"/>
      <c r="J53" s="269"/>
      <c r="K53" s="269"/>
      <c r="L53" s="269"/>
      <c r="M53" s="270"/>
      <c r="N53" s="107">
        <f>SUM(N48:N52)</f>
        <v>506444.21812500001</v>
      </c>
    </row>
    <row r="54" spans="2:14">
      <c r="B54" s="65"/>
      <c r="C54" s="66"/>
      <c r="D54" s="66"/>
      <c r="E54" s="66"/>
      <c r="F54" s="66"/>
      <c r="G54" s="66"/>
      <c r="H54" s="66"/>
      <c r="I54" s="66"/>
      <c r="J54" s="66"/>
      <c r="K54" s="66"/>
      <c r="L54" s="66"/>
      <c r="M54" s="66"/>
      <c r="N54" s="67"/>
    </row>
    <row r="55" spans="2:14">
      <c r="B55" s="109" t="s">
        <v>43</v>
      </c>
      <c r="C55" s="110"/>
      <c r="D55" s="110"/>
      <c r="E55" s="110"/>
      <c r="F55" s="110"/>
      <c r="G55" s="110"/>
      <c r="H55" s="110"/>
      <c r="I55" s="110"/>
      <c r="J55" s="110"/>
      <c r="K55" s="110"/>
      <c r="L55" s="110"/>
      <c r="M55" s="110"/>
      <c r="N55" s="111"/>
    </row>
    <row r="56" spans="2:14" ht="15.75" thickBot="1">
      <c r="B56" s="125"/>
      <c r="C56" s="84"/>
      <c r="D56" s="84"/>
      <c r="E56" s="84"/>
      <c r="F56" s="84"/>
      <c r="G56" s="84"/>
      <c r="H56" s="84"/>
      <c r="I56" s="84"/>
      <c r="J56" s="84"/>
      <c r="K56" s="84"/>
      <c r="L56" s="84"/>
      <c r="M56" s="84"/>
      <c r="N56" s="86"/>
    </row>
    <row r="57" spans="2:14" ht="25.5">
      <c r="B57" s="126" t="s">
        <v>44</v>
      </c>
      <c r="C57" s="127"/>
      <c r="D57" s="127"/>
      <c r="E57" s="127"/>
      <c r="F57" s="127"/>
      <c r="G57" s="127"/>
      <c r="H57" s="128" t="s">
        <v>31</v>
      </c>
      <c r="I57" s="129" t="s">
        <v>45</v>
      </c>
      <c r="J57" s="130" t="s">
        <v>46</v>
      </c>
      <c r="K57" s="128" t="s">
        <v>47</v>
      </c>
      <c r="L57" s="283" t="s">
        <v>48</v>
      </c>
      <c r="M57" s="284"/>
      <c r="N57" s="131" t="s">
        <v>38</v>
      </c>
    </row>
    <row r="58" spans="2:14">
      <c r="B58" s="116" t="s">
        <v>80</v>
      </c>
      <c r="C58" s="132"/>
      <c r="D58" s="132"/>
      <c r="E58" s="132"/>
      <c r="F58" s="132"/>
      <c r="G58" s="132"/>
      <c r="H58" s="133" t="s">
        <v>49</v>
      </c>
      <c r="I58" s="102">
        <v>1.25</v>
      </c>
      <c r="J58" s="134">
        <v>215</v>
      </c>
      <c r="K58" s="102">
        <f>I58*J58</f>
        <v>268.75</v>
      </c>
      <c r="L58" s="285">
        <f>'[2]450.4'!$L$64:$M$64</f>
        <v>1242.4074635243128</v>
      </c>
      <c r="M58" s="286"/>
      <c r="N58" s="135">
        <f>K58*L58</f>
        <v>333897.00582215906</v>
      </c>
    </row>
    <row r="59" spans="2:14">
      <c r="B59" s="136" t="str">
        <f>'[1]450.9P'!$B$56</f>
        <v>Transporte de material de demolición</v>
      </c>
      <c r="C59" s="132"/>
      <c r="D59" s="132"/>
      <c r="E59" s="132"/>
      <c r="F59" s="132"/>
      <c r="G59" s="132"/>
      <c r="H59" s="133" t="s">
        <v>49</v>
      </c>
      <c r="I59" s="102">
        <f>'[1]450.9P'!$I$57</f>
        <v>1</v>
      </c>
      <c r="J59" s="138">
        <v>5</v>
      </c>
      <c r="K59" s="102">
        <f>I59*J59</f>
        <v>5</v>
      </c>
      <c r="L59" s="289">
        <v>1200</v>
      </c>
      <c r="M59" s="290"/>
      <c r="N59" s="135">
        <f>K59*L59</f>
        <v>6000</v>
      </c>
    </row>
    <row r="60" spans="2:14">
      <c r="B60" s="136"/>
      <c r="C60" s="132"/>
      <c r="D60" s="132"/>
      <c r="E60" s="132"/>
      <c r="F60" s="132"/>
      <c r="G60" s="132"/>
      <c r="H60" s="137"/>
      <c r="I60" s="102"/>
      <c r="J60" s="102"/>
      <c r="K60" s="102"/>
      <c r="L60" s="139"/>
      <c r="M60" s="140"/>
      <c r="N60" s="141"/>
    </row>
    <row r="61" spans="2:14">
      <c r="B61" s="136"/>
      <c r="C61" s="132"/>
      <c r="D61" s="132"/>
      <c r="E61" s="132"/>
      <c r="F61" s="132"/>
      <c r="G61" s="132"/>
      <c r="H61" s="137"/>
      <c r="I61" s="102"/>
      <c r="J61" s="102"/>
      <c r="K61" s="102"/>
      <c r="L61" s="139"/>
      <c r="M61" s="140"/>
      <c r="N61" s="141"/>
    </row>
    <row r="62" spans="2:14" ht="15.75" thickBot="1">
      <c r="B62" s="142"/>
      <c r="C62" s="143"/>
      <c r="D62" s="143"/>
      <c r="E62" s="143"/>
      <c r="F62" s="143"/>
      <c r="G62" s="143"/>
      <c r="H62" s="144"/>
      <c r="I62" s="145"/>
      <c r="J62" s="145"/>
      <c r="K62" s="145"/>
      <c r="L62" s="287"/>
      <c r="M62" s="288"/>
      <c r="N62" s="146"/>
    </row>
    <row r="63" spans="2:14" ht="15.75" thickBot="1">
      <c r="B63" s="275" t="s">
        <v>39</v>
      </c>
      <c r="C63" s="276"/>
      <c r="D63" s="276"/>
      <c r="E63" s="276"/>
      <c r="F63" s="276"/>
      <c r="G63" s="276"/>
      <c r="H63" s="276"/>
      <c r="I63" s="276"/>
      <c r="J63" s="276"/>
      <c r="K63" s="276"/>
      <c r="L63" s="276"/>
      <c r="M63" s="277"/>
      <c r="N63" s="147">
        <f>SUM(N58:N62)</f>
        <v>339897.00582215906</v>
      </c>
    </row>
    <row r="64" spans="2:14">
      <c r="B64" s="65"/>
      <c r="C64" s="66"/>
      <c r="D64" s="66"/>
      <c r="E64" s="66"/>
      <c r="F64" s="66"/>
      <c r="G64" s="66"/>
      <c r="H64" s="66"/>
      <c r="I64" s="66"/>
      <c r="J64" s="66"/>
      <c r="K64" s="66"/>
      <c r="L64" s="66"/>
      <c r="M64" s="66"/>
      <c r="N64" s="67"/>
    </row>
    <row r="65" spans="2:14">
      <c r="B65" s="109" t="s">
        <v>50</v>
      </c>
      <c r="C65" s="110"/>
      <c r="D65" s="110"/>
      <c r="E65" s="110"/>
      <c r="F65" s="110"/>
      <c r="G65" s="110"/>
      <c r="H65" s="110"/>
      <c r="I65" s="110"/>
      <c r="J65" s="110"/>
      <c r="K65" s="110"/>
      <c r="L65" s="110"/>
      <c r="M65" s="110"/>
      <c r="N65" s="111"/>
    </row>
    <row r="66" spans="2:14" ht="15.75" thickBot="1">
      <c r="B66" s="125"/>
      <c r="C66" s="84"/>
      <c r="D66" s="84"/>
      <c r="E66" s="84"/>
      <c r="F66" s="84"/>
      <c r="G66" s="84"/>
      <c r="H66" s="84"/>
      <c r="I66" s="84"/>
      <c r="J66" s="84"/>
      <c r="K66" s="84"/>
      <c r="L66" s="84"/>
      <c r="M66" s="84"/>
      <c r="N66" s="86"/>
    </row>
    <row r="67" spans="2:14" ht="25.5">
      <c r="B67" s="291" t="s">
        <v>51</v>
      </c>
      <c r="C67" s="292"/>
      <c r="D67" s="292"/>
      <c r="E67" s="292"/>
      <c r="F67" s="292"/>
      <c r="G67" s="292"/>
      <c r="H67" s="292"/>
      <c r="I67" s="128" t="s">
        <v>52</v>
      </c>
      <c r="J67" s="130" t="s">
        <v>53</v>
      </c>
      <c r="K67" s="129" t="s">
        <v>54</v>
      </c>
      <c r="L67" s="293" t="s">
        <v>37</v>
      </c>
      <c r="M67" s="294"/>
      <c r="N67" s="148" t="s">
        <v>38</v>
      </c>
    </row>
    <row r="68" spans="2:14">
      <c r="B68" s="149"/>
      <c r="C68" s="132"/>
      <c r="D68" s="132"/>
      <c r="E68" s="132"/>
      <c r="F68" s="132"/>
      <c r="G68" s="132"/>
      <c r="H68" s="132"/>
      <c r="I68" s="150"/>
      <c r="J68" s="151"/>
      <c r="K68" s="152"/>
      <c r="L68" s="153"/>
      <c r="M68" s="154"/>
      <c r="N68" s="155"/>
    </row>
    <row r="69" spans="2:14">
      <c r="B69" s="149"/>
      <c r="C69" s="132"/>
      <c r="D69" s="132"/>
      <c r="E69" s="132"/>
      <c r="F69" s="132"/>
      <c r="G69" s="132"/>
      <c r="H69" s="132"/>
      <c r="I69" s="150"/>
      <c r="J69" s="151"/>
      <c r="K69" s="152"/>
      <c r="L69" s="153"/>
      <c r="M69" s="156"/>
      <c r="N69" s="155"/>
    </row>
    <row r="70" spans="2:14">
      <c r="B70" s="149"/>
      <c r="C70" s="132"/>
      <c r="D70" s="132"/>
      <c r="E70" s="132"/>
      <c r="F70" s="132"/>
      <c r="G70" s="132"/>
      <c r="H70" s="132"/>
      <c r="I70" s="150"/>
      <c r="J70" s="151"/>
      <c r="K70" s="152"/>
      <c r="L70" s="153"/>
      <c r="M70" s="157"/>
      <c r="N70" s="155"/>
    </row>
    <row r="71" spans="2:14">
      <c r="B71" s="149"/>
      <c r="C71" s="132"/>
      <c r="D71" s="132"/>
      <c r="E71" s="132"/>
      <c r="F71" s="132"/>
      <c r="G71" s="132"/>
      <c r="H71" s="132"/>
      <c r="I71" s="102"/>
      <c r="J71" s="158"/>
      <c r="K71" s="159"/>
      <c r="L71" s="160"/>
      <c r="M71" s="157"/>
      <c r="N71" s="161"/>
    </row>
    <row r="72" spans="2:14">
      <c r="B72" s="149"/>
      <c r="C72" s="132"/>
      <c r="D72" s="132"/>
      <c r="E72" s="132"/>
      <c r="F72" s="132"/>
      <c r="G72" s="132"/>
      <c r="H72" s="132"/>
      <c r="I72" s="102"/>
      <c r="J72" s="158"/>
      <c r="K72" s="159"/>
      <c r="L72" s="160"/>
      <c r="M72" s="157"/>
      <c r="N72" s="161"/>
    </row>
    <row r="73" spans="2:14" ht="15.75" thickBot="1">
      <c r="B73" s="295"/>
      <c r="C73" s="296"/>
      <c r="D73" s="296"/>
      <c r="E73" s="296"/>
      <c r="F73" s="296"/>
      <c r="G73" s="296"/>
      <c r="H73" s="296"/>
      <c r="I73" s="145"/>
      <c r="J73" s="145"/>
      <c r="K73" s="145"/>
      <c r="L73" s="297"/>
      <c r="M73" s="297"/>
      <c r="N73" s="124"/>
    </row>
    <row r="74" spans="2:14" ht="15.75" thickBot="1">
      <c r="B74" s="275" t="s">
        <v>39</v>
      </c>
      <c r="C74" s="276"/>
      <c r="D74" s="276"/>
      <c r="E74" s="276"/>
      <c r="F74" s="276"/>
      <c r="G74" s="276"/>
      <c r="H74" s="276"/>
      <c r="I74" s="276"/>
      <c r="J74" s="276"/>
      <c r="K74" s="276"/>
      <c r="L74" s="276"/>
      <c r="M74" s="277"/>
      <c r="N74" s="162">
        <f>SUM(N68:N73)</f>
        <v>0</v>
      </c>
    </row>
    <row r="75" spans="2:14" ht="15.75" thickBot="1">
      <c r="B75" s="65"/>
      <c r="C75" s="66"/>
      <c r="D75" s="66"/>
      <c r="E75" s="66"/>
      <c r="F75" s="66"/>
      <c r="G75" s="66"/>
      <c r="H75" s="66"/>
      <c r="I75" s="66"/>
      <c r="J75" s="66"/>
      <c r="K75" s="66"/>
      <c r="L75" s="66"/>
      <c r="M75" s="66"/>
      <c r="N75" s="67"/>
    </row>
    <row r="76" spans="2:14" ht="15.75" thickBot="1">
      <c r="B76" s="268" t="s">
        <v>55</v>
      </c>
      <c r="C76" s="269"/>
      <c r="D76" s="269"/>
      <c r="E76" s="269"/>
      <c r="F76" s="269"/>
      <c r="G76" s="269"/>
      <c r="H76" s="269"/>
      <c r="I76" s="269"/>
      <c r="J76" s="269"/>
      <c r="K76" s="269"/>
      <c r="L76" s="269"/>
      <c r="M76" s="270"/>
      <c r="N76" s="163">
        <f>N43+N53+N63+N74</f>
        <v>896662.21772444714</v>
      </c>
    </row>
    <row r="77" spans="2:14">
      <c r="B77" s="65"/>
      <c r="C77" s="66"/>
      <c r="D77" s="66"/>
      <c r="E77" s="66"/>
      <c r="F77" s="66"/>
      <c r="G77" s="66"/>
      <c r="H77" s="66"/>
      <c r="I77" s="66"/>
      <c r="J77" s="66"/>
      <c r="K77" s="66"/>
      <c r="L77" s="66"/>
      <c r="M77" s="66"/>
      <c r="N77" s="67"/>
    </row>
    <row r="78" spans="2:14">
      <c r="B78" s="109" t="s">
        <v>56</v>
      </c>
      <c r="C78" s="110"/>
      <c r="D78" s="110"/>
      <c r="E78" s="110"/>
      <c r="F78" s="110"/>
      <c r="G78" s="110"/>
      <c r="H78" s="110"/>
      <c r="I78" s="110"/>
      <c r="J78" s="110"/>
      <c r="K78" s="110"/>
      <c r="L78" s="110"/>
      <c r="M78" s="110"/>
      <c r="N78" s="111"/>
    </row>
    <row r="79" spans="2:14" ht="15.75" thickBot="1">
      <c r="B79" s="125"/>
      <c r="C79" s="84"/>
      <c r="D79" s="84"/>
      <c r="E79" s="84"/>
      <c r="F79" s="84"/>
      <c r="G79" s="84"/>
      <c r="H79" s="84"/>
      <c r="I79" s="84"/>
      <c r="J79" s="84"/>
      <c r="K79" s="84"/>
      <c r="L79" s="84"/>
      <c r="M79" s="84"/>
      <c r="N79" s="86"/>
    </row>
    <row r="80" spans="2:14">
      <c r="B80" s="271" t="s">
        <v>57</v>
      </c>
      <c r="C80" s="272"/>
      <c r="D80" s="272"/>
      <c r="E80" s="272"/>
      <c r="F80" s="272"/>
      <c r="G80" s="272"/>
      <c r="H80" s="272"/>
      <c r="I80" s="127"/>
      <c r="J80" s="164"/>
      <c r="K80" s="165" t="s">
        <v>58</v>
      </c>
      <c r="L80" s="302" t="s">
        <v>59</v>
      </c>
      <c r="M80" s="303"/>
      <c r="N80" s="166"/>
    </row>
    <row r="81" spans="2:14">
      <c r="B81" s="304" t="s">
        <v>60</v>
      </c>
      <c r="C81" s="305"/>
      <c r="D81" s="305"/>
      <c r="E81" s="305"/>
      <c r="F81" s="305"/>
      <c r="G81" s="305"/>
      <c r="H81" s="305"/>
      <c r="I81" s="167"/>
      <c r="J81" s="168"/>
      <c r="K81" s="169">
        <v>0.2</v>
      </c>
      <c r="L81" s="306">
        <f>N76*K81</f>
        <v>179332.44354488945</v>
      </c>
      <c r="M81" s="307"/>
      <c r="N81" s="170"/>
    </row>
    <row r="82" spans="2:14">
      <c r="B82" s="171" t="s">
        <v>61</v>
      </c>
      <c r="C82" s="172"/>
      <c r="D82" s="172"/>
      <c r="E82" s="172"/>
      <c r="F82" s="172"/>
      <c r="G82" s="172"/>
      <c r="H82" s="172"/>
      <c r="I82" s="167"/>
      <c r="J82" s="168"/>
      <c r="K82" s="169">
        <v>0.05</v>
      </c>
      <c r="L82" s="306">
        <f>N76*K82</f>
        <v>44833.110886222363</v>
      </c>
      <c r="M82" s="307"/>
      <c r="N82" s="170"/>
    </row>
    <row r="83" spans="2:14" ht="15.75" thickBot="1">
      <c r="B83" s="173" t="s">
        <v>62</v>
      </c>
      <c r="C83" s="174"/>
      <c r="D83" s="174"/>
      <c r="E83" s="174"/>
      <c r="F83" s="174"/>
      <c r="G83" s="174"/>
      <c r="H83" s="174"/>
      <c r="I83" s="175"/>
      <c r="J83" s="176"/>
      <c r="K83" s="177">
        <v>0.05</v>
      </c>
      <c r="L83" s="308">
        <f>N76*K83</f>
        <v>44833.110886222363</v>
      </c>
      <c r="M83" s="309"/>
      <c r="N83" s="170"/>
    </row>
    <row r="84" spans="2:14" ht="15.75" thickBot="1">
      <c r="B84" s="268" t="s">
        <v>39</v>
      </c>
      <c r="C84" s="269"/>
      <c r="D84" s="269"/>
      <c r="E84" s="269"/>
      <c r="F84" s="269"/>
      <c r="G84" s="269"/>
      <c r="H84" s="269"/>
      <c r="I84" s="269"/>
      <c r="J84" s="269"/>
      <c r="K84" s="269"/>
      <c r="L84" s="269"/>
      <c r="M84" s="270"/>
      <c r="N84" s="178">
        <f>L81+L82+L83</f>
        <v>268998.66531733418</v>
      </c>
    </row>
    <row r="85" spans="2:14" ht="15.75" thickBot="1">
      <c r="B85" s="65"/>
      <c r="C85" s="66"/>
      <c r="D85" s="66"/>
      <c r="E85" s="66"/>
      <c r="F85" s="66"/>
      <c r="G85" s="66"/>
      <c r="H85" s="66"/>
      <c r="I85" s="66"/>
      <c r="J85" s="66"/>
      <c r="K85" s="66"/>
      <c r="L85" s="66"/>
      <c r="M85" s="66"/>
      <c r="N85" s="67"/>
    </row>
    <row r="86" spans="2:14" ht="15.75" thickBot="1">
      <c r="B86" s="268" t="s">
        <v>63</v>
      </c>
      <c r="C86" s="269"/>
      <c r="D86" s="269"/>
      <c r="E86" s="269"/>
      <c r="F86" s="269"/>
      <c r="G86" s="269"/>
      <c r="H86" s="269"/>
      <c r="I86" s="269"/>
      <c r="J86" s="269"/>
      <c r="K86" s="269"/>
      <c r="L86" s="269"/>
      <c r="M86" s="270"/>
      <c r="N86" s="179">
        <f>ROUND(N76+N84,0)</f>
        <v>1165661</v>
      </c>
    </row>
    <row r="87" spans="2:14">
      <c r="B87" s="31"/>
      <c r="C87" s="32"/>
      <c r="D87" s="32"/>
      <c r="E87" s="32"/>
      <c r="F87" s="32"/>
      <c r="G87" s="32"/>
      <c r="H87" s="32"/>
      <c r="I87" s="32"/>
      <c r="J87" s="32"/>
      <c r="K87" s="32"/>
      <c r="L87" s="32"/>
      <c r="M87" s="32"/>
      <c r="N87" s="33"/>
    </row>
    <row r="88" spans="2:14">
      <c r="B88" s="64"/>
      <c r="C88" s="38"/>
      <c r="D88" s="38"/>
      <c r="E88" s="38"/>
      <c r="F88" s="38"/>
      <c r="G88" s="38"/>
      <c r="H88" s="38"/>
      <c r="I88" s="38"/>
      <c r="J88" s="38"/>
      <c r="K88" s="38"/>
      <c r="L88" s="38"/>
      <c r="M88" s="38"/>
      <c r="N88" s="40"/>
    </row>
    <row r="89" spans="2:14">
      <c r="B89" s="64"/>
      <c r="C89" s="38"/>
      <c r="D89" s="38"/>
      <c r="E89" s="38"/>
      <c r="F89" s="38"/>
      <c r="G89" s="38"/>
      <c r="H89" s="38"/>
      <c r="I89" s="38"/>
      <c r="J89" s="38"/>
      <c r="K89" s="38"/>
      <c r="L89" s="38"/>
      <c r="M89" s="38"/>
      <c r="N89" s="40"/>
    </row>
    <row r="90" spans="2:14">
      <c r="B90" s="64"/>
      <c r="C90" s="38"/>
      <c r="D90" s="38"/>
      <c r="E90" s="38"/>
      <c r="F90" s="38"/>
      <c r="G90" s="38"/>
      <c r="H90" s="38"/>
      <c r="I90" s="38"/>
      <c r="J90" s="38"/>
      <c r="K90" s="38"/>
      <c r="L90" s="38"/>
      <c r="M90" s="38"/>
      <c r="N90" s="40"/>
    </row>
    <row r="91" spans="2:14">
      <c r="B91" s="64"/>
      <c r="C91" s="38"/>
      <c r="D91" s="38"/>
      <c r="E91" s="48" t="s">
        <v>64</v>
      </c>
      <c r="F91" s="48"/>
      <c r="G91" s="48"/>
      <c r="H91" s="48"/>
      <c r="I91" s="48"/>
      <c r="J91" s="48"/>
      <c r="K91" s="38"/>
      <c r="L91" s="38"/>
      <c r="M91" s="38"/>
      <c r="N91" s="40"/>
    </row>
    <row r="92" spans="2:14">
      <c r="B92" s="64"/>
      <c r="C92" s="38"/>
      <c r="D92" s="38"/>
      <c r="E92" s="38" t="s">
        <v>65</v>
      </c>
      <c r="F92" s="38"/>
      <c r="G92" s="38"/>
      <c r="H92" s="38"/>
      <c r="I92" s="38"/>
      <c r="J92" s="38"/>
      <c r="K92" s="38"/>
      <c r="L92" s="38"/>
      <c r="M92" s="38"/>
      <c r="N92" s="40"/>
    </row>
    <row r="93" spans="2:14">
      <c r="B93" s="64"/>
      <c r="C93" s="38"/>
      <c r="D93" s="38"/>
      <c r="E93" s="38" t="s">
        <v>66</v>
      </c>
      <c r="F93" s="38"/>
      <c r="G93" s="38"/>
      <c r="H93" s="38"/>
      <c r="I93" s="38"/>
      <c r="J93" s="38"/>
      <c r="K93" s="38"/>
      <c r="L93" s="38"/>
      <c r="M93" s="38"/>
      <c r="N93" s="40"/>
    </row>
    <row r="94" spans="2:14">
      <c r="B94" s="64"/>
      <c r="C94" s="38"/>
      <c r="D94" s="38"/>
      <c r="E94" s="38" t="s">
        <v>67</v>
      </c>
      <c r="F94" s="38"/>
      <c r="G94" s="38"/>
      <c r="H94" s="38"/>
      <c r="I94" s="38"/>
      <c r="J94" s="38"/>
      <c r="K94" s="38"/>
      <c r="L94" s="38"/>
      <c r="M94" s="38"/>
      <c r="N94" s="40"/>
    </row>
    <row r="95" spans="2:14" ht="15.75" thickBot="1">
      <c r="B95" s="64"/>
      <c r="C95" s="38"/>
      <c r="D95" s="38"/>
      <c r="E95" s="38"/>
      <c r="F95" s="38" t="s">
        <v>68</v>
      </c>
      <c r="G95" s="38"/>
      <c r="H95" s="38"/>
      <c r="I95" s="38"/>
      <c r="J95" s="38"/>
      <c r="K95" s="38"/>
      <c r="L95" s="38"/>
      <c r="M95" s="38"/>
      <c r="N95" s="40"/>
    </row>
    <row r="96" spans="2:14">
      <c r="B96" s="180" t="s">
        <v>69</v>
      </c>
      <c r="C96" s="181"/>
      <c r="D96" s="181"/>
      <c r="E96" s="181"/>
      <c r="F96" s="181"/>
      <c r="G96" s="181"/>
      <c r="H96" s="181"/>
      <c r="I96" s="181"/>
      <c r="J96" s="181"/>
      <c r="K96" s="181"/>
      <c r="L96" s="181"/>
      <c r="M96" s="181"/>
      <c r="N96" s="182"/>
    </row>
    <row r="97" spans="2:14">
      <c r="B97" s="183"/>
      <c r="C97" s="184"/>
      <c r="D97" s="184"/>
      <c r="E97" s="184"/>
      <c r="F97" s="184"/>
      <c r="G97" s="184"/>
      <c r="H97" s="184"/>
      <c r="I97" s="184"/>
      <c r="J97" s="184"/>
      <c r="K97" s="184"/>
      <c r="L97" s="184"/>
      <c r="M97" s="184"/>
      <c r="N97" s="185"/>
    </row>
    <row r="98" spans="2:14">
      <c r="B98" s="183"/>
      <c r="C98" s="184"/>
      <c r="D98" s="184"/>
      <c r="E98" s="184"/>
      <c r="F98" s="184"/>
      <c r="G98" s="184"/>
      <c r="H98" s="184"/>
      <c r="I98" s="184"/>
      <c r="J98" s="184"/>
      <c r="K98" s="184"/>
      <c r="L98" s="184"/>
      <c r="M98" s="184"/>
      <c r="N98" s="185"/>
    </row>
    <row r="99" spans="2:14">
      <c r="B99" s="183"/>
      <c r="C99" s="184"/>
      <c r="D99" s="184"/>
      <c r="E99" s="184"/>
      <c r="F99" s="184"/>
      <c r="G99" s="184"/>
      <c r="H99" s="184"/>
      <c r="I99" s="184"/>
      <c r="J99" s="184"/>
      <c r="K99" s="184"/>
      <c r="L99" s="184"/>
      <c r="M99" s="184"/>
      <c r="N99" s="185"/>
    </row>
    <row r="100" spans="2:14" ht="15.75" thickBot="1">
      <c r="B100" s="186"/>
      <c r="C100" s="187"/>
      <c r="D100" s="187"/>
      <c r="E100" s="187"/>
      <c r="F100" s="187"/>
      <c r="G100" s="187"/>
      <c r="H100" s="187"/>
      <c r="I100" s="187"/>
      <c r="J100" s="187"/>
      <c r="K100" s="187"/>
      <c r="L100" s="187"/>
      <c r="M100" s="187"/>
      <c r="N100" s="188"/>
    </row>
    <row r="101" spans="2:14">
      <c r="B101" s="189"/>
      <c r="C101" s="190"/>
      <c r="D101" s="190"/>
      <c r="E101" s="190"/>
      <c r="F101" s="190"/>
      <c r="G101" s="190"/>
      <c r="H101" s="190"/>
      <c r="I101" s="190"/>
      <c r="J101" s="190"/>
      <c r="K101" s="190"/>
      <c r="L101" s="190"/>
      <c r="M101" s="190"/>
      <c r="N101" s="191"/>
    </row>
    <row r="102" spans="2:14">
      <c r="B102" s="192" t="s">
        <v>70</v>
      </c>
      <c r="C102" s="52"/>
      <c r="D102" s="52"/>
      <c r="E102" s="52"/>
      <c r="F102" s="52"/>
      <c r="G102" s="52"/>
      <c r="H102" s="52"/>
      <c r="I102" s="52"/>
      <c r="J102" s="52"/>
      <c r="K102" s="52"/>
      <c r="L102" s="52"/>
      <c r="M102" s="52"/>
      <c r="N102" s="53"/>
    </row>
    <row r="103" spans="2:14">
      <c r="B103" s="310" t="s">
        <v>71</v>
      </c>
      <c r="C103" s="311"/>
      <c r="D103" s="311"/>
      <c r="E103" s="311"/>
      <c r="F103" s="311"/>
      <c r="G103" s="311"/>
      <c r="H103" s="311"/>
      <c r="I103" s="311"/>
      <c r="J103" s="311"/>
      <c r="K103" s="311"/>
      <c r="L103" s="311"/>
      <c r="M103" s="311"/>
      <c r="N103" s="312"/>
    </row>
    <row r="104" spans="2:14">
      <c r="B104" s="310"/>
      <c r="C104" s="311"/>
      <c r="D104" s="311"/>
      <c r="E104" s="311"/>
      <c r="F104" s="311"/>
      <c r="G104" s="311"/>
      <c r="H104" s="311"/>
      <c r="I104" s="311"/>
      <c r="J104" s="311"/>
      <c r="K104" s="311"/>
      <c r="L104" s="311"/>
      <c r="M104" s="311"/>
      <c r="N104" s="312"/>
    </row>
    <row r="105" spans="2:14">
      <c r="B105" s="313" t="s">
        <v>72</v>
      </c>
      <c r="C105" s="314"/>
      <c r="D105" s="314"/>
      <c r="E105" s="314"/>
      <c r="F105" s="314"/>
      <c r="G105" s="314"/>
      <c r="H105" s="314"/>
      <c r="I105" s="314"/>
      <c r="J105" s="314"/>
      <c r="K105" s="314"/>
      <c r="L105" s="314"/>
      <c r="M105" s="314"/>
      <c r="N105" s="315"/>
    </row>
    <row r="106" spans="2:14">
      <c r="B106" s="313"/>
      <c r="C106" s="314"/>
      <c r="D106" s="314"/>
      <c r="E106" s="314"/>
      <c r="F106" s="314"/>
      <c r="G106" s="314"/>
      <c r="H106" s="314"/>
      <c r="I106" s="314"/>
      <c r="J106" s="314"/>
      <c r="K106" s="314"/>
      <c r="L106" s="314"/>
      <c r="M106" s="314"/>
      <c r="N106" s="315"/>
    </row>
    <row r="107" spans="2:14">
      <c r="B107" s="193"/>
      <c r="C107" s="194"/>
      <c r="D107" s="194"/>
      <c r="E107" s="194"/>
      <c r="F107" s="194"/>
      <c r="G107" s="194"/>
      <c r="H107" s="194"/>
      <c r="I107" s="194"/>
      <c r="J107" s="194"/>
      <c r="K107" s="194"/>
      <c r="L107" s="194"/>
      <c r="M107" s="194"/>
      <c r="N107" s="195"/>
    </row>
    <row r="108" spans="2:14">
      <c r="B108" s="193"/>
      <c r="C108" s="194"/>
      <c r="D108" s="194"/>
      <c r="E108" s="194"/>
      <c r="F108" s="194"/>
      <c r="G108" s="194"/>
      <c r="H108" s="194"/>
      <c r="I108" s="194"/>
      <c r="J108" s="194"/>
      <c r="K108" s="194"/>
      <c r="L108" s="194"/>
      <c r="M108" s="194"/>
      <c r="N108" s="195"/>
    </row>
    <row r="109" spans="2:14">
      <c r="B109" s="193"/>
      <c r="C109" s="194"/>
      <c r="D109" s="194"/>
      <c r="E109" s="194"/>
      <c r="F109" s="194"/>
      <c r="G109" s="194"/>
      <c r="H109" s="194"/>
      <c r="I109" s="194"/>
      <c r="J109" s="194"/>
      <c r="K109" s="194"/>
      <c r="L109" s="194"/>
      <c r="M109" s="194"/>
      <c r="N109" s="195"/>
    </row>
    <row r="110" spans="2:14">
      <c r="B110" s="192"/>
      <c r="C110" s="52"/>
      <c r="D110" s="52"/>
      <c r="E110" s="52"/>
      <c r="F110" s="52"/>
      <c r="G110" s="52"/>
      <c r="H110" s="52"/>
      <c r="I110" s="52"/>
      <c r="J110" s="52"/>
      <c r="K110" s="52"/>
      <c r="L110" s="52"/>
      <c r="M110" s="52"/>
      <c r="N110" s="53"/>
    </row>
    <row r="111" spans="2:14">
      <c r="B111" s="64"/>
      <c r="C111" s="38"/>
      <c r="D111" s="38"/>
      <c r="E111" s="38" t="s">
        <v>64</v>
      </c>
      <c r="F111" s="48"/>
      <c r="G111" s="48"/>
      <c r="H111" s="38"/>
      <c r="I111" s="38"/>
      <c r="J111" s="38"/>
      <c r="K111" s="38"/>
      <c r="L111" s="38"/>
      <c r="M111" s="38"/>
      <c r="N111" s="40"/>
    </row>
    <row r="112" spans="2:14">
      <c r="B112" s="64"/>
      <c r="C112" s="38"/>
      <c r="D112" s="38"/>
      <c r="E112" s="196" t="s">
        <v>65</v>
      </c>
      <c r="F112" s="38"/>
      <c r="G112" s="38"/>
      <c r="H112" s="196"/>
      <c r="I112" s="196"/>
      <c r="J112" s="196"/>
      <c r="K112" s="38"/>
      <c r="L112" s="38"/>
      <c r="M112" s="38"/>
      <c r="N112" s="40"/>
    </row>
    <row r="113" spans="2:14">
      <c r="B113" s="64"/>
      <c r="C113" s="38"/>
      <c r="D113" s="38"/>
      <c r="E113" s="197" t="s">
        <v>73</v>
      </c>
      <c r="F113" s="38"/>
      <c r="G113" s="38"/>
      <c r="H113" s="197"/>
      <c r="I113" s="197"/>
      <c r="J113" s="197"/>
      <c r="K113" s="38"/>
      <c r="L113" s="38"/>
      <c r="M113" s="38"/>
      <c r="N113" s="40"/>
    </row>
    <row r="114" spans="2:14">
      <c r="B114" s="198"/>
      <c r="C114" s="52"/>
      <c r="D114" s="52"/>
      <c r="E114" s="38" t="s">
        <v>67</v>
      </c>
      <c r="F114" s="38"/>
      <c r="G114" s="38"/>
      <c r="H114" s="38"/>
      <c r="I114" s="38"/>
      <c r="J114" s="38"/>
      <c r="K114" s="52"/>
      <c r="L114" s="52"/>
      <c r="M114" s="52"/>
      <c r="N114" s="53"/>
    </row>
    <row r="115" spans="2:14">
      <c r="B115" s="198"/>
      <c r="C115" s="52"/>
      <c r="D115" s="52"/>
      <c r="E115" s="52"/>
      <c r="F115" s="38"/>
      <c r="G115" s="38"/>
      <c r="H115" s="38"/>
      <c r="I115" s="38"/>
      <c r="J115" s="38"/>
      <c r="K115" s="52"/>
      <c r="L115" s="52"/>
      <c r="M115" s="52"/>
      <c r="N115" s="53"/>
    </row>
    <row r="116" spans="2:14">
      <c r="B116" s="198" t="s">
        <v>74</v>
      </c>
      <c r="C116" s="197"/>
      <c r="D116" s="197"/>
      <c r="E116" s="38"/>
      <c r="F116" s="38"/>
      <c r="G116" s="38"/>
      <c r="H116" s="38"/>
      <c r="I116" s="38"/>
      <c r="J116" s="298"/>
      <c r="K116" s="298"/>
      <c r="L116" s="298"/>
      <c r="M116" s="298"/>
      <c r="N116" s="299"/>
    </row>
    <row r="117" spans="2:14" ht="15.75" thickBot="1">
      <c r="B117" s="199" t="s">
        <v>75</v>
      </c>
      <c r="C117" s="200"/>
      <c r="D117" s="200"/>
      <c r="E117" s="201"/>
      <c r="F117" s="201"/>
      <c r="G117" s="201"/>
      <c r="H117" s="201"/>
      <c r="I117" s="201"/>
      <c r="J117" s="300"/>
      <c r="K117" s="300"/>
      <c r="L117" s="300"/>
      <c r="M117" s="300"/>
      <c r="N117" s="301"/>
    </row>
    <row r="118" spans="2:14">
      <c r="B118" s="202"/>
      <c r="C118" s="202"/>
      <c r="D118" s="202"/>
      <c r="E118" s="202"/>
      <c r="F118" s="202"/>
      <c r="G118" s="202"/>
      <c r="H118" s="202"/>
      <c r="I118" s="202"/>
      <c r="J118" s="202"/>
      <c r="K118" s="202"/>
      <c r="L118" s="202"/>
      <c r="M118" s="202"/>
      <c r="N118" s="202"/>
    </row>
    <row r="119" spans="2:14">
      <c r="B119" s="202"/>
      <c r="C119" s="202"/>
      <c r="D119" s="202"/>
      <c r="E119" s="202"/>
      <c r="F119" s="202"/>
      <c r="G119" s="202"/>
      <c r="H119" s="202"/>
      <c r="I119" s="202"/>
      <c r="J119" s="202"/>
      <c r="K119" s="202"/>
      <c r="L119" s="202"/>
      <c r="M119" s="202"/>
      <c r="N119" s="202"/>
    </row>
  </sheetData>
  <mergeCells count="66">
    <mergeCell ref="J116:N117"/>
    <mergeCell ref="B76:M76"/>
    <mergeCell ref="B80:H80"/>
    <mergeCell ref="L80:M80"/>
    <mergeCell ref="B81:H81"/>
    <mergeCell ref="L81:M81"/>
    <mergeCell ref="L82:M82"/>
    <mergeCell ref="L83:M83"/>
    <mergeCell ref="B84:M84"/>
    <mergeCell ref="B86:M86"/>
    <mergeCell ref="B103:N104"/>
    <mergeCell ref="B105:N106"/>
    <mergeCell ref="B74:M74"/>
    <mergeCell ref="B52:I52"/>
    <mergeCell ref="L52:M52"/>
    <mergeCell ref="B53:M53"/>
    <mergeCell ref="L57:M57"/>
    <mergeCell ref="L58:M58"/>
    <mergeCell ref="L62:M62"/>
    <mergeCell ref="L59:M59"/>
    <mergeCell ref="B63:M63"/>
    <mergeCell ref="B67:H67"/>
    <mergeCell ref="L67:M67"/>
    <mergeCell ref="B73:H73"/>
    <mergeCell ref="L73:M73"/>
    <mergeCell ref="B42:H42"/>
    <mergeCell ref="I42:J42"/>
    <mergeCell ref="L42:M42"/>
    <mergeCell ref="B43:M43"/>
    <mergeCell ref="B47:I47"/>
    <mergeCell ref="L47:M47"/>
    <mergeCell ref="B41:D41"/>
    <mergeCell ref="C30:I30"/>
    <mergeCell ref="L30:M30"/>
    <mergeCell ref="B32:N32"/>
    <mergeCell ref="B35:H35"/>
    <mergeCell ref="I35:J35"/>
    <mergeCell ref="L35:M35"/>
    <mergeCell ref="B36:H36"/>
    <mergeCell ref="B37:H37"/>
    <mergeCell ref="B38:H38"/>
    <mergeCell ref="B39:H39"/>
    <mergeCell ref="B40:H40"/>
    <mergeCell ref="L12:N12"/>
    <mergeCell ref="F25:H25"/>
    <mergeCell ref="B27:N27"/>
    <mergeCell ref="C29:I29"/>
    <mergeCell ref="L29:M29"/>
    <mergeCell ref="L5:L6"/>
    <mergeCell ref="M5:M6"/>
    <mergeCell ref="N5:N6"/>
    <mergeCell ref="C6:J6"/>
    <mergeCell ref="D11:E11"/>
    <mergeCell ref="B10:E10"/>
    <mergeCell ref="I10:J10"/>
    <mergeCell ref="B1:B6"/>
    <mergeCell ref="C1:J1"/>
    <mergeCell ref="K1:K2"/>
    <mergeCell ref="C5:J5"/>
    <mergeCell ref="K5:K6"/>
    <mergeCell ref="L1:N2"/>
    <mergeCell ref="C2:J2"/>
    <mergeCell ref="C3:J3"/>
    <mergeCell ref="K3:K4"/>
    <mergeCell ref="L3:N4"/>
    <mergeCell ref="C4:J4"/>
  </mergeCells>
  <pageMargins left="0.7" right="0.7" top="0.75" bottom="0.75" header="0.3" footer="0.3"/>
  <drawing r:id="rId1"/>
  <legacyDrawing r:id="rId2"/>
  <oleObjects>
    <mc:AlternateContent xmlns:mc="http://schemas.openxmlformats.org/markup-compatibility/2006">
      <mc:Choice Requires="x14">
        <oleObject progId="PBrush" shapeId="1025" r:id="rId3">
          <objectPr defaultSize="0" autoPict="0" r:id="rId4">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5" r:id="rId3"/>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Jose Camargo Jimenez</dc:creator>
  <cp:lastModifiedBy>Maria Jose Camargo Jimenez</cp:lastModifiedBy>
  <dcterms:created xsi:type="dcterms:W3CDTF">2021-05-26T15:31:32Z</dcterms:created>
  <dcterms:modified xsi:type="dcterms:W3CDTF">2021-05-31T17:16:13Z</dcterms:modified>
</cp:coreProperties>
</file>