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SPAC\Documents\trabajo Cuadrillas Macromedicion\contrato Macromedicion diciembre 2020\Compra 540 Macromedidores Abril 2021\PROCESO DEFINITIVO\"/>
    </mc:Choice>
  </mc:AlternateContent>
  <bookViews>
    <workbookView xWindow="0" yWindow="0" windowWidth="20490" windowHeight="7755"/>
  </bookViews>
  <sheets>
    <sheet name="ANEXO PRECIOS PROPUES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1" i="1"/>
  <c r="G30" i="1"/>
  <c r="G29" i="1"/>
  <c r="G18" i="1"/>
  <c r="F8" i="1"/>
  <c r="D8" i="1"/>
  <c r="F7" i="1"/>
  <c r="F6" i="1"/>
  <c r="D5" i="1"/>
  <c r="F5" i="1" s="1"/>
  <c r="F4" i="1"/>
  <c r="D4" i="1"/>
  <c r="F3" i="1"/>
  <c r="F2" i="1"/>
  <c r="G34" i="1" l="1"/>
  <c r="G37" i="1" s="1"/>
  <c r="G38" i="1" s="1"/>
  <c r="F9" i="1"/>
  <c r="G35" i="1" l="1"/>
  <c r="G39" i="1" s="1"/>
  <c r="G36" i="1"/>
  <c r="F10" i="1"/>
  <c r="F11" i="1" s="1"/>
  <c r="H39" i="1" l="1"/>
</calcChain>
</file>

<file path=xl/sharedStrings.xml><?xml version="1.0" encoding="utf-8"?>
<sst xmlns="http://schemas.openxmlformats.org/spreadsheetml/2006/main" count="66" uniqueCount="57">
  <si>
    <t>Ítem</t>
  </si>
  <si>
    <t>Descripción</t>
  </si>
  <si>
    <t>Unidad</t>
  </si>
  <si>
    <t>Cantidad</t>
  </si>
  <si>
    <t>Valor Unitario</t>
  </si>
  <si>
    <t>Valor total</t>
  </si>
  <si>
    <t>Medidor Bifásico/Trifásico Tetrafilar, conexión semidirecta Tres Elementos, referencia DTS – 353 – CT / V3, con envolvente</t>
  </si>
  <si>
    <t>Un</t>
  </si>
  <si>
    <t>%</t>
  </si>
  <si>
    <t>CAJA POLICARBONATO POLIFASICA</t>
  </si>
  <si>
    <t>CABLE 7X14 COLORES</t>
  </si>
  <si>
    <t>Metro Lineal</t>
  </si>
  <si>
    <t>HEBILLA 5/8"</t>
  </si>
  <si>
    <t>CINTA BANDIT 5-8"</t>
  </si>
  <si>
    <t>PRENSA ESTOPA 3/"4</t>
  </si>
  <si>
    <t>CONECTOR AUTOPERFORANTE CDP-6</t>
  </si>
  <si>
    <t>SUBTOTAL</t>
  </si>
  <si>
    <t>IVA</t>
  </si>
  <si>
    <t>TOTAL</t>
  </si>
  <si>
    <t>Equipo de medicion o macromedida debe ser tipo AMI, con comunicación remota mínimo con GPRS Y F.O. Si el equipo posee salida Ethernet el conversor a F.O debe ser incluido dentro del costo del equipo a ofrecer.</t>
  </si>
  <si>
    <t>ITEM</t>
  </si>
  <si>
    <t>DESCRIPCIÓN</t>
  </si>
  <si>
    <t>UNIDAD</t>
  </si>
  <si>
    <t>CANTIDAD</t>
  </si>
  <si>
    <t>VALOR UNITARIO OFERTADO</t>
  </si>
  <si>
    <t>VALOR TOTAL</t>
  </si>
  <si>
    <t xml:space="preserve"> MANO DE OBRA </t>
  </si>
  <si>
    <t>MEDIDA</t>
  </si>
  <si>
    <t>UN</t>
  </si>
  <si>
    <t>1.1</t>
  </si>
  <si>
    <t>Configuracion comunicaciones y parametrizacion macromedidor.</t>
  </si>
  <si>
    <t>1.2</t>
  </si>
  <si>
    <t>Instalacion de los equipos de medida, cableado y accesorios de fijacion.</t>
  </si>
  <si>
    <t>1.3</t>
  </si>
  <si>
    <t>Verificacion y registro en formato VT* del vinculo clliente-transformador.</t>
  </si>
  <si>
    <t>1.4</t>
  </si>
  <si>
    <t>Revision y/o instalacion de TC´s</t>
  </si>
  <si>
    <t>1.5</t>
  </si>
  <si>
    <t>Elaboracion de Dibujo esquematico   de levantamiento en plano de vinculo cliente-trafo con georeferenciacion de los apoyos</t>
  </si>
  <si>
    <t>1.6</t>
  </si>
  <si>
    <t>Revision de la instalcion equipo de medida existente  y cambio de elementos en mal estado.  Cambio e instalacion de elementos de red de media y baja tension para la instalacion del equipo de medida</t>
  </si>
  <si>
    <t>1.7</t>
  </si>
  <si>
    <t>Instalacion de Cable de 7 colores para cableado de equipo de medida</t>
  </si>
  <si>
    <t>1.8</t>
  </si>
  <si>
    <t>Instalacion Caja de policarbonato para TC´s</t>
  </si>
  <si>
    <t xml:space="preserve"> MANO DE OBRA HERRAJES Y ACCESORIOS DE RED</t>
  </si>
  <si>
    <t>Mano de obra operación de apertura y cierre de cortacircuitos en transformador trifasico o monofasico</t>
  </si>
  <si>
    <t>Mano de Obra Desmonte y/o instalcion de Cortacircuito en frio</t>
  </si>
  <si>
    <t>Mano de Obra Desmonte y/o instalcion de Bajante de media tension y/o baja tension en frio</t>
  </si>
  <si>
    <t>Mano de obra desmonte y/o intalacion de cables y accesorios de fijacion acometida</t>
  </si>
  <si>
    <t>Socializacion con Clientes durante el proyecto</t>
  </si>
  <si>
    <t>Gl</t>
  </si>
  <si>
    <t>Administración %</t>
  </si>
  <si>
    <t>Imprevistos %</t>
  </si>
  <si>
    <t>Utilidad %</t>
  </si>
  <si>
    <t>Iva 19% sobre Utilidad</t>
  </si>
  <si>
    <t>Valor Costo de la Instalación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</si>
</sst>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165" fontId="5" fillId="0" borderId="5" xfId="2" applyNumberFormat="1" applyFont="1" applyBorder="1" applyAlignment="1">
      <alignment horizontal="right" vertical="center" wrapText="1"/>
    </xf>
    <xf numFmtId="165" fontId="5" fillId="0" borderId="6" xfId="2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166" fontId="0" fillId="0" borderId="0" xfId="1" applyNumberFormat="1" applyFont="1"/>
    <xf numFmtId="0" fontId="4" fillId="0" borderId="10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165" fontId="10" fillId="0" borderId="13" xfId="0" applyNumberFormat="1" applyFont="1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164" fontId="12" fillId="0" borderId="17" xfId="2" applyFont="1" applyBorder="1" applyAlignment="1">
      <alignment horizontal="center" vertical="center" wrapText="1"/>
    </xf>
    <xf numFmtId="164" fontId="12" fillId="0" borderId="20" xfId="2" applyFont="1" applyBorder="1" applyAlignment="1">
      <alignment horizontal="center" vertical="center" wrapText="1"/>
    </xf>
    <xf numFmtId="44" fontId="0" fillId="0" borderId="0" xfId="0" applyNumberFormat="1"/>
    <xf numFmtId="0" fontId="14" fillId="0" borderId="15" xfId="0" applyFont="1" applyBorder="1" applyAlignment="1">
      <alignment horizontal="left" wrapText="1"/>
    </xf>
    <xf numFmtId="0" fontId="14" fillId="0" borderId="16" xfId="0" applyFont="1" applyBorder="1" applyAlignment="1">
      <alignment horizontal="left" wrapText="1"/>
    </xf>
    <xf numFmtId="0" fontId="12" fillId="0" borderId="21" xfId="0" applyFont="1" applyBorder="1" applyAlignment="1">
      <alignment horizontal="center" vertical="center" wrapText="1"/>
    </xf>
    <xf numFmtId="164" fontId="12" fillId="0" borderId="22" xfId="2" applyFont="1" applyBorder="1" applyAlignment="1">
      <alignment horizontal="center" vertical="center" wrapText="1"/>
    </xf>
    <xf numFmtId="164" fontId="12" fillId="0" borderId="21" xfId="2" applyFont="1" applyBorder="1" applyAlignment="1">
      <alignment horizontal="center" vertical="center" wrapText="1"/>
    </xf>
    <xf numFmtId="4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" vertical="center" wrapText="1"/>
    </xf>
    <xf numFmtId="164" fontId="12" fillId="0" borderId="24" xfId="2" applyFont="1" applyBorder="1" applyAlignment="1">
      <alignment horizontal="center" vertical="center" wrapText="1"/>
    </xf>
    <xf numFmtId="164" fontId="12" fillId="0" borderId="23" xfId="2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justify" vertical="center" wrapText="1"/>
    </xf>
    <xf numFmtId="164" fontId="12" fillId="0" borderId="26" xfId="2" applyFont="1" applyBorder="1" applyAlignment="1">
      <alignment horizontal="justify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 wrapText="1"/>
    </xf>
    <xf numFmtId="9" fontId="5" fillId="0" borderId="26" xfId="0" applyNumberFormat="1" applyFont="1" applyBorder="1" applyAlignment="1">
      <alignment horizontal="justify" vertical="center" wrapText="1"/>
    </xf>
    <xf numFmtId="0" fontId="5" fillId="0" borderId="26" xfId="0" applyFont="1" applyBorder="1" applyAlignment="1">
      <alignment horizontal="justify" vertical="center" wrapText="1"/>
    </xf>
    <xf numFmtId="164" fontId="5" fillId="0" borderId="26" xfId="2" applyFont="1" applyBorder="1" applyAlignment="1">
      <alignment horizontal="justify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164" fontId="5" fillId="5" borderId="26" xfId="2" applyFont="1" applyFill="1" applyBorder="1" applyAlignment="1">
      <alignment horizontal="justify" vertical="center" wrapText="1"/>
    </xf>
    <xf numFmtId="164" fontId="15" fillId="5" borderId="26" xfId="2" applyFont="1" applyFill="1" applyBorder="1" applyAlignment="1">
      <alignment horizontal="justify" vertical="center" wrapText="1"/>
    </xf>
    <xf numFmtId="165" fontId="2" fillId="3" borderId="14" xfId="0" applyNumberFormat="1" applyFont="1" applyFill="1" applyBorder="1"/>
    <xf numFmtId="0" fontId="4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justify" vertical="center" wrapText="1"/>
    </xf>
    <xf numFmtId="0" fontId="6" fillId="6" borderId="5" xfId="0" applyFont="1" applyFill="1" applyBorder="1" applyAlignment="1">
      <alignment horizontal="center" vertical="center" wrapText="1"/>
    </xf>
    <xf numFmtId="165" fontId="5" fillId="6" borderId="5" xfId="2" applyNumberFormat="1" applyFont="1" applyFill="1" applyBorder="1" applyAlignment="1">
      <alignment horizontal="right" vertical="center" wrapText="1"/>
    </xf>
    <xf numFmtId="165" fontId="5" fillId="6" borderId="6" xfId="2" applyNumberFormat="1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vertical="center" wrapText="1"/>
    </xf>
    <xf numFmtId="0" fontId="14" fillId="6" borderId="18" xfId="0" applyFont="1" applyFill="1" applyBorder="1" applyAlignment="1">
      <alignment horizontal="center" wrapText="1"/>
    </xf>
    <xf numFmtId="0" fontId="12" fillId="6" borderId="25" xfId="0" applyFont="1" applyFill="1" applyBorder="1" applyAlignment="1">
      <alignment horizontal="center" vertical="center" wrapText="1"/>
    </xf>
    <xf numFmtId="164" fontId="12" fillId="6" borderId="25" xfId="2" applyFont="1" applyFill="1" applyBorder="1" applyAlignment="1">
      <alignment horizontal="center" vertical="center" wrapText="1"/>
    </xf>
    <xf numFmtId="164" fontId="12" fillId="6" borderId="26" xfId="2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31" zoomScale="80" zoomScaleNormal="80" workbookViewId="0">
      <selection activeCell="M33" sqref="M33"/>
    </sheetView>
  </sheetViews>
  <sheetFormatPr baseColWidth="10" defaultRowHeight="15" x14ac:dyDescent="0.25"/>
  <cols>
    <col min="2" max="2" width="35.5703125" bestFit="1" customWidth="1"/>
    <col min="3" max="3" width="10.5703125" bestFit="1" customWidth="1"/>
    <col min="4" max="4" width="12.85546875" customWidth="1"/>
    <col min="5" max="5" width="14" customWidth="1"/>
    <col min="6" max="6" width="20.7109375" customWidth="1"/>
    <col min="7" max="7" width="21.28515625" customWidth="1"/>
    <col min="8" max="8" width="16.7109375" bestFit="1" customWidth="1"/>
    <col min="14" max="14" width="12.85546875" bestFit="1" customWidth="1"/>
  </cols>
  <sheetData>
    <row r="1" spans="1:10" ht="31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10" ht="51.75" thickBot="1" x14ac:dyDescent="0.3">
      <c r="A2" s="4">
        <v>1</v>
      </c>
      <c r="B2" s="5" t="s">
        <v>6</v>
      </c>
      <c r="C2" s="6" t="s">
        <v>7</v>
      </c>
      <c r="D2" s="6">
        <v>540</v>
      </c>
      <c r="E2" s="7"/>
      <c r="F2" s="8">
        <f>+E2*D2</f>
        <v>0</v>
      </c>
      <c r="J2" t="s">
        <v>8</v>
      </c>
    </row>
    <row r="3" spans="1:10" ht="15.75" thickBot="1" x14ac:dyDescent="0.3">
      <c r="A3" s="67">
        <v>2</v>
      </c>
      <c r="B3" s="68" t="s">
        <v>9</v>
      </c>
      <c r="C3" s="69" t="s">
        <v>7</v>
      </c>
      <c r="D3" s="69">
        <v>540</v>
      </c>
      <c r="E3" s="70"/>
      <c r="F3" s="71">
        <f t="shared" ref="F3:F8" si="0">+E3*D3</f>
        <v>0</v>
      </c>
    </row>
    <row r="4" spans="1:10" ht="15.75" thickBot="1" x14ac:dyDescent="0.3">
      <c r="A4" s="67">
        <v>3</v>
      </c>
      <c r="B4" s="68" t="s">
        <v>10</v>
      </c>
      <c r="C4" s="69" t="s">
        <v>11</v>
      </c>
      <c r="D4" s="69">
        <f>540*4</f>
        <v>2160</v>
      </c>
      <c r="E4" s="70"/>
      <c r="F4" s="71">
        <f t="shared" si="0"/>
        <v>0</v>
      </c>
    </row>
    <row r="5" spans="1:10" ht="15.75" thickBot="1" x14ac:dyDescent="0.3">
      <c r="A5" s="4">
        <v>4</v>
      </c>
      <c r="B5" s="5" t="s">
        <v>12</v>
      </c>
      <c r="C5" s="6" t="s">
        <v>7</v>
      </c>
      <c r="D5" s="6">
        <f>540*3.5</f>
        <v>1890</v>
      </c>
      <c r="E5" s="7"/>
      <c r="F5" s="8">
        <f t="shared" si="0"/>
        <v>0</v>
      </c>
    </row>
    <row r="6" spans="1:10" ht="15.75" thickBot="1" x14ac:dyDescent="0.3">
      <c r="A6" s="4">
        <v>5</v>
      </c>
      <c r="B6" s="5" t="s">
        <v>13</v>
      </c>
      <c r="C6" s="6" t="s">
        <v>11</v>
      </c>
      <c r="D6" s="6">
        <v>1800</v>
      </c>
      <c r="E6" s="7"/>
      <c r="F6" s="8">
        <f t="shared" si="0"/>
        <v>0</v>
      </c>
    </row>
    <row r="7" spans="1:10" ht="15.75" thickBot="1" x14ac:dyDescent="0.3">
      <c r="A7" s="4">
        <v>6</v>
      </c>
      <c r="B7" s="5" t="s">
        <v>14</v>
      </c>
      <c r="C7" s="9" t="s">
        <v>7</v>
      </c>
      <c r="D7" s="10">
        <v>5500</v>
      </c>
      <c r="E7" s="7"/>
      <c r="F7" s="8">
        <f t="shared" si="0"/>
        <v>0</v>
      </c>
    </row>
    <row r="8" spans="1:10" ht="26.25" thickBot="1" x14ac:dyDescent="0.3">
      <c r="A8" s="4">
        <v>7</v>
      </c>
      <c r="B8" s="11" t="s">
        <v>15</v>
      </c>
      <c r="C8" s="6" t="s">
        <v>7</v>
      </c>
      <c r="D8" s="10">
        <f>4*550</f>
        <v>2200</v>
      </c>
      <c r="E8" s="7"/>
      <c r="F8" s="8">
        <f t="shared" si="0"/>
        <v>0</v>
      </c>
    </row>
    <row r="9" spans="1:10" ht="15.75" thickBot="1" x14ac:dyDescent="0.3">
      <c r="A9" s="12" t="s">
        <v>16</v>
      </c>
      <c r="B9" s="13"/>
      <c r="C9" s="13"/>
      <c r="D9" s="13"/>
      <c r="E9" s="14"/>
      <c r="F9" s="8">
        <f>+SUM(F2:F8)</f>
        <v>0</v>
      </c>
      <c r="H9" s="15"/>
    </row>
    <row r="10" spans="1:10" ht="15.75" thickBot="1" x14ac:dyDescent="0.3">
      <c r="A10" s="12" t="s">
        <v>17</v>
      </c>
      <c r="B10" s="13"/>
      <c r="C10" s="13"/>
      <c r="D10" s="13"/>
      <c r="E10" s="14"/>
      <c r="F10" s="8">
        <f>+F9*19%</f>
        <v>0</v>
      </c>
    </row>
    <row r="11" spans="1:10" ht="15.75" thickBot="1" x14ac:dyDescent="0.3">
      <c r="A11" s="16" t="s">
        <v>18</v>
      </c>
      <c r="B11" s="17"/>
      <c r="C11" s="17"/>
      <c r="D11" s="17"/>
      <c r="E11" s="18"/>
      <c r="F11" s="19">
        <f>+F9+F10</f>
        <v>0</v>
      </c>
    </row>
    <row r="12" spans="1:10" ht="15.75" thickTop="1" x14ac:dyDescent="0.25"/>
    <row r="13" spans="1:10" ht="15.75" customHeight="1" x14ac:dyDescent="0.25">
      <c r="A13" s="20" t="s">
        <v>19</v>
      </c>
      <c r="B13" s="20"/>
      <c r="C13" s="20"/>
      <c r="D13" s="20"/>
      <c r="E13" s="20"/>
      <c r="F13" s="20"/>
    </row>
    <row r="14" spans="1:10" x14ac:dyDescent="0.25">
      <c r="A14" s="20"/>
      <c r="B14" s="20"/>
      <c r="C14" s="20"/>
      <c r="D14" s="20"/>
      <c r="E14" s="20"/>
      <c r="F14" s="20"/>
    </row>
    <row r="15" spans="1:10" ht="15.75" thickBot="1" x14ac:dyDescent="0.3"/>
    <row r="16" spans="1:10" ht="26.25" thickBot="1" x14ac:dyDescent="0.3">
      <c r="A16" s="21" t="s">
        <v>20</v>
      </c>
      <c r="B16" s="22" t="s">
        <v>21</v>
      </c>
      <c r="C16" s="23"/>
      <c r="D16" s="24" t="s">
        <v>22</v>
      </c>
      <c r="E16" s="24" t="s">
        <v>23</v>
      </c>
      <c r="F16" s="24" t="s">
        <v>24</v>
      </c>
      <c r="G16" s="24" t="s">
        <v>25</v>
      </c>
    </row>
    <row r="17" spans="1:8" ht="18.75" customHeight="1" thickBot="1" x14ac:dyDescent="0.3">
      <c r="A17" s="25" t="s">
        <v>26</v>
      </c>
      <c r="B17" s="26"/>
      <c r="C17" s="26"/>
      <c r="D17" s="26"/>
      <c r="E17" s="26"/>
      <c r="F17" s="26"/>
      <c r="G17" s="27"/>
    </row>
    <row r="18" spans="1:8" ht="38.25" customHeight="1" thickBot="1" x14ac:dyDescent="0.3">
      <c r="A18" s="28">
        <v>1</v>
      </c>
      <c r="B18" s="29" t="s">
        <v>27</v>
      </c>
      <c r="C18" s="30"/>
      <c r="D18" s="31" t="s">
        <v>28</v>
      </c>
      <c r="E18" s="31">
        <v>540</v>
      </c>
      <c r="F18" s="32"/>
      <c r="G18" s="33">
        <f>+F18*E18</f>
        <v>0</v>
      </c>
      <c r="H18" s="34"/>
    </row>
    <row r="19" spans="1:8" s="41" customFormat="1" ht="34.5" customHeight="1" thickBot="1" x14ac:dyDescent="0.3">
      <c r="A19" s="28" t="s">
        <v>29</v>
      </c>
      <c r="B19" s="35" t="s">
        <v>30</v>
      </c>
      <c r="C19" s="36"/>
      <c r="D19" s="37"/>
      <c r="E19" s="37"/>
      <c r="F19" s="38"/>
      <c r="G19" s="39"/>
      <c r="H19" s="40"/>
    </row>
    <row r="20" spans="1:8" ht="34.5" customHeight="1" thickBot="1" x14ac:dyDescent="0.3">
      <c r="A20" s="28" t="s">
        <v>31</v>
      </c>
      <c r="B20" s="35" t="s">
        <v>32</v>
      </c>
      <c r="C20" s="36"/>
      <c r="D20" s="37"/>
      <c r="E20" s="37"/>
      <c r="F20" s="38"/>
      <c r="G20" s="39"/>
      <c r="H20" s="34"/>
    </row>
    <row r="21" spans="1:8" ht="33.75" customHeight="1" thickBot="1" x14ac:dyDescent="0.3">
      <c r="A21" s="28" t="s">
        <v>33</v>
      </c>
      <c r="B21" s="35" t="s">
        <v>34</v>
      </c>
      <c r="C21" s="36"/>
      <c r="D21" s="37"/>
      <c r="E21" s="37"/>
      <c r="F21" s="38"/>
      <c r="G21" s="39"/>
      <c r="H21" s="34"/>
    </row>
    <row r="22" spans="1:8" ht="26.25" customHeight="1" thickBot="1" x14ac:dyDescent="0.3">
      <c r="A22" s="28" t="s">
        <v>35</v>
      </c>
      <c r="B22" s="35" t="s">
        <v>36</v>
      </c>
      <c r="C22" s="36"/>
      <c r="D22" s="37"/>
      <c r="E22" s="37"/>
      <c r="F22" s="38"/>
      <c r="G22" s="39"/>
      <c r="H22" s="34"/>
    </row>
    <row r="23" spans="1:8" ht="33.75" customHeight="1" thickBot="1" x14ac:dyDescent="0.3">
      <c r="A23" s="28" t="s">
        <v>37</v>
      </c>
      <c r="B23" s="35" t="s">
        <v>38</v>
      </c>
      <c r="C23" s="36"/>
      <c r="D23" s="37"/>
      <c r="E23" s="37"/>
      <c r="F23" s="38"/>
      <c r="G23" s="39"/>
      <c r="H23" s="34"/>
    </row>
    <row r="24" spans="1:8" ht="82.5" customHeight="1" thickBot="1" x14ac:dyDescent="0.3">
      <c r="A24" s="28" t="s">
        <v>39</v>
      </c>
      <c r="B24" s="35" t="s">
        <v>40</v>
      </c>
      <c r="C24" s="36"/>
      <c r="D24" s="37"/>
      <c r="E24" s="37"/>
      <c r="F24" s="38"/>
      <c r="G24" s="39"/>
      <c r="H24" s="34"/>
    </row>
    <row r="25" spans="1:8" ht="42" customHeight="1" thickBot="1" x14ac:dyDescent="0.3">
      <c r="A25" s="28" t="s">
        <v>41</v>
      </c>
      <c r="B25" s="35" t="s">
        <v>42</v>
      </c>
      <c r="C25" s="36"/>
      <c r="D25" s="37"/>
      <c r="E25" s="37"/>
      <c r="F25" s="38"/>
      <c r="G25" s="39"/>
      <c r="H25" s="34"/>
    </row>
    <row r="26" spans="1:8" ht="42" customHeight="1" thickBot="1" x14ac:dyDescent="0.3">
      <c r="A26" s="28" t="s">
        <v>43</v>
      </c>
      <c r="B26" s="42" t="s">
        <v>44</v>
      </c>
      <c r="C26" s="43"/>
      <c r="D26" s="44"/>
      <c r="E26" s="44"/>
      <c r="F26" s="45"/>
      <c r="G26" s="46"/>
      <c r="H26" s="34"/>
    </row>
    <row r="27" spans="1:8" ht="11.25" customHeight="1" thickBot="1" x14ac:dyDescent="0.3">
      <c r="A27" s="72"/>
      <c r="B27" s="73"/>
      <c r="C27" s="73"/>
      <c r="D27" s="74"/>
      <c r="E27" s="74"/>
      <c r="F27" s="75"/>
      <c r="G27" s="76"/>
      <c r="H27" s="34"/>
    </row>
    <row r="28" spans="1:8" ht="26.25" customHeight="1" thickBot="1" x14ac:dyDescent="0.3">
      <c r="A28" s="47" t="s">
        <v>45</v>
      </c>
      <c r="B28" s="26"/>
      <c r="C28" s="26"/>
      <c r="D28" s="26"/>
      <c r="E28" s="26"/>
      <c r="F28" s="26"/>
      <c r="G28" s="27"/>
      <c r="H28" s="34"/>
    </row>
    <row r="29" spans="1:8" ht="49.5" customHeight="1" thickBot="1" x14ac:dyDescent="0.3">
      <c r="A29" s="48">
        <v>2</v>
      </c>
      <c r="B29" s="49" t="s">
        <v>46</v>
      </c>
      <c r="C29" s="50"/>
      <c r="D29" s="51" t="s">
        <v>28</v>
      </c>
      <c r="E29" s="51">
        <v>540</v>
      </c>
      <c r="F29" s="52"/>
      <c r="G29" s="52">
        <f>+F29*E29</f>
        <v>0</v>
      </c>
      <c r="H29" s="34"/>
    </row>
    <row r="30" spans="1:8" ht="49.5" customHeight="1" thickBot="1" x14ac:dyDescent="0.3">
      <c r="A30" s="48">
        <v>3</v>
      </c>
      <c r="B30" s="49" t="s">
        <v>47</v>
      </c>
      <c r="C30" s="50"/>
      <c r="D30" s="51" t="s">
        <v>28</v>
      </c>
      <c r="E30" s="51">
        <v>340</v>
      </c>
      <c r="F30" s="52"/>
      <c r="G30" s="52">
        <f>+F30*E30</f>
        <v>0</v>
      </c>
      <c r="H30" s="34"/>
    </row>
    <row r="31" spans="1:8" ht="49.5" customHeight="1" thickBot="1" x14ac:dyDescent="0.3">
      <c r="A31" s="48">
        <v>4</v>
      </c>
      <c r="B31" s="49" t="s">
        <v>48</v>
      </c>
      <c r="C31" s="50"/>
      <c r="D31" s="51" t="s">
        <v>28</v>
      </c>
      <c r="E31" s="51">
        <v>50</v>
      </c>
      <c r="F31" s="52"/>
      <c r="G31" s="52">
        <f>+F31*E31</f>
        <v>0</v>
      </c>
      <c r="H31" s="34"/>
    </row>
    <row r="32" spans="1:8" ht="33.75" customHeight="1" thickBot="1" x14ac:dyDescent="0.3">
      <c r="A32" s="48">
        <v>5</v>
      </c>
      <c r="B32" s="49" t="s">
        <v>49</v>
      </c>
      <c r="C32" s="50"/>
      <c r="D32" s="51" t="s">
        <v>28</v>
      </c>
      <c r="E32" s="51">
        <v>540</v>
      </c>
      <c r="F32" s="52"/>
      <c r="G32" s="52">
        <f>+F32*E32</f>
        <v>0</v>
      </c>
      <c r="H32" s="34"/>
    </row>
    <row r="33" spans="1:8" ht="36" customHeight="1" thickBot="1" x14ac:dyDescent="0.3">
      <c r="A33" s="48">
        <v>6</v>
      </c>
      <c r="B33" s="49" t="s">
        <v>50</v>
      </c>
      <c r="C33" s="50"/>
      <c r="D33" s="51" t="s">
        <v>51</v>
      </c>
      <c r="E33" s="51"/>
      <c r="F33" s="52"/>
      <c r="G33" s="52"/>
      <c r="H33" s="34"/>
    </row>
    <row r="34" spans="1:8" ht="23.25" customHeight="1" thickBot="1" x14ac:dyDescent="0.3">
      <c r="A34" s="53"/>
      <c r="B34" s="54"/>
      <c r="C34" s="54"/>
      <c r="D34" s="54"/>
      <c r="E34" s="54"/>
      <c r="F34" s="55"/>
      <c r="G34" s="52">
        <f>SUM(G18:G33)</f>
        <v>0</v>
      </c>
      <c r="H34" s="34"/>
    </row>
    <row r="35" spans="1:8" ht="15.75" thickBot="1" x14ac:dyDescent="0.3">
      <c r="A35" s="48">
        <v>7</v>
      </c>
      <c r="B35" s="56" t="s">
        <v>52</v>
      </c>
      <c r="C35" s="57"/>
      <c r="D35" s="58"/>
      <c r="E35" s="58"/>
      <c r="F35" s="59"/>
      <c r="G35" s="52">
        <f>+G34*C35</f>
        <v>0</v>
      </c>
    </row>
    <row r="36" spans="1:8" ht="15.75" thickBot="1" x14ac:dyDescent="0.3">
      <c r="A36" s="48">
        <v>8</v>
      </c>
      <c r="B36" s="58" t="s">
        <v>53</v>
      </c>
      <c r="C36" s="57"/>
      <c r="D36" s="58"/>
      <c r="E36" s="58"/>
      <c r="F36" s="59"/>
      <c r="G36" s="52">
        <f>+G34*C36</f>
        <v>0</v>
      </c>
    </row>
    <row r="37" spans="1:8" ht="15.75" thickBot="1" x14ac:dyDescent="0.3">
      <c r="A37" s="48">
        <v>9</v>
      </c>
      <c r="B37" s="58" t="s">
        <v>54</v>
      </c>
      <c r="C37" s="57"/>
      <c r="D37" s="58"/>
      <c r="E37" s="58"/>
      <c r="F37" s="59"/>
      <c r="G37" s="52">
        <f>+G34*C37</f>
        <v>0</v>
      </c>
    </row>
    <row r="38" spans="1:8" ht="15.75" thickBot="1" x14ac:dyDescent="0.3">
      <c r="A38" s="48">
        <v>10</v>
      </c>
      <c r="B38" s="58" t="s">
        <v>55</v>
      </c>
      <c r="C38" s="57">
        <v>0.19</v>
      </c>
      <c r="D38" s="58"/>
      <c r="E38" s="58"/>
      <c r="F38" s="59"/>
      <c r="G38" s="52">
        <f>+G37*C38</f>
        <v>0</v>
      </c>
    </row>
    <row r="39" spans="1:8" ht="26.25" customHeight="1" thickBot="1" x14ac:dyDescent="0.3">
      <c r="A39" s="60"/>
      <c r="B39" s="61" t="s">
        <v>56</v>
      </c>
      <c r="C39" s="62"/>
      <c r="D39" s="62"/>
      <c r="E39" s="63"/>
      <c r="F39" s="64"/>
      <c r="G39" s="65">
        <f>+G34+G35+G36+G37+G38</f>
        <v>0</v>
      </c>
      <c r="H39" s="66">
        <f>+F11+G39</f>
        <v>0</v>
      </c>
    </row>
    <row r="40" spans="1:8" x14ac:dyDescent="0.25">
      <c r="F40" s="34"/>
    </row>
  </sheetData>
  <mergeCells count="27">
    <mergeCell ref="B31:C31"/>
    <mergeCell ref="B32:C32"/>
    <mergeCell ref="B33:C33"/>
    <mergeCell ref="A34:F34"/>
    <mergeCell ref="B39:E39"/>
    <mergeCell ref="B24:C24"/>
    <mergeCell ref="B25:C25"/>
    <mergeCell ref="B26:C26"/>
    <mergeCell ref="A28:G28"/>
    <mergeCell ref="B29:C29"/>
    <mergeCell ref="B30:C30"/>
    <mergeCell ref="B18:C18"/>
    <mergeCell ref="D18:D26"/>
    <mergeCell ref="E18:E26"/>
    <mergeCell ref="F18:F26"/>
    <mergeCell ref="G18:G26"/>
    <mergeCell ref="B19:C19"/>
    <mergeCell ref="B20:C20"/>
    <mergeCell ref="B21:C21"/>
    <mergeCell ref="B22:C22"/>
    <mergeCell ref="B23:C23"/>
    <mergeCell ref="A9:E9"/>
    <mergeCell ref="A10:E10"/>
    <mergeCell ref="A11:E11"/>
    <mergeCell ref="A13:F14"/>
    <mergeCell ref="B16:C16"/>
    <mergeCell ref="A17:G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PRECIOS PROPUESTA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DISPAC</dc:creator>
  <cp:lastModifiedBy>DISPAC</cp:lastModifiedBy>
  <dcterms:created xsi:type="dcterms:W3CDTF">2021-05-28T01:49:04Z</dcterms:created>
  <dcterms:modified xsi:type="dcterms:W3CDTF">2021-05-28T03:11:16Z</dcterms:modified>
</cp:coreProperties>
</file>