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09"/>
  <workbookPr codeName="ThisWorkbook"/>
  <mc:AlternateContent xmlns:mc="http://schemas.openxmlformats.org/markup-compatibility/2006">
    <mc:Choice Requires="x15">
      <x15ac:absPath xmlns:x15ac="http://schemas.microsoft.com/office/spreadsheetml/2010/11/ac" url="/Users/johnma/Documents/18 DE MAYO DE 2021/"/>
    </mc:Choice>
  </mc:AlternateContent>
  <xr:revisionPtr revIDLastSave="0" documentId="13_ncr:1_{8788ABFC-F310-4D42-8445-382E18A64C38}" xr6:coauthVersionLast="47" xr6:coauthVersionMax="47" xr10:uidLastSave="{00000000-0000-0000-0000-000000000000}"/>
  <bookViews>
    <workbookView xWindow="0" yWindow="0" windowWidth="25600" windowHeight="16000" xr2:uid="{00000000-000D-0000-FFFF-FFFF00000000}"/>
  </bookViews>
  <sheets>
    <sheet name="MEJORAMIENTO VIVIENDA" sheetId="5" r:id="rId1"/>
  </sheets>
  <externalReferences>
    <externalReference r:id="rId2"/>
    <externalReference r:id="rId3"/>
  </externalReferences>
  <definedNames>
    <definedName name="_xlnm.Print_Area" localSheetId="0">'MEJORAMIENTO VIVIENDA'!$B$2:$X$36</definedName>
    <definedName name="ASIGNACIÓN">#REF!</definedName>
    <definedName name="CLASE">#REF!</definedName>
    <definedName name="ETAPA">#REF!</definedName>
    <definedName name="FUENTE">#REF!</definedName>
    <definedName name="IMPACTO">#REF!</definedName>
    <definedName name="PROBABILIDAD">#REF!</definedName>
    <definedName name="sadsa123">'[1]TABLAS VALORACIÓN'!$H$16:$H$20</definedName>
    <definedName name="TIPO">#REF!</definedName>
    <definedName name="_xlnm.Print_Titles" localSheetId="0">'MEJORAMIENTO VIVIENDA'!$2:$12</definedName>
  </definedNames>
  <calcPr calcId="191029" concurrentCalc="0"/>
</workbook>
</file>

<file path=xl/calcChain.xml><?xml version="1.0" encoding="utf-8"?>
<calcChain xmlns="http://schemas.openxmlformats.org/spreadsheetml/2006/main">
  <c r="R43" i="5" l="1"/>
  <c r="K43" i="5"/>
  <c r="L43" i="5"/>
  <c r="R42" i="5"/>
  <c r="K42" i="5"/>
  <c r="L42" i="5"/>
  <c r="Q41" i="5"/>
  <c r="R41" i="5"/>
  <c r="K41" i="5"/>
  <c r="L41" i="5"/>
  <c r="Q40" i="5"/>
  <c r="R40" i="5"/>
  <c r="K40" i="5"/>
  <c r="L40" i="5"/>
  <c r="Q39" i="5"/>
  <c r="R39" i="5"/>
  <c r="K39" i="5"/>
  <c r="L39" i="5"/>
  <c r="Q38" i="5"/>
  <c r="R38" i="5"/>
  <c r="K38" i="5"/>
  <c r="L38" i="5"/>
  <c r="Q37" i="5"/>
  <c r="R37" i="5"/>
  <c r="K37" i="5"/>
  <c r="L37" i="5"/>
  <c r="L14" i="5"/>
  <c r="L13" i="5"/>
  <c r="R30" i="5"/>
  <c r="R29" i="5"/>
  <c r="L30" i="5"/>
  <c r="L29" i="5"/>
  <c r="K15" i="5"/>
  <c r="L15" i="5"/>
  <c r="Q36" i="5"/>
  <c r="R36" i="5"/>
  <c r="K36" i="5"/>
  <c r="L36" i="5"/>
  <c r="K35" i="5"/>
  <c r="L35" i="5"/>
  <c r="Q35" i="5"/>
  <c r="R35" i="5"/>
  <c r="K34" i="5"/>
  <c r="L34" i="5"/>
  <c r="Q34" i="5"/>
  <c r="R34" i="5"/>
  <c r="K33" i="5"/>
  <c r="L33" i="5"/>
  <c r="Q33" i="5"/>
  <c r="R33" i="5"/>
  <c r="K32" i="5"/>
  <c r="L32" i="5"/>
  <c r="Q32" i="5"/>
  <c r="R32" i="5"/>
  <c r="K31" i="5"/>
  <c r="L31" i="5"/>
  <c r="Q31" i="5"/>
  <c r="R31" i="5"/>
  <c r="Q27" i="5"/>
  <c r="R27" i="5"/>
  <c r="Q15" i="5"/>
  <c r="R15" i="5"/>
  <c r="Y15" i="5"/>
  <c r="Z15" i="5"/>
  <c r="AA15" i="5"/>
  <c r="AB15" i="5"/>
  <c r="Q28" i="5"/>
  <c r="R28" i="5"/>
  <c r="K28" i="5"/>
  <c r="L28" i="5"/>
  <c r="K27" i="5"/>
  <c r="L27" i="5"/>
  <c r="Q26" i="5"/>
  <c r="R26" i="5"/>
  <c r="K26" i="5"/>
  <c r="L26" i="5"/>
  <c r="Q25" i="5"/>
  <c r="R25" i="5"/>
  <c r="K25" i="5"/>
  <c r="L25" i="5"/>
  <c r="Q24" i="5"/>
  <c r="R24" i="5"/>
  <c r="K24" i="5"/>
  <c r="L24" i="5"/>
  <c r="Q23" i="5"/>
  <c r="R23" i="5"/>
  <c r="K23" i="5"/>
  <c r="L23" i="5"/>
  <c r="AB22" i="5"/>
  <c r="AA22" i="5"/>
  <c r="Z22" i="5"/>
  <c r="Y22" i="5"/>
  <c r="Q22" i="5"/>
  <c r="R22" i="5"/>
  <c r="K22" i="5"/>
  <c r="L22" i="5"/>
  <c r="AB21" i="5"/>
  <c r="AA21" i="5"/>
  <c r="Z21" i="5"/>
  <c r="Y21" i="5"/>
  <c r="Q21" i="5"/>
  <c r="R21" i="5"/>
  <c r="K21" i="5"/>
  <c r="L21" i="5"/>
  <c r="AB20" i="5"/>
  <c r="AA20" i="5"/>
  <c r="Z20" i="5"/>
  <c r="Y20" i="5"/>
  <c r="Q20" i="5"/>
  <c r="R20" i="5"/>
  <c r="K20" i="5"/>
  <c r="L20" i="5"/>
  <c r="AB19" i="5"/>
  <c r="AA19" i="5"/>
  <c r="Z19" i="5"/>
  <c r="Y19" i="5"/>
  <c r="Q19" i="5"/>
  <c r="R19" i="5"/>
  <c r="K19" i="5"/>
  <c r="L19" i="5"/>
  <c r="AB18" i="5"/>
  <c r="AA18" i="5"/>
  <c r="Z18" i="5"/>
  <c r="Y18" i="5"/>
  <c r="Q18" i="5"/>
  <c r="R18" i="5"/>
  <c r="K18" i="5"/>
  <c r="L18" i="5"/>
  <c r="AB17" i="5"/>
  <c r="AA17" i="5"/>
  <c r="Z17" i="5"/>
  <c r="Y17" i="5"/>
  <c r="Q17" i="5"/>
  <c r="R17" i="5"/>
  <c r="K17" i="5"/>
  <c r="L17" i="5"/>
  <c r="AB16" i="5"/>
  <c r="AA16" i="5"/>
  <c r="Z16" i="5"/>
  <c r="Y16" i="5"/>
  <c r="Q16" i="5"/>
  <c r="R16" i="5"/>
  <c r="K16" i="5"/>
  <c r="L16" i="5"/>
</calcChain>
</file>

<file path=xl/sharedStrings.xml><?xml version="1.0" encoding="utf-8"?>
<sst xmlns="http://schemas.openxmlformats.org/spreadsheetml/2006/main" count="603" uniqueCount="236">
  <si>
    <t>Clase</t>
  </si>
  <si>
    <t>Fuente</t>
  </si>
  <si>
    <t>Etapa</t>
  </si>
  <si>
    <t>Tipo</t>
  </si>
  <si>
    <t>Descripción (Qué puede pasar y, cómo puede ocurrir)</t>
  </si>
  <si>
    <t>Consecuencia de la ocurrencia del evento</t>
  </si>
  <si>
    <t>Impacto</t>
  </si>
  <si>
    <t>Valoración del riesgo</t>
  </si>
  <si>
    <t>Categoría</t>
  </si>
  <si>
    <t>¿A quién se le asigna?</t>
  </si>
  <si>
    <t>Tratamiento/Controles a ser implementados</t>
  </si>
  <si>
    <t>Probabilidad</t>
  </si>
  <si>
    <t>¿Afecta la ejecución del contrato?</t>
  </si>
  <si>
    <t>Impacto después del tratamiento</t>
  </si>
  <si>
    <t>Fecha estimada en que se inicia el tratamiento</t>
  </si>
  <si>
    <t>Fecha estimada en que se completa el tratamiento</t>
  </si>
  <si>
    <t>Monitoreo y revisión</t>
  </si>
  <si>
    <t>¿Cómo se realiza  el monitoreo?</t>
  </si>
  <si>
    <t>Periodicidad</t>
  </si>
  <si>
    <t>General</t>
  </si>
  <si>
    <t>Específico</t>
  </si>
  <si>
    <t>Interno</t>
  </si>
  <si>
    <t>Externo</t>
  </si>
  <si>
    <t>Planeación</t>
  </si>
  <si>
    <t>Selección</t>
  </si>
  <si>
    <t>Contratación</t>
  </si>
  <si>
    <t>Ejecución</t>
  </si>
  <si>
    <t>Riesgos Económicos</t>
  </si>
  <si>
    <t>Riesgos Sociales o Políticos</t>
  </si>
  <si>
    <t>Riesgos Operacionales</t>
  </si>
  <si>
    <t>Riesgos Financieros</t>
  </si>
  <si>
    <t>Riesgos de la Naturaleza</t>
  </si>
  <si>
    <t>Riesgos Ambientales</t>
  </si>
  <si>
    <t>1=Raro</t>
  </si>
  <si>
    <t>2=Improbable</t>
  </si>
  <si>
    <t>3=Posible</t>
  </si>
  <si>
    <t>2= Menor</t>
  </si>
  <si>
    <t xml:space="preserve">1= Insignificante </t>
  </si>
  <si>
    <t xml:space="preserve">3= Moderado </t>
  </si>
  <si>
    <t>4= Mayor</t>
  </si>
  <si>
    <t>5= Catastrófico</t>
  </si>
  <si>
    <t>Contratista</t>
  </si>
  <si>
    <t>No.</t>
  </si>
  <si>
    <t>Responsable por implementar el tratamiento</t>
  </si>
  <si>
    <t>SI</t>
  </si>
  <si>
    <t>Estimación inadecuada de los costos por el oferente</t>
  </si>
  <si>
    <t>Ocurre cuando la propuesta económica que presenta el oferente no estima adecuadamente los costos de los conceptos necesarios para el cumplimiento del objeto del contrato</t>
  </si>
  <si>
    <t>El proponente debe minimizar la probabilidad de ocurrencia del riesgo estudiado detalladamente los pliegos y utilizando el plazo para aclaración de dudas otorgado para resolver todas las incertidumbres que resulten en el proceso de elaboración de la propuesta</t>
  </si>
  <si>
    <t>Eventos de la naturaleza fuera del control de las partes que impiden continuar con la ejecución del contrato temporal o definitivamente</t>
  </si>
  <si>
    <t>Suspensión temporal de la ejecución del contrato</t>
  </si>
  <si>
    <t>Riesgo de no cumplimiento de la normatividad ambiental</t>
  </si>
  <si>
    <t>Suspensión de la ejecución del contrato por daños al medio ambiente y/o a las personas relacionadas con el proyecto</t>
  </si>
  <si>
    <t>Disponibilidad del personal idóneo en el momento oportuno</t>
  </si>
  <si>
    <t>Especulación por parte de los oferentes que puede causar incrementos en los costos presupuestales</t>
  </si>
  <si>
    <t>Riesgo que no se presenten las garantías requeridas con los documentos del proceso de contratación o que su presentación sea tardía</t>
  </si>
  <si>
    <t>Pérdida de tiempo en el proceso que a la postre puede afectar negativamente la disponibilidad presupuestal en la vigencia correspondiente</t>
  </si>
  <si>
    <t>Considerar la demora en la entrega como justificación para la ampliación del plazo del contrato</t>
  </si>
  <si>
    <t>Riesgos originados por acciones politicas como: Motin, Asonada, incursiones de grupos armados al margen de la Ley, Paros Publicos de labores de distinta indole</t>
  </si>
  <si>
    <t>Hurto y daños en materiales y suministros</t>
  </si>
  <si>
    <t>Demoras en la entrega de los productos por robo de los equipos para ejecutar las labores propias de la actividad.                   Proceso de responsabilidad fiscal y/o penal de los bienes hurtados</t>
  </si>
  <si>
    <t>Garantia y responsabilidad  por parte del contratista de la vigilancia de los materiales y equipos del contrato</t>
  </si>
  <si>
    <t>Reducir las consecuencias a través de planes de contingencia</t>
  </si>
  <si>
    <t>Fallas en la logística y organización que afecten la ejecución del contrato</t>
  </si>
  <si>
    <t>Incumplimiento en la prestación del servicio</t>
  </si>
  <si>
    <t>Riesgo en el incremento de los precios del mercado</t>
  </si>
  <si>
    <t>Desequilibrio económico del contrato</t>
  </si>
  <si>
    <t>Analizar las consecuencias en el incremento de los precios y mitigar a través de planes de contingencia.</t>
  </si>
  <si>
    <t>Mayor costo por remuneración al personal</t>
  </si>
  <si>
    <t>Número de personal es mayor al propuesto por el oferente para cumplir con sus obligaciones contractuales y mayor permanencia del personal en el proyecto al inicialmente previsto.</t>
  </si>
  <si>
    <t>Pérdida parcial o total de la información en medio digital por mal funcionamiento de los equipos o por la imposibilidad de continuar con uno de los miembros del equipo de trabajo.</t>
  </si>
  <si>
    <t>El oferente tiene a su cargo asumir a su costo y riesgo el cumplimiento del adecuado manejo de la información para el cumplimiento del objeto del proyecto.</t>
  </si>
  <si>
    <t>Evitar el riesgo aplicando rigurosamente el principio de planeacion contractual</t>
  </si>
  <si>
    <t>Riesgo de colusión</t>
  </si>
  <si>
    <t>Suspensión temporal del contrato y demora en el cumplimiento de los plazos establecidos</t>
  </si>
  <si>
    <t>Generación de stock de material que garantice eventos e imprevistos que dificulten la llegada de materiales a los puntos de intervención</t>
  </si>
  <si>
    <t>Modificación del proceso contractual</t>
  </si>
  <si>
    <t>Semanal</t>
  </si>
  <si>
    <t>Diario</t>
  </si>
  <si>
    <t>Verificacion de los informes de interventoria, visitas a los proyectos.</t>
  </si>
  <si>
    <t>Por ocurrencía.</t>
  </si>
  <si>
    <t>Por ocurrencia.</t>
  </si>
  <si>
    <t>Etapa precontractual</t>
  </si>
  <si>
    <t>Fin de etapa precontractual</t>
  </si>
  <si>
    <t>Etapa de ejcución del contrato</t>
  </si>
  <si>
    <t>Fin de la etapa de ejcución del contrato</t>
  </si>
  <si>
    <t>Mensual</t>
  </si>
  <si>
    <t>Modificación de las especificaciones técnicas</t>
  </si>
  <si>
    <t>evaluación del valor de las ofertas conforme a la base previamente creada</t>
  </si>
  <si>
    <t>SDHT</t>
  </si>
  <si>
    <t>Demoras en la adecuacion integral requerida por el SDHT.</t>
  </si>
  <si>
    <t>Verificacion de los informes, visitas al proyecto.</t>
  </si>
  <si>
    <t>Accidente laboral de personal adscrito al contratista en labores de limpieza y otras, en lugares de dificil accesibilidad en los inmuebles o según lo requerido por la SDHT en el marco del contrato.</t>
  </si>
  <si>
    <t>Que el contratista no proceda con la liquidación del contrato dentro de los terminos de Ley</t>
  </si>
  <si>
    <t>Incumplimiento de los términos para la lliquidación del contrato</t>
  </si>
  <si>
    <t>Notificacion a la Subsecretaria de Gestión Corporativa y CID para adelantar el  Acta de liquidación unilateral.</t>
  </si>
  <si>
    <t>NO</t>
  </si>
  <si>
    <t>Etapa pos -contractual</t>
  </si>
  <si>
    <t>Verificación de informes, anexos, estados financieros y demás documentos surjan de la etapa contractual</t>
  </si>
  <si>
    <t>Variaciones constructivas, técnicas y operativas. Mala calidad en el proceso constructivo y en los materiales utilizados</t>
  </si>
  <si>
    <t>Seguimiento estricto por parte de la Interventoría a las actividades y plazos establecidos en el contrato y su apéndice técnico. Garantía de Cumplimiento y Amparo de Estabilidad y calidad de las obras, según el estado en que se encuentre el contrato</t>
  </si>
  <si>
    <t>Tener personal idoneo de reemplazo y todos su pagos parafiscales al dia.</t>
  </si>
  <si>
    <t>El participante en el proceso de selección debe considerar en su oferta factores climáticos conocidos (como fenómenos del niño), geotécnicos, ambientales y demás que puedan afectar negativamente la ejecución de los estudios. Debe planear, en conformidad con lo anterior, planes de acción orientados a reducir el impacto de los fenómenos de la naturaleza en la ejecución de las obras</t>
  </si>
  <si>
    <t>El Participante en el proceso de selección debe considerar en su oferta factores climáticos conocidos (como el fenómeno del niño), geotécnicos, ambientales y demás que puedan afectar negativamente la ejecución de los estudios. Debe planear, en conformidad con lo anterior, planes de acción orientados a reducir el impacto de los fenómenos de la naturaleza en la ejecución de las obras</t>
  </si>
  <si>
    <t>El proponente debe adjuntar a la propuesta Carta de Compromiso de cumplimiento con el Personal Mínimo Requerido en los pliegos de condiciones para la ejecución de las obras</t>
  </si>
  <si>
    <t>Demora en la formulación y aprobación de los documentos del proceso de contratación</t>
  </si>
  <si>
    <t>Retraso en el inicio del proceso de contratación y/o en el inicio de la ejecución del contrato.</t>
  </si>
  <si>
    <t>Desde la inclusión de la contratación en el Plan Anual de Adquisición</t>
  </si>
  <si>
    <t>Hasta la adjudicación</t>
  </si>
  <si>
    <t>Realizar cronograma para la contratación teniendo en cuenta los tiempos definidos  en las normatividad vigente, para garantizar el inicio oportuno de la ejecución.
Articular las áreas involucradas en el proceso para definir tareas y tiempos.</t>
  </si>
  <si>
    <t>Seguimiento al cumplimiento del  cronograma de procesos de contratación de la Entidad y de los tiempos definidos enla normatividad vigente de acuerdo al tipo de proceso</t>
  </si>
  <si>
    <t>Desde la estructuración de los documentos del proceso</t>
  </si>
  <si>
    <t>SDHT y Contratista</t>
  </si>
  <si>
    <t>ejecución</t>
  </si>
  <si>
    <t>regulatorio</t>
  </si>
  <si>
    <t>Modificaciones del régimen tributario y normativos que implique afectación a la ejecución del convenioo y la prestación del servicio</t>
  </si>
  <si>
    <t>Desequilibrio de la ecuación contractual</t>
  </si>
  <si>
    <t>Reducir las consecuencias, tomando acciones conjuntas realizando modificaciones a las obligaciones contractuales que se vean afectadas por el cambio al regimen tributario o normativo (según corresponda)</t>
  </si>
  <si>
    <t>No</t>
  </si>
  <si>
    <t>desde el incio de la ejecución</t>
  </si>
  <si>
    <t>hasta finalizar la ejecución</t>
  </si>
  <si>
    <t>reuniones de seguimiento</t>
  </si>
  <si>
    <t>Que no se presenten ofertas para la Convocatoria</t>
  </si>
  <si>
    <t>No poder ejecutar los recursos asignados al contrato y la consecuente afectacion de los compromisos de la Entidad</t>
  </si>
  <si>
    <t xml:space="preserve">
Cumplimiento de los plazos establecidos de acuerdo a la modalidad de Contratación e identificación de las  posibles razónes que conlleven a los eventuales proponentes de no presentarse.                                                       </t>
  </si>
  <si>
    <t>INICIO DE LA ETAPA DE SELECCIÓN</t>
  </si>
  <si>
    <t>FIN DE LA ETAPA DE SELECCIÓN</t>
  </si>
  <si>
    <t xml:space="preserve">Seguimiento al cumplimiento en los plazos establecidos  del proceso de selección de acuerdo a la modadlidad de contratación y evaluación oportuna de las preguntas de eventuales proponentes.
</t>
  </si>
  <si>
    <t>semanal.</t>
  </si>
  <si>
    <t>Falta de capacidad para promover y adelantar el
proceso de selección.</t>
  </si>
  <si>
    <t>Revocatoria del Proceso de selección.
Nulidad del acto administrativo de apertura.</t>
  </si>
  <si>
    <t>Planeación del proceso de contratación de acuerdo con las características particulares de los requerimientos de la Entidad.</t>
  </si>
  <si>
    <t>Hasta la adjudicación del contrato</t>
  </si>
  <si>
    <t>Seguimiento al cronograma planteado al proceso de selección</t>
  </si>
  <si>
    <t>Que ninguno de los proponentes cumplan los
requisitos habilitantes establecidos en el pliego
de condiciones.</t>
  </si>
  <si>
    <t>Imposibilidad de adjudicar el contrato</t>
  </si>
  <si>
    <t>Establecer requisitos habilitantes que respondan a la necesidad de la Entidad y a la realidad del sector en el que se encuentran las empresas posibles proveedores.</t>
  </si>
  <si>
    <t>Seguimiento a los requerimientos realizados durante el proceso de selección a los requisitos habilitantes</t>
  </si>
  <si>
    <t>Según corresponda</t>
  </si>
  <si>
    <t xml:space="preserve">Que se describa de manera inadecuada la
necesidad que se pretende satisfacer. Que los
requisitos habilitantes y de calificación queden
mal establecidos. </t>
  </si>
  <si>
    <t>Selección de un contratista que no
esté en capacidad de cumplir con el
objeto del contrato.</t>
  </si>
  <si>
    <t>Seguimiento en los comité de obra</t>
  </si>
  <si>
    <t>Seguimiento al AT  y seguimiento a los estudios previos en conjunto con el equipo de Contratos.</t>
  </si>
  <si>
    <t>Seguimiento constante al contratista hasta la aprobación de las garantías</t>
  </si>
  <si>
    <t>Según se requira</t>
  </si>
  <si>
    <t>Verificacion de los informes y seguimietno a las condiciones de almacenamiento en comités de obra.</t>
  </si>
  <si>
    <t>Reducir la probabilidad de la ocurrencia del evento a través de la planeación respectiva para los mejoramientos y/o labor a realizar con la preparación de los equipos y personal adecuado</t>
  </si>
  <si>
    <t>Verificacion de los informes, visitas al proyecto y seguimiento en los comités de obra</t>
  </si>
  <si>
    <t>Verificacion de los informes y seguimiento en los comités de obra</t>
  </si>
  <si>
    <t>Realizar recolección periodica de información de ejecución del proyecto.</t>
  </si>
  <si>
    <t>Seguimiento en obra por parte de la interventoría.</t>
  </si>
  <si>
    <t>Validación de todos los documentos precontractuales con todas las áreas invlucradas</t>
  </si>
  <si>
    <t>Contratista 
- Interventoría</t>
  </si>
  <si>
    <t xml:space="preserve">Seguimiento al proyecto </t>
  </si>
  <si>
    <t>Contratista, Interventoría y SDHT</t>
  </si>
  <si>
    <t>Según ocurrencia</t>
  </si>
  <si>
    <t>Precontractual</t>
  </si>
  <si>
    <t>Legales</t>
  </si>
  <si>
    <t xml:space="preserve">La modalidad de contratación es adecuada para el bien servicio u obra necesitado. </t>
  </si>
  <si>
    <t>Demandas contenciosas administrativas, que busquen la nulidad del proceso de selección.</t>
  </si>
  <si>
    <t>Para mitigar su ocurrencia se debe hacer un estudio en contexto del objeto a contratar, las obligaciones y las entregas del contratista, entre la dependencia solicitante y la oficina asesora jurídica.</t>
  </si>
  <si>
    <t>Etapa Precontractual</t>
  </si>
  <si>
    <t>Elaboración de los estudios previos, con acompañamiento de la Oficina Asesora jurídica.</t>
  </si>
  <si>
    <t> Durante la elaboración de estudios previos.</t>
  </si>
  <si>
    <t xml:space="preserve">Inclusión de condiciones jurídicas, técnicas y/o financieras que NO puedan ser cumplidas por los interesados </t>
  </si>
  <si>
    <t>Que se declare desierto el proceso de selección</t>
  </si>
  <si>
    <t>Hacer un adecuado estudio del sector</t>
  </si>
  <si>
    <t>Riesgo Bajo</t>
  </si>
  <si>
    <t>Riengo Bajo</t>
  </si>
  <si>
    <t>El área solicitante debe, hacer una consulta de los posibles oferentes, para analizar el sector</t>
  </si>
  <si>
    <t>Elaboración de los estudios previos.</t>
  </si>
  <si>
    <t>Demora en el cumplimiento de las obligaciones, entrega de los productos, inplementación de los protocolos de bioseguridad o que los mismos no cumplan con la calidad requerida.</t>
  </si>
  <si>
    <t>Incumplimiento de los plazos establecidos en el contrato.</t>
  </si>
  <si>
    <t xml:space="preserve">Citar al contratista a proceso de incumplimiento y solicitar póliza de cumplimiento y calidad del servicio. </t>
  </si>
  <si>
    <t>CONTRATISTA</t>
  </si>
  <si>
    <t>Cuando se Requiera</t>
  </si>
  <si>
    <t>Se debe requerir al contratista dentro del plazo establecido en el contrato para la expedición de las pólizas.</t>
  </si>
  <si>
    <t>post contractual</t>
  </si>
  <si>
    <t>Se presentan retrasos en la entrega de informes o los productos por parte del contratista, o no se ajustan a lo requerido en el contrato.</t>
  </si>
  <si>
    <t>Se afecta la ejecución del contrato. Puede generarse incumplimiento de obligaciones y actividades pactadas.</t>
  </si>
  <si>
    <t>Solicitar póliza de cumplimiento del contrato, por un valor del 20% del valor del contrato, que cubra la vigencia del contrato y seis meses más</t>
  </si>
  <si>
    <t>Fijar en los pliegos de condiciones y en el contrato el amparo de cumplimiento del contrato por el 20% del valor del mismo, para hacerla efectiva en caso de incumplimiento.</t>
  </si>
  <si>
    <t xml:space="preserve">La Entidad, deberá solicitar la expedición de las pólizas dentro del plazo establecido en el contrato.  </t>
  </si>
  <si>
    <t>Demandas laborales de los empleados del contratista, como consecuencia de la suscripción del contrato.</t>
  </si>
  <si>
    <t>Se presenten perjuicios ocasionados por el incumplimiento de las obligaciones laborales del contratista derivadas de la contratación del personal utilizado en el territorio nacional para la ejecución del contrato.</t>
  </si>
  <si>
    <t>Fijar en los pliegos de condiciones y en el contrato el amparo por el 10% del valor del contrato, respecto a la garantía de pago de salarios y prestaciones e indemnizaciones laborales.</t>
  </si>
  <si>
    <t xml:space="preserve">Solicitar póliza de pago de salarios y prestaciones e indemnizaciones laborales al contratista por el 5% del valor del contrato. La garantía debe cubrir el plazo del contrato y 3 años más. </t>
  </si>
  <si>
    <t>operacional</t>
  </si>
  <si>
    <t>Trabajos en los sistemas y/o equipos sin los elementos de seguridad industrial requeridos para los mantenimientos.</t>
  </si>
  <si>
    <t>Accidentes de trabajo con o sin incapacidad laboral.</t>
  </si>
  <si>
    <t>Solicitar póliza de salarios, prestaciones sociales e indemnizaciones laborales, por el 5 % por ciento del valor del contrato, que cubra la vigencia del contrato y seis meses más.</t>
  </si>
  <si>
    <t>Revisión por parte del supervisor del contrato.</t>
  </si>
  <si>
    <t>Durante la ejecución del contrato</t>
  </si>
  <si>
    <t>Abandono de la obra por parte del contratista durante la ejecución del contrato</t>
  </si>
  <si>
    <t>Incumplimiento del contrato.</t>
  </si>
  <si>
    <t>Citar al contratista a proceso de incumplimiento y solicitar póliza de cumplimiento.</t>
  </si>
  <si>
    <t xml:space="preserve">Cambios en las políticas
gubernamentales y en las
condiciones sociales del pais
derivado de la declaratoria de
emergencia sanitaria por causa
del coronavirus COVID-19
</t>
  </si>
  <si>
    <t>Dificultad en la ejecucion de
las obligaciones contractuales
o incumplimiento de las
mismas</t>
  </si>
  <si>
    <t xml:space="preserve">Revisión de las condiciones y
especificaciones contractuales e
implementación de acciones que mitiguen
los impactos, una vez conocidas las
disposiciones emitidas por el Gobierno
Nacional que incidan en la ejecucion del
contrato
</t>
  </si>
  <si>
    <t>Acta de Inicio</t>
  </si>
  <si>
    <t>Acta de Liquidación</t>
  </si>
  <si>
    <t>Verificacion de las disposiciones
emitidas por el Gobierno Nacional
derivado de la declaratoria de
emergencia sanitaria por causa
del coronavirus COVID-19, para
establecer medidas
administrativas y contractuales
que permitan el cumplimiento en
su totalidad del objeto contractua</t>
  </si>
  <si>
    <t>Diaria</t>
  </si>
  <si>
    <t>Riesgo de la Naturaleza</t>
  </si>
  <si>
    <t xml:space="preserve">Pandemias,epidemias de fiebre amarilla, Coronavirus (Covid-19) malaria,enfermedad de chagas o difteria;  envenenamiento por picaduras de reptiles o insectos venenosos. </t>
  </si>
  <si>
    <t xml:space="preserve">Disminución de la mano de obra y bajo rendimiento en las actividades a desarrollar en el contrato. </t>
  </si>
  <si>
    <t>Interventoría 
Contratista</t>
  </si>
  <si>
    <t>El contratista deberá desarrollar campañas  de socializacion y capacitacion acerca de prevencion del contagio del virus, asi mismo la interventoría deben cumplir con los protocolos establecidos por las autoridades de salud publica y la Presidencia de la Republica para el desarrollo de las actividades en obra. Vacunación al personal vinculado, asi como actividades y metodos que repelan la cercania de reptiles e insectos venenosos; el personal de mantenimiento debe contar con una adecuada dotacion de EPP de seguridad industrial  y  de BIOSEGURIDAD  de acuerdo a los protocolos.</t>
  </si>
  <si>
    <t>Interventoría</t>
  </si>
  <si>
    <t>INICIO EJECUCIÓN
 DEL CONTRATO</t>
  </si>
  <si>
    <t>FINALIZACION DE L AS INTERVENCIONES</t>
  </si>
  <si>
    <t>Seguimiento a los informes, protocolos y normativa sanitaria emitida por las autoridades de salud y Presidencia de la Republica,seguimiento del uso de EPP de seguridad industrial y bioseguridad , verificacón del cumplimiento de los protocolos establecidos para el desarrollo de las actividades del contrato.</t>
  </si>
  <si>
    <t>TIPO</t>
  </si>
  <si>
    <t xml:space="preserve">Riesgos Económicos </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</si>
  <si>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</si>
  <si>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</si>
  <si>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</si>
  <si>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</si>
  <si>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</si>
  <si>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</si>
  <si>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</si>
  <si>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</si>
  <si>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Riesgos 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</si>
  <si>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</si>
  <si>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Interventoria
Contratista</t>
  </si>
  <si>
    <t xml:space="preserve">Interventoría </t>
  </si>
  <si>
    <t>Demoras en la ejecución de los Mejoramientos de Vivienda por falta de personal idóneo para su ejecución</t>
  </si>
  <si>
    <t>Interventoría y SDHT</t>
  </si>
  <si>
    <t>Interventoría 
- SDHT</t>
  </si>
  <si>
    <t xml:space="preserve">Interventoría 
</t>
  </si>
  <si>
    <t>Contratista
Interventoría</t>
  </si>
  <si>
    <t>Interventoría
Contratista</t>
  </si>
  <si>
    <t xml:space="preserve">Interventoría
</t>
  </si>
  <si>
    <t>Interventoría
-SDHT</t>
  </si>
  <si>
    <t>Contratista de Obra e Interventor</t>
  </si>
  <si>
    <t>Interventoría 
Contratista y SDHT</t>
  </si>
  <si>
    <r>
      <t xml:space="preserve">Matriz de Identificación, valoración y asignación de riesgos
</t>
    </r>
    <r>
      <rPr>
        <sz val="8"/>
        <color indexed="8"/>
        <rFont val="Arial"/>
        <family val="2"/>
      </rPr>
      <t>Elaborado de conformidad con la metodología propuesta por la Agencia Nacional para la Contratación Pública – Colombia Compra Eficiente, detallada en el “Manual para la Identificación y Cobertura del Riesgo en los Proceso de Contratación", fuente:http://www.colombiacompra.gov.co/es/manuales-y-documentos-tipo, disponible en internet.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</si>
</sst>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8"/>
      <color indexed="8"/>
      <name val="Arial"/>
      <family val="2"/>
    </font>
    <font>
      <sz val="8"/>
      <color theme="1"/>
      <name val="Arial"/>
      <family val="2"/>
    </font>
    <font>
      <b/>
      <sz val="8"/>
      <color theme="1"/>
      <name val="Arial"/>
      <family val="2"/>
    </font>
    <font>
      <sz val="10"/>
      <color theme="1"/>
      <name val="Arial"/>
      <family val="2"/>
    </font>
    <font>
      <b/>
      <sz val="7"/>
      <color theme="0"/>
      <name val="Times New Roman"/>
      <family val="1"/>
    </font>
    <font>
      <b/>
      <sz val="7"/>
      <color theme="1"/>
      <name val="Times New Roman"/>
      <family val="1"/>
    </font>
    <font>
      <sz val="7"/>
      <color rgb="FF000000"/>
      <name val="Times New Roman"/>
      <family val="1"/>
    </font>
    <font>
      <sz val="7"/>
      <name val="Times New Roman"/>
      <family val="1"/>
    </font>
    <font>
      <sz val="7"/>
      <color theme="1"/>
      <name val="Times New Roman"/>
      <family val="1"/>
    </font>
    <font>
      <b/>
      <sz val="7"/>
      <name val="Times New Roman"/>
      <family val="1"/>
    </font>
    <font>
      <sz val="8"/>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theme="0"/>
        <bgColor indexed="64"/>
      </patternFill>
    </fill>
    <fill>
      <patternFill patternType="solid">
        <fgColor theme="0" tint="-0.499984740745262"/>
        <bgColor indexed="64"/>
      </patternFill>
    </fill>
    <fill>
      <patternFill patternType="solid">
        <fgColor rgb="FF00B05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82">
    <xf numFmtId="0" fontId="0" fillId="0" borderId="0" xfId="0"/>
    <xf numFmtId="0" fontId="2" fillId="0" borderId="0" xfId="0" applyFont="1" applyBorder="1" applyAlignment="1" applyProtection="1">
      <alignment horizontal="center" vertical="center" textRotation="90"/>
      <protection hidden="1"/>
    </xf>
    <xf numFmtId="0" fontId="2" fillId="0" borderId="0" xfId="0" applyFont="1" applyAlignment="1" applyProtection="1">
      <alignment vertical="center"/>
    </xf>
    <xf numFmtId="0" fontId="2" fillId="0" borderId="0" xfId="0" applyFont="1" applyAlignment="1" applyProtection="1">
      <alignment vertical="center" wrapText="1"/>
    </xf>
    <xf numFmtId="0" fontId="4" fillId="0" borderId="0" xfId="0" applyFont="1" applyAlignment="1" applyProtection="1">
      <alignment vertical="center" wrapText="1"/>
    </xf>
    <xf numFmtId="14" fontId="2" fillId="0" borderId="0" xfId="0" applyNumberFormat="1" applyFont="1" applyAlignment="1" applyProtection="1">
      <alignment vertical="center"/>
    </xf>
    <xf numFmtId="0" fontId="6" fillId="2" borderId="1" xfId="0" applyFont="1" applyFill="1" applyBorder="1" applyAlignment="1" applyProtection="1">
      <alignment vertical="center" textRotation="90" wrapText="1"/>
    </xf>
    <xf numFmtId="0" fontId="7" fillId="3" borderId="1" xfId="0" applyFont="1" applyFill="1" applyBorder="1" applyAlignment="1" applyProtection="1">
      <alignment horizontal="center" vertical="center" textRotation="90" wrapText="1"/>
    </xf>
    <xf numFmtId="0" fontId="8" fillId="0" borderId="1" xfId="0" applyFont="1" applyBorder="1" applyAlignment="1" applyProtection="1">
      <alignment horizontal="center" vertical="center"/>
    </xf>
    <xf numFmtId="0" fontId="8" fillId="0" borderId="1" xfId="0" applyFont="1" applyBorder="1" applyAlignment="1" applyProtection="1">
      <alignment horizontal="center" vertical="center" textRotation="90"/>
    </xf>
    <xf numFmtId="0" fontId="9" fillId="0" borderId="1" xfId="0" applyFont="1" applyBorder="1" applyAlignment="1" applyProtection="1">
      <alignment horizontal="center" vertical="center" textRotation="90"/>
    </xf>
    <xf numFmtId="0" fontId="9" fillId="0" borderId="1" xfId="0" applyFont="1" applyFill="1" applyBorder="1" applyAlignment="1" applyProtection="1">
      <alignment horizontal="center" vertical="center" wrapText="1"/>
    </xf>
    <xf numFmtId="0" fontId="9" fillId="0" borderId="1" xfId="0" applyFont="1" applyBorder="1" applyAlignment="1">
      <alignment horizontal="center" vertical="center" wrapText="1"/>
    </xf>
    <xf numFmtId="0" fontId="8" fillId="0" borderId="1" xfId="0" applyFont="1" applyFill="1" applyBorder="1" applyAlignment="1" applyProtection="1">
      <alignment horizontal="center" vertical="center" textRotation="90"/>
    </xf>
    <xf numFmtId="0" fontId="9" fillId="0" borderId="1" xfId="0" applyFont="1" applyFill="1" applyBorder="1" applyAlignment="1" applyProtection="1">
      <alignment horizontal="center" vertical="center" textRotation="90"/>
    </xf>
    <xf numFmtId="0" fontId="9" fillId="6" borderId="1" xfId="0" applyFont="1" applyFill="1" applyBorder="1" applyAlignment="1" applyProtection="1">
      <alignment horizontal="center" vertical="center" textRotation="90"/>
    </xf>
    <xf numFmtId="0" fontId="9" fillId="6" borderId="1" xfId="0" applyFont="1" applyFill="1" applyBorder="1" applyAlignment="1" applyProtection="1">
      <alignment horizontal="center" vertical="center" textRotation="90" wrapText="1"/>
      <protection hidden="1"/>
    </xf>
    <xf numFmtId="0" fontId="9" fillId="0" borderId="1" xfId="0" applyFont="1" applyFill="1" applyBorder="1" applyAlignment="1" applyProtection="1">
      <alignment horizontal="center" vertical="center" wrapText="1"/>
      <protection locked="0"/>
    </xf>
    <xf numFmtId="0" fontId="6" fillId="6" borderId="1" xfId="0" applyFont="1" applyFill="1" applyBorder="1" applyAlignment="1" applyProtection="1">
      <alignment vertical="center" textRotation="90" wrapText="1"/>
    </xf>
    <xf numFmtId="0" fontId="6" fillId="0" borderId="1" xfId="0" applyFont="1" applyFill="1" applyBorder="1" applyAlignment="1" applyProtection="1">
      <alignment horizontal="center" vertical="center" textRotation="90" wrapText="1"/>
    </xf>
    <xf numFmtId="0" fontId="9" fillId="0" borderId="1" xfId="0" applyFont="1" applyBorder="1" applyAlignment="1" applyProtection="1">
      <alignment horizontal="center" vertical="center" wrapText="1"/>
    </xf>
    <xf numFmtId="0" fontId="9" fillId="0" borderId="1" xfId="0" applyFont="1" applyBorder="1" applyAlignment="1">
      <alignment wrapText="1"/>
    </xf>
    <xf numFmtId="0" fontId="9" fillId="0" borderId="1" xfId="0" applyFont="1" applyBorder="1" applyAlignment="1">
      <alignment horizontal="center" wrapText="1"/>
    </xf>
    <xf numFmtId="0" fontId="9" fillId="0" borderId="1" xfId="0" applyFont="1" applyBorder="1" applyAlignment="1">
      <alignment horizontal="center" vertical="center"/>
    </xf>
    <xf numFmtId="0" fontId="8" fillId="0" borderId="1" xfId="0" applyFont="1" applyBorder="1" applyAlignment="1" applyProtection="1">
      <alignment horizontal="center" vertical="center" textRotation="90" wrapText="1"/>
    </xf>
    <xf numFmtId="0" fontId="8" fillId="0" borderId="1" xfId="0" applyFont="1" applyFill="1" applyBorder="1" applyAlignment="1" applyProtection="1">
      <alignment horizontal="justify" vertical="center" wrapText="1"/>
    </xf>
    <xf numFmtId="0" fontId="8" fillId="0" borderId="1" xfId="0" applyFont="1" applyBorder="1" applyAlignment="1" applyProtection="1">
      <alignment horizontal="left" vertical="center" wrapText="1"/>
    </xf>
    <xf numFmtId="0" fontId="9" fillId="0" borderId="1" xfId="0" applyFont="1" applyFill="1" applyBorder="1" applyAlignment="1" applyProtection="1">
      <alignment horizontal="center" vertical="center" textRotation="90"/>
      <protection hidden="1"/>
    </xf>
    <xf numFmtId="0" fontId="9" fillId="0" borderId="1" xfId="0" applyFont="1" applyFill="1" applyBorder="1" applyAlignment="1" applyProtection="1">
      <alignment horizontal="center" vertical="center" textRotation="90" wrapText="1"/>
      <protection hidden="1"/>
    </xf>
    <xf numFmtId="0" fontId="8" fillId="0" borderId="1" xfId="0" applyFont="1" applyFill="1" applyBorder="1" applyAlignment="1" applyProtection="1">
      <alignment horizontal="center" vertical="center" wrapText="1"/>
    </xf>
    <xf numFmtId="0" fontId="9" fillId="0" borderId="1" xfId="0" applyFont="1" applyBorder="1" applyAlignment="1" applyProtection="1">
      <alignment horizontal="center" vertical="center" textRotation="90"/>
      <protection hidden="1"/>
    </xf>
    <xf numFmtId="0" fontId="9" fillId="0" borderId="1" xfId="0" applyFont="1" applyBorder="1" applyAlignment="1" applyProtection="1">
      <alignment horizontal="center" vertical="center" textRotation="90" wrapText="1"/>
      <protection hidden="1"/>
    </xf>
    <xf numFmtId="0" fontId="9" fillId="0" borderId="1" xfId="0" applyFont="1" applyBorder="1" applyAlignment="1" applyProtection="1">
      <alignment horizontal="center" vertical="center"/>
    </xf>
    <xf numFmtId="14" fontId="9" fillId="4" borderId="1" xfId="0" applyNumberFormat="1" applyFont="1" applyFill="1" applyBorder="1" applyAlignment="1" applyProtection="1">
      <alignment horizontal="center" vertical="center" wrapText="1"/>
    </xf>
    <xf numFmtId="0" fontId="8" fillId="0" borderId="1" xfId="0" applyFont="1" applyBorder="1" applyAlignment="1" applyProtection="1">
      <alignment horizontal="center" vertical="center" wrapText="1"/>
    </xf>
    <xf numFmtId="0" fontId="9" fillId="0" borderId="1" xfId="0" applyFont="1" applyBorder="1" applyAlignment="1" applyProtection="1">
      <alignment horizontal="center" vertical="center" textRotation="90" wrapText="1"/>
    </xf>
    <xf numFmtId="0" fontId="9" fillId="0" borderId="1" xfId="0" applyFont="1" applyFill="1" applyBorder="1" applyAlignment="1" applyProtection="1">
      <alignment horizontal="justify" vertical="center" wrapText="1"/>
    </xf>
    <xf numFmtId="0" fontId="9" fillId="0" borderId="1" xfId="0" applyFont="1" applyBorder="1" applyAlignment="1" applyProtection="1">
      <alignment horizontal="justify" vertical="center" wrapText="1"/>
    </xf>
    <xf numFmtId="14" fontId="8" fillId="0" borderId="1" xfId="0" applyNumberFormat="1" applyFont="1" applyBorder="1" applyAlignment="1" applyProtection="1">
      <alignment horizontal="center" vertical="center" wrapText="1"/>
    </xf>
    <xf numFmtId="0" fontId="9" fillId="0" borderId="1" xfId="0" applyFont="1" applyFill="1" applyBorder="1" applyAlignment="1" applyProtection="1">
      <alignment vertical="center" wrapText="1"/>
    </xf>
    <xf numFmtId="0" fontId="9" fillId="0" borderId="1" xfId="0" applyFont="1" applyBorder="1" applyAlignment="1" applyProtection="1">
      <alignment vertical="center" wrapText="1"/>
    </xf>
    <xf numFmtId="0" fontId="8" fillId="4" borderId="1"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textRotation="90"/>
      <protection locked="0"/>
    </xf>
    <xf numFmtId="0" fontId="9" fillId="0" borderId="1" xfId="0" applyFont="1" applyBorder="1" applyAlignment="1" applyProtection="1">
      <alignment horizontal="center" vertical="center" textRotation="90"/>
      <protection locked="0"/>
    </xf>
    <xf numFmtId="0" fontId="9" fillId="0" borderId="1" xfId="0" applyFont="1" applyBorder="1" applyAlignment="1" applyProtection="1">
      <alignment horizontal="center" vertical="center" textRotation="90" wrapText="1"/>
      <protection locked="0"/>
    </xf>
    <xf numFmtId="0" fontId="9" fillId="0" borderId="1" xfId="0" applyFont="1" applyFill="1" applyBorder="1" applyAlignment="1" applyProtection="1">
      <alignment horizontal="center" vertical="center" textRotation="90"/>
      <protection locked="0"/>
    </xf>
    <xf numFmtId="0" fontId="9" fillId="0" borderId="1" xfId="0" applyFont="1" applyBorder="1" applyAlignment="1" applyProtection="1">
      <alignment horizontal="left" vertical="center" wrapText="1"/>
      <protection locked="0"/>
    </xf>
    <xf numFmtId="0" fontId="9" fillId="0" borderId="1" xfId="0" applyFont="1" applyBorder="1" applyAlignment="1" applyProtection="1">
      <alignment horizontal="center" vertical="center"/>
      <protection locked="0"/>
    </xf>
    <xf numFmtId="0" fontId="9" fillId="0" borderId="1" xfId="0" applyFont="1" applyBorder="1" applyAlignment="1" applyProtection="1">
      <alignment horizontal="left" vertical="center" wrapText="1"/>
    </xf>
    <xf numFmtId="0" fontId="8" fillId="0" borderId="1" xfId="0" applyFont="1" applyBorder="1" applyAlignment="1" applyProtection="1">
      <alignment horizontal="center" vertical="center" textRotation="90"/>
      <protection locked="0"/>
    </xf>
    <xf numFmtId="0" fontId="8" fillId="0" borderId="1" xfId="0" applyFont="1" applyFill="1" applyBorder="1" applyAlignment="1" applyProtection="1">
      <alignment horizontal="center" vertical="center" textRotation="90" wrapText="1"/>
      <protection locked="0"/>
    </xf>
    <xf numFmtId="0" fontId="8" fillId="0" borderId="1" xfId="0" applyFont="1" applyFill="1" applyBorder="1" applyAlignment="1" applyProtection="1">
      <alignment horizontal="justify" vertical="center" wrapText="1"/>
      <protection locked="0"/>
    </xf>
    <xf numFmtId="0" fontId="8" fillId="0" borderId="1" xfId="0" applyFont="1" applyFill="1" applyBorder="1" applyAlignment="1" applyProtection="1">
      <alignment horizontal="left" vertical="center" wrapText="1"/>
      <protection locked="0"/>
    </xf>
    <xf numFmtId="0" fontId="9" fillId="0" borderId="1" xfId="0" applyFont="1" applyBorder="1" applyAlignment="1" applyProtection="1">
      <alignment horizontal="center" vertical="center" wrapText="1"/>
      <protection locked="0"/>
    </xf>
    <xf numFmtId="14" fontId="9" fillId="0" borderId="1" xfId="0" applyNumberFormat="1" applyFont="1" applyBorder="1" applyAlignment="1" applyProtection="1">
      <alignment horizontal="center" vertical="center" wrapText="1"/>
      <protection locked="0"/>
    </xf>
    <xf numFmtId="14" fontId="8" fillId="0" borderId="1" xfId="0" applyNumberFormat="1" applyFont="1" applyFill="1" applyBorder="1" applyAlignment="1" applyProtection="1">
      <alignment horizontal="center" vertical="center" wrapText="1"/>
      <protection locked="0"/>
    </xf>
    <xf numFmtId="0" fontId="9" fillId="0" borderId="1" xfId="0" applyFont="1" applyFill="1" applyBorder="1" applyAlignment="1" applyProtection="1">
      <alignment horizontal="left" vertical="center" wrapText="1"/>
      <protection locked="0"/>
    </xf>
    <xf numFmtId="0" fontId="9" fillId="0" borderId="0" xfId="0" applyFont="1" applyAlignment="1" applyProtection="1">
      <alignment vertical="center"/>
    </xf>
    <xf numFmtId="14" fontId="9" fillId="0" borderId="0" xfId="0" applyNumberFormat="1" applyFont="1" applyAlignment="1" applyProtection="1">
      <alignment vertical="center"/>
    </xf>
    <xf numFmtId="0" fontId="11" fillId="0" borderId="1" xfId="0" applyFont="1" applyBorder="1" applyAlignment="1">
      <alignment horizontal="center" vertical="center" wrapText="1"/>
    </xf>
    <xf numFmtId="0" fontId="6" fillId="2" borderId="1" xfId="0" applyFont="1" applyFill="1" applyBorder="1" applyAlignment="1" applyProtection="1">
      <alignment horizontal="center" vertical="center" textRotation="90" wrapText="1"/>
    </xf>
    <xf numFmtId="0" fontId="6" fillId="2" borderId="1" xfId="0" applyFont="1" applyFill="1" applyBorder="1" applyAlignment="1" applyProtection="1">
      <alignment horizontal="center" vertical="center" wrapText="1"/>
    </xf>
    <xf numFmtId="0" fontId="2" fillId="0" borderId="1" xfId="0" applyFont="1" applyBorder="1" applyAlignment="1" applyProtection="1">
      <alignment horizontal="center" vertical="center"/>
    </xf>
    <xf numFmtId="0" fontId="3" fillId="4" borderId="2" xfId="0" applyFont="1" applyFill="1" applyBorder="1" applyAlignment="1" applyProtection="1">
      <alignment horizontal="center" vertical="center" wrapText="1"/>
    </xf>
    <xf numFmtId="0" fontId="3" fillId="4" borderId="3" xfId="0" applyFont="1" applyFill="1" applyBorder="1" applyAlignment="1" applyProtection="1">
      <alignment horizontal="center" vertical="center"/>
    </xf>
    <xf numFmtId="0" fontId="3" fillId="4" borderId="4" xfId="0" applyFont="1" applyFill="1" applyBorder="1" applyAlignment="1" applyProtection="1">
      <alignment horizontal="center" vertical="center"/>
    </xf>
    <xf numFmtId="0" fontId="3" fillId="4" borderId="5" xfId="0" applyFont="1" applyFill="1" applyBorder="1" applyAlignment="1" applyProtection="1">
      <alignment horizontal="center" vertical="center"/>
    </xf>
    <xf numFmtId="0" fontId="3" fillId="4" borderId="6" xfId="0" applyFont="1" applyFill="1" applyBorder="1" applyAlignment="1" applyProtection="1">
      <alignment horizontal="center" vertical="center"/>
    </xf>
    <xf numFmtId="0" fontId="3" fillId="4" borderId="7" xfId="0" applyFont="1" applyFill="1" applyBorder="1" applyAlignment="1" applyProtection="1">
      <alignment horizontal="center" vertical="center"/>
    </xf>
    <xf numFmtId="0" fontId="5" fillId="5" borderId="1" xfId="0" applyFont="1" applyFill="1" applyBorder="1" applyAlignment="1" applyProtection="1">
      <alignment horizontal="center" vertical="center" textRotation="90" wrapText="1"/>
    </xf>
    <xf numFmtId="0" fontId="10" fillId="2" borderId="8"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10" xfId="0" applyFont="1" applyFill="1" applyBorder="1" applyAlignment="1">
      <alignment horizontal="center" vertical="center"/>
    </xf>
    <xf numFmtId="0" fontId="6" fillId="0" borderId="1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12" xfId="0" applyFont="1" applyFill="1" applyBorder="1" applyAlignment="1">
      <alignment horizontal="left" vertical="center" wrapText="1"/>
    </xf>
    <xf numFmtId="0" fontId="6" fillId="0" borderId="13" xfId="0" applyFont="1" applyFill="1" applyBorder="1" applyAlignment="1">
      <alignment horizontal="left" vertical="center" wrapText="1"/>
    </xf>
    <xf numFmtId="0" fontId="6" fillId="0" borderId="14" xfId="0" applyFont="1" applyFill="1" applyBorder="1" applyAlignment="1">
      <alignment horizontal="left" vertical="center" wrapText="1"/>
    </xf>
    <xf numFmtId="0" fontId="9" fillId="0" borderId="14" xfId="0" applyFont="1" applyFill="1" applyBorder="1" applyAlignment="1">
      <alignment horizontal="left" vertical="center" wrapText="1"/>
    </xf>
    <xf numFmtId="0" fontId="9" fillId="0" borderId="15" xfId="0" applyFont="1" applyFill="1" applyBorder="1" applyAlignment="1">
      <alignment horizontal="left" vertical="center" wrapText="1"/>
    </xf>
    <xf numFmtId="0" fontId="10" fillId="0" borderId="1" xfId="0" applyFont="1" applyFill="1" applyBorder="1" applyAlignment="1" applyProtection="1">
      <alignment horizontal="justify" vertical="center" wrapText="1"/>
      <protection locked="0"/>
    </xf>
  </cellXfs>
  <cellStyles count="1">
    <cellStyle name="Normal" xfId="0" builtinId="0"/>
  </cellStyles>
  <dxfs count="426">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168124</xdr:colOff>
      <xdr:row>1</xdr:row>
      <xdr:rowOff>103256</xdr:rowOff>
    </xdr:from>
    <xdr:to>
      <xdr:col>18</xdr:col>
      <xdr:colOff>58798</xdr:colOff>
      <xdr:row>7</xdr:row>
      <xdr:rowOff>77932</xdr:rowOff>
    </xdr:to>
    <xdr:sp macro="" textlink="">
      <xdr:nvSpPr>
        <xdr:cNvPr id="3" name="4 CuadroTexto">
          <a:extLst>
            <a:ext uri="{FF2B5EF4-FFF2-40B4-BE49-F238E27FC236}">
              <a16:creationId xmlns:a16="http://schemas.microsoft.com/office/drawing/2014/main" id="{00000000-0008-0000-0000-000003000000}"/>
            </a:ext>
          </a:extLst>
        </xdr:cNvPr>
        <xdr:cNvSpPr txBox="1"/>
      </xdr:nvSpPr>
      <xdr:spPr>
        <a:xfrm>
          <a:off x="5987033" y="241801"/>
          <a:ext cx="5311265" cy="94449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solidFill>
                <a:schemeClr val="tx1"/>
              </a:solidFill>
              <a:latin typeface="Arial" pitchFamily="34" charset="0"/>
              <a:cs typeface="Arial" pitchFamily="34" charset="0"/>
            </a:rPr>
            <a:t>SECRETARIA DISTRITAL DEL HÁBITAT</a:t>
          </a:r>
          <a:endParaRPr lang="es-ES" sz="1100" b="0" i="0" u="none" strike="noStrike">
            <a:solidFill>
              <a:schemeClr val="dk1"/>
            </a:solidFill>
            <a:effectLst/>
            <a:latin typeface="+mn-lt"/>
            <a:ea typeface="+mn-ea"/>
            <a:cs typeface="+mn-cs"/>
          </a:endParaRPr>
        </a:p>
      </xdr:txBody>
    </xdr:sp>
    <xdr:clientData/>
  </xdr:twoCellAnchor>
  <xdr:twoCellAnchor editAs="oneCell">
    <xdr:from>
      <xdr:col>1</xdr:col>
      <xdr:colOff>178594</xdr:colOff>
      <xdr:row>1</xdr:row>
      <xdr:rowOff>117025</xdr:rowOff>
    </xdr:from>
    <xdr:to>
      <xdr:col>5</xdr:col>
      <xdr:colOff>161871</xdr:colOff>
      <xdr:row>6</xdr:row>
      <xdr:rowOff>256981</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a:stretch>
          <a:fillRect/>
        </a:stretch>
      </xdr:blipFill>
      <xdr:spPr>
        <a:xfrm>
          <a:off x="440532" y="259900"/>
          <a:ext cx="1269152" cy="8543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canod/Downloads/02-FCT-A2_MATRIZ-17051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lberto.cano/OneDrive%20-%20habitatbogota/Secretar&#237;a%20Distrital%20de%20H&#225;bitat/1.%20PROCESOS%202018/23.Int%20Borde%20Rural/MR-INT%20BORDE%20RURAL-2018070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RIESGOS"/>
      <sheetName val="Hoja1"/>
      <sheetName val="TABLAS VALORACIÓN"/>
    </sheetNames>
    <sheetDataSet>
      <sheetData sheetId="0" refreshError="1"/>
      <sheetData sheetId="1" refreshError="1"/>
      <sheetData sheetId="2">
        <row r="16">
          <cell r="H16" t="str">
            <v xml:space="preserve">1= Insignificante </v>
          </cell>
        </row>
        <row r="17">
          <cell r="H17" t="str">
            <v>2= Menor</v>
          </cell>
        </row>
        <row r="18">
          <cell r="H18" t="str">
            <v xml:space="preserve">3= Moderado </v>
          </cell>
        </row>
        <row r="19">
          <cell r="H19" t="str">
            <v>4= Mayor</v>
          </cell>
        </row>
        <row r="20">
          <cell r="H20" t="str">
            <v>5= Catastrófico</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 BORDE SOACHA"/>
      <sheetName val="TABLAS VALORACIÓN"/>
    </sheetNames>
    <sheetDataSet>
      <sheetData sheetId="0" refreshError="1"/>
      <sheetData sheetId="1" refreshError="1">
        <row r="5">
          <cell r="Y5" t="str">
            <v>Riesgo Extremo</v>
          </cell>
        </row>
        <row r="6">
          <cell r="Y6" t="str">
            <v>Riesgo Alto</v>
          </cell>
        </row>
        <row r="7">
          <cell r="Y7" t="str">
            <v>Riesgo Medio</v>
          </cell>
        </row>
        <row r="8">
          <cell r="Y8" t="str">
            <v>Riesgo Bajo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AB53"/>
  <sheetViews>
    <sheetView showGridLines="0" tabSelected="1" topLeftCell="B2" zoomScale="135" zoomScaleNormal="90" zoomScaleSheetLayoutView="85" workbookViewId="0">
      <pane ySplit="11" topLeftCell="A13" activePane="bottomLeft" state="frozen"/>
      <selection activeCell="A2" sqref="A2"/>
      <selection pane="bottomLeft" activeCell="G43" sqref="G43"/>
    </sheetView>
  </sheetViews>
  <sheetFormatPr baseColWidth="10" defaultColWidth="11.5" defaultRowHeight="0" customHeight="1" zeroHeight="1" x14ac:dyDescent="0.2"/>
  <cols>
    <col min="1" max="1" width="3.83203125" style="2" customWidth="1"/>
    <col min="2" max="2" width="3.6640625" style="2" bestFit="1" customWidth="1"/>
    <col min="3" max="4" width="4.5" style="2" customWidth="1"/>
    <col min="5" max="5" width="6.33203125" style="2" customWidth="1"/>
    <col min="6" max="6" width="8.5" style="3" customWidth="1"/>
    <col min="7" max="7" width="25" style="2" customWidth="1"/>
    <col min="8" max="8" width="20" style="2" customWidth="1"/>
    <col min="9" max="9" width="6.33203125" style="2" customWidth="1"/>
    <col min="10" max="10" width="7" style="2" customWidth="1"/>
    <col min="11" max="11" width="3.83203125" style="2" customWidth="1"/>
    <col min="12" max="12" width="4.1640625" style="3" customWidth="1"/>
    <col min="13" max="13" width="10" style="2" customWidth="1"/>
    <col min="14" max="14" width="33.6640625" style="2" customWidth="1"/>
    <col min="15" max="15" width="6" style="2" customWidth="1"/>
    <col min="16" max="16" width="6.1640625" style="2" customWidth="1"/>
    <col min="17" max="17" width="3.5" style="2" customWidth="1"/>
    <col min="18" max="18" width="4.5" style="3" customWidth="1"/>
    <col min="19" max="19" width="6.1640625" style="2" customWidth="1"/>
    <col min="20" max="20" width="16.5" style="2" customWidth="1"/>
    <col min="21" max="22" width="14.5" style="5" customWidth="1"/>
    <col min="23" max="23" width="18.5" style="2" customWidth="1"/>
    <col min="24" max="24" width="14.5" style="2" customWidth="1"/>
    <col min="25" max="25" width="2.33203125" style="2" customWidth="1"/>
    <col min="26" max="26" width="11.5" style="2" customWidth="1"/>
    <col min="27" max="16384" width="11.5" style="2"/>
  </cols>
  <sheetData>
    <row r="1" spans="2:28" ht="11" x14ac:dyDescent="0.2">
      <c r="U1" s="2"/>
      <c r="V1" s="2"/>
    </row>
    <row r="2" spans="2:28" ht="11" x14ac:dyDescent="0.2">
      <c r="B2" s="62"/>
      <c r="C2" s="62"/>
      <c r="D2" s="62"/>
      <c r="E2" s="62"/>
      <c r="F2" s="62"/>
      <c r="G2" s="62"/>
      <c r="H2" s="62"/>
      <c r="I2" s="62"/>
      <c r="J2" s="62"/>
      <c r="K2" s="62"/>
      <c r="L2" s="62"/>
      <c r="M2" s="62"/>
      <c r="N2" s="62"/>
      <c r="O2" s="62"/>
      <c r="P2" s="62"/>
      <c r="Q2" s="62"/>
      <c r="R2" s="62"/>
      <c r="S2" s="62"/>
      <c r="T2" s="62"/>
      <c r="U2" s="62"/>
      <c r="V2" s="62"/>
      <c r="W2" s="62"/>
      <c r="X2" s="62"/>
    </row>
    <row r="3" spans="2:28" ht="11" x14ac:dyDescent="0.2">
      <c r="B3" s="62"/>
      <c r="C3" s="62"/>
      <c r="D3" s="62"/>
      <c r="E3" s="62"/>
      <c r="F3" s="62"/>
      <c r="G3" s="62"/>
      <c r="H3" s="62"/>
      <c r="I3" s="62"/>
      <c r="J3" s="62"/>
      <c r="K3" s="62"/>
      <c r="L3" s="62"/>
      <c r="M3" s="62"/>
      <c r="N3" s="62"/>
      <c r="O3" s="62"/>
      <c r="P3" s="62"/>
      <c r="Q3" s="62"/>
      <c r="R3" s="62"/>
      <c r="S3" s="62"/>
      <c r="T3" s="62"/>
      <c r="U3" s="62"/>
      <c r="V3" s="62"/>
      <c r="W3" s="62"/>
      <c r="X3" s="62"/>
    </row>
    <row r="4" spans="2:28" ht="11" x14ac:dyDescent="0.2">
      <c r="B4" s="62"/>
      <c r="C4" s="62"/>
      <c r="D4" s="62"/>
      <c r="E4" s="62"/>
      <c r="F4" s="62"/>
      <c r="G4" s="62"/>
      <c r="H4" s="62"/>
      <c r="I4" s="62"/>
      <c r="J4" s="62"/>
      <c r="K4" s="62"/>
      <c r="L4" s="62"/>
      <c r="M4" s="62"/>
      <c r="N4" s="62"/>
      <c r="O4" s="62"/>
      <c r="P4" s="62"/>
      <c r="Q4" s="62"/>
      <c r="R4" s="62"/>
      <c r="S4" s="62"/>
      <c r="T4" s="62"/>
      <c r="U4" s="62"/>
      <c r="V4" s="62"/>
      <c r="W4" s="62"/>
      <c r="X4" s="62"/>
    </row>
    <row r="5" spans="2:28" ht="11" x14ac:dyDescent="0.2">
      <c r="B5" s="62"/>
      <c r="C5" s="62"/>
      <c r="D5" s="62"/>
      <c r="E5" s="62"/>
      <c r="F5" s="62"/>
      <c r="G5" s="62"/>
      <c r="H5" s="62"/>
      <c r="I5" s="62"/>
      <c r="J5" s="62"/>
      <c r="K5" s="62"/>
      <c r="L5" s="62"/>
      <c r="M5" s="62"/>
      <c r="N5" s="62"/>
      <c r="O5" s="62"/>
      <c r="P5" s="62"/>
      <c r="Q5" s="62"/>
      <c r="R5" s="62"/>
      <c r="S5" s="62"/>
      <c r="T5" s="62"/>
      <c r="U5" s="62"/>
      <c r="V5" s="62"/>
      <c r="W5" s="62"/>
      <c r="X5" s="62"/>
    </row>
    <row r="6" spans="2:28" ht="11" x14ac:dyDescent="0.2">
      <c r="B6" s="62"/>
      <c r="C6" s="62"/>
      <c r="D6" s="62"/>
      <c r="E6" s="62"/>
      <c r="F6" s="62"/>
      <c r="G6" s="62"/>
      <c r="H6" s="62"/>
      <c r="I6" s="62"/>
      <c r="J6" s="62"/>
      <c r="K6" s="62"/>
      <c r="L6" s="62"/>
      <c r="M6" s="62"/>
      <c r="N6" s="62"/>
      <c r="O6" s="62"/>
      <c r="P6" s="62"/>
      <c r="Q6" s="62"/>
      <c r="R6" s="62"/>
      <c r="S6" s="62"/>
      <c r="T6" s="62"/>
      <c r="U6" s="62"/>
      <c r="V6" s="62"/>
      <c r="W6" s="62"/>
      <c r="X6" s="62"/>
    </row>
    <row r="7" spans="2:28" ht="21.75" customHeight="1" x14ac:dyDescent="0.2">
      <c r="B7" s="62"/>
      <c r="C7" s="62"/>
      <c r="D7" s="62"/>
      <c r="E7" s="62"/>
      <c r="F7" s="62"/>
      <c r="G7" s="62"/>
      <c r="H7" s="62"/>
      <c r="I7" s="62"/>
      <c r="J7" s="62"/>
      <c r="K7" s="62"/>
      <c r="L7" s="62"/>
      <c r="M7" s="62"/>
      <c r="N7" s="62"/>
      <c r="O7" s="62"/>
      <c r="P7" s="62"/>
      <c r="Q7" s="62"/>
      <c r="R7" s="62"/>
      <c r="S7" s="62"/>
      <c r="T7" s="62"/>
      <c r="U7" s="62"/>
      <c r="V7" s="62"/>
      <c r="W7" s="62"/>
      <c r="X7" s="62"/>
    </row>
    <row r="8" spans="2:28" ht="9.75" customHeight="1" x14ac:dyDescent="0.2">
      <c r="B8" s="62"/>
      <c r="C8" s="62"/>
      <c r="D8" s="62"/>
      <c r="E8" s="62"/>
      <c r="F8" s="62"/>
      <c r="G8" s="62"/>
      <c r="H8" s="62"/>
      <c r="I8" s="62"/>
      <c r="J8" s="62"/>
      <c r="K8" s="62"/>
      <c r="L8" s="62"/>
      <c r="M8" s="62"/>
      <c r="N8" s="62"/>
      <c r="O8" s="62"/>
      <c r="P8" s="62"/>
      <c r="Q8" s="62"/>
      <c r="R8" s="62"/>
      <c r="S8" s="62"/>
      <c r="T8" s="62"/>
      <c r="U8" s="62"/>
      <c r="V8" s="62"/>
      <c r="W8" s="62"/>
      <c r="X8" s="62"/>
    </row>
    <row r="9" spans="2:28" ht="11" x14ac:dyDescent="0.2">
      <c r="B9" s="63" t="s">
        <v>235</v>
      </c>
      <c r="C9" s="64"/>
      <c r="D9" s="64"/>
      <c r="E9" s="64"/>
      <c r="F9" s="64"/>
      <c r="G9" s="64"/>
      <c r="H9" s="64"/>
      <c r="I9" s="64"/>
      <c r="J9" s="64"/>
      <c r="K9" s="64"/>
      <c r="L9" s="64"/>
      <c r="M9" s="64"/>
      <c r="N9" s="64"/>
      <c r="O9" s="64"/>
      <c r="P9" s="64"/>
      <c r="Q9" s="64"/>
      <c r="R9" s="64"/>
      <c r="S9" s="64"/>
      <c r="T9" s="64"/>
      <c r="U9" s="64"/>
      <c r="V9" s="64"/>
      <c r="W9" s="64"/>
      <c r="X9" s="65"/>
    </row>
    <row r="10" spans="2:28" ht="39.75" customHeight="1" x14ac:dyDescent="0.2">
      <c r="B10" s="66"/>
      <c r="C10" s="67"/>
      <c r="D10" s="67"/>
      <c r="E10" s="67"/>
      <c r="F10" s="67"/>
      <c r="G10" s="67"/>
      <c r="H10" s="67"/>
      <c r="I10" s="67"/>
      <c r="J10" s="67"/>
      <c r="K10" s="67"/>
      <c r="L10" s="67"/>
      <c r="M10" s="67"/>
      <c r="N10" s="67"/>
      <c r="O10" s="67"/>
      <c r="P10" s="67"/>
      <c r="Q10" s="67"/>
      <c r="R10" s="67"/>
      <c r="S10" s="67"/>
      <c r="T10" s="67"/>
      <c r="U10" s="67"/>
      <c r="V10" s="67"/>
      <c r="W10" s="67"/>
      <c r="X10" s="68"/>
    </row>
    <row r="11" spans="2:28" s="3" customFormat="1" ht="33" customHeight="1" x14ac:dyDescent="0.2">
      <c r="B11" s="69" t="s">
        <v>42</v>
      </c>
      <c r="C11" s="69" t="s">
        <v>0</v>
      </c>
      <c r="D11" s="69" t="s">
        <v>1</v>
      </c>
      <c r="E11" s="69" t="s">
        <v>2</v>
      </c>
      <c r="F11" s="69" t="s">
        <v>3</v>
      </c>
      <c r="G11" s="69" t="s">
        <v>4</v>
      </c>
      <c r="H11" s="69" t="s">
        <v>5</v>
      </c>
      <c r="I11" s="69" t="s">
        <v>11</v>
      </c>
      <c r="J11" s="69" t="s">
        <v>6</v>
      </c>
      <c r="K11" s="69" t="s">
        <v>7</v>
      </c>
      <c r="L11" s="69" t="s">
        <v>8</v>
      </c>
      <c r="M11" s="60" t="s">
        <v>9</v>
      </c>
      <c r="N11" s="60" t="s">
        <v>10</v>
      </c>
      <c r="O11" s="61" t="s">
        <v>13</v>
      </c>
      <c r="P11" s="61"/>
      <c r="Q11" s="61"/>
      <c r="R11" s="61"/>
      <c r="S11" s="60" t="s">
        <v>12</v>
      </c>
      <c r="T11" s="60" t="s">
        <v>43</v>
      </c>
      <c r="U11" s="60" t="s">
        <v>14</v>
      </c>
      <c r="V11" s="60" t="s">
        <v>15</v>
      </c>
      <c r="W11" s="61" t="s">
        <v>16</v>
      </c>
      <c r="X11" s="61"/>
    </row>
    <row r="12" spans="2:28" s="3" customFormat="1" ht="80.25" customHeight="1" x14ac:dyDescent="0.2">
      <c r="B12" s="69"/>
      <c r="C12" s="69"/>
      <c r="D12" s="69"/>
      <c r="E12" s="69"/>
      <c r="F12" s="69"/>
      <c r="G12" s="69"/>
      <c r="H12" s="69"/>
      <c r="I12" s="69"/>
      <c r="J12" s="69"/>
      <c r="K12" s="69"/>
      <c r="L12" s="69"/>
      <c r="M12" s="60"/>
      <c r="N12" s="60"/>
      <c r="O12" s="6" t="s">
        <v>11</v>
      </c>
      <c r="P12" s="6" t="s">
        <v>6</v>
      </c>
      <c r="Q12" s="6" t="s">
        <v>7</v>
      </c>
      <c r="R12" s="6" t="s">
        <v>8</v>
      </c>
      <c r="S12" s="60"/>
      <c r="T12" s="60"/>
      <c r="U12" s="60"/>
      <c r="V12" s="60"/>
      <c r="W12" s="7" t="s">
        <v>17</v>
      </c>
      <c r="X12" s="7" t="s">
        <v>18</v>
      </c>
      <c r="Y12" s="4"/>
    </row>
    <row r="13" spans="2:28" s="3" customFormat="1" ht="80.25" customHeight="1" x14ac:dyDescent="0.15">
      <c r="B13" s="8">
        <v>1</v>
      </c>
      <c r="C13" s="9" t="s">
        <v>20</v>
      </c>
      <c r="D13" s="10" t="s">
        <v>21</v>
      </c>
      <c r="E13" s="10" t="s">
        <v>155</v>
      </c>
      <c r="F13" s="10" t="s">
        <v>156</v>
      </c>
      <c r="G13" s="11" t="s">
        <v>157</v>
      </c>
      <c r="H13" s="12" t="s">
        <v>158</v>
      </c>
      <c r="I13" s="13" t="s">
        <v>34</v>
      </c>
      <c r="J13" s="14" t="s">
        <v>38</v>
      </c>
      <c r="K13" s="15">
        <v>2</v>
      </c>
      <c r="L13" s="16" t="str">
        <f>IF(K13="","",IF(OR(K13=2,K13=3,K13=4),'[2]TABLAS VALORACIÓN'!$Y$8,IF(K13=5,'[2]TABLAS VALORACIÓN'!$Y$7,IF(OR(K13=6,K13=7),'[2]TABLAS VALORACIÓN'!$Y$6,IF(OR(K13=8,K13=9,K13=10),'[2]TABLAS VALORACIÓN'!$Y$5)))))</f>
        <v>Riesgo Bajo</v>
      </c>
      <c r="M13" s="17" t="s">
        <v>88</v>
      </c>
      <c r="N13" s="12" t="s">
        <v>159</v>
      </c>
      <c r="O13" s="10" t="s">
        <v>34</v>
      </c>
      <c r="P13" s="10" t="s">
        <v>36</v>
      </c>
      <c r="Q13" s="18">
        <v>1</v>
      </c>
      <c r="R13" s="16" t="s">
        <v>166</v>
      </c>
      <c r="S13" s="19" t="s">
        <v>44</v>
      </c>
      <c r="T13" s="20" t="s">
        <v>88</v>
      </c>
      <c r="U13" s="19" t="s">
        <v>160</v>
      </c>
      <c r="V13" s="19" t="s">
        <v>15</v>
      </c>
      <c r="W13" s="21" t="s">
        <v>161</v>
      </c>
      <c r="X13" s="12" t="s">
        <v>162</v>
      </c>
      <c r="Y13" s="4"/>
    </row>
    <row r="14" spans="2:28" s="3" customFormat="1" ht="80.25" customHeight="1" x14ac:dyDescent="0.15">
      <c r="B14" s="8">
        <v>2</v>
      </c>
      <c r="C14" s="9" t="s">
        <v>20</v>
      </c>
      <c r="D14" s="10" t="s">
        <v>21</v>
      </c>
      <c r="E14" s="10" t="s">
        <v>155</v>
      </c>
      <c r="F14" s="10" t="s">
        <v>156</v>
      </c>
      <c r="G14" s="22" t="s">
        <v>163</v>
      </c>
      <c r="H14" s="22" t="s">
        <v>164</v>
      </c>
      <c r="I14" s="13" t="s">
        <v>34</v>
      </c>
      <c r="J14" s="14" t="s">
        <v>38</v>
      </c>
      <c r="K14" s="15">
        <v>2</v>
      </c>
      <c r="L14" s="16" t="str">
        <f>IF(K14="","",IF(OR(K14=2,K14=3,K14=4),'[2]TABLAS VALORACIÓN'!$Y$8,IF(K14=5,'[2]TABLAS VALORACIÓN'!$Y$7,IF(OR(K14=6,K14=7),'[2]TABLAS VALORACIÓN'!$Y$6,IF(OR(K14=8,K14=9,K14=10),'[2]TABLAS VALORACIÓN'!$Y$5)))))</f>
        <v>Riesgo Bajo</v>
      </c>
      <c r="M14" s="17" t="s">
        <v>88</v>
      </c>
      <c r="N14" s="23" t="s">
        <v>165</v>
      </c>
      <c r="O14" s="10" t="s">
        <v>34</v>
      </c>
      <c r="P14" s="10" t="s">
        <v>36</v>
      </c>
      <c r="Q14" s="18">
        <v>1</v>
      </c>
      <c r="R14" s="16" t="s">
        <v>167</v>
      </c>
      <c r="S14" s="19" t="s">
        <v>44</v>
      </c>
      <c r="T14" s="20" t="s">
        <v>88</v>
      </c>
      <c r="U14" s="19" t="s">
        <v>160</v>
      </c>
      <c r="V14" s="19" t="s">
        <v>15</v>
      </c>
      <c r="W14" s="21" t="s">
        <v>168</v>
      </c>
      <c r="X14" s="21" t="s">
        <v>169</v>
      </c>
      <c r="Y14" s="4"/>
    </row>
    <row r="15" spans="2:28" ht="57" x14ac:dyDescent="0.2">
      <c r="B15" s="8">
        <v>3</v>
      </c>
      <c r="C15" s="9" t="s">
        <v>20</v>
      </c>
      <c r="D15" s="9" t="s">
        <v>22</v>
      </c>
      <c r="E15" s="9" t="s">
        <v>24</v>
      </c>
      <c r="F15" s="24" t="s">
        <v>30</v>
      </c>
      <c r="G15" s="25" t="s">
        <v>45</v>
      </c>
      <c r="H15" s="26" t="s">
        <v>46</v>
      </c>
      <c r="I15" s="13" t="s">
        <v>34</v>
      </c>
      <c r="J15" s="13" t="s">
        <v>34</v>
      </c>
      <c r="K15" s="27">
        <f t="shared" ref="K15" si="0">IFERROR(MID(I15,1,1)+MID(J15,1,1),"")</f>
        <v>4</v>
      </c>
      <c r="L15" s="28" t="str">
        <f>IF(K15="","",IF(OR(K15=2,K15=3,K15=4),'[2]TABLAS VALORACIÓN'!$Y$8,IF(K15=5,'[2]TABLAS VALORACIÓN'!$Y$7,IF(OR(K15=6,K15=7),'[2]TABLAS VALORACIÓN'!$Y$6,IF(OR(K15=8,K15=9,K15=10),'[2]TABLAS VALORACIÓN'!$Y$5)))))</f>
        <v>Riesgo Bajo</v>
      </c>
      <c r="M15" s="29" t="s">
        <v>207</v>
      </c>
      <c r="N15" s="20" t="s">
        <v>47</v>
      </c>
      <c r="O15" s="10" t="s">
        <v>34</v>
      </c>
      <c r="P15" s="9" t="s">
        <v>37</v>
      </c>
      <c r="Q15" s="30">
        <f t="shared" ref="Q15:Q27" si="1">IFERROR(MID(O15,1,1)+MID(P15,1,1),"")</f>
        <v>3</v>
      </c>
      <c r="R15" s="31" t="str">
        <f>IF(Q15="","",IF(OR(Q15=2,Q15=3,Q15=4),'[2]TABLAS VALORACIÓN'!$Y$8,IF(Q15=5,'[2]TABLAS VALORACIÓN'!$Y$7,IF(OR(Q15=6,Q15=7),'[2]TABLAS VALORACIÓN'!$Y$6,IF(OR(Q15=8,Q15=9,Q15=10),'[2]TABLAS VALORACIÓN'!$Y$5)))))</f>
        <v>Riesgo Bajo</v>
      </c>
      <c r="S15" s="32" t="s">
        <v>44</v>
      </c>
      <c r="T15" s="59" t="s">
        <v>233</v>
      </c>
      <c r="U15" s="33" t="s">
        <v>81</v>
      </c>
      <c r="V15" s="33" t="s">
        <v>82</v>
      </c>
      <c r="W15" s="34" t="s">
        <v>78</v>
      </c>
      <c r="X15" s="34" t="s">
        <v>77</v>
      </c>
      <c r="Y15" s="1" t="str">
        <f t="shared" ref="Y15:Y22" si="2">IF(I15="Raro",1,IF(I15="Improbable",2,IF(I15="Posible",3,IF(I15="Probable",4,IF(I15="casi cierto",5,"")))))</f>
        <v/>
      </c>
      <c r="Z15" s="1" t="str">
        <f t="shared" ref="Z15:Z22" si="3">IF(J15="Insignificante",1,IF(J15="Menor",2,IF(J15="Moderado",3,IF(J15="Mayor",4,IF(J15="Catastrófico",5,"")))))</f>
        <v/>
      </c>
      <c r="AA15" s="1" t="str">
        <f t="shared" ref="AA15:AA22" si="4">IF(O15="Raro",1,IF(O15="Improbable",2,IF(O15="Posible",3,IF(O15="Probable",4,IF(O15="casi cierto",5,"")))))</f>
        <v/>
      </c>
      <c r="AB15" s="1" t="str">
        <f t="shared" ref="AB15:AB22" si="5">IF(P15="Insignificante",1,IF(P15="Menor",2,IF(P15="Moderado",3,IF(P15="Mayor",4,IF(P15="Catastrófico",5,"")))))</f>
        <v/>
      </c>
    </row>
    <row r="16" spans="2:28" ht="77" x14ac:dyDescent="0.2">
      <c r="B16" s="32">
        <v>4</v>
      </c>
      <c r="C16" s="10" t="s">
        <v>19</v>
      </c>
      <c r="D16" s="10" t="s">
        <v>22</v>
      </c>
      <c r="E16" s="10" t="s">
        <v>26</v>
      </c>
      <c r="F16" s="35" t="s">
        <v>31</v>
      </c>
      <c r="G16" s="36" t="s">
        <v>48</v>
      </c>
      <c r="H16" s="37" t="s">
        <v>49</v>
      </c>
      <c r="I16" s="14" t="s">
        <v>35</v>
      </c>
      <c r="J16" s="14" t="s">
        <v>39</v>
      </c>
      <c r="K16" s="27">
        <f t="shared" ref="K16:K27" si="6">IFERROR(MID(I16,1,1)+MID(J16,1,1),"")</f>
        <v>7</v>
      </c>
      <c r="L16" s="28" t="str">
        <f>IF(K16="","",IF(OR(K16=2,K16=3,K16=4),'[2]TABLAS VALORACIÓN'!$Y$8,IF(K16=5,'[2]TABLAS VALORACIÓN'!$Y$7,IF(OR(K16=6,K16=7),'[2]TABLAS VALORACIÓN'!$Y$6,IF(OR(K16=8,K16=9,K16=10),'[2]TABLAS VALORACIÓN'!$Y$5)))))</f>
        <v>Riesgo Alto</v>
      </c>
      <c r="M16" s="11" t="s">
        <v>230</v>
      </c>
      <c r="N16" s="20" t="s">
        <v>101</v>
      </c>
      <c r="O16" s="10" t="s">
        <v>34</v>
      </c>
      <c r="P16" s="10" t="s">
        <v>38</v>
      </c>
      <c r="Q16" s="30">
        <f t="shared" si="1"/>
        <v>5</v>
      </c>
      <c r="R16" s="31" t="str">
        <f>IF(Q16="","",IF(OR(Q16=2,Q16=3,Q16=4),'[2]TABLAS VALORACIÓN'!$Y$8,IF(Q16=5,'[2]TABLAS VALORACIÓN'!$Y$7,IF(OR(Q16=6,Q16=7),'[2]TABLAS VALORACIÓN'!$Y$6,IF(OR(Q16=8,Q16=9,Q16=10),'[2]TABLAS VALORACIÓN'!$Y$5)))))</f>
        <v>Riesgo Medio</v>
      </c>
      <c r="S16" s="32" t="s">
        <v>44</v>
      </c>
      <c r="T16" s="59" t="s">
        <v>233</v>
      </c>
      <c r="U16" s="38" t="s">
        <v>83</v>
      </c>
      <c r="V16" s="38" t="s">
        <v>84</v>
      </c>
      <c r="W16" s="34" t="s">
        <v>78</v>
      </c>
      <c r="X16" s="34" t="s">
        <v>85</v>
      </c>
      <c r="Y16" s="1" t="str">
        <f t="shared" si="2"/>
        <v/>
      </c>
      <c r="Z16" s="1" t="str">
        <f t="shared" si="3"/>
        <v/>
      </c>
      <c r="AA16" s="1" t="str">
        <f t="shared" si="4"/>
        <v/>
      </c>
      <c r="AB16" s="1" t="str">
        <f t="shared" si="5"/>
        <v/>
      </c>
    </row>
    <row r="17" spans="2:28" ht="76" customHeight="1" x14ac:dyDescent="0.2">
      <c r="B17" s="8">
        <v>5</v>
      </c>
      <c r="C17" s="10" t="s">
        <v>20</v>
      </c>
      <c r="D17" s="10" t="s">
        <v>22</v>
      </c>
      <c r="E17" s="10" t="s">
        <v>26</v>
      </c>
      <c r="F17" s="35" t="s">
        <v>32</v>
      </c>
      <c r="G17" s="36" t="s">
        <v>50</v>
      </c>
      <c r="H17" s="37" t="s">
        <v>51</v>
      </c>
      <c r="I17" s="14" t="s">
        <v>34</v>
      </c>
      <c r="J17" s="14" t="s">
        <v>36</v>
      </c>
      <c r="K17" s="27">
        <f t="shared" si="6"/>
        <v>4</v>
      </c>
      <c r="L17" s="28" t="str">
        <f>IF(K17="","",IF(OR(K17=2,K17=3,K17=4),'[2]TABLAS VALORACIÓN'!$Y$8,IF(K17=5,'[2]TABLAS VALORACIÓN'!$Y$7,IF(OR(K17=6,K17=7),'[2]TABLAS VALORACIÓN'!$Y$6,IF(OR(K17=8,K17=9,K17=10),'[2]TABLAS VALORACIÓN'!$Y$5)))))</f>
        <v>Riesgo Bajo</v>
      </c>
      <c r="M17" s="11" t="s">
        <v>230</v>
      </c>
      <c r="N17" s="20" t="s">
        <v>102</v>
      </c>
      <c r="O17" s="10" t="s">
        <v>34</v>
      </c>
      <c r="P17" s="9" t="s">
        <v>37</v>
      </c>
      <c r="Q17" s="30">
        <f t="shared" si="1"/>
        <v>3</v>
      </c>
      <c r="R17" s="31" t="str">
        <f>IF(Q17="","",IF(OR(Q17=2,Q17=3,Q17=4),'[2]TABLAS VALORACIÓN'!$Y$8,IF(Q17=5,'[2]TABLAS VALORACIÓN'!$Y$7,IF(OR(Q17=6,Q17=7),'[2]TABLAS VALORACIÓN'!$Y$6,IF(OR(Q17=8,Q17=9,Q17=10),'[2]TABLAS VALORACIÓN'!$Y$5)))))</f>
        <v>Riesgo Bajo</v>
      </c>
      <c r="S17" s="32" t="s">
        <v>44</v>
      </c>
      <c r="T17" s="59" t="s">
        <v>233</v>
      </c>
      <c r="U17" s="38" t="s">
        <v>83</v>
      </c>
      <c r="V17" s="38" t="s">
        <v>84</v>
      </c>
      <c r="W17" s="34" t="s">
        <v>78</v>
      </c>
      <c r="X17" s="34" t="s">
        <v>85</v>
      </c>
      <c r="Y17" s="1" t="str">
        <f t="shared" si="2"/>
        <v/>
      </c>
      <c r="Z17" s="1" t="str">
        <f t="shared" si="3"/>
        <v/>
      </c>
      <c r="AA17" s="1" t="str">
        <f t="shared" si="4"/>
        <v/>
      </c>
      <c r="AB17" s="1" t="str">
        <f t="shared" si="5"/>
        <v/>
      </c>
    </row>
    <row r="18" spans="2:28" ht="70.5" customHeight="1" x14ac:dyDescent="0.2">
      <c r="B18" s="32">
        <v>6</v>
      </c>
      <c r="C18" s="10" t="s">
        <v>20</v>
      </c>
      <c r="D18" s="10" t="s">
        <v>22</v>
      </c>
      <c r="E18" s="10" t="s">
        <v>26</v>
      </c>
      <c r="F18" s="35" t="s">
        <v>29</v>
      </c>
      <c r="G18" s="39" t="s">
        <v>52</v>
      </c>
      <c r="H18" s="40" t="s">
        <v>225</v>
      </c>
      <c r="I18" s="14" t="s">
        <v>33</v>
      </c>
      <c r="J18" s="14" t="s">
        <v>38</v>
      </c>
      <c r="K18" s="27">
        <f t="shared" si="6"/>
        <v>4</v>
      </c>
      <c r="L18" s="28" t="str">
        <f>IF(K18="","",IF(OR(K18=2,K18=3,K18=4),'[2]TABLAS VALORACIÓN'!$Y$8,IF(K18=5,'[2]TABLAS VALORACIÓN'!$Y$7,IF(OR(K18=6,K18=7),'[2]TABLAS VALORACIÓN'!$Y$6,IF(OR(K18=8,K18=9,K18=10),'[2]TABLAS VALORACIÓN'!$Y$5)))))</f>
        <v>Riesgo Bajo</v>
      </c>
      <c r="M18" s="11" t="s">
        <v>230</v>
      </c>
      <c r="N18" s="20" t="s">
        <v>103</v>
      </c>
      <c r="O18" s="10" t="s">
        <v>33</v>
      </c>
      <c r="P18" s="10" t="s">
        <v>37</v>
      </c>
      <c r="Q18" s="30">
        <f t="shared" si="1"/>
        <v>2</v>
      </c>
      <c r="R18" s="31" t="str">
        <f>IF(Q18="","",IF(OR(Q18=2,Q18=3,Q18=4),'[2]TABLAS VALORACIÓN'!$Y$8,IF(Q18=5,'[2]TABLAS VALORACIÓN'!$Y$7,IF(OR(Q18=6,Q18=7),'[2]TABLAS VALORACIÓN'!$Y$6,IF(OR(Q18=8,Q18=9,Q18=10),'[2]TABLAS VALORACIÓN'!$Y$5)))))</f>
        <v>Riesgo Bajo</v>
      </c>
      <c r="S18" s="32" t="s">
        <v>44</v>
      </c>
      <c r="T18" s="59" t="s">
        <v>233</v>
      </c>
      <c r="U18" s="38" t="s">
        <v>83</v>
      </c>
      <c r="V18" s="38" t="s">
        <v>84</v>
      </c>
      <c r="W18" s="34" t="s">
        <v>140</v>
      </c>
      <c r="X18" s="34" t="s">
        <v>85</v>
      </c>
      <c r="Y18" s="1" t="str">
        <f t="shared" si="2"/>
        <v/>
      </c>
      <c r="Z18" s="1" t="str">
        <f t="shared" si="3"/>
        <v/>
      </c>
      <c r="AA18" s="1" t="str">
        <f t="shared" si="4"/>
        <v/>
      </c>
      <c r="AB18" s="1" t="str">
        <f t="shared" si="5"/>
        <v/>
      </c>
    </row>
    <row r="19" spans="2:28" ht="47" x14ac:dyDescent="0.2">
      <c r="B19" s="8">
        <v>7</v>
      </c>
      <c r="C19" s="10" t="s">
        <v>19</v>
      </c>
      <c r="D19" s="10" t="s">
        <v>22</v>
      </c>
      <c r="E19" s="10" t="s">
        <v>24</v>
      </c>
      <c r="F19" s="35" t="s">
        <v>27</v>
      </c>
      <c r="G19" s="39" t="s">
        <v>72</v>
      </c>
      <c r="H19" s="40" t="s">
        <v>53</v>
      </c>
      <c r="I19" s="14" t="s">
        <v>33</v>
      </c>
      <c r="J19" s="14" t="s">
        <v>38</v>
      </c>
      <c r="K19" s="27">
        <f t="shared" si="6"/>
        <v>4</v>
      </c>
      <c r="L19" s="28" t="str">
        <f>IF(K19="","",IF(OR(K19=2,K19=3,K19=4),'[2]TABLAS VALORACIÓN'!$Y$8,IF(K19=5,'[2]TABLAS VALORACIÓN'!$Y$7,IF(OR(K19=6,K19=7),'[2]TABLAS VALORACIÓN'!$Y$6,IF(OR(K19=8,K19=9,K19=10),'[2]TABLAS VALORACIÓN'!$Y$5)))))</f>
        <v>Riesgo Bajo</v>
      </c>
      <c r="M19" s="11" t="s">
        <v>230</v>
      </c>
      <c r="N19" s="20" t="s">
        <v>87</v>
      </c>
      <c r="O19" s="10" t="s">
        <v>33</v>
      </c>
      <c r="P19" s="10" t="s">
        <v>36</v>
      </c>
      <c r="Q19" s="30">
        <f t="shared" si="1"/>
        <v>3</v>
      </c>
      <c r="R19" s="31" t="str">
        <f>IF(Q19="","",IF(OR(Q19=2,Q19=3,Q19=4),'[2]TABLAS VALORACIÓN'!$Y$8,IF(Q19=5,'[2]TABLAS VALORACIÓN'!$Y$7,IF(OR(Q19=6,Q19=7),'[2]TABLAS VALORACIÓN'!$Y$6,IF(OR(Q19=8,Q19=9,Q19=10),'[2]TABLAS VALORACIÓN'!$Y$5)))))</f>
        <v>Riesgo Bajo</v>
      </c>
      <c r="S19" s="32" t="s">
        <v>44</v>
      </c>
      <c r="T19" s="20" t="s">
        <v>207</v>
      </c>
      <c r="U19" s="38" t="s">
        <v>83</v>
      </c>
      <c r="V19" s="38" t="s">
        <v>84</v>
      </c>
      <c r="W19" s="20" t="s">
        <v>141</v>
      </c>
      <c r="X19" s="34" t="s">
        <v>85</v>
      </c>
      <c r="Y19" s="1" t="str">
        <f t="shared" si="2"/>
        <v/>
      </c>
      <c r="Z19" s="1" t="str">
        <f t="shared" si="3"/>
        <v/>
      </c>
      <c r="AA19" s="1" t="str">
        <f t="shared" si="4"/>
        <v/>
      </c>
      <c r="AB19" s="1" t="str">
        <f t="shared" si="5"/>
        <v/>
      </c>
    </row>
    <row r="20" spans="2:28" ht="48" x14ac:dyDescent="0.2">
      <c r="B20" s="32">
        <v>8</v>
      </c>
      <c r="C20" s="10" t="s">
        <v>19</v>
      </c>
      <c r="D20" s="10" t="s">
        <v>21</v>
      </c>
      <c r="E20" s="10" t="s">
        <v>25</v>
      </c>
      <c r="F20" s="35" t="s">
        <v>29</v>
      </c>
      <c r="G20" s="39" t="s">
        <v>54</v>
      </c>
      <c r="H20" s="40" t="s">
        <v>55</v>
      </c>
      <c r="I20" s="14" t="s">
        <v>34</v>
      </c>
      <c r="J20" s="14" t="s">
        <v>36</v>
      </c>
      <c r="K20" s="27">
        <f t="shared" si="6"/>
        <v>4</v>
      </c>
      <c r="L20" s="28" t="str">
        <f>IF(K20="","",IF(OR(K20=2,K20=3,K20=4),'[2]TABLAS VALORACIÓN'!$Y$8,IF(K20=5,'[2]TABLAS VALORACIÓN'!$Y$7,IF(OR(K20=6,K20=7),'[2]TABLAS VALORACIÓN'!$Y$6,IF(OR(K20=8,K20=9,K20=10),'[2]TABLAS VALORACIÓN'!$Y$5)))))</f>
        <v>Riesgo Bajo</v>
      </c>
      <c r="M20" s="11" t="s">
        <v>230</v>
      </c>
      <c r="N20" s="20" t="s">
        <v>56</v>
      </c>
      <c r="O20" s="10" t="s">
        <v>33</v>
      </c>
      <c r="P20" s="10" t="s">
        <v>36</v>
      </c>
      <c r="Q20" s="30">
        <f t="shared" si="1"/>
        <v>3</v>
      </c>
      <c r="R20" s="31" t="str">
        <f>IF(Q20="","",IF(OR(Q20=2,Q20=3,Q20=4),'[2]TABLAS VALORACIÓN'!$Y$8,IF(Q20=5,'[2]TABLAS VALORACIÓN'!$Y$7,IF(OR(Q20=6,Q20=7),'[2]TABLAS VALORACIÓN'!$Y$6,IF(OR(Q20=8,Q20=9,Q20=10),'[2]TABLAS VALORACIÓN'!$Y$5)))))</f>
        <v>Riesgo Bajo</v>
      </c>
      <c r="S20" s="32" t="s">
        <v>44</v>
      </c>
      <c r="T20" s="20" t="s">
        <v>226</v>
      </c>
      <c r="U20" s="38" t="s">
        <v>83</v>
      </c>
      <c r="V20" s="38" t="s">
        <v>84</v>
      </c>
      <c r="W20" s="34" t="s">
        <v>142</v>
      </c>
      <c r="X20" s="34" t="s">
        <v>143</v>
      </c>
      <c r="Y20" s="1" t="str">
        <f t="shared" si="2"/>
        <v/>
      </c>
      <c r="Z20" s="1" t="str">
        <f t="shared" si="3"/>
        <v/>
      </c>
      <c r="AA20" s="1" t="str">
        <f t="shared" si="4"/>
        <v/>
      </c>
      <c r="AB20" s="1" t="str">
        <f t="shared" si="5"/>
        <v/>
      </c>
    </row>
    <row r="21" spans="2:28" ht="48" x14ac:dyDescent="0.2">
      <c r="B21" s="8">
        <v>9</v>
      </c>
      <c r="C21" s="10" t="s">
        <v>19</v>
      </c>
      <c r="D21" s="10" t="s">
        <v>22</v>
      </c>
      <c r="E21" s="10" t="s">
        <v>26</v>
      </c>
      <c r="F21" s="35" t="s">
        <v>28</v>
      </c>
      <c r="G21" s="39" t="s">
        <v>57</v>
      </c>
      <c r="H21" s="40" t="s">
        <v>73</v>
      </c>
      <c r="I21" s="14" t="s">
        <v>34</v>
      </c>
      <c r="J21" s="14" t="s">
        <v>38</v>
      </c>
      <c r="K21" s="27">
        <f t="shared" si="6"/>
        <v>5</v>
      </c>
      <c r="L21" s="28" t="str">
        <f>IF(K21="","",IF(OR(K21=2,K21=3,K21=4),'[2]TABLAS VALORACIÓN'!$Y$8,IF(K21=5,'[2]TABLAS VALORACIÓN'!$Y$7,IF(OR(K21=6,K21=7),'[2]TABLAS VALORACIÓN'!$Y$6,IF(OR(K21=8,K21=9,K21=10),'[2]TABLAS VALORACIÓN'!$Y$5)))))</f>
        <v>Riesgo Medio</v>
      </c>
      <c r="M21" s="11" t="s">
        <v>230</v>
      </c>
      <c r="N21" s="20" t="s">
        <v>74</v>
      </c>
      <c r="O21" s="10" t="s">
        <v>34</v>
      </c>
      <c r="P21" s="10" t="s">
        <v>36</v>
      </c>
      <c r="Q21" s="30">
        <f t="shared" si="1"/>
        <v>4</v>
      </c>
      <c r="R21" s="31" t="str">
        <f>IF(Q21="","",IF(OR(Q21=2,Q21=3,Q21=4),'[2]TABLAS VALORACIÓN'!$Y$8,IF(Q21=5,'[2]TABLAS VALORACIÓN'!$Y$7,IF(OR(Q21=6,Q21=7),'[2]TABLAS VALORACIÓN'!$Y$6,IF(OR(Q21=8,Q21=9,Q21=10),'[2]TABLAS VALORACIÓN'!$Y$5)))))</f>
        <v>Riesgo Bajo</v>
      </c>
      <c r="S21" s="32" t="s">
        <v>44</v>
      </c>
      <c r="T21" s="20" t="s">
        <v>227</v>
      </c>
      <c r="U21" s="38" t="s">
        <v>83</v>
      </c>
      <c r="V21" s="38" t="s">
        <v>84</v>
      </c>
      <c r="W21" s="34" t="s">
        <v>90</v>
      </c>
      <c r="X21" s="34" t="s">
        <v>79</v>
      </c>
      <c r="Y21" s="1" t="str">
        <f t="shared" si="2"/>
        <v/>
      </c>
      <c r="Z21" s="1" t="str">
        <f t="shared" si="3"/>
        <v/>
      </c>
      <c r="AA21" s="1" t="str">
        <f t="shared" si="4"/>
        <v/>
      </c>
      <c r="AB21" s="1" t="str">
        <f t="shared" si="5"/>
        <v/>
      </c>
    </row>
    <row r="22" spans="2:28" ht="66" x14ac:dyDescent="0.2">
      <c r="B22" s="32">
        <v>10</v>
      </c>
      <c r="C22" s="10" t="s">
        <v>20</v>
      </c>
      <c r="D22" s="10" t="s">
        <v>21</v>
      </c>
      <c r="E22" s="10" t="s">
        <v>26</v>
      </c>
      <c r="F22" s="35" t="s">
        <v>29</v>
      </c>
      <c r="G22" s="39" t="s">
        <v>58</v>
      </c>
      <c r="H22" s="40" t="s">
        <v>59</v>
      </c>
      <c r="I22" s="14" t="s">
        <v>34</v>
      </c>
      <c r="J22" s="14" t="s">
        <v>39</v>
      </c>
      <c r="K22" s="27">
        <f t="shared" si="6"/>
        <v>6</v>
      </c>
      <c r="L22" s="28" t="str">
        <f>IF(K22="","",IF(OR(K22=2,K22=3,K22=4),'[2]TABLAS VALORACIÓN'!$Y$8,IF(K22=5,'[2]TABLAS VALORACIÓN'!$Y$7,IF(OR(K22=6,K22=7),'[2]TABLAS VALORACIÓN'!$Y$6,IF(OR(K22=8,K22=9,K22=10),'[2]TABLAS VALORACIÓN'!$Y$5)))))</f>
        <v>Riesgo Alto</v>
      </c>
      <c r="M22" s="11" t="s">
        <v>230</v>
      </c>
      <c r="N22" s="20" t="s">
        <v>60</v>
      </c>
      <c r="O22" s="10" t="s">
        <v>33</v>
      </c>
      <c r="P22" s="10" t="s">
        <v>38</v>
      </c>
      <c r="Q22" s="30">
        <f t="shared" si="1"/>
        <v>4</v>
      </c>
      <c r="R22" s="31" t="str">
        <f>IF(Q22="","",IF(OR(Q22=2,Q22=3,Q22=4),'[2]TABLAS VALORACIÓN'!$Y$8,IF(Q22=5,'[2]TABLAS VALORACIÓN'!$Y$7,IF(OR(Q22=6,Q22=7),'[2]TABLAS VALORACIÓN'!$Y$6,IF(OR(Q22=8,Q22=9,Q22=10),'[2]TABLAS VALORACIÓN'!$Y$5)))))</f>
        <v>Riesgo Bajo</v>
      </c>
      <c r="S22" s="32" t="s">
        <v>44</v>
      </c>
      <c r="T22" s="11" t="s">
        <v>207</v>
      </c>
      <c r="U22" s="38" t="s">
        <v>83</v>
      </c>
      <c r="V22" s="38" t="s">
        <v>84</v>
      </c>
      <c r="W22" s="34" t="s">
        <v>144</v>
      </c>
      <c r="X22" s="34" t="s">
        <v>79</v>
      </c>
      <c r="Y22" s="1" t="str">
        <f t="shared" si="2"/>
        <v/>
      </c>
      <c r="Z22" s="1" t="str">
        <f t="shared" si="3"/>
        <v/>
      </c>
      <c r="AA22" s="1" t="str">
        <f t="shared" si="4"/>
        <v/>
      </c>
      <c r="AB22" s="1" t="str">
        <f t="shared" si="5"/>
        <v/>
      </c>
    </row>
    <row r="23" spans="2:28" ht="69" customHeight="1" x14ac:dyDescent="0.2">
      <c r="B23" s="8">
        <v>11</v>
      </c>
      <c r="C23" s="10" t="s">
        <v>19</v>
      </c>
      <c r="D23" s="10" t="s">
        <v>22</v>
      </c>
      <c r="E23" s="10" t="s">
        <v>26</v>
      </c>
      <c r="F23" s="35" t="s">
        <v>29</v>
      </c>
      <c r="G23" s="39" t="s">
        <v>62</v>
      </c>
      <c r="H23" s="40" t="s">
        <v>63</v>
      </c>
      <c r="I23" s="14" t="s">
        <v>35</v>
      </c>
      <c r="J23" s="14" t="s">
        <v>38</v>
      </c>
      <c r="K23" s="27">
        <f t="shared" si="6"/>
        <v>6</v>
      </c>
      <c r="L23" s="28" t="str">
        <f>IF(K23="","",IF(OR(K23=2,K23=3,K23=4),'[2]TABLAS VALORACIÓN'!$Y$8,IF(K23=5,'[2]TABLAS VALORACIÓN'!$Y$7,IF(OR(K23=6,K23=7),'[2]TABLAS VALORACIÓN'!$Y$6,IF(OR(K23=8,K23=9,K23=10),'[2]TABLAS VALORACIÓN'!$Y$5)))))</f>
        <v>Riesgo Alto</v>
      </c>
      <c r="M23" s="11" t="s">
        <v>207</v>
      </c>
      <c r="N23" s="20" t="s">
        <v>145</v>
      </c>
      <c r="O23" s="10" t="s">
        <v>34</v>
      </c>
      <c r="P23" s="10" t="s">
        <v>36</v>
      </c>
      <c r="Q23" s="30">
        <f t="shared" si="1"/>
        <v>4</v>
      </c>
      <c r="R23" s="31" t="str">
        <f>IF(Q23="","",IF(OR(Q23=2,Q23=3,Q23=4),'[2]TABLAS VALORACIÓN'!$Y$8,IF(Q23=5,'[2]TABLAS VALORACIÓN'!$Y$7,IF(OR(Q23=6,Q23=7),'[2]TABLAS VALORACIÓN'!$Y$6,IF(OR(Q23=8,Q23=9,Q23=10),'[2]TABLAS VALORACIÓN'!$Y$5)))))</f>
        <v>Riesgo Bajo</v>
      </c>
      <c r="S23" s="32" t="s">
        <v>44</v>
      </c>
      <c r="T23" s="20" t="s">
        <v>41</v>
      </c>
      <c r="U23" s="38" t="s">
        <v>83</v>
      </c>
      <c r="V23" s="38" t="s">
        <v>84</v>
      </c>
      <c r="W23" s="34" t="s">
        <v>146</v>
      </c>
      <c r="X23" s="34" t="s">
        <v>76</v>
      </c>
    </row>
    <row r="24" spans="2:28" ht="59.25" customHeight="1" x14ac:dyDescent="0.2">
      <c r="B24" s="32">
        <v>12</v>
      </c>
      <c r="C24" s="10" t="s">
        <v>19</v>
      </c>
      <c r="D24" s="10" t="s">
        <v>22</v>
      </c>
      <c r="E24" s="10" t="s">
        <v>26</v>
      </c>
      <c r="F24" s="35" t="s">
        <v>27</v>
      </c>
      <c r="G24" s="39" t="s">
        <v>64</v>
      </c>
      <c r="H24" s="40" t="s">
        <v>65</v>
      </c>
      <c r="I24" s="14" t="s">
        <v>33</v>
      </c>
      <c r="J24" s="14" t="s">
        <v>38</v>
      </c>
      <c r="K24" s="27">
        <f t="shared" si="6"/>
        <v>4</v>
      </c>
      <c r="L24" s="28" t="str">
        <f>IF(K24="","",IF(OR(K24=2,K24=3,K24=4),'[2]TABLAS VALORACIÓN'!$Y$8,IF(K24=5,'[2]TABLAS VALORACIÓN'!$Y$7,IF(OR(K24=6,K24=7),'[2]TABLAS VALORACIÓN'!$Y$6,IF(OR(K24=8,K24=9,K24=10),'[2]TABLAS VALORACIÓN'!$Y$5)))))</f>
        <v>Riesgo Bajo</v>
      </c>
      <c r="M24" s="11" t="s">
        <v>207</v>
      </c>
      <c r="N24" s="20" t="s">
        <v>66</v>
      </c>
      <c r="O24" s="10" t="s">
        <v>33</v>
      </c>
      <c r="P24" s="10" t="s">
        <v>36</v>
      </c>
      <c r="Q24" s="30">
        <f t="shared" si="1"/>
        <v>3</v>
      </c>
      <c r="R24" s="31" t="str">
        <f>IF(Q24="","",IF(OR(Q24=2,Q24=3,Q24=4),'[2]TABLAS VALORACIÓN'!$Y$8,IF(Q24=5,'[2]TABLAS VALORACIÓN'!$Y$7,IF(OR(Q24=6,Q24=7),'[2]TABLAS VALORACIÓN'!$Y$6,IF(OR(Q24=8,Q24=9,Q24=10),'[2]TABLAS VALORACIÓN'!$Y$5)))))</f>
        <v>Riesgo Bajo</v>
      </c>
      <c r="S24" s="32" t="s">
        <v>44</v>
      </c>
      <c r="T24" s="20" t="s">
        <v>232</v>
      </c>
      <c r="U24" s="38" t="s">
        <v>83</v>
      </c>
      <c r="V24" s="38" t="s">
        <v>84</v>
      </c>
      <c r="W24" s="34" t="s">
        <v>147</v>
      </c>
      <c r="X24" s="34" t="s">
        <v>80</v>
      </c>
    </row>
    <row r="25" spans="2:28" ht="90" customHeight="1" x14ac:dyDescent="0.2">
      <c r="B25" s="8">
        <v>13</v>
      </c>
      <c r="C25" s="10" t="s">
        <v>20</v>
      </c>
      <c r="D25" s="10" t="s">
        <v>22</v>
      </c>
      <c r="E25" s="10" t="s">
        <v>26</v>
      </c>
      <c r="F25" s="35" t="s">
        <v>29</v>
      </c>
      <c r="G25" s="39" t="s">
        <v>67</v>
      </c>
      <c r="H25" s="40" t="s">
        <v>68</v>
      </c>
      <c r="I25" s="14" t="s">
        <v>34</v>
      </c>
      <c r="J25" s="14" t="s">
        <v>38</v>
      </c>
      <c r="K25" s="27">
        <f t="shared" si="6"/>
        <v>5</v>
      </c>
      <c r="L25" s="28" t="str">
        <f>IF(K25="","",IF(OR(K25=2,K25=3,K25=4),'[2]TABLAS VALORACIÓN'!$Y$8,IF(K25=5,'[2]TABLAS VALORACIÓN'!$Y$7,IF(OR(K25=6,K25=7),'[2]TABLAS VALORACIÓN'!$Y$6,IF(OR(K25=8,K25=9,K25=10),'[2]TABLAS VALORACIÓN'!$Y$5)))))</f>
        <v>Riesgo Medio</v>
      </c>
      <c r="M25" s="11" t="s">
        <v>231</v>
      </c>
      <c r="N25" s="20" t="s">
        <v>61</v>
      </c>
      <c r="O25" s="10" t="s">
        <v>34</v>
      </c>
      <c r="P25" s="10" t="s">
        <v>36</v>
      </c>
      <c r="Q25" s="30">
        <f t="shared" si="1"/>
        <v>4</v>
      </c>
      <c r="R25" s="31" t="str">
        <f>IF(Q25="","",IF(OR(Q25=2,Q25=3,Q25=4),'[2]TABLAS VALORACIÓN'!$Y$8,IF(Q25=5,'[2]TABLAS VALORACIÓN'!$Y$7,IF(OR(Q25=6,Q25=7),'[2]TABLAS VALORACIÓN'!$Y$6,IF(OR(Q25=8,Q25=9,Q25=10),'[2]TABLAS VALORACIÓN'!$Y$5)))))</f>
        <v>Riesgo Bajo</v>
      </c>
      <c r="S25" s="32" t="s">
        <v>44</v>
      </c>
      <c r="T25" s="11" t="s">
        <v>231</v>
      </c>
      <c r="U25" s="38" t="s">
        <v>83</v>
      </c>
      <c r="V25" s="38" t="s">
        <v>84</v>
      </c>
      <c r="W25" s="34" t="s">
        <v>147</v>
      </c>
      <c r="X25" s="34" t="s">
        <v>80</v>
      </c>
    </row>
    <row r="26" spans="2:28" ht="78.75" customHeight="1" x14ac:dyDescent="0.2">
      <c r="B26" s="32">
        <v>14</v>
      </c>
      <c r="C26" s="10" t="s">
        <v>19</v>
      </c>
      <c r="D26" s="10" t="s">
        <v>22</v>
      </c>
      <c r="E26" s="10" t="s">
        <v>26</v>
      </c>
      <c r="F26" s="35" t="s">
        <v>29</v>
      </c>
      <c r="G26" s="39" t="s">
        <v>69</v>
      </c>
      <c r="H26" s="40" t="s">
        <v>70</v>
      </c>
      <c r="I26" s="14" t="s">
        <v>35</v>
      </c>
      <c r="J26" s="14" t="s">
        <v>38</v>
      </c>
      <c r="K26" s="27">
        <f t="shared" si="6"/>
        <v>6</v>
      </c>
      <c r="L26" s="28" t="str">
        <f>IF(K26="","",IF(OR(K26=2,K26=3,K26=4),'[2]TABLAS VALORACIÓN'!$Y$8,IF(K26=5,'[2]TABLAS VALORACIÓN'!$Y$7,IF(OR(K26=6,K26=7),'[2]TABLAS VALORACIÓN'!$Y$6,IF(OR(K26=8,K26=9,K26=10),'[2]TABLAS VALORACIÓN'!$Y$5)))))</f>
        <v>Riesgo Alto</v>
      </c>
      <c r="M26" s="11" t="s">
        <v>231</v>
      </c>
      <c r="N26" s="20" t="s">
        <v>148</v>
      </c>
      <c r="O26" s="10" t="s">
        <v>34</v>
      </c>
      <c r="P26" s="10" t="s">
        <v>36</v>
      </c>
      <c r="Q26" s="30">
        <f t="shared" si="1"/>
        <v>4</v>
      </c>
      <c r="R26" s="31" t="str">
        <f>IF(Q26="","",IF(OR(Q26=2,Q26=3,Q26=4),'[2]TABLAS VALORACIÓN'!$Y$8,IF(Q26=5,'[2]TABLAS VALORACIÓN'!$Y$7,IF(OR(Q26=6,Q26=7),'[2]TABLAS VALORACIÓN'!$Y$6,IF(OR(Q26=8,Q26=9,Q26=10),'[2]TABLAS VALORACIÓN'!$Y$5)))))</f>
        <v>Riesgo Bajo</v>
      </c>
      <c r="S26" s="32" t="s">
        <v>44</v>
      </c>
      <c r="T26" s="11" t="s">
        <v>231</v>
      </c>
      <c r="U26" s="38" t="s">
        <v>83</v>
      </c>
      <c r="V26" s="38" t="s">
        <v>84</v>
      </c>
      <c r="W26" s="34" t="s">
        <v>147</v>
      </c>
      <c r="X26" s="34" t="s">
        <v>80</v>
      </c>
    </row>
    <row r="27" spans="2:28" ht="79.5" customHeight="1" x14ac:dyDescent="0.2">
      <c r="B27" s="8">
        <v>15</v>
      </c>
      <c r="C27" s="10" t="s">
        <v>20</v>
      </c>
      <c r="D27" s="10" t="s">
        <v>21</v>
      </c>
      <c r="E27" s="10" t="s">
        <v>26</v>
      </c>
      <c r="F27" s="35" t="s">
        <v>29</v>
      </c>
      <c r="G27" s="39" t="s">
        <v>91</v>
      </c>
      <c r="H27" s="40" t="s">
        <v>89</v>
      </c>
      <c r="I27" s="14" t="s">
        <v>34</v>
      </c>
      <c r="J27" s="14" t="s">
        <v>39</v>
      </c>
      <c r="K27" s="27">
        <f t="shared" si="6"/>
        <v>6</v>
      </c>
      <c r="L27" s="28" t="str">
        <f>IF(K27="","",IF(OR(K27=2,K27=3,K27=4),'[2]TABLAS VALORACIÓN'!$Y$8,IF(K27=5,'[2]TABLAS VALORACIÓN'!$Y$7,IF(OR(K27=6,K27=7),'[2]TABLAS VALORACIÓN'!$Y$6,IF(OR(K27=8,K27=9,K27=10),'[2]TABLAS VALORACIÓN'!$Y$5)))))</f>
        <v>Riesgo Alto</v>
      </c>
      <c r="M27" s="11" t="s">
        <v>230</v>
      </c>
      <c r="N27" s="20" t="s">
        <v>100</v>
      </c>
      <c r="O27" s="10" t="s">
        <v>34</v>
      </c>
      <c r="P27" s="10" t="s">
        <v>36</v>
      </c>
      <c r="Q27" s="30">
        <f t="shared" si="1"/>
        <v>4</v>
      </c>
      <c r="R27" s="31" t="str">
        <f>IF(Q27="","",IF(OR(Q27=2,Q27=3,Q27=4),'[2]TABLAS VALORACIÓN'!$Y$8,IF(Q27=5,'[2]TABLAS VALORACIÓN'!$Y$7,IF(OR(Q27=6,Q27=7),'[2]TABLAS VALORACIÓN'!$Y$6,IF(OR(Q27=8,Q27=9,Q27=10),'[2]TABLAS VALORACIÓN'!$Y$5)))))</f>
        <v>Riesgo Bajo</v>
      </c>
      <c r="S27" s="32" t="s">
        <v>44</v>
      </c>
      <c r="T27" s="11" t="s">
        <v>230</v>
      </c>
      <c r="U27" s="38" t="s">
        <v>83</v>
      </c>
      <c r="V27" s="38" t="s">
        <v>84</v>
      </c>
      <c r="W27" s="34" t="s">
        <v>149</v>
      </c>
      <c r="X27" s="34" t="s">
        <v>77</v>
      </c>
    </row>
    <row r="28" spans="2:28" ht="79.5" customHeight="1" x14ac:dyDescent="0.2">
      <c r="B28" s="32">
        <v>16</v>
      </c>
      <c r="C28" s="10" t="s">
        <v>20</v>
      </c>
      <c r="D28" s="10" t="s">
        <v>21</v>
      </c>
      <c r="E28" s="10" t="s">
        <v>23</v>
      </c>
      <c r="F28" s="35" t="s">
        <v>29</v>
      </c>
      <c r="G28" s="39" t="s">
        <v>86</v>
      </c>
      <c r="H28" s="40" t="s">
        <v>75</v>
      </c>
      <c r="I28" s="14" t="s">
        <v>35</v>
      </c>
      <c r="J28" s="14" t="s">
        <v>40</v>
      </c>
      <c r="K28" s="27">
        <f>IFERROR(MID(I28,1,1)+MID(J28,1,1),"")</f>
        <v>8</v>
      </c>
      <c r="L28" s="28" t="str">
        <f>IF(K28="","",IF(OR(K28=2,K28=3,K28=4),'[2]TABLAS VALORACIÓN'!$Y$8,IF(K28=5,'[2]TABLAS VALORACIÓN'!$Y$7,IF(OR(K28=6,K28=7),'[2]TABLAS VALORACIÓN'!$Y$6,IF(OR(K28=8,K28=9,K28=10),'[2]TABLAS VALORACIÓN'!$Y$5)))))</f>
        <v>Riesgo Extremo</v>
      </c>
      <c r="M28" s="11" t="s">
        <v>207</v>
      </c>
      <c r="N28" s="20" t="s">
        <v>71</v>
      </c>
      <c r="O28" s="10" t="s">
        <v>34</v>
      </c>
      <c r="P28" s="10" t="s">
        <v>38</v>
      </c>
      <c r="Q28" s="30">
        <f>IFERROR(MID(O28,1,1)+MID(P28,1,1),"")</f>
        <v>5</v>
      </c>
      <c r="R28" s="31" t="str">
        <f>IF(Q28="","",IF(OR(Q28=2,Q28=3,Q28=4),'[2]TABLAS VALORACIÓN'!$Y$8,IF(Q28=5,'[2]TABLAS VALORACIÓN'!$Y$7,IF(OR(Q28=6,Q28=7),'[2]TABLAS VALORACIÓN'!$Y$6,IF(OR(Q28=8,Q28=9,Q28=10),'[2]TABLAS VALORACIÓN'!$Y$5)))))</f>
        <v>Riesgo Medio</v>
      </c>
      <c r="S28" s="32" t="s">
        <v>44</v>
      </c>
      <c r="T28" s="20" t="s">
        <v>153</v>
      </c>
      <c r="U28" s="38" t="s">
        <v>83</v>
      </c>
      <c r="V28" s="38" t="s">
        <v>84</v>
      </c>
      <c r="W28" s="34" t="s">
        <v>150</v>
      </c>
      <c r="X28" s="34" t="s">
        <v>80</v>
      </c>
    </row>
    <row r="29" spans="2:28" ht="79.5" customHeight="1" x14ac:dyDescent="0.2">
      <c r="B29" s="8">
        <v>17</v>
      </c>
      <c r="C29" s="10" t="s">
        <v>20</v>
      </c>
      <c r="D29" s="10" t="s">
        <v>21</v>
      </c>
      <c r="E29" s="10" t="s">
        <v>23</v>
      </c>
      <c r="F29" s="35" t="s">
        <v>29</v>
      </c>
      <c r="G29" s="39" t="s">
        <v>92</v>
      </c>
      <c r="H29" s="40" t="s">
        <v>93</v>
      </c>
      <c r="I29" s="14" t="s">
        <v>35</v>
      </c>
      <c r="J29" s="14" t="s">
        <v>39</v>
      </c>
      <c r="K29" s="27">
        <v>7</v>
      </c>
      <c r="L29" s="28" t="str">
        <f>IF(K29="","",IF(OR(K29=2,K29=3,K29=4),'[2]TABLAS VALORACIÓN'!$Y$8,IF(K29=5,'[2]TABLAS VALORACIÓN'!$Y$7,IF(OR(K29=6,K29=7),'[2]TABLAS VALORACIÓN'!$Y$6,IF(OR(K29=8,K29=9,K29=10),'[2]TABLAS VALORACIÓN'!$Y$5)))))</f>
        <v>Riesgo Alto</v>
      </c>
      <c r="M29" s="11" t="s">
        <v>229</v>
      </c>
      <c r="N29" s="20" t="s">
        <v>94</v>
      </c>
      <c r="O29" s="10" t="s">
        <v>33</v>
      </c>
      <c r="P29" s="10" t="s">
        <v>36</v>
      </c>
      <c r="Q29" s="30">
        <v>4</v>
      </c>
      <c r="R29" s="31" t="str">
        <f>IF(Q29="","",IF(OR(Q29=2,Q29=3,Q29=4),'[2]TABLAS VALORACIÓN'!$Y$8,IF(Q29=5,'[2]TABLAS VALORACIÓN'!$Y$7,IF(OR(Q29=6,Q29=7),'[2]TABLAS VALORACIÓN'!$Y$6,IF(OR(Q29=8,Q29=9,Q29=10),'[2]TABLAS VALORACIÓN'!$Y$5)))))</f>
        <v>Riesgo Bajo</v>
      </c>
      <c r="S29" s="32" t="s">
        <v>95</v>
      </c>
      <c r="T29" s="20" t="s">
        <v>153</v>
      </c>
      <c r="U29" s="38" t="s">
        <v>96</v>
      </c>
      <c r="V29" s="33" t="s">
        <v>84</v>
      </c>
      <c r="W29" s="34" t="s">
        <v>97</v>
      </c>
      <c r="X29" s="34" t="s">
        <v>80</v>
      </c>
    </row>
    <row r="30" spans="2:28" ht="129" customHeight="1" x14ac:dyDescent="0.2">
      <c r="B30" s="32">
        <v>19</v>
      </c>
      <c r="C30" s="10" t="s">
        <v>20</v>
      </c>
      <c r="D30" s="10" t="s">
        <v>21</v>
      </c>
      <c r="E30" s="10" t="s">
        <v>26</v>
      </c>
      <c r="F30" s="35" t="s">
        <v>29</v>
      </c>
      <c r="G30" s="39" t="s">
        <v>98</v>
      </c>
      <c r="H30" s="40" t="s">
        <v>63</v>
      </c>
      <c r="I30" s="14" t="s">
        <v>35</v>
      </c>
      <c r="J30" s="14" t="s">
        <v>39</v>
      </c>
      <c r="K30" s="27">
        <v>7</v>
      </c>
      <c r="L30" s="28" t="str">
        <f>IF(K30="","",IF(OR(K30=2,K30=3,K30=4),'[2]TABLAS VALORACIÓN'!$Y$8,IF(K30=5,'[2]TABLAS VALORACIÓN'!$Y$7,IF(OR(K30=6,K30=7),'[2]TABLAS VALORACIÓN'!$Y$6,IF(OR(K30=8,K30=9,K30=10),'[2]TABLAS VALORACIÓN'!$Y$5)))))</f>
        <v>Riesgo Alto</v>
      </c>
      <c r="M30" s="11" t="s">
        <v>207</v>
      </c>
      <c r="N30" s="40" t="s">
        <v>99</v>
      </c>
      <c r="O30" s="10" t="s">
        <v>33</v>
      </c>
      <c r="P30" s="10" t="s">
        <v>36</v>
      </c>
      <c r="Q30" s="30">
        <v>5</v>
      </c>
      <c r="R30" s="31" t="str">
        <f>IF(Q30="","",IF(OR(Q30=2,Q30=3,Q30=4),'[2]TABLAS VALORACIÓN'!$Y$8,IF(Q30=5,'[2]TABLAS VALORACIÓN'!$Y$7,IF(OR(Q30=6,Q30=7),'[2]TABLAS VALORACIÓN'!$Y$6,IF(OR(Q30=8,Q30=9,Q30=10),'[2]TABLAS VALORACIÓN'!$Y$5)))))</f>
        <v>Riesgo Medio</v>
      </c>
      <c r="S30" s="32" t="s">
        <v>44</v>
      </c>
      <c r="T30" s="20" t="s">
        <v>151</v>
      </c>
      <c r="U30" s="38" t="s">
        <v>83</v>
      </c>
      <c r="V30" s="38" t="s">
        <v>84</v>
      </c>
      <c r="W30" s="41" t="s">
        <v>152</v>
      </c>
      <c r="X30" s="34" t="s">
        <v>77</v>
      </c>
    </row>
    <row r="31" spans="2:28" ht="150.75" customHeight="1" x14ac:dyDescent="0.2">
      <c r="B31" s="8">
        <v>20</v>
      </c>
      <c r="C31" s="42" t="s">
        <v>19</v>
      </c>
      <c r="D31" s="43" t="s">
        <v>21</v>
      </c>
      <c r="E31" s="43" t="s">
        <v>23</v>
      </c>
      <c r="F31" s="44" t="s">
        <v>29</v>
      </c>
      <c r="G31" s="25" t="s">
        <v>104</v>
      </c>
      <c r="H31" s="37" t="s">
        <v>105</v>
      </c>
      <c r="I31" s="45" t="s">
        <v>34</v>
      </c>
      <c r="J31" s="45" t="s">
        <v>39</v>
      </c>
      <c r="K31" s="27">
        <f>IFERROR(MID(I31,1,1)+MID(J31,1,1),"")</f>
        <v>6</v>
      </c>
      <c r="L31" s="28" t="str">
        <f>IF(K31="","",IF(OR(K31=2,K31=3,K31=4),'[2]TABLAS VALORACIÓN'!$Y$8,IF(K31=5,'[2]TABLAS VALORACIÓN'!$Y$7,IF(OR(K31=6,K31=7),'[2]TABLAS VALORACIÓN'!$Y$6,IF(OR(K31=8,K31=9,K31=10),'[2]TABLAS VALORACIÓN'!$Y$5)))))</f>
        <v>Riesgo Alto</v>
      </c>
      <c r="M31" s="17" t="s">
        <v>88</v>
      </c>
      <c r="N31" s="46" t="s">
        <v>108</v>
      </c>
      <c r="O31" s="43" t="s">
        <v>33</v>
      </c>
      <c r="P31" s="43" t="s">
        <v>38</v>
      </c>
      <c r="Q31" s="30">
        <f>IFERROR(MID(O31,1,1)+MID(P31,1,1),"")</f>
        <v>4</v>
      </c>
      <c r="R31" s="31" t="str">
        <f>IF(Q31="","",IF(OR(Q31=2,Q31=3,Q31=4),'[2]TABLAS VALORACIÓN'!$Y$8,IF(Q31=5,'[2]TABLAS VALORACIÓN'!$Y$7,IF(OR(Q31=6,Q31=7),'[2]TABLAS VALORACIÓN'!$Y$6,IF(OR(Q31=8,Q31=9,Q31=10),'[2]TABLAS VALORACIÓN'!$Y$5)))))</f>
        <v>Riesgo Bajo</v>
      </c>
      <c r="S31" s="47" t="s">
        <v>44</v>
      </c>
      <c r="T31" s="20" t="s">
        <v>88</v>
      </c>
      <c r="U31" s="33" t="s">
        <v>106</v>
      </c>
      <c r="V31" s="33" t="s">
        <v>107</v>
      </c>
      <c r="W31" s="48" t="s">
        <v>109</v>
      </c>
      <c r="X31" s="20" t="s">
        <v>76</v>
      </c>
    </row>
    <row r="32" spans="2:28" ht="57" x14ac:dyDescent="0.2">
      <c r="B32" s="32">
        <v>21</v>
      </c>
      <c r="C32" s="49" t="s">
        <v>19</v>
      </c>
      <c r="D32" s="42" t="s">
        <v>22</v>
      </c>
      <c r="E32" s="49" t="s">
        <v>112</v>
      </c>
      <c r="F32" s="50" t="s">
        <v>113</v>
      </c>
      <c r="G32" s="51" t="s">
        <v>114</v>
      </c>
      <c r="H32" s="51" t="s">
        <v>115</v>
      </c>
      <c r="I32" s="42" t="s">
        <v>33</v>
      </c>
      <c r="J32" s="42" t="s">
        <v>36</v>
      </c>
      <c r="K32" s="27">
        <f>IFERROR(MID(I32,1,1)+MID(J32,1,1),"")</f>
        <v>3</v>
      </c>
      <c r="L32" s="28" t="str">
        <f>IF(K32="","",IF(OR(K32=2,K32=3,K32=4),'[2]TABLAS VALORACIÓN'!$Y$8,IF(K32=5,'[2]TABLAS VALORACIÓN'!$Y$7,IF(OR(K32=6,K32=7),'[2]TABLAS VALORACIÓN'!$Y$6,IF(OR(K32=8,K32=9,K32=10),'[2]TABLAS VALORACIÓN'!$Y$5)))))</f>
        <v>Riesgo Bajo</v>
      </c>
      <c r="M32" s="17" t="s">
        <v>88</v>
      </c>
      <c r="N32" s="52" t="s">
        <v>116</v>
      </c>
      <c r="O32" s="43" t="s">
        <v>33</v>
      </c>
      <c r="P32" s="43" t="s">
        <v>37</v>
      </c>
      <c r="Q32" s="30">
        <f>IFERROR(MID(O32,1,1)+MID(P32,1,1),"")</f>
        <v>2</v>
      </c>
      <c r="R32" s="31" t="str">
        <f>IF(Q32="","",IF(OR(Q32=2,Q32=3,Q32=4),'[2]TABLAS VALORACIÓN'!$Y$8,IF(Q32=5,'[2]TABLAS VALORACIÓN'!$Y$7,IF(OR(Q32=6,Q32=7),'[2]TABLAS VALORACIÓN'!$Y$6,IF(OR(Q32=8,Q32=9,Q32=10),'[2]TABLAS VALORACIÓN'!$Y$5)))))</f>
        <v>Riesgo Bajo</v>
      </c>
      <c r="S32" s="47" t="s">
        <v>117</v>
      </c>
      <c r="T32" s="53" t="s">
        <v>111</v>
      </c>
      <c r="U32" s="54" t="s">
        <v>118</v>
      </c>
      <c r="V32" s="55" t="s">
        <v>119</v>
      </c>
      <c r="W32" s="56" t="s">
        <v>120</v>
      </c>
      <c r="X32" s="17" t="s">
        <v>154</v>
      </c>
    </row>
    <row r="33" spans="2:24" ht="88" x14ac:dyDescent="0.2">
      <c r="B33" s="8">
        <v>22</v>
      </c>
      <c r="C33" s="49" t="s">
        <v>19</v>
      </c>
      <c r="D33" s="42" t="s">
        <v>22</v>
      </c>
      <c r="E33" s="49" t="s">
        <v>24</v>
      </c>
      <c r="F33" s="50" t="s">
        <v>29</v>
      </c>
      <c r="G33" s="51" t="s">
        <v>121</v>
      </c>
      <c r="H33" s="51" t="s">
        <v>122</v>
      </c>
      <c r="I33" s="42" t="s">
        <v>33</v>
      </c>
      <c r="J33" s="42" t="s">
        <v>38</v>
      </c>
      <c r="K33" s="27">
        <f>IFERROR(MID(I33,1,1)+MID(J33,1,1),"")</f>
        <v>4</v>
      </c>
      <c r="L33" s="28" t="str">
        <f>IF(K33="","",IF(OR(K33=2,K33=3,K33=4),'[2]TABLAS VALORACIÓN'!$Y$8,IF(K33=5,'[2]TABLAS VALORACIÓN'!$Y$7,IF(OR(K33=6,K33=7),'[2]TABLAS VALORACIÓN'!$Y$6,IF(OR(K33=8,K33=9,K33=10),'[2]TABLAS VALORACIÓN'!$Y$5)))))</f>
        <v>Riesgo Bajo</v>
      </c>
      <c r="M33" s="17" t="s">
        <v>88</v>
      </c>
      <c r="N33" s="52" t="s">
        <v>123</v>
      </c>
      <c r="O33" s="43" t="s">
        <v>33</v>
      </c>
      <c r="P33" s="43" t="s">
        <v>37</v>
      </c>
      <c r="Q33" s="30">
        <f>IFERROR(MID(O33,1,1)+MID(P33,1,1),"")</f>
        <v>2</v>
      </c>
      <c r="R33" s="31" t="str">
        <f>IF(Q33="","",IF(OR(Q33=2,Q33=3,Q33=4),'[2]TABLAS VALORACIÓN'!$Y$8,IF(Q33=5,'[2]TABLAS VALORACIÓN'!$Y$7,IF(OR(Q33=6,Q33=7),'[2]TABLAS VALORACIÓN'!$Y$6,IF(OR(Q33=8,Q33=9,Q33=10),'[2]TABLAS VALORACIÓN'!$Y$5)))))</f>
        <v>Riesgo Bajo</v>
      </c>
      <c r="S33" s="47" t="s">
        <v>44</v>
      </c>
      <c r="T33" s="53" t="s">
        <v>88</v>
      </c>
      <c r="U33" s="54" t="s">
        <v>124</v>
      </c>
      <c r="V33" s="55" t="s">
        <v>125</v>
      </c>
      <c r="W33" s="56" t="s">
        <v>126</v>
      </c>
      <c r="X33" s="17" t="s">
        <v>127</v>
      </c>
    </row>
    <row r="34" spans="2:24" ht="180.75" customHeight="1" x14ac:dyDescent="0.2">
      <c r="B34" s="32">
        <v>23</v>
      </c>
      <c r="C34" s="49" t="s">
        <v>19</v>
      </c>
      <c r="D34" s="10" t="s">
        <v>21</v>
      </c>
      <c r="E34" s="43" t="s">
        <v>23</v>
      </c>
      <c r="F34" s="50" t="s">
        <v>29</v>
      </c>
      <c r="G34" s="51" t="s">
        <v>128</v>
      </c>
      <c r="H34" s="51" t="s">
        <v>129</v>
      </c>
      <c r="I34" s="42" t="s">
        <v>33</v>
      </c>
      <c r="J34" s="45" t="s">
        <v>39</v>
      </c>
      <c r="K34" s="27">
        <f t="shared" ref="K34" si="7">IFERROR(MID(I34,1,1)+MID(J34,1,1),"")</f>
        <v>5</v>
      </c>
      <c r="L34" s="28" t="str">
        <f>IF(K34="","",IF(OR(K34=2,K34=3,K34=4),'[2]TABLAS VALORACIÓN'!$Y$8,IF(K34=5,'[2]TABLAS VALORACIÓN'!$Y$7,IF(OR(K34=6,K34=7),'[2]TABLAS VALORACIÓN'!$Y$6,IF(OR(K34=8,K34=9,K34=10),'[2]TABLAS VALORACIÓN'!$Y$5)))))</f>
        <v>Riesgo Medio</v>
      </c>
      <c r="M34" s="17" t="s">
        <v>88</v>
      </c>
      <c r="N34" s="52" t="s">
        <v>130</v>
      </c>
      <c r="O34" s="49" t="s">
        <v>33</v>
      </c>
      <c r="P34" s="43" t="s">
        <v>36</v>
      </c>
      <c r="Q34" s="30">
        <f t="shared" ref="Q34" si="8">IFERROR(MID(O34,1,1)+MID(P34,1,1),"")</f>
        <v>3</v>
      </c>
      <c r="R34" s="31" t="str">
        <f>IF(Q34="","",IF(OR(Q34=2,Q34=3,Q34=4),'[2]TABLAS VALORACIÓN'!$Y$8,IF(Q34=5,'[2]TABLAS VALORACIÓN'!$Y$7,IF(OR(Q34=6,Q34=7),'[2]TABLAS VALORACIÓN'!$Y$6,IF(OR(Q34=8,Q34=9,Q34=10),'[2]TABLAS VALORACIÓN'!$Y$5)))))</f>
        <v>Riesgo Bajo</v>
      </c>
      <c r="S34" s="47" t="s">
        <v>44</v>
      </c>
      <c r="T34" s="53" t="s">
        <v>88</v>
      </c>
      <c r="U34" s="54" t="s">
        <v>110</v>
      </c>
      <c r="V34" s="55" t="s">
        <v>131</v>
      </c>
      <c r="W34" s="56" t="s">
        <v>132</v>
      </c>
      <c r="X34" s="17" t="s">
        <v>76</v>
      </c>
    </row>
    <row r="35" spans="2:24" ht="181.5" customHeight="1" x14ac:dyDescent="0.2">
      <c r="B35" s="8">
        <v>24</v>
      </c>
      <c r="C35" s="49" t="s">
        <v>19</v>
      </c>
      <c r="D35" s="10" t="s">
        <v>22</v>
      </c>
      <c r="E35" s="43" t="s">
        <v>23</v>
      </c>
      <c r="F35" s="50" t="s">
        <v>29</v>
      </c>
      <c r="G35" s="51" t="s">
        <v>133</v>
      </c>
      <c r="H35" s="51" t="s">
        <v>134</v>
      </c>
      <c r="I35" s="45" t="s">
        <v>34</v>
      </c>
      <c r="J35" s="45" t="s">
        <v>39</v>
      </c>
      <c r="K35" s="27">
        <f t="shared" ref="K35" si="9">IFERROR(MID(I35,1,1)+MID(J35,1,1),"")</f>
        <v>6</v>
      </c>
      <c r="L35" s="28" t="str">
        <f>IF(K35="","",IF(OR(K35=2,K35=3,K35=4),'[2]TABLAS VALORACIÓN'!$Y$8,IF(K35=5,'[2]TABLAS VALORACIÓN'!$Y$7,IF(OR(K35=6,K35=7),'[2]TABLAS VALORACIÓN'!$Y$6,IF(OR(K35=8,K35=9,K35=10),'[2]TABLAS VALORACIÓN'!$Y$5)))))</f>
        <v>Riesgo Alto</v>
      </c>
      <c r="M35" s="17" t="s">
        <v>88</v>
      </c>
      <c r="N35" s="52" t="s">
        <v>135</v>
      </c>
      <c r="O35" s="49" t="s">
        <v>33</v>
      </c>
      <c r="P35" s="43" t="s">
        <v>39</v>
      </c>
      <c r="Q35" s="30">
        <f t="shared" ref="Q35" si="10">IFERROR(MID(O35,1,1)+MID(P35,1,1),"")</f>
        <v>5</v>
      </c>
      <c r="R35" s="31" t="str">
        <f>IF(Q35="","",IF(OR(Q35=2,Q35=3,Q35=4),'[2]TABLAS VALORACIÓN'!$Y$8,IF(Q35=5,'[2]TABLAS VALORACIÓN'!$Y$7,IF(OR(Q35=6,Q35=7),'[2]TABLAS VALORACIÓN'!$Y$6,IF(OR(Q35=8,Q35=9,Q35=10),'[2]TABLAS VALORACIÓN'!$Y$5)))))</f>
        <v>Riesgo Medio</v>
      </c>
      <c r="S35" s="47" t="s">
        <v>44</v>
      </c>
      <c r="T35" s="53" t="s">
        <v>88</v>
      </c>
      <c r="U35" s="54" t="s">
        <v>110</v>
      </c>
      <c r="V35" s="55" t="s">
        <v>131</v>
      </c>
      <c r="W35" s="56" t="s">
        <v>136</v>
      </c>
      <c r="X35" s="17" t="s">
        <v>137</v>
      </c>
    </row>
    <row r="36" spans="2:24" ht="48" x14ac:dyDescent="0.2">
      <c r="B36" s="32">
        <v>25</v>
      </c>
      <c r="C36" s="49" t="s">
        <v>19</v>
      </c>
      <c r="D36" s="10" t="s">
        <v>22</v>
      </c>
      <c r="E36" s="43" t="s">
        <v>23</v>
      </c>
      <c r="F36" s="50" t="s">
        <v>29</v>
      </c>
      <c r="G36" s="51" t="s">
        <v>138</v>
      </c>
      <c r="H36" s="51" t="s">
        <v>139</v>
      </c>
      <c r="I36" s="45" t="s">
        <v>34</v>
      </c>
      <c r="J36" s="45" t="s">
        <v>39</v>
      </c>
      <c r="K36" s="27">
        <f t="shared" ref="K36" si="11">IFERROR(MID(I36,1,1)+MID(J36,1,1),"")</f>
        <v>6</v>
      </c>
      <c r="L36" s="28" t="str">
        <f>IF(K36="","",IF(OR(K36=2,K36=3,K36=4),'[2]TABLAS VALORACIÓN'!$Y$8,IF(K36=5,'[2]TABLAS VALORACIÓN'!$Y$7,IF(OR(K36=6,K36=7),'[2]TABLAS VALORACIÓN'!$Y$6,IF(OR(K36=8,K36=9,K36=10),'[2]TABLAS VALORACIÓN'!$Y$5)))))</f>
        <v>Riesgo Alto</v>
      </c>
      <c r="M36" s="17" t="s">
        <v>88</v>
      </c>
      <c r="N36" s="52" t="s">
        <v>135</v>
      </c>
      <c r="O36" s="49" t="s">
        <v>33</v>
      </c>
      <c r="P36" s="43" t="s">
        <v>39</v>
      </c>
      <c r="Q36" s="30">
        <f t="shared" ref="Q36" si="12">IFERROR(MID(O36,1,1)+MID(P36,1,1),"")</f>
        <v>5</v>
      </c>
      <c r="R36" s="31" t="str">
        <f>IF(Q36="","",IF(OR(Q36=2,Q36=3,Q36=4),'[2]TABLAS VALORACIÓN'!$Y$8,IF(Q36=5,'[2]TABLAS VALORACIÓN'!$Y$7,IF(OR(Q36=6,Q36=7),'[2]TABLAS VALORACIÓN'!$Y$6,IF(OR(Q36=8,Q36=9,Q36=10),'[2]TABLAS VALORACIÓN'!$Y$5)))))</f>
        <v>Riesgo Medio</v>
      </c>
      <c r="S36" s="47" t="s">
        <v>44</v>
      </c>
      <c r="T36" s="53" t="s">
        <v>88</v>
      </c>
      <c r="U36" s="54" t="s">
        <v>110</v>
      </c>
      <c r="V36" s="55" t="s">
        <v>131</v>
      </c>
      <c r="W36" s="56" t="s">
        <v>136</v>
      </c>
      <c r="X36" s="17" t="s">
        <v>137</v>
      </c>
    </row>
    <row r="37" spans="2:24" ht="52" x14ac:dyDescent="0.2">
      <c r="B37" s="32">
        <v>26</v>
      </c>
      <c r="C37" s="49" t="s">
        <v>20</v>
      </c>
      <c r="D37" s="10" t="s">
        <v>22</v>
      </c>
      <c r="E37" s="43" t="s">
        <v>176</v>
      </c>
      <c r="F37" s="50" t="s">
        <v>156</v>
      </c>
      <c r="G37" s="51" t="s">
        <v>170</v>
      </c>
      <c r="H37" s="51" t="s">
        <v>171</v>
      </c>
      <c r="I37" s="14" t="s">
        <v>35</v>
      </c>
      <c r="J37" s="45" t="s">
        <v>39</v>
      </c>
      <c r="K37" s="27">
        <f t="shared" ref="K37" si="13">IFERROR(MID(I37,1,1)+MID(J37,1,1),"")</f>
        <v>7</v>
      </c>
      <c r="L37" s="28" t="str">
        <f>IF(K37="","",IF(OR(K37=2,K37=3,K37=4),'[2]TABLAS VALORACIÓN'!$Y$8,IF(K37=5,'[2]TABLAS VALORACIÓN'!$Y$7,IF(OR(K37=6,K37=7),'[2]TABLAS VALORACIÓN'!$Y$6,IF(OR(K37=8,K37=9,K37=10),'[2]TABLAS VALORACIÓN'!$Y$5)))))</f>
        <v>Riesgo Alto</v>
      </c>
      <c r="M37" s="17" t="s">
        <v>41</v>
      </c>
      <c r="N37" s="52" t="s">
        <v>172</v>
      </c>
      <c r="O37" s="10" t="s">
        <v>34</v>
      </c>
      <c r="P37" s="10" t="s">
        <v>36</v>
      </c>
      <c r="Q37" s="30">
        <f t="shared" ref="Q37" si="14">IFERROR(MID(O37,1,1)+MID(P37,1,1),"")</f>
        <v>4</v>
      </c>
      <c r="R37" s="31" t="str">
        <f>IF(Q37="","",IF(OR(Q37=2,Q37=3,Q37=4),'[2]TABLAS VALORACIÓN'!$Y$8,IF(Q37=5,'[2]TABLAS VALORACIÓN'!$Y$7,IF(OR(Q37=6,Q37=7),'[2]TABLAS VALORACIÓN'!$Y$6,IF(OR(Q37=8,Q37=9,Q37=10),'[2]TABLAS VALORACIÓN'!$Y$5)))))</f>
        <v>Riesgo Bajo</v>
      </c>
      <c r="S37" s="47" t="s">
        <v>44</v>
      </c>
      <c r="T37" s="53" t="s">
        <v>173</v>
      </c>
      <c r="U37" s="54" t="s">
        <v>174</v>
      </c>
      <c r="V37" s="54" t="s">
        <v>174</v>
      </c>
      <c r="W37" s="56" t="s">
        <v>175</v>
      </c>
      <c r="X37" s="17" t="s">
        <v>137</v>
      </c>
    </row>
    <row r="38" spans="2:24" ht="101.25" customHeight="1" x14ac:dyDescent="0.2">
      <c r="B38" s="32">
        <v>27</v>
      </c>
      <c r="C38" s="49" t="s">
        <v>20</v>
      </c>
      <c r="D38" s="10" t="s">
        <v>22</v>
      </c>
      <c r="E38" s="43" t="s">
        <v>176</v>
      </c>
      <c r="F38" s="50" t="s">
        <v>156</v>
      </c>
      <c r="G38" s="51" t="s">
        <v>177</v>
      </c>
      <c r="H38" s="51" t="s">
        <v>178</v>
      </c>
      <c r="I38" s="14" t="s">
        <v>35</v>
      </c>
      <c r="J38" s="45" t="s">
        <v>39</v>
      </c>
      <c r="K38" s="27">
        <f t="shared" ref="K38" si="15">IFERROR(MID(I38,1,1)+MID(J38,1,1),"")</f>
        <v>7</v>
      </c>
      <c r="L38" s="28" t="str">
        <f>IF(K38="","",IF(OR(K38=2,K38=3,K38=4),'[2]TABLAS VALORACIÓN'!$Y$8,IF(K38=5,'[2]TABLAS VALORACIÓN'!$Y$7,IF(OR(K38=6,K38=7),'[2]TABLAS VALORACIÓN'!$Y$6,IF(OR(K38=8,K38=9,K38=10),'[2]TABLAS VALORACIÓN'!$Y$5)))))</f>
        <v>Riesgo Alto</v>
      </c>
      <c r="M38" s="17" t="s">
        <v>205</v>
      </c>
      <c r="N38" s="52" t="s">
        <v>179</v>
      </c>
      <c r="O38" s="10" t="s">
        <v>34</v>
      </c>
      <c r="P38" s="10" t="s">
        <v>38</v>
      </c>
      <c r="Q38" s="30">
        <f>IFERROR(MID(O38,1,1)+MID(P38,1,1),"")</f>
        <v>5</v>
      </c>
      <c r="R38" s="31" t="str">
        <f>IF(Q38="","",IF(OR(Q38=2,Q38=3,Q38=4),'[2]TABLAS VALORACIÓN'!$Y$8,IF(Q38=5,'[2]TABLAS VALORACIÓN'!$Y$7,IF(OR(Q38=6,Q38=7),'[2]TABLAS VALORACIÓN'!$Y$6,IF(OR(Q38=8,Q38=9,Q38=10),'[2]TABLAS VALORACIÓN'!$Y$5)))))</f>
        <v>Riesgo Medio</v>
      </c>
      <c r="S38" s="47" t="s">
        <v>44</v>
      </c>
      <c r="T38" s="17" t="s">
        <v>228</v>
      </c>
      <c r="U38" s="54" t="s">
        <v>174</v>
      </c>
      <c r="V38" s="54" t="s">
        <v>174</v>
      </c>
      <c r="W38" s="56" t="s">
        <v>180</v>
      </c>
      <c r="X38" s="17" t="s">
        <v>181</v>
      </c>
    </row>
    <row r="39" spans="2:24" ht="124.5" customHeight="1" x14ac:dyDescent="0.2">
      <c r="B39" s="32">
        <v>28</v>
      </c>
      <c r="C39" s="49" t="s">
        <v>20</v>
      </c>
      <c r="D39" s="10" t="s">
        <v>22</v>
      </c>
      <c r="E39" s="43" t="s">
        <v>176</v>
      </c>
      <c r="F39" s="50" t="s">
        <v>156</v>
      </c>
      <c r="G39" s="51" t="s">
        <v>182</v>
      </c>
      <c r="H39" s="51" t="s">
        <v>183</v>
      </c>
      <c r="I39" s="14" t="s">
        <v>35</v>
      </c>
      <c r="J39" s="45" t="s">
        <v>39</v>
      </c>
      <c r="K39" s="27">
        <f t="shared" ref="K39" si="16">IFERROR(MID(I39,1,1)+MID(J39,1,1),"")</f>
        <v>7</v>
      </c>
      <c r="L39" s="28" t="str">
        <f>IF(K39="","",IF(OR(K39=2,K39=3,K39=4),'[2]TABLAS VALORACIÓN'!$Y$8,IF(K39=5,'[2]TABLAS VALORACIÓN'!$Y$7,IF(OR(K39=6,K39=7),'[2]TABLAS VALORACIÓN'!$Y$6,IF(OR(K39=8,K39=9,K39=10),'[2]TABLAS VALORACIÓN'!$Y$5)))))</f>
        <v>Riesgo Alto</v>
      </c>
      <c r="M39" s="17" t="s">
        <v>205</v>
      </c>
      <c r="N39" s="52" t="s">
        <v>185</v>
      </c>
      <c r="O39" s="10" t="s">
        <v>34</v>
      </c>
      <c r="P39" s="10" t="s">
        <v>38</v>
      </c>
      <c r="Q39" s="30">
        <f>IFERROR(MID(O39,1,1)+MID(P39,1,1),"")</f>
        <v>5</v>
      </c>
      <c r="R39" s="31" t="str">
        <f>IF(Q39="","",IF(OR(Q39=2,Q39=3,Q39=4),'[2]TABLAS VALORACIÓN'!$Y$8,IF(Q39=5,'[2]TABLAS VALORACIÓN'!$Y$7,IF(OR(Q39=6,Q39=7),'[2]TABLAS VALORACIÓN'!$Y$6,IF(OR(Q39=8,Q39=9,Q39=10),'[2]TABLAS VALORACIÓN'!$Y$5)))))</f>
        <v>Riesgo Medio</v>
      </c>
      <c r="S39" s="47" t="s">
        <v>44</v>
      </c>
      <c r="T39" s="17" t="s">
        <v>228</v>
      </c>
      <c r="U39" s="54" t="s">
        <v>174</v>
      </c>
      <c r="V39" s="54" t="s">
        <v>174</v>
      </c>
      <c r="W39" s="56" t="s">
        <v>184</v>
      </c>
      <c r="X39" s="17" t="s">
        <v>181</v>
      </c>
    </row>
    <row r="40" spans="2:24" ht="46" x14ac:dyDescent="0.2">
      <c r="B40" s="32">
        <v>29</v>
      </c>
      <c r="C40" s="49" t="s">
        <v>20</v>
      </c>
      <c r="D40" s="10" t="s">
        <v>22</v>
      </c>
      <c r="E40" s="43" t="s">
        <v>25</v>
      </c>
      <c r="F40" s="50" t="s">
        <v>186</v>
      </c>
      <c r="G40" s="51" t="s">
        <v>187</v>
      </c>
      <c r="H40" s="51" t="s">
        <v>188</v>
      </c>
      <c r="I40" s="45" t="s">
        <v>34</v>
      </c>
      <c r="J40" s="42" t="s">
        <v>36</v>
      </c>
      <c r="K40" s="27">
        <f t="shared" ref="K40" si="17">IFERROR(MID(I40,1,1)+MID(J40,1,1),"")</f>
        <v>4</v>
      </c>
      <c r="L40" s="28" t="str">
        <f>IF(K40="","",IF(OR(K40=2,K40=3,K40=4),'[2]TABLAS VALORACIÓN'!$Y$8,IF(K40=5,'[2]TABLAS VALORACIÓN'!$Y$7,IF(OR(K40=6,K40=7),'[2]TABLAS VALORACIÓN'!$Y$6,IF(OR(K40=8,K40=9,K40=10),'[2]TABLAS VALORACIÓN'!$Y$5)))))</f>
        <v>Riesgo Bajo</v>
      </c>
      <c r="M40" s="17" t="s">
        <v>205</v>
      </c>
      <c r="N40" s="52" t="s">
        <v>189</v>
      </c>
      <c r="O40" s="10" t="s">
        <v>34</v>
      </c>
      <c r="P40" s="10" t="s">
        <v>36</v>
      </c>
      <c r="Q40" s="30">
        <f>IFERROR(MID(O40,1,1)+MID(P40,1,1),"")</f>
        <v>4</v>
      </c>
      <c r="R40" s="31" t="str">
        <f>IF(Q40="","",IF(OR(Q40=2,Q40=3,Q40=4),'[2]TABLAS VALORACIÓN'!$Y$8,IF(Q40=5,'[2]TABLAS VALORACIÓN'!$Y$7,IF(OR(Q40=6,Q40=7),'[2]TABLAS VALORACIÓN'!$Y$6,IF(OR(Q40=8,Q40=9,Q40=10),'[2]TABLAS VALORACIÓN'!$Y$5)))))</f>
        <v>Riesgo Bajo</v>
      </c>
      <c r="S40" s="47" t="s">
        <v>44</v>
      </c>
      <c r="T40" s="53" t="s">
        <v>224</v>
      </c>
      <c r="U40" s="54" t="s">
        <v>174</v>
      </c>
      <c r="V40" s="54" t="s">
        <v>174</v>
      </c>
      <c r="W40" s="56" t="s">
        <v>190</v>
      </c>
      <c r="X40" s="17" t="s">
        <v>191</v>
      </c>
    </row>
    <row r="41" spans="2:24" ht="48" x14ac:dyDescent="0.2">
      <c r="B41" s="32">
        <v>30</v>
      </c>
      <c r="C41" s="49" t="s">
        <v>20</v>
      </c>
      <c r="D41" s="10" t="s">
        <v>22</v>
      </c>
      <c r="E41" s="43" t="s">
        <v>25</v>
      </c>
      <c r="F41" s="50" t="s">
        <v>186</v>
      </c>
      <c r="G41" s="51" t="s">
        <v>192</v>
      </c>
      <c r="H41" s="51" t="s">
        <v>193</v>
      </c>
      <c r="I41" s="14" t="s">
        <v>35</v>
      </c>
      <c r="J41" s="45" t="s">
        <v>39</v>
      </c>
      <c r="K41" s="27">
        <f t="shared" ref="K41" si="18">IFERROR(MID(I41,1,1)+MID(J41,1,1),"")</f>
        <v>7</v>
      </c>
      <c r="L41" s="28" t="str">
        <f>IF(K41="","",IF(OR(K41=2,K41=3,K41=4),'[2]TABLAS VALORACIÓN'!$Y$8,IF(K41=5,'[2]TABLAS VALORACIÓN'!$Y$7,IF(OR(K41=6,K41=7),'[2]TABLAS VALORACIÓN'!$Y$6,IF(OR(K41=8,K41=9,K41=10),'[2]TABLAS VALORACIÓN'!$Y$5)))))</f>
        <v>Riesgo Alto</v>
      </c>
      <c r="M41" s="17" t="s">
        <v>223</v>
      </c>
      <c r="N41" s="52" t="s">
        <v>194</v>
      </c>
      <c r="O41" s="10" t="s">
        <v>34</v>
      </c>
      <c r="P41" s="10" t="s">
        <v>38</v>
      </c>
      <c r="Q41" s="30">
        <f>IFERROR(MID(O41,1,1)+MID(P41,1,1),"")</f>
        <v>5</v>
      </c>
      <c r="R41" s="31" t="str">
        <f>IF(Q41="","",IF(OR(Q41=2,Q41=3,Q41=4),'[2]TABLAS VALORACIÓN'!$Y$8,IF(Q41=5,'[2]TABLAS VALORACIÓN'!$Y$7,IF(OR(Q41=6,Q41=7),'[2]TABLAS VALORACIÓN'!$Y$6,IF(OR(Q41=8,Q41=9,Q41=10),'[2]TABLAS VALORACIÓN'!$Y$5)))))</f>
        <v>Riesgo Medio</v>
      </c>
      <c r="S41" s="47" t="s">
        <v>44</v>
      </c>
      <c r="T41" s="53" t="s">
        <v>207</v>
      </c>
      <c r="U41" s="54" t="s">
        <v>174</v>
      </c>
      <c r="V41" s="54" t="s">
        <v>174</v>
      </c>
      <c r="W41" s="56" t="s">
        <v>175</v>
      </c>
      <c r="X41" s="17" t="s">
        <v>181</v>
      </c>
    </row>
    <row r="42" spans="2:24" ht="99" x14ac:dyDescent="0.2">
      <c r="B42" s="32">
        <v>31</v>
      </c>
      <c r="C42" s="49" t="s">
        <v>20</v>
      </c>
      <c r="D42" s="10" t="s">
        <v>22</v>
      </c>
      <c r="E42" s="43" t="s">
        <v>26</v>
      </c>
      <c r="F42" s="50" t="s">
        <v>28</v>
      </c>
      <c r="G42" s="51" t="s">
        <v>195</v>
      </c>
      <c r="H42" s="51" t="s">
        <v>196</v>
      </c>
      <c r="I42" s="14" t="s">
        <v>35</v>
      </c>
      <c r="J42" s="42" t="s">
        <v>38</v>
      </c>
      <c r="K42" s="27">
        <f t="shared" ref="K42" si="19">IFERROR(MID(I42,1,1)+MID(J42,1,1),"")</f>
        <v>6</v>
      </c>
      <c r="L42" s="28" t="str">
        <f>IF(K42="","",IF(OR(K42=2,K42=3,K42=4),'[2]TABLAS VALORACIÓN'!$Y$8,IF(K42=5,'[2]TABLAS VALORACIÓN'!$Y$7,IF(OR(K42=6,K42=7),'[2]TABLAS VALORACIÓN'!$Y$6,IF(OR(K42=8,K42=9,K42=10),'[2]TABLAS VALORACIÓN'!$Y$5)))))</f>
        <v>Riesgo Alto</v>
      </c>
      <c r="M42" s="17" t="s">
        <v>205</v>
      </c>
      <c r="N42" s="52" t="s">
        <v>197</v>
      </c>
      <c r="O42" s="10" t="s">
        <v>35</v>
      </c>
      <c r="P42" s="10" t="s">
        <v>38</v>
      </c>
      <c r="Q42" s="30">
        <v>6</v>
      </c>
      <c r="R42" s="31" t="str">
        <f>IF(Q42="","",IF(OR(Q42=2,Q42=3,Q42=4),'[2]TABLAS VALORACIÓN'!$Y$8,IF(Q42=5,'[2]TABLAS VALORACIÓN'!$Y$7,IF(OR(Q42=6,Q42=7),'[2]TABLAS VALORACIÓN'!$Y$6,IF(OR(Q42=8,Q42=9,Q42=10),'[2]TABLAS VALORACIÓN'!$Y$5)))))</f>
        <v>Riesgo Alto</v>
      </c>
      <c r="S42" s="47" t="s">
        <v>44</v>
      </c>
      <c r="T42" s="17" t="s">
        <v>234</v>
      </c>
      <c r="U42" s="54" t="s">
        <v>198</v>
      </c>
      <c r="V42" s="54" t="s">
        <v>199</v>
      </c>
      <c r="W42" s="56" t="s">
        <v>200</v>
      </c>
      <c r="X42" s="17" t="s">
        <v>201</v>
      </c>
    </row>
    <row r="43" spans="2:24" ht="186" customHeight="1" thickBot="1" x14ac:dyDescent="0.25">
      <c r="B43" s="32">
        <v>32</v>
      </c>
      <c r="C43" s="49" t="s">
        <v>19</v>
      </c>
      <c r="D43" s="10" t="s">
        <v>22</v>
      </c>
      <c r="E43" s="43" t="s">
        <v>26</v>
      </c>
      <c r="F43" s="50" t="s">
        <v>202</v>
      </c>
      <c r="G43" s="81" t="s">
        <v>203</v>
      </c>
      <c r="H43" s="51" t="s">
        <v>204</v>
      </c>
      <c r="I43" s="14" t="s">
        <v>35</v>
      </c>
      <c r="J43" s="42" t="s">
        <v>38</v>
      </c>
      <c r="K43" s="27">
        <f t="shared" ref="K43" si="20">IFERROR(MID(I43,1,1)+MID(J43,1,1),"")</f>
        <v>6</v>
      </c>
      <c r="L43" s="28" t="str">
        <f>IF(K43="","",IF(OR(K43=2,K43=3,K43=4),'[2]TABLAS VALORACIÓN'!$Y$8,IF(K43=5,'[2]TABLAS VALORACIÓN'!$Y$7,IF(OR(K43=6,K43=7),'[2]TABLAS VALORACIÓN'!$Y$6,IF(OR(K43=8,K43=9,K43=10),'[2]TABLAS VALORACIÓN'!$Y$5)))))</f>
        <v>Riesgo Alto</v>
      </c>
      <c r="M43" s="17" t="s">
        <v>205</v>
      </c>
      <c r="N43" s="52" t="s">
        <v>206</v>
      </c>
      <c r="O43" s="10" t="s">
        <v>35</v>
      </c>
      <c r="P43" s="10" t="s">
        <v>38</v>
      </c>
      <c r="Q43" s="30">
        <v>5</v>
      </c>
      <c r="R43" s="31" t="str">
        <f>IF(Q43="","",IF(OR(Q43=2,Q43=3,Q43=4),'[2]TABLAS VALORACIÓN'!$Y$8,IF(Q43=5,'[2]TABLAS VALORACIÓN'!$Y$7,IF(OR(Q43=6,Q43=7),'[2]TABLAS VALORACIÓN'!$Y$6,IF(OR(Q43=8,Q43=9,Q43=10),'[2]TABLAS VALORACIÓN'!$Y$5)))))</f>
        <v>Riesgo Medio</v>
      </c>
      <c r="S43" s="47" t="s">
        <v>44</v>
      </c>
      <c r="T43" s="17" t="s">
        <v>234</v>
      </c>
      <c r="U43" s="54" t="s">
        <v>208</v>
      </c>
      <c r="V43" s="54" t="s">
        <v>209</v>
      </c>
      <c r="W43" s="56" t="s">
        <v>210</v>
      </c>
      <c r="X43" s="17" t="s">
        <v>201</v>
      </c>
    </row>
    <row r="44" spans="2:24" ht="11.25" customHeight="1" x14ac:dyDescent="0.2">
      <c r="B44" s="57"/>
      <c r="C44" s="57"/>
      <c r="D44" s="57"/>
      <c r="E44" s="70" t="s">
        <v>211</v>
      </c>
      <c r="F44" s="71"/>
      <c r="G44" s="71"/>
      <c r="H44" s="71"/>
      <c r="I44" s="71"/>
      <c r="J44" s="71"/>
      <c r="K44" s="71"/>
      <c r="L44" s="71"/>
      <c r="M44" s="71"/>
      <c r="N44" s="71"/>
      <c r="O44" s="71"/>
      <c r="P44" s="71"/>
      <c r="Q44" s="71"/>
      <c r="R44" s="71"/>
      <c r="S44" s="71"/>
      <c r="T44" s="71"/>
      <c r="U44" s="72"/>
      <c r="V44" s="58"/>
      <c r="W44" s="57"/>
      <c r="X44" s="57"/>
    </row>
    <row r="45" spans="2:24" ht="11.25" customHeight="1" x14ac:dyDescent="0.2">
      <c r="B45" s="57"/>
      <c r="C45" s="57"/>
      <c r="D45" s="57"/>
      <c r="E45" s="73" t="s">
        <v>212</v>
      </c>
      <c r="F45" s="74"/>
      <c r="G45" s="74"/>
      <c r="H45" s="74"/>
      <c r="I45" s="75" t="s">
        <v>213</v>
      </c>
      <c r="J45" s="75"/>
      <c r="K45" s="75"/>
      <c r="L45" s="75"/>
      <c r="M45" s="75"/>
      <c r="N45" s="75"/>
      <c r="O45" s="75"/>
      <c r="P45" s="75"/>
      <c r="Q45" s="75"/>
      <c r="R45" s="75"/>
      <c r="S45" s="75"/>
      <c r="T45" s="75"/>
      <c r="U45" s="76"/>
      <c r="V45" s="58"/>
      <c r="W45" s="57"/>
      <c r="X45" s="57"/>
    </row>
    <row r="46" spans="2:24" ht="17.5" customHeight="1" x14ac:dyDescent="0.2">
      <c r="B46" s="57"/>
      <c r="C46" s="57"/>
      <c r="D46" s="57"/>
      <c r="E46" s="73" t="s">
        <v>28</v>
      </c>
      <c r="F46" s="74"/>
      <c r="G46" s="74"/>
      <c r="H46" s="74"/>
      <c r="I46" s="75" t="s">
        <v>214</v>
      </c>
      <c r="J46" s="75"/>
      <c r="K46" s="75"/>
      <c r="L46" s="75"/>
      <c r="M46" s="75"/>
      <c r="N46" s="75"/>
      <c r="O46" s="75"/>
      <c r="P46" s="75"/>
      <c r="Q46" s="75"/>
      <c r="R46" s="75"/>
      <c r="S46" s="75"/>
      <c r="T46" s="75"/>
      <c r="U46" s="76"/>
      <c r="V46" s="58"/>
      <c r="W46" s="57"/>
      <c r="X46" s="57"/>
    </row>
    <row r="47" spans="2:24" ht="17.5" customHeight="1" x14ac:dyDescent="0.2">
      <c r="B47" s="57"/>
      <c r="C47" s="57"/>
      <c r="D47" s="57"/>
      <c r="E47" s="73" t="s">
        <v>29</v>
      </c>
      <c r="F47" s="74"/>
      <c r="G47" s="74"/>
      <c r="H47" s="74"/>
      <c r="I47" s="75" t="s">
        <v>215</v>
      </c>
      <c r="J47" s="75"/>
      <c r="K47" s="75"/>
      <c r="L47" s="75"/>
      <c r="M47" s="75"/>
      <c r="N47" s="75"/>
      <c r="O47" s="75"/>
      <c r="P47" s="75"/>
      <c r="Q47" s="75"/>
      <c r="R47" s="75"/>
      <c r="S47" s="75"/>
      <c r="T47" s="75"/>
      <c r="U47" s="76"/>
      <c r="V47" s="58"/>
      <c r="W47" s="57"/>
      <c r="X47" s="57"/>
    </row>
    <row r="48" spans="2:24" ht="17.5" customHeight="1" x14ac:dyDescent="0.2">
      <c r="B48" s="57"/>
      <c r="C48" s="57"/>
      <c r="D48" s="57"/>
      <c r="E48" s="73" t="s">
        <v>30</v>
      </c>
      <c r="F48" s="74"/>
      <c r="G48" s="74"/>
      <c r="H48" s="74"/>
      <c r="I48" s="75" t="s">
        <v>216</v>
      </c>
      <c r="J48" s="75"/>
      <c r="K48" s="75"/>
      <c r="L48" s="75"/>
      <c r="M48" s="75"/>
      <c r="N48" s="75"/>
      <c r="O48" s="75"/>
      <c r="P48" s="75"/>
      <c r="Q48" s="75"/>
      <c r="R48" s="75"/>
      <c r="S48" s="75"/>
      <c r="T48" s="75"/>
      <c r="U48" s="76"/>
      <c r="V48" s="58"/>
      <c r="W48" s="57"/>
      <c r="X48" s="57"/>
    </row>
    <row r="49" spans="2:24" ht="17.5" customHeight="1" x14ac:dyDescent="0.2">
      <c r="B49" s="57"/>
      <c r="C49" s="57"/>
      <c r="D49" s="57"/>
      <c r="E49" s="73" t="s">
        <v>217</v>
      </c>
      <c r="F49" s="74"/>
      <c r="G49" s="74"/>
      <c r="H49" s="74"/>
      <c r="I49" s="75" t="s">
        <v>218</v>
      </c>
      <c r="J49" s="75"/>
      <c r="K49" s="75"/>
      <c r="L49" s="75"/>
      <c r="M49" s="75"/>
      <c r="N49" s="75"/>
      <c r="O49" s="75"/>
      <c r="P49" s="75"/>
      <c r="Q49" s="75"/>
      <c r="R49" s="75"/>
      <c r="S49" s="75"/>
      <c r="T49" s="75"/>
      <c r="U49" s="76"/>
      <c r="V49" s="58"/>
      <c r="W49" s="57"/>
      <c r="X49" s="57"/>
    </row>
    <row r="50" spans="2:24" ht="17.5" customHeight="1" x14ac:dyDescent="0.2">
      <c r="B50" s="57"/>
      <c r="C50" s="57"/>
      <c r="D50" s="57"/>
      <c r="E50" s="73" t="s">
        <v>31</v>
      </c>
      <c r="F50" s="74"/>
      <c r="G50" s="74"/>
      <c r="H50" s="74"/>
      <c r="I50" s="75" t="s">
        <v>219</v>
      </c>
      <c r="J50" s="75"/>
      <c r="K50" s="75"/>
      <c r="L50" s="75"/>
      <c r="M50" s="75"/>
      <c r="N50" s="75"/>
      <c r="O50" s="75"/>
      <c r="P50" s="75"/>
      <c r="Q50" s="75"/>
      <c r="R50" s="75"/>
      <c r="S50" s="75"/>
      <c r="T50" s="75"/>
      <c r="U50" s="76"/>
      <c r="V50" s="58"/>
      <c r="W50" s="57"/>
      <c r="X50" s="57"/>
    </row>
    <row r="51" spans="2:24" ht="17.5" customHeight="1" x14ac:dyDescent="0.2">
      <c r="B51" s="57"/>
      <c r="C51" s="57"/>
      <c r="D51" s="57"/>
      <c r="E51" s="73" t="s">
        <v>32</v>
      </c>
      <c r="F51" s="74"/>
      <c r="G51" s="74"/>
      <c r="H51" s="74"/>
      <c r="I51" s="75" t="s">
        <v>220</v>
      </c>
      <c r="J51" s="75"/>
      <c r="K51" s="75"/>
      <c r="L51" s="75"/>
      <c r="M51" s="75"/>
      <c r="N51" s="75"/>
      <c r="O51" s="75"/>
      <c r="P51" s="75"/>
      <c r="Q51" s="75"/>
      <c r="R51" s="75"/>
      <c r="S51" s="75"/>
      <c r="T51" s="75"/>
      <c r="U51" s="76"/>
      <c r="V51" s="58"/>
      <c r="W51" s="57"/>
      <c r="X51" s="57"/>
    </row>
    <row r="52" spans="2:24" ht="17.5" customHeight="1" thickBot="1" x14ac:dyDescent="0.25">
      <c r="B52" s="57"/>
      <c r="C52" s="57"/>
      <c r="D52" s="57"/>
      <c r="E52" s="77" t="s">
        <v>221</v>
      </c>
      <c r="F52" s="78"/>
      <c r="G52" s="78"/>
      <c r="H52" s="78"/>
      <c r="I52" s="79" t="s">
        <v>222</v>
      </c>
      <c r="J52" s="79"/>
      <c r="K52" s="79"/>
      <c r="L52" s="79"/>
      <c r="M52" s="79"/>
      <c r="N52" s="79"/>
      <c r="O52" s="79"/>
      <c r="P52" s="79"/>
      <c r="Q52" s="79"/>
      <c r="R52" s="79"/>
      <c r="S52" s="79"/>
      <c r="T52" s="79"/>
      <c r="U52" s="80"/>
      <c r="V52" s="58"/>
      <c r="W52" s="57"/>
      <c r="X52" s="57"/>
    </row>
    <row r="53" spans="2:24" ht="11.25" customHeight="1" x14ac:dyDescent="0.2"/>
  </sheetData>
  <sheetProtection insertRows="0" deleteRows="0"/>
  <mergeCells count="38">
    <mergeCell ref="E50:H50"/>
    <mergeCell ref="I50:U50"/>
    <mergeCell ref="E51:H51"/>
    <mergeCell ref="I51:U51"/>
    <mergeCell ref="E52:H52"/>
    <mergeCell ref="I52:U52"/>
    <mergeCell ref="E47:H47"/>
    <mergeCell ref="I47:U47"/>
    <mergeCell ref="E48:H48"/>
    <mergeCell ref="I48:U48"/>
    <mergeCell ref="E49:H49"/>
    <mergeCell ref="I49:U49"/>
    <mergeCell ref="E44:U44"/>
    <mergeCell ref="E45:H45"/>
    <mergeCell ref="I45:U45"/>
    <mergeCell ref="E46:H46"/>
    <mergeCell ref="I46:U46"/>
    <mergeCell ref="S11:S12"/>
    <mergeCell ref="T11:T12"/>
    <mergeCell ref="U11:U12"/>
    <mergeCell ref="V11:V12"/>
    <mergeCell ref="W11:X11"/>
    <mergeCell ref="N11:N12"/>
    <mergeCell ref="O11:R11"/>
    <mergeCell ref="B2:X8"/>
    <mergeCell ref="B9:X10"/>
    <mergeCell ref="B11:B12"/>
    <mergeCell ref="C11:C12"/>
    <mergeCell ref="D11:D12"/>
    <mergeCell ref="E11:E12"/>
    <mergeCell ref="F11:F12"/>
    <mergeCell ref="G11:G12"/>
    <mergeCell ref="H11:H12"/>
    <mergeCell ref="I11:I12"/>
    <mergeCell ref="J11:J12"/>
    <mergeCell ref="K11:K12"/>
    <mergeCell ref="L11:L12"/>
    <mergeCell ref="M11:M12"/>
  </mergeCells>
  <conditionalFormatting sqref="K15:K23 Q15:Q23 Q30:Q35 K31:K35">
    <cfRule type="cellIs" dxfId="425" priority="1013" operator="between">
      <formula>8</formula>
      <formula>10</formula>
    </cfRule>
    <cfRule type="cellIs" dxfId="424" priority="1014" operator="between">
      <formula>6</formula>
      <formula>7</formula>
    </cfRule>
    <cfRule type="cellIs" dxfId="423" priority="1015" operator="equal">
      <formula>5</formula>
    </cfRule>
    <cfRule type="cellIs" dxfId="422" priority="1016" operator="between">
      <formula>0</formula>
      <formula>1</formula>
    </cfRule>
    <cfRule type="cellIs" dxfId="421" priority="1017" operator="between">
      <formula>2</formula>
      <formula>4</formula>
    </cfRule>
  </conditionalFormatting>
  <conditionalFormatting sqref="L15:L23 R15:R23 R31:R35 L30:L35">
    <cfRule type="expression" dxfId="420" priority="1004">
      <formula>K15=10</formula>
    </cfRule>
    <cfRule type="expression" dxfId="419" priority="1005">
      <formula>K15=9</formula>
    </cfRule>
    <cfRule type="expression" dxfId="418" priority="1006">
      <formula>K15=7</formula>
    </cfRule>
    <cfRule type="expression" dxfId="417" priority="1007">
      <formula>K15=4</formula>
    </cfRule>
    <cfRule type="expression" dxfId="416" priority="1008">
      <formula>K15=3</formula>
    </cfRule>
    <cfRule type="expression" dxfId="415" priority="1009">
      <formula>K15=8</formula>
    </cfRule>
    <cfRule type="expression" dxfId="414" priority="1010">
      <formula>K15=6</formula>
    </cfRule>
    <cfRule type="expression" dxfId="413" priority="1011">
      <formula>K15=5</formula>
    </cfRule>
    <cfRule type="expression" dxfId="412" priority="1012">
      <formula>K15=2</formula>
    </cfRule>
  </conditionalFormatting>
  <conditionalFormatting sqref="K24 Q24">
    <cfRule type="cellIs" dxfId="411" priority="967" operator="between">
      <formula>8</formula>
      <formula>10</formula>
    </cfRule>
    <cfRule type="cellIs" dxfId="410" priority="968" operator="between">
      <formula>6</formula>
      <formula>7</formula>
    </cfRule>
    <cfRule type="cellIs" dxfId="409" priority="969" operator="equal">
      <formula>5</formula>
    </cfRule>
    <cfRule type="cellIs" dxfId="408" priority="970" operator="between">
      <formula>0</formula>
      <formula>1</formula>
    </cfRule>
    <cfRule type="cellIs" dxfId="407" priority="971" operator="between">
      <formula>2</formula>
      <formula>4</formula>
    </cfRule>
  </conditionalFormatting>
  <conditionalFormatting sqref="K25 Q25">
    <cfRule type="cellIs" dxfId="406" priority="898" operator="between">
      <formula>8</formula>
      <formula>10</formula>
    </cfRule>
    <cfRule type="cellIs" dxfId="405" priority="899" operator="between">
      <formula>6</formula>
      <formula>7</formula>
    </cfRule>
    <cfRule type="cellIs" dxfId="404" priority="900" operator="equal">
      <formula>5</formula>
    </cfRule>
    <cfRule type="cellIs" dxfId="403" priority="901" operator="between">
      <formula>0</formula>
      <formula>1</formula>
    </cfRule>
    <cfRule type="cellIs" dxfId="402" priority="902" operator="between">
      <formula>2</formula>
      <formula>4</formula>
    </cfRule>
  </conditionalFormatting>
  <conditionalFormatting sqref="K26 Q26">
    <cfRule type="cellIs" dxfId="401" priority="829" operator="between">
      <formula>8</formula>
      <formula>10</formula>
    </cfRule>
    <cfRule type="cellIs" dxfId="400" priority="830" operator="between">
      <formula>6</formula>
      <formula>7</formula>
    </cfRule>
    <cfRule type="cellIs" dxfId="399" priority="831" operator="equal">
      <formula>5</formula>
    </cfRule>
    <cfRule type="cellIs" dxfId="398" priority="832" operator="between">
      <formula>0</formula>
      <formula>1</formula>
    </cfRule>
    <cfRule type="cellIs" dxfId="397" priority="833" operator="between">
      <formula>2</formula>
      <formula>4</formula>
    </cfRule>
  </conditionalFormatting>
  <conditionalFormatting sqref="K28 Q28">
    <cfRule type="cellIs" dxfId="396" priority="645" operator="between">
      <formula>8</formula>
      <formula>10</formula>
    </cfRule>
    <cfRule type="cellIs" dxfId="395" priority="646" operator="between">
      <formula>6</formula>
      <formula>7</formula>
    </cfRule>
    <cfRule type="cellIs" dxfId="394" priority="647" operator="equal">
      <formula>5</formula>
    </cfRule>
    <cfRule type="cellIs" dxfId="393" priority="648" operator="between">
      <formula>0</formula>
      <formula>1</formula>
    </cfRule>
    <cfRule type="cellIs" dxfId="392" priority="649" operator="between">
      <formula>2</formula>
      <formula>4</formula>
    </cfRule>
  </conditionalFormatting>
  <conditionalFormatting sqref="L28">
    <cfRule type="expression" dxfId="391" priority="636">
      <formula>K28=10</formula>
    </cfRule>
    <cfRule type="expression" dxfId="390" priority="637">
      <formula>K28=9</formula>
    </cfRule>
    <cfRule type="expression" dxfId="389" priority="638">
      <formula>K28=7</formula>
    </cfRule>
    <cfRule type="expression" dxfId="388" priority="639">
      <formula>K28=4</formula>
    </cfRule>
    <cfRule type="expression" dxfId="387" priority="640">
      <formula>K28=3</formula>
    </cfRule>
    <cfRule type="expression" dxfId="386" priority="641">
      <formula>K28=8</formula>
    </cfRule>
    <cfRule type="expression" dxfId="385" priority="642">
      <formula>K28=6</formula>
    </cfRule>
    <cfRule type="expression" dxfId="384" priority="643">
      <formula>K28=5</formula>
    </cfRule>
    <cfRule type="expression" dxfId="383" priority="644">
      <formula>K28=2</formula>
    </cfRule>
  </conditionalFormatting>
  <conditionalFormatting sqref="K27 Q27">
    <cfRule type="cellIs" dxfId="382" priority="622" operator="between">
      <formula>8</formula>
      <formula>10</formula>
    </cfRule>
    <cfRule type="cellIs" dxfId="381" priority="623" operator="between">
      <formula>6</formula>
      <formula>7</formula>
    </cfRule>
    <cfRule type="cellIs" dxfId="380" priority="624" operator="equal">
      <formula>5</formula>
    </cfRule>
    <cfRule type="cellIs" dxfId="379" priority="625" operator="between">
      <formula>0</formula>
      <formula>1</formula>
    </cfRule>
    <cfRule type="cellIs" dxfId="378" priority="626" operator="between">
      <formula>2</formula>
      <formula>4</formula>
    </cfRule>
  </conditionalFormatting>
  <conditionalFormatting sqref="R24">
    <cfRule type="expression" dxfId="377" priority="563">
      <formula>Q24=10</formula>
    </cfRule>
    <cfRule type="expression" dxfId="376" priority="564">
      <formula>Q24=9</formula>
    </cfRule>
    <cfRule type="expression" dxfId="375" priority="565">
      <formula>Q24=7</formula>
    </cfRule>
    <cfRule type="expression" dxfId="374" priority="566">
      <formula>Q24=4</formula>
    </cfRule>
    <cfRule type="expression" dxfId="373" priority="567">
      <formula>Q24=3</formula>
    </cfRule>
    <cfRule type="expression" dxfId="372" priority="568">
      <formula>Q24=8</formula>
    </cfRule>
    <cfRule type="expression" dxfId="371" priority="569">
      <formula>Q24=6</formula>
    </cfRule>
    <cfRule type="expression" dxfId="370" priority="570">
      <formula>Q24=5</formula>
    </cfRule>
    <cfRule type="expression" dxfId="369" priority="571">
      <formula>Q24=2</formula>
    </cfRule>
  </conditionalFormatting>
  <conditionalFormatting sqref="R25">
    <cfRule type="expression" dxfId="368" priority="554">
      <formula>Q25=10</formula>
    </cfRule>
    <cfRule type="expression" dxfId="367" priority="555">
      <formula>Q25=9</formula>
    </cfRule>
    <cfRule type="expression" dxfId="366" priority="556">
      <formula>Q25=7</formula>
    </cfRule>
    <cfRule type="expression" dxfId="365" priority="557">
      <formula>Q25=4</formula>
    </cfRule>
    <cfRule type="expression" dxfId="364" priority="558">
      <formula>Q25=3</formula>
    </cfRule>
    <cfRule type="expression" dxfId="363" priority="559">
      <formula>Q25=8</formula>
    </cfRule>
    <cfRule type="expression" dxfId="362" priority="560">
      <formula>Q25=6</formula>
    </cfRule>
    <cfRule type="expression" dxfId="361" priority="561">
      <formula>Q25=5</formula>
    </cfRule>
    <cfRule type="expression" dxfId="360" priority="562">
      <formula>Q25=2</formula>
    </cfRule>
  </conditionalFormatting>
  <conditionalFormatting sqref="R26">
    <cfRule type="expression" dxfId="359" priority="536">
      <formula>Q26=10</formula>
    </cfRule>
    <cfRule type="expression" dxfId="358" priority="537">
      <formula>Q26=9</formula>
    </cfRule>
    <cfRule type="expression" dxfId="357" priority="538">
      <formula>Q26=7</formula>
    </cfRule>
    <cfRule type="expression" dxfId="356" priority="539">
      <formula>Q26=4</formula>
    </cfRule>
    <cfRule type="expression" dxfId="355" priority="540">
      <formula>Q26=3</formula>
    </cfRule>
    <cfRule type="expression" dxfId="354" priority="541">
      <formula>Q26=8</formula>
    </cfRule>
    <cfRule type="expression" dxfId="353" priority="542">
      <formula>Q26=6</formula>
    </cfRule>
    <cfRule type="expression" dxfId="352" priority="543">
      <formula>Q26=5</formula>
    </cfRule>
    <cfRule type="expression" dxfId="351" priority="544">
      <formula>Q26=2</formula>
    </cfRule>
  </conditionalFormatting>
  <conditionalFormatting sqref="R27">
    <cfRule type="expression" dxfId="350" priority="527">
      <formula>Q27=10</formula>
    </cfRule>
    <cfRule type="expression" dxfId="349" priority="528">
      <formula>Q27=9</formula>
    </cfRule>
    <cfRule type="expression" dxfId="348" priority="529">
      <formula>Q27=7</formula>
    </cfRule>
    <cfRule type="expression" dxfId="347" priority="530">
      <formula>Q27=4</formula>
    </cfRule>
    <cfRule type="expression" dxfId="346" priority="531">
      <formula>Q27=3</formula>
    </cfRule>
    <cfRule type="expression" dxfId="345" priority="532">
      <formula>Q27=8</formula>
    </cfRule>
    <cfRule type="expression" dxfId="344" priority="533">
      <formula>Q27=6</formula>
    </cfRule>
    <cfRule type="expression" dxfId="343" priority="534">
      <formula>Q27=5</formula>
    </cfRule>
    <cfRule type="expression" dxfId="342" priority="535">
      <formula>Q27=2</formula>
    </cfRule>
  </conditionalFormatting>
  <conditionalFormatting sqref="L24">
    <cfRule type="expression" dxfId="341" priority="518">
      <formula>K24=10</formula>
    </cfRule>
    <cfRule type="expression" dxfId="340" priority="519">
      <formula>K24=9</formula>
    </cfRule>
    <cfRule type="expression" dxfId="339" priority="520">
      <formula>K24=7</formula>
    </cfRule>
    <cfRule type="expression" dxfId="338" priority="521">
      <formula>K24=4</formula>
    </cfRule>
    <cfRule type="expression" dxfId="337" priority="522">
      <formula>K24=3</formula>
    </cfRule>
    <cfRule type="expression" dxfId="336" priority="523">
      <formula>K24=8</formula>
    </cfRule>
    <cfRule type="expression" dxfId="335" priority="524">
      <formula>K24=6</formula>
    </cfRule>
    <cfRule type="expression" dxfId="334" priority="525">
      <formula>K24=5</formula>
    </cfRule>
    <cfRule type="expression" dxfId="333" priority="526">
      <formula>K24=2</formula>
    </cfRule>
  </conditionalFormatting>
  <conditionalFormatting sqref="L26">
    <cfRule type="expression" dxfId="332" priority="500">
      <formula>K26=10</formula>
    </cfRule>
    <cfRule type="expression" dxfId="331" priority="501">
      <formula>K26=9</formula>
    </cfRule>
    <cfRule type="expression" dxfId="330" priority="502">
      <formula>K26=7</formula>
    </cfRule>
    <cfRule type="expression" dxfId="329" priority="503">
      <formula>K26=4</formula>
    </cfRule>
    <cfRule type="expression" dxfId="328" priority="504">
      <formula>K26=3</formula>
    </cfRule>
    <cfRule type="expression" dxfId="327" priority="505">
      <formula>K26=8</formula>
    </cfRule>
    <cfRule type="expression" dxfId="326" priority="506">
      <formula>K26=6</formula>
    </cfRule>
    <cfRule type="expression" dxfId="325" priority="507">
      <formula>K26=5</formula>
    </cfRule>
    <cfRule type="expression" dxfId="324" priority="508">
      <formula>K26=2</formula>
    </cfRule>
  </conditionalFormatting>
  <conditionalFormatting sqref="L27">
    <cfRule type="expression" dxfId="323" priority="482">
      <formula>K27=10</formula>
    </cfRule>
    <cfRule type="expression" dxfId="322" priority="483">
      <formula>K27=9</formula>
    </cfRule>
    <cfRule type="expression" dxfId="321" priority="484">
      <formula>K27=7</formula>
    </cfRule>
    <cfRule type="expression" dxfId="320" priority="485">
      <formula>K27=4</formula>
    </cfRule>
    <cfRule type="expression" dxfId="319" priority="486">
      <formula>K27=3</formula>
    </cfRule>
    <cfRule type="expression" dxfId="318" priority="487">
      <formula>K27=8</formula>
    </cfRule>
    <cfRule type="expression" dxfId="317" priority="488">
      <formula>K27=6</formula>
    </cfRule>
    <cfRule type="expression" dxfId="316" priority="489">
      <formula>K27=5</formula>
    </cfRule>
    <cfRule type="expression" dxfId="315" priority="490">
      <formula>K27=2</formula>
    </cfRule>
  </conditionalFormatting>
  <conditionalFormatting sqref="L25">
    <cfRule type="expression" dxfId="314" priority="464">
      <formula>K25=10</formula>
    </cfRule>
    <cfRule type="expression" dxfId="313" priority="465">
      <formula>K25=9</formula>
    </cfRule>
    <cfRule type="expression" dxfId="312" priority="466">
      <formula>K25=7</formula>
    </cfRule>
    <cfRule type="expression" dxfId="311" priority="467">
      <formula>K25=4</formula>
    </cfRule>
    <cfRule type="expression" dxfId="310" priority="468">
      <formula>K25=3</formula>
    </cfRule>
    <cfRule type="expression" dxfId="309" priority="469">
      <formula>K25=8</formula>
    </cfRule>
    <cfRule type="expression" dxfId="308" priority="470">
      <formula>K25=6</formula>
    </cfRule>
    <cfRule type="expression" dxfId="307" priority="471">
      <formula>K25=5</formula>
    </cfRule>
    <cfRule type="expression" dxfId="306" priority="472">
      <formula>K25=2</formula>
    </cfRule>
  </conditionalFormatting>
  <conditionalFormatting sqref="R28">
    <cfRule type="expression" dxfId="305" priority="455">
      <formula>Q28=10</formula>
    </cfRule>
    <cfRule type="expression" dxfId="304" priority="456">
      <formula>Q28=9</formula>
    </cfRule>
    <cfRule type="expression" dxfId="303" priority="457">
      <formula>Q28=7</formula>
    </cfRule>
    <cfRule type="expression" dxfId="302" priority="458">
      <formula>Q28=4</formula>
    </cfRule>
    <cfRule type="expression" dxfId="301" priority="459">
      <formula>Q28=3</formula>
    </cfRule>
    <cfRule type="expression" dxfId="300" priority="460">
      <formula>Q28=8</formula>
    </cfRule>
    <cfRule type="expression" dxfId="299" priority="461">
      <formula>Q28=6</formula>
    </cfRule>
    <cfRule type="expression" dxfId="298" priority="462">
      <formula>Q28=5</formula>
    </cfRule>
    <cfRule type="expression" dxfId="297" priority="463">
      <formula>Q28=2</formula>
    </cfRule>
  </conditionalFormatting>
  <conditionalFormatting sqref="K29 Q29">
    <cfRule type="cellIs" dxfId="296" priority="395" operator="between">
      <formula>8</formula>
      <formula>10</formula>
    </cfRule>
    <cfRule type="cellIs" dxfId="295" priority="396" operator="between">
      <formula>6</formula>
      <formula>7</formula>
    </cfRule>
    <cfRule type="cellIs" dxfId="294" priority="397" operator="equal">
      <formula>5</formula>
    </cfRule>
    <cfRule type="cellIs" dxfId="293" priority="398" operator="between">
      <formula>0</formula>
      <formula>1</formula>
    </cfRule>
    <cfRule type="cellIs" dxfId="292" priority="399" operator="between">
      <formula>2</formula>
      <formula>4</formula>
    </cfRule>
  </conditionalFormatting>
  <conditionalFormatting sqref="L29">
    <cfRule type="expression" dxfId="291" priority="386">
      <formula>K29=10</formula>
    </cfRule>
    <cfRule type="expression" dxfId="290" priority="387">
      <formula>K29=9</formula>
    </cfRule>
    <cfRule type="expression" dxfId="289" priority="388">
      <formula>K29=7</formula>
    </cfRule>
    <cfRule type="expression" dxfId="288" priority="389">
      <formula>K29=4</formula>
    </cfRule>
    <cfRule type="expression" dxfId="287" priority="390">
      <formula>K29=3</formula>
    </cfRule>
    <cfRule type="expression" dxfId="286" priority="391">
      <formula>K29=8</formula>
    </cfRule>
    <cfRule type="expression" dxfId="285" priority="392">
      <formula>K29=6</formula>
    </cfRule>
    <cfRule type="expression" dxfId="284" priority="393">
      <formula>K29=5</formula>
    </cfRule>
    <cfRule type="expression" dxfId="283" priority="394">
      <formula>K29=2</formula>
    </cfRule>
  </conditionalFormatting>
  <conditionalFormatting sqref="R29">
    <cfRule type="expression" dxfId="282" priority="377">
      <formula>Q29=10</formula>
    </cfRule>
    <cfRule type="expression" dxfId="281" priority="378">
      <formula>Q29=9</formula>
    </cfRule>
    <cfRule type="expression" dxfId="280" priority="379">
      <formula>Q29=7</formula>
    </cfRule>
    <cfRule type="expression" dxfId="279" priority="380">
      <formula>Q29=4</formula>
    </cfRule>
    <cfRule type="expression" dxfId="278" priority="381">
      <formula>Q29=3</formula>
    </cfRule>
    <cfRule type="expression" dxfId="277" priority="382">
      <formula>Q29=8</formula>
    </cfRule>
    <cfRule type="expression" dxfId="276" priority="383">
      <formula>Q29=6</formula>
    </cfRule>
    <cfRule type="expression" dxfId="275" priority="384">
      <formula>Q29=5</formula>
    </cfRule>
    <cfRule type="expression" dxfId="274" priority="385">
      <formula>Q29=2</formula>
    </cfRule>
  </conditionalFormatting>
  <conditionalFormatting sqref="K30">
    <cfRule type="cellIs" dxfId="273" priority="372" operator="between">
      <formula>8</formula>
      <formula>10</formula>
    </cfRule>
    <cfRule type="cellIs" dxfId="272" priority="373" operator="between">
      <formula>6</formula>
      <formula>7</formula>
    </cfRule>
    <cfRule type="cellIs" dxfId="271" priority="374" operator="equal">
      <formula>5</formula>
    </cfRule>
    <cfRule type="cellIs" dxfId="270" priority="375" operator="between">
      <formula>0</formula>
      <formula>1</formula>
    </cfRule>
    <cfRule type="cellIs" dxfId="269" priority="376" operator="between">
      <formula>2</formula>
      <formula>4</formula>
    </cfRule>
  </conditionalFormatting>
  <conditionalFormatting sqref="R30">
    <cfRule type="expression" dxfId="268" priority="363">
      <formula>Q30=10</formula>
    </cfRule>
    <cfRule type="expression" dxfId="267" priority="364">
      <formula>Q30=9</formula>
    </cfRule>
    <cfRule type="expression" dxfId="266" priority="365">
      <formula>Q30=7</formula>
    </cfRule>
    <cfRule type="expression" dxfId="265" priority="366">
      <formula>Q30=4</formula>
    </cfRule>
    <cfRule type="expression" dxfId="264" priority="367">
      <formula>Q30=3</formula>
    </cfRule>
    <cfRule type="expression" dxfId="263" priority="368">
      <formula>Q30=8</formula>
    </cfRule>
    <cfRule type="expression" dxfId="262" priority="369">
      <formula>Q30=6</formula>
    </cfRule>
    <cfRule type="expression" dxfId="261" priority="370">
      <formula>Q30=5</formula>
    </cfRule>
    <cfRule type="expression" dxfId="260" priority="371">
      <formula>Q30=2</formula>
    </cfRule>
  </conditionalFormatting>
  <conditionalFormatting sqref="Q36">
    <cfRule type="cellIs" dxfId="259" priority="316" operator="between">
      <formula>8</formula>
      <formula>10</formula>
    </cfRule>
    <cfRule type="cellIs" dxfId="258" priority="317" operator="between">
      <formula>6</formula>
      <formula>7</formula>
    </cfRule>
    <cfRule type="cellIs" dxfId="257" priority="318" operator="equal">
      <formula>5</formula>
    </cfRule>
    <cfRule type="cellIs" dxfId="256" priority="319" operator="between">
      <formula>0</formula>
      <formula>1</formula>
    </cfRule>
    <cfRule type="cellIs" dxfId="255" priority="320" operator="between">
      <formula>2</formula>
      <formula>4</formula>
    </cfRule>
  </conditionalFormatting>
  <conditionalFormatting sqref="R36">
    <cfRule type="expression" dxfId="254" priority="307">
      <formula>Q36=10</formula>
    </cfRule>
    <cfRule type="expression" dxfId="253" priority="308">
      <formula>Q36=9</formula>
    </cfRule>
    <cfRule type="expression" dxfId="252" priority="309">
      <formula>Q36=7</formula>
    </cfRule>
    <cfRule type="expression" dxfId="251" priority="310">
      <formula>Q36=4</formula>
    </cfRule>
    <cfRule type="expression" dxfId="250" priority="311">
      <formula>Q36=3</formula>
    </cfRule>
    <cfRule type="expression" dxfId="249" priority="312">
      <formula>Q36=8</formula>
    </cfRule>
    <cfRule type="expression" dxfId="248" priority="313">
      <formula>Q36=6</formula>
    </cfRule>
    <cfRule type="expression" dxfId="247" priority="314">
      <formula>Q36=5</formula>
    </cfRule>
    <cfRule type="expression" dxfId="246" priority="315">
      <formula>Q36=2</formula>
    </cfRule>
  </conditionalFormatting>
  <conditionalFormatting sqref="K36">
    <cfRule type="cellIs" dxfId="245" priority="302" operator="between">
      <formula>8</formula>
      <formula>10</formula>
    </cfRule>
    <cfRule type="cellIs" dxfId="244" priority="303" operator="between">
      <formula>6</formula>
      <formula>7</formula>
    </cfRule>
    <cfRule type="cellIs" dxfId="243" priority="304" operator="equal">
      <formula>5</formula>
    </cfRule>
    <cfRule type="cellIs" dxfId="242" priority="305" operator="between">
      <formula>0</formula>
      <formula>1</formula>
    </cfRule>
    <cfRule type="cellIs" dxfId="241" priority="306" operator="between">
      <formula>2</formula>
      <formula>4</formula>
    </cfRule>
  </conditionalFormatting>
  <conditionalFormatting sqref="L36">
    <cfRule type="expression" dxfId="240" priority="293">
      <formula>K36=10</formula>
    </cfRule>
    <cfRule type="expression" dxfId="239" priority="294">
      <formula>K36=9</formula>
    </cfRule>
    <cfRule type="expression" dxfId="238" priority="295">
      <formula>K36=7</formula>
    </cfRule>
    <cfRule type="expression" dxfId="237" priority="296">
      <formula>K36=4</formula>
    </cfRule>
    <cfRule type="expression" dxfId="236" priority="297">
      <formula>K36=3</formula>
    </cfRule>
    <cfRule type="expression" dxfId="235" priority="298">
      <formula>K36=8</formula>
    </cfRule>
    <cfRule type="expression" dxfId="234" priority="299">
      <formula>K36=6</formula>
    </cfRule>
    <cfRule type="expression" dxfId="233" priority="300">
      <formula>K36=5</formula>
    </cfRule>
    <cfRule type="expression" dxfId="232" priority="301">
      <formula>K36=2</formula>
    </cfRule>
  </conditionalFormatting>
  <conditionalFormatting sqref="L13">
    <cfRule type="expression" dxfId="231" priority="256">
      <formula>K13=10</formula>
    </cfRule>
    <cfRule type="expression" dxfId="230" priority="257">
      <formula>K13=9</formula>
    </cfRule>
    <cfRule type="expression" dxfId="229" priority="258">
      <formula>K13=7</formula>
    </cfRule>
    <cfRule type="expression" dxfId="228" priority="259">
      <formula>K13=4</formula>
    </cfRule>
    <cfRule type="expression" dxfId="227" priority="260">
      <formula>K13=3</formula>
    </cfRule>
    <cfRule type="expression" dxfId="226" priority="261">
      <formula>K13=8</formula>
    </cfRule>
    <cfRule type="expression" dxfId="225" priority="262">
      <formula>K13=6</formula>
    </cfRule>
    <cfRule type="expression" dxfId="224" priority="263">
      <formula>K13=5</formula>
    </cfRule>
    <cfRule type="expression" dxfId="223" priority="264">
      <formula>K13=2</formula>
    </cfRule>
  </conditionalFormatting>
  <conditionalFormatting sqref="L14">
    <cfRule type="expression" dxfId="222" priority="238">
      <formula>K14=10</formula>
    </cfRule>
    <cfRule type="expression" dxfId="221" priority="239">
      <formula>K14=9</formula>
    </cfRule>
    <cfRule type="expression" dxfId="220" priority="240">
      <formula>K14=7</formula>
    </cfRule>
    <cfRule type="expression" dxfId="219" priority="241">
      <formula>K14=4</formula>
    </cfRule>
    <cfRule type="expression" dxfId="218" priority="242">
      <formula>K14=3</formula>
    </cfRule>
    <cfRule type="expression" dxfId="217" priority="243">
      <formula>K14=8</formula>
    </cfRule>
    <cfRule type="expression" dxfId="216" priority="244">
      <formula>K14=6</formula>
    </cfRule>
    <cfRule type="expression" dxfId="215" priority="245">
      <formula>K14=5</formula>
    </cfRule>
    <cfRule type="expression" dxfId="214" priority="246">
      <formula>K14=2</formula>
    </cfRule>
  </conditionalFormatting>
  <conditionalFormatting sqref="R14">
    <cfRule type="expression" dxfId="213" priority="220">
      <formula>Q14=10</formula>
    </cfRule>
    <cfRule type="expression" dxfId="212" priority="221">
      <formula>Q14=9</formula>
    </cfRule>
    <cfRule type="expression" dxfId="211" priority="222">
      <formula>Q14=7</formula>
    </cfRule>
    <cfRule type="expression" dxfId="210" priority="223">
      <formula>Q14=4</formula>
    </cfRule>
    <cfRule type="expression" dxfId="209" priority="224">
      <formula>Q14=3</formula>
    </cfRule>
    <cfRule type="expression" dxfId="208" priority="225">
      <formula>Q14=8</formula>
    </cfRule>
    <cfRule type="expression" dxfId="207" priority="226">
      <formula>Q14=6</formula>
    </cfRule>
    <cfRule type="expression" dxfId="206" priority="227">
      <formula>Q14=5</formula>
    </cfRule>
    <cfRule type="expression" dxfId="205" priority="228">
      <formula>Q14=2</formula>
    </cfRule>
  </conditionalFormatting>
  <conditionalFormatting sqref="R13">
    <cfRule type="expression" dxfId="204" priority="211">
      <formula>Q13=10</formula>
    </cfRule>
    <cfRule type="expression" dxfId="203" priority="212">
      <formula>Q13=9</formula>
    </cfRule>
    <cfRule type="expression" dxfId="202" priority="213">
      <formula>Q13=7</formula>
    </cfRule>
    <cfRule type="expression" dxfId="201" priority="214">
      <formula>Q13=4</formula>
    </cfRule>
    <cfRule type="expression" dxfId="200" priority="215">
      <formula>Q13=3</formula>
    </cfRule>
    <cfRule type="expression" dxfId="199" priority="216">
      <formula>Q13=8</formula>
    </cfRule>
    <cfRule type="expression" dxfId="198" priority="217">
      <formula>Q13=6</formula>
    </cfRule>
    <cfRule type="expression" dxfId="197" priority="218">
      <formula>Q13=5</formula>
    </cfRule>
    <cfRule type="expression" dxfId="196" priority="219">
      <formula>Q13=2</formula>
    </cfRule>
  </conditionalFormatting>
  <conditionalFormatting sqref="Q37">
    <cfRule type="cellIs" dxfId="195" priority="206" operator="between">
      <formula>8</formula>
      <formula>10</formula>
    </cfRule>
    <cfRule type="cellIs" dxfId="194" priority="207" operator="between">
      <formula>6</formula>
      <formula>7</formula>
    </cfRule>
    <cfRule type="cellIs" dxfId="193" priority="208" operator="equal">
      <formula>5</formula>
    </cfRule>
    <cfRule type="cellIs" dxfId="192" priority="209" operator="between">
      <formula>0</formula>
      <formula>1</formula>
    </cfRule>
    <cfRule type="cellIs" dxfId="191" priority="210" operator="between">
      <formula>2</formula>
      <formula>4</formula>
    </cfRule>
  </conditionalFormatting>
  <conditionalFormatting sqref="R37">
    <cfRule type="expression" dxfId="190" priority="197">
      <formula>Q37=10</formula>
    </cfRule>
    <cfRule type="expression" dxfId="189" priority="198">
      <formula>Q37=9</formula>
    </cfRule>
    <cfRule type="expression" dxfId="188" priority="199">
      <formula>Q37=7</formula>
    </cfRule>
    <cfRule type="expression" dxfId="187" priority="200">
      <formula>Q37=4</formula>
    </cfRule>
    <cfRule type="expression" dxfId="186" priority="201">
      <formula>Q37=3</formula>
    </cfRule>
    <cfRule type="expression" dxfId="185" priority="202">
      <formula>Q37=8</formula>
    </cfRule>
    <cfRule type="expression" dxfId="184" priority="203">
      <formula>Q37=6</formula>
    </cfRule>
    <cfRule type="expression" dxfId="183" priority="204">
      <formula>Q37=5</formula>
    </cfRule>
    <cfRule type="expression" dxfId="182" priority="205">
      <formula>Q37=2</formula>
    </cfRule>
  </conditionalFormatting>
  <conditionalFormatting sqref="K37">
    <cfRule type="cellIs" dxfId="181" priority="192" operator="between">
      <formula>8</formula>
      <formula>10</formula>
    </cfRule>
    <cfRule type="cellIs" dxfId="180" priority="193" operator="between">
      <formula>6</formula>
      <formula>7</formula>
    </cfRule>
    <cfRule type="cellIs" dxfId="179" priority="194" operator="equal">
      <formula>5</formula>
    </cfRule>
    <cfRule type="cellIs" dxfId="178" priority="195" operator="between">
      <formula>0</formula>
      <formula>1</formula>
    </cfRule>
    <cfRule type="cellIs" dxfId="177" priority="196" operator="between">
      <formula>2</formula>
      <formula>4</formula>
    </cfRule>
  </conditionalFormatting>
  <conditionalFormatting sqref="L37">
    <cfRule type="expression" dxfId="176" priority="183">
      <formula>K37=10</formula>
    </cfRule>
    <cfRule type="expression" dxfId="175" priority="184">
      <formula>K37=9</formula>
    </cfRule>
    <cfRule type="expression" dxfId="174" priority="185">
      <formula>K37=7</formula>
    </cfRule>
    <cfRule type="expression" dxfId="173" priority="186">
      <formula>K37=4</formula>
    </cfRule>
    <cfRule type="expression" dxfId="172" priority="187">
      <formula>K37=3</formula>
    </cfRule>
    <cfRule type="expression" dxfId="171" priority="188">
      <formula>K37=8</formula>
    </cfRule>
    <cfRule type="expression" dxfId="170" priority="189">
      <formula>K37=6</formula>
    </cfRule>
    <cfRule type="expression" dxfId="169" priority="190">
      <formula>K37=5</formula>
    </cfRule>
    <cfRule type="expression" dxfId="168" priority="191">
      <formula>K37=2</formula>
    </cfRule>
  </conditionalFormatting>
  <conditionalFormatting sqref="K38">
    <cfRule type="cellIs" dxfId="167" priority="164" operator="between">
      <formula>8</formula>
      <formula>10</formula>
    </cfRule>
    <cfRule type="cellIs" dxfId="166" priority="165" operator="between">
      <formula>6</formula>
      <formula>7</formula>
    </cfRule>
    <cfRule type="cellIs" dxfId="165" priority="166" operator="equal">
      <formula>5</formula>
    </cfRule>
    <cfRule type="cellIs" dxfId="164" priority="167" operator="between">
      <formula>0</formula>
      <formula>1</formula>
    </cfRule>
    <cfRule type="cellIs" dxfId="163" priority="168" operator="between">
      <formula>2</formula>
      <formula>4</formula>
    </cfRule>
  </conditionalFormatting>
  <conditionalFormatting sqref="L38">
    <cfRule type="expression" dxfId="162" priority="155">
      <formula>K38=10</formula>
    </cfRule>
    <cfRule type="expression" dxfId="161" priority="156">
      <formula>K38=9</formula>
    </cfRule>
    <cfRule type="expression" dxfId="160" priority="157">
      <formula>K38=7</formula>
    </cfRule>
    <cfRule type="expression" dxfId="159" priority="158">
      <formula>K38=4</formula>
    </cfRule>
    <cfRule type="expression" dxfId="158" priority="159">
      <formula>K38=3</formula>
    </cfRule>
    <cfRule type="expression" dxfId="157" priority="160">
      <formula>K38=8</formula>
    </cfRule>
    <cfRule type="expression" dxfId="156" priority="161">
      <formula>K38=6</formula>
    </cfRule>
    <cfRule type="expression" dxfId="155" priority="162">
      <formula>K38=5</formula>
    </cfRule>
    <cfRule type="expression" dxfId="154" priority="163">
      <formula>K38=2</formula>
    </cfRule>
  </conditionalFormatting>
  <conditionalFormatting sqref="Q38">
    <cfRule type="cellIs" dxfId="153" priority="150" operator="between">
      <formula>8</formula>
      <formula>10</formula>
    </cfRule>
    <cfRule type="cellIs" dxfId="152" priority="151" operator="between">
      <formula>6</formula>
      <formula>7</formula>
    </cfRule>
    <cfRule type="cellIs" dxfId="151" priority="152" operator="equal">
      <formula>5</formula>
    </cfRule>
    <cfRule type="cellIs" dxfId="150" priority="153" operator="between">
      <formula>0</formula>
      <formula>1</formula>
    </cfRule>
    <cfRule type="cellIs" dxfId="149" priority="154" operator="between">
      <formula>2</formula>
      <formula>4</formula>
    </cfRule>
  </conditionalFormatting>
  <conditionalFormatting sqref="R38">
    <cfRule type="expression" dxfId="148" priority="141">
      <formula>Q38=10</formula>
    </cfRule>
    <cfRule type="expression" dxfId="147" priority="142">
      <formula>Q38=9</formula>
    </cfRule>
    <cfRule type="expression" dxfId="146" priority="143">
      <formula>Q38=7</formula>
    </cfRule>
    <cfRule type="expression" dxfId="145" priority="144">
      <formula>Q38=4</formula>
    </cfRule>
    <cfRule type="expression" dxfId="144" priority="145">
      <formula>Q38=3</formula>
    </cfRule>
    <cfRule type="expression" dxfId="143" priority="146">
      <formula>Q38=8</formula>
    </cfRule>
    <cfRule type="expression" dxfId="142" priority="147">
      <formula>Q38=6</formula>
    </cfRule>
    <cfRule type="expression" dxfId="141" priority="148">
      <formula>Q38=5</formula>
    </cfRule>
    <cfRule type="expression" dxfId="140" priority="149">
      <formula>Q38=2</formula>
    </cfRule>
  </conditionalFormatting>
  <conditionalFormatting sqref="K39">
    <cfRule type="cellIs" dxfId="139" priority="136" operator="between">
      <formula>8</formula>
      <formula>10</formula>
    </cfRule>
    <cfRule type="cellIs" dxfId="138" priority="137" operator="between">
      <formula>6</formula>
      <formula>7</formula>
    </cfRule>
    <cfRule type="cellIs" dxfId="137" priority="138" operator="equal">
      <formula>5</formula>
    </cfRule>
    <cfRule type="cellIs" dxfId="136" priority="139" operator="between">
      <formula>0</formula>
      <formula>1</formula>
    </cfRule>
    <cfRule type="cellIs" dxfId="135" priority="140" operator="between">
      <formula>2</formula>
      <formula>4</formula>
    </cfRule>
  </conditionalFormatting>
  <conditionalFormatting sqref="L39">
    <cfRule type="expression" dxfId="134" priority="127">
      <formula>K39=10</formula>
    </cfRule>
    <cfRule type="expression" dxfId="133" priority="128">
      <formula>K39=9</formula>
    </cfRule>
    <cfRule type="expression" dxfId="132" priority="129">
      <formula>K39=7</formula>
    </cfRule>
    <cfRule type="expression" dxfId="131" priority="130">
      <formula>K39=4</formula>
    </cfRule>
    <cfRule type="expression" dxfId="130" priority="131">
      <formula>K39=3</formula>
    </cfRule>
    <cfRule type="expression" dxfId="129" priority="132">
      <formula>K39=8</formula>
    </cfRule>
    <cfRule type="expression" dxfId="128" priority="133">
      <formula>K39=6</formula>
    </cfRule>
    <cfRule type="expression" dxfId="127" priority="134">
      <formula>K39=5</formula>
    </cfRule>
    <cfRule type="expression" dxfId="126" priority="135">
      <formula>K39=2</formula>
    </cfRule>
  </conditionalFormatting>
  <conditionalFormatting sqref="Q39">
    <cfRule type="cellIs" dxfId="125" priority="122" operator="between">
      <formula>8</formula>
      <formula>10</formula>
    </cfRule>
    <cfRule type="cellIs" dxfId="124" priority="123" operator="between">
      <formula>6</formula>
      <formula>7</formula>
    </cfRule>
    <cfRule type="cellIs" dxfId="123" priority="124" operator="equal">
      <formula>5</formula>
    </cfRule>
    <cfRule type="cellIs" dxfId="122" priority="125" operator="between">
      <formula>0</formula>
      <formula>1</formula>
    </cfRule>
    <cfRule type="cellIs" dxfId="121" priority="126" operator="between">
      <formula>2</formula>
      <formula>4</formula>
    </cfRule>
  </conditionalFormatting>
  <conditionalFormatting sqref="R39">
    <cfRule type="expression" dxfId="120" priority="113">
      <formula>Q39=10</formula>
    </cfRule>
    <cfRule type="expression" dxfId="119" priority="114">
      <formula>Q39=9</formula>
    </cfRule>
    <cfRule type="expression" dxfId="118" priority="115">
      <formula>Q39=7</formula>
    </cfRule>
    <cfRule type="expression" dxfId="117" priority="116">
      <formula>Q39=4</formula>
    </cfRule>
    <cfRule type="expression" dxfId="116" priority="117">
      <formula>Q39=3</formula>
    </cfRule>
    <cfRule type="expression" dxfId="115" priority="118">
      <formula>Q39=8</formula>
    </cfRule>
    <cfRule type="expression" dxfId="114" priority="119">
      <formula>Q39=6</formula>
    </cfRule>
    <cfRule type="expression" dxfId="113" priority="120">
      <formula>Q39=5</formula>
    </cfRule>
    <cfRule type="expression" dxfId="112" priority="121">
      <formula>Q39=2</formula>
    </cfRule>
  </conditionalFormatting>
  <conditionalFormatting sqref="K40">
    <cfRule type="cellIs" dxfId="111" priority="108" operator="between">
      <formula>8</formula>
      <formula>10</formula>
    </cfRule>
    <cfRule type="cellIs" dxfId="110" priority="109" operator="between">
      <formula>6</formula>
      <formula>7</formula>
    </cfRule>
    <cfRule type="cellIs" dxfId="109" priority="110" operator="equal">
      <formula>5</formula>
    </cfRule>
    <cfRule type="cellIs" dxfId="108" priority="111" operator="between">
      <formula>0</formula>
      <formula>1</formula>
    </cfRule>
    <cfRule type="cellIs" dxfId="107" priority="112" operator="between">
      <formula>2</formula>
      <formula>4</formula>
    </cfRule>
  </conditionalFormatting>
  <conditionalFormatting sqref="L40">
    <cfRule type="expression" dxfId="106" priority="99">
      <formula>K40=10</formula>
    </cfRule>
    <cfRule type="expression" dxfId="105" priority="100">
      <formula>K40=9</formula>
    </cfRule>
    <cfRule type="expression" dxfId="104" priority="101">
      <formula>K40=7</formula>
    </cfRule>
    <cfRule type="expression" dxfId="103" priority="102">
      <formula>K40=4</formula>
    </cfRule>
    <cfRule type="expression" dxfId="102" priority="103">
      <formula>K40=3</formula>
    </cfRule>
    <cfRule type="expression" dxfId="101" priority="104">
      <formula>K40=8</formula>
    </cfRule>
    <cfRule type="expression" dxfId="100" priority="105">
      <formula>K40=6</formula>
    </cfRule>
    <cfRule type="expression" dxfId="99" priority="106">
      <formula>K40=5</formula>
    </cfRule>
    <cfRule type="expression" dxfId="98" priority="107">
      <formula>K40=2</formula>
    </cfRule>
  </conditionalFormatting>
  <conditionalFormatting sqref="Q40">
    <cfRule type="cellIs" dxfId="97" priority="94" operator="between">
      <formula>8</formula>
      <formula>10</formula>
    </cfRule>
    <cfRule type="cellIs" dxfId="96" priority="95" operator="between">
      <formula>6</formula>
      <formula>7</formula>
    </cfRule>
    <cfRule type="cellIs" dxfId="95" priority="96" operator="equal">
      <formula>5</formula>
    </cfRule>
    <cfRule type="cellIs" dxfId="94" priority="97" operator="between">
      <formula>0</formula>
      <formula>1</formula>
    </cfRule>
    <cfRule type="cellIs" dxfId="93" priority="98" operator="between">
      <formula>2</formula>
      <formula>4</formula>
    </cfRule>
  </conditionalFormatting>
  <conditionalFormatting sqref="R40">
    <cfRule type="expression" dxfId="92" priority="85">
      <formula>Q40=10</formula>
    </cfRule>
    <cfRule type="expression" dxfId="91" priority="86">
      <formula>Q40=9</formula>
    </cfRule>
    <cfRule type="expression" dxfId="90" priority="87">
      <formula>Q40=7</formula>
    </cfRule>
    <cfRule type="expression" dxfId="89" priority="88">
      <formula>Q40=4</formula>
    </cfRule>
    <cfRule type="expression" dxfId="88" priority="89">
      <formula>Q40=3</formula>
    </cfRule>
    <cfRule type="expression" dxfId="87" priority="90">
      <formula>Q40=8</formula>
    </cfRule>
    <cfRule type="expression" dxfId="86" priority="91">
      <formula>Q40=6</formula>
    </cfRule>
    <cfRule type="expression" dxfId="85" priority="92">
      <formula>Q40=5</formula>
    </cfRule>
    <cfRule type="expression" dxfId="84" priority="93">
      <formula>Q40=2</formula>
    </cfRule>
  </conditionalFormatting>
  <conditionalFormatting sqref="K41">
    <cfRule type="cellIs" dxfId="83" priority="80" operator="between">
      <formula>8</formula>
      <formula>10</formula>
    </cfRule>
    <cfRule type="cellIs" dxfId="82" priority="81" operator="between">
      <formula>6</formula>
      <formula>7</formula>
    </cfRule>
    <cfRule type="cellIs" dxfId="81" priority="82" operator="equal">
      <formula>5</formula>
    </cfRule>
    <cfRule type="cellIs" dxfId="80" priority="83" operator="between">
      <formula>0</formula>
      <formula>1</formula>
    </cfRule>
    <cfRule type="cellIs" dxfId="79" priority="84" operator="between">
      <formula>2</formula>
      <formula>4</formula>
    </cfRule>
  </conditionalFormatting>
  <conditionalFormatting sqref="L41">
    <cfRule type="expression" dxfId="78" priority="71">
      <formula>K41=10</formula>
    </cfRule>
    <cfRule type="expression" dxfId="77" priority="72">
      <formula>K41=9</formula>
    </cfRule>
    <cfRule type="expression" dxfId="76" priority="73">
      <formula>K41=7</formula>
    </cfRule>
    <cfRule type="expression" dxfId="75" priority="74">
      <formula>K41=4</formula>
    </cfRule>
    <cfRule type="expression" dxfId="74" priority="75">
      <formula>K41=3</formula>
    </cfRule>
    <cfRule type="expression" dxfId="73" priority="76">
      <formula>K41=8</formula>
    </cfRule>
    <cfRule type="expression" dxfId="72" priority="77">
      <formula>K41=6</formula>
    </cfRule>
    <cfRule type="expression" dxfId="71" priority="78">
      <formula>K41=5</formula>
    </cfRule>
    <cfRule type="expression" dxfId="70" priority="79">
      <formula>K41=2</formula>
    </cfRule>
  </conditionalFormatting>
  <conditionalFormatting sqref="Q41">
    <cfRule type="cellIs" dxfId="69" priority="66" operator="between">
      <formula>8</formula>
      <formula>10</formula>
    </cfRule>
    <cfRule type="cellIs" dxfId="68" priority="67" operator="between">
      <formula>6</formula>
      <formula>7</formula>
    </cfRule>
    <cfRule type="cellIs" dxfId="67" priority="68" operator="equal">
      <formula>5</formula>
    </cfRule>
    <cfRule type="cellIs" dxfId="66" priority="69" operator="between">
      <formula>0</formula>
      <formula>1</formula>
    </cfRule>
    <cfRule type="cellIs" dxfId="65" priority="70" operator="between">
      <formula>2</formula>
      <formula>4</formula>
    </cfRule>
  </conditionalFormatting>
  <conditionalFormatting sqref="R41">
    <cfRule type="expression" dxfId="64" priority="57">
      <formula>Q41=10</formula>
    </cfRule>
    <cfRule type="expression" dxfId="63" priority="58">
      <formula>Q41=9</formula>
    </cfRule>
    <cfRule type="expression" dxfId="62" priority="59">
      <formula>Q41=7</formula>
    </cfRule>
    <cfRule type="expression" dxfId="61" priority="60">
      <formula>Q41=4</formula>
    </cfRule>
    <cfRule type="expression" dxfId="60" priority="61">
      <formula>Q41=3</formula>
    </cfRule>
    <cfRule type="expression" dxfId="59" priority="62">
      <formula>Q41=8</formula>
    </cfRule>
    <cfRule type="expression" dxfId="58" priority="63">
      <formula>Q41=6</formula>
    </cfRule>
    <cfRule type="expression" dxfId="57" priority="64">
      <formula>Q41=5</formula>
    </cfRule>
    <cfRule type="expression" dxfId="56" priority="65">
      <formula>Q41=2</formula>
    </cfRule>
  </conditionalFormatting>
  <conditionalFormatting sqref="K42">
    <cfRule type="cellIs" dxfId="55" priority="52" operator="between">
      <formula>8</formula>
      <formula>10</formula>
    </cfRule>
    <cfRule type="cellIs" dxfId="54" priority="53" operator="between">
      <formula>6</formula>
      <formula>7</formula>
    </cfRule>
    <cfRule type="cellIs" dxfId="53" priority="54" operator="equal">
      <formula>5</formula>
    </cfRule>
    <cfRule type="cellIs" dxfId="52" priority="55" operator="between">
      <formula>0</formula>
      <formula>1</formula>
    </cfRule>
    <cfRule type="cellIs" dxfId="51" priority="56" operator="between">
      <formula>2</formula>
      <formula>4</formula>
    </cfRule>
  </conditionalFormatting>
  <conditionalFormatting sqref="L42">
    <cfRule type="expression" dxfId="50" priority="43">
      <formula>K42=10</formula>
    </cfRule>
    <cfRule type="expression" dxfId="49" priority="44">
      <formula>K42=9</formula>
    </cfRule>
    <cfRule type="expression" dxfId="48" priority="45">
      <formula>K42=7</formula>
    </cfRule>
    <cfRule type="expression" dxfId="47" priority="46">
      <formula>K42=4</formula>
    </cfRule>
    <cfRule type="expression" dxfId="46" priority="47">
      <formula>K42=3</formula>
    </cfRule>
    <cfRule type="expression" dxfId="45" priority="48">
      <formula>K42=8</formula>
    </cfRule>
    <cfRule type="expression" dxfId="44" priority="49">
      <formula>K42=6</formula>
    </cfRule>
    <cfRule type="expression" dxfId="43" priority="50">
      <formula>K42=5</formula>
    </cfRule>
    <cfRule type="expression" dxfId="42" priority="51">
      <formula>K42=2</formula>
    </cfRule>
  </conditionalFormatting>
  <conditionalFormatting sqref="Q42">
    <cfRule type="cellIs" dxfId="41" priority="38" operator="between">
      <formula>8</formula>
      <formula>10</formula>
    </cfRule>
    <cfRule type="cellIs" dxfId="40" priority="39" operator="between">
      <formula>6</formula>
      <formula>7</formula>
    </cfRule>
    <cfRule type="cellIs" dxfId="39" priority="40" operator="equal">
      <formula>5</formula>
    </cfRule>
    <cfRule type="cellIs" dxfId="38" priority="41" operator="between">
      <formula>0</formula>
      <formula>1</formula>
    </cfRule>
    <cfRule type="cellIs" dxfId="37" priority="42" operator="between">
      <formula>2</formula>
      <formula>4</formula>
    </cfRule>
  </conditionalFormatting>
  <conditionalFormatting sqref="R42">
    <cfRule type="expression" dxfId="36" priority="29">
      <formula>Q42=10</formula>
    </cfRule>
    <cfRule type="expression" dxfId="35" priority="30">
      <formula>Q42=9</formula>
    </cfRule>
    <cfRule type="expression" dxfId="34" priority="31">
      <formula>Q42=7</formula>
    </cfRule>
    <cfRule type="expression" dxfId="33" priority="32">
      <formula>Q42=4</formula>
    </cfRule>
    <cfRule type="expression" dxfId="32" priority="33">
      <formula>Q42=3</formula>
    </cfRule>
    <cfRule type="expression" dxfId="31" priority="34">
      <formula>Q42=8</formula>
    </cfRule>
    <cfRule type="expression" dxfId="30" priority="35">
      <formula>Q42=6</formula>
    </cfRule>
    <cfRule type="expression" dxfId="29" priority="36">
      <formula>Q42=5</formula>
    </cfRule>
    <cfRule type="expression" dxfId="28" priority="37">
      <formula>Q42=2</formula>
    </cfRule>
  </conditionalFormatting>
  <conditionalFormatting sqref="K43">
    <cfRule type="cellIs" dxfId="27" priority="24" operator="between">
      <formula>8</formula>
      <formula>10</formula>
    </cfRule>
    <cfRule type="cellIs" dxfId="26" priority="25" operator="between">
      <formula>6</formula>
      <formula>7</formula>
    </cfRule>
    <cfRule type="cellIs" dxfId="25" priority="26" operator="equal">
      <formula>5</formula>
    </cfRule>
    <cfRule type="cellIs" dxfId="24" priority="27" operator="between">
      <formula>0</formula>
      <formula>1</formula>
    </cfRule>
    <cfRule type="cellIs" dxfId="23" priority="28" operator="between">
      <formula>2</formula>
      <formula>4</formula>
    </cfRule>
  </conditionalFormatting>
  <conditionalFormatting sqref="L43">
    <cfRule type="expression" dxfId="22" priority="15">
      <formula>K43=10</formula>
    </cfRule>
    <cfRule type="expression" dxfId="21" priority="16">
      <formula>K43=9</formula>
    </cfRule>
    <cfRule type="expression" dxfId="20" priority="17">
      <formula>K43=7</formula>
    </cfRule>
    <cfRule type="expression" dxfId="19" priority="18">
      <formula>K43=4</formula>
    </cfRule>
    <cfRule type="expression" dxfId="18" priority="19">
      <formula>K43=3</formula>
    </cfRule>
    <cfRule type="expression" dxfId="17" priority="20">
      <formula>K43=8</formula>
    </cfRule>
    <cfRule type="expression" dxfId="16" priority="21">
      <formula>K43=6</formula>
    </cfRule>
    <cfRule type="expression" dxfId="15" priority="22">
      <formula>K43=5</formula>
    </cfRule>
    <cfRule type="expression" dxfId="14" priority="23">
      <formula>K43=2</formula>
    </cfRule>
  </conditionalFormatting>
  <conditionalFormatting sqref="Q43">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R43">
    <cfRule type="expression" dxfId="8" priority="1">
      <formula>Q43=10</formula>
    </cfRule>
    <cfRule type="expression" dxfId="7" priority="2">
      <formula>Q43=9</formula>
    </cfRule>
    <cfRule type="expression" dxfId="6" priority="3">
      <formula>Q43=7</formula>
    </cfRule>
    <cfRule type="expression" dxfId="5" priority="4">
      <formula>Q43=4</formula>
    </cfRule>
    <cfRule type="expression" dxfId="4" priority="5">
      <formula>Q43=3</formula>
    </cfRule>
    <cfRule type="expression" dxfId="3" priority="6">
      <formula>Q43=8</formula>
    </cfRule>
    <cfRule type="expression" dxfId="2" priority="7">
      <formula>Q43=6</formula>
    </cfRule>
    <cfRule type="expression" dxfId="1" priority="8">
      <formula>Q43=5</formula>
    </cfRule>
    <cfRule type="expression" dxfId="0" priority="9">
      <formula>Q43=2</formula>
    </cfRule>
  </conditionalFormatting>
  <dataValidations count="7">
    <dataValidation type="list" allowBlank="1" showInputMessage="1" showErrorMessage="1" sqref="D31:D33 D44:D65531" xr:uid="{00000000-0002-0000-0000-000000000000}">
      <formula1>FUENTE</formula1>
    </dataValidation>
    <dataValidation type="list" allowBlank="1" showInputMessage="1" showErrorMessage="1" sqref="P31:P36 P53:P65531 J31:J43 J53:J65531" xr:uid="{00000000-0002-0000-0000-000001000000}">
      <formula1>IMPACTO</formula1>
    </dataValidation>
    <dataValidation type="list" allowBlank="1" showInputMessage="1" showErrorMessage="1" sqref="I31:I36 O31:O36 O53:O65531 I40 I53:I65531" xr:uid="{00000000-0002-0000-0000-000002000000}">
      <formula1>PROBABILIDAD</formula1>
    </dataValidation>
    <dataValidation type="list" allowBlank="1" showInputMessage="1" showErrorMessage="1" sqref="M13:M14 M53:M65531 M31:M43 T38:T39 T42:T43" xr:uid="{00000000-0002-0000-0000-000003000000}">
      <formula1>ASIGNACIÓN</formula1>
    </dataValidation>
    <dataValidation type="list" allowBlank="1" showInputMessage="1" showErrorMessage="1" sqref="E31:E43 E53:E65531" xr:uid="{00000000-0002-0000-0000-000004000000}">
      <formula1>ETAPA</formula1>
    </dataValidation>
    <dataValidation type="list" allowBlank="1" showInputMessage="1" showErrorMessage="1" sqref="C31:C65531" xr:uid="{00000000-0002-0000-0000-000005000000}">
      <formula1>CLASE</formula1>
    </dataValidation>
    <dataValidation type="list" allowBlank="1" showInputMessage="1" showErrorMessage="1" sqref="F31:F43 F53:F65531" xr:uid="{00000000-0002-0000-0000-000006000000}">
      <formula1>TIPO</formula1>
    </dataValidation>
  </dataValidations>
  <printOptions horizontalCentered="1"/>
  <pageMargins left="0.23622047244094491" right="0.23622047244094491" top="0.55118110236220474" bottom="0.35433070866141736" header="0.31496062992125984" footer="0.31496062992125984"/>
  <pageSetup scale="55" orientation="landscape" r:id="rId1"/>
  <headerFooter>
    <oddFooter>&amp;C&amp;"Arial,Normal"&amp;8&amp;P/&amp;N</oddFooter>
  </headerFooter>
  <rowBreaks count="1" manualBreakCount="1">
    <brk id="20" min="1" max="23"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MEJORAMIENTO VIVIENDA</vt:lpstr>
      <vt:lpstr>'MEJORAMIENTO VIVIENDA'!Área_de_impresión</vt:lpstr>
      <vt:lpstr>'MEJORAMIENTO VIVIENDA'!Títulos_a_imprimir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Rodriguez Bayona</dc:creator>
  <cp:lastModifiedBy>Microsoft Office User</cp:lastModifiedBy>
  <cp:lastPrinted>2020-06-17T19:59:04Z</cp:lastPrinted>
  <dcterms:created xsi:type="dcterms:W3CDTF">2015-03-24T20:09:23Z</dcterms:created>
  <dcterms:modified xsi:type="dcterms:W3CDTF">2021-05-19T03:20:04Z</dcterms:modified>
</cp:coreProperties>
</file>