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https://icbfgob.sharepoint.com/sites/EVFINANCIERAS/Documentos compartidos/2021/01_SUBASTAS/3_MOBILIARIO/"/>
    </mc:Choice>
  </mc:AlternateContent>
  <xr:revisionPtr revIDLastSave="12" documentId="8_{2FA4BCDB-11CB-4D47-B430-E9C5A054E310}" xr6:coauthVersionLast="46" xr6:coauthVersionMax="46" xr10:uidLastSave="{A91A61AC-AC22-4965-A6C1-E355597C9367}"/>
  <bookViews>
    <workbookView xWindow="20370" yWindow="-120" windowWidth="20730" windowHeight="11160" xr2:uid="{00000000-000D-0000-FFFF-FFFF00000000}"/>
  </bookViews>
  <sheets>
    <sheet name="PROPUESTA ECONÓMICA" sheetId="2" r:id="rId1"/>
  </sheets>
  <externalReferences>
    <externalReference r:id="rId2"/>
  </externalReferences>
  <definedNames>
    <definedName name="_xlnm.Print_Area" localSheetId="0">'PROPUESTA ECONÓMICA'!$A$1:$S$181</definedName>
    <definedName name="Decision">[1]lista!$A$6:$A$7</definedName>
    <definedName name="PARTICIPACION">[1]lista!$A$15:$A$17</definedName>
    <definedName name="Procedencia">[1]lista!$A$2:$A$3</definedName>
    <definedName name="tipo">[1]lista!$A$11:$A$13</definedName>
    <definedName name="_xlnm.Print_Titles" localSheetId="0">'PROPUESTA ECONÓMICA'!#REF!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19" i="2" l="1"/>
  <c r="R175" i="2"/>
  <c r="S175" i="2" l="1"/>
  <c r="R177" i="2"/>
  <c r="S177" i="2" s="1"/>
  <c r="R176" i="2"/>
  <c r="S176" i="2" s="1"/>
  <c r="R173" i="2"/>
  <c r="S173" i="2" s="1"/>
  <c r="R172" i="2"/>
  <c r="S172" i="2" s="1"/>
  <c r="R170" i="2"/>
  <c r="S170" i="2" s="1"/>
  <c r="R169" i="2"/>
  <c r="S169" i="2" s="1"/>
  <c r="R167" i="2"/>
  <c r="S167" i="2" s="1"/>
  <c r="R166" i="2"/>
  <c r="S166" i="2" s="1"/>
  <c r="R164" i="2"/>
  <c r="S164" i="2" s="1"/>
  <c r="R163" i="2"/>
  <c r="S163" i="2" s="1"/>
  <c r="R161" i="2"/>
  <c r="S161" i="2" s="1"/>
  <c r="R160" i="2"/>
  <c r="S160" i="2" s="1"/>
  <c r="R158" i="2"/>
  <c r="S158" i="2" s="1"/>
  <c r="R157" i="2"/>
  <c r="S157" i="2" s="1"/>
  <c r="R155" i="2"/>
  <c r="S155" i="2" s="1"/>
  <c r="R154" i="2"/>
  <c r="S154" i="2" s="1"/>
  <c r="R152" i="2"/>
  <c r="S152" i="2" s="1"/>
  <c r="R151" i="2"/>
  <c r="S151" i="2" s="1"/>
  <c r="R149" i="2"/>
  <c r="S149" i="2" s="1"/>
  <c r="R148" i="2"/>
  <c r="S148" i="2" s="1"/>
  <c r="R146" i="2"/>
  <c r="S146" i="2" s="1"/>
  <c r="R145" i="2"/>
  <c r="S145" i="2" s="1"/>
  <c r="R143" i="2"/>
  <c r="S143" i="2" s="1"/>
  <c r="R142" i="2"/>
  <c r="S142" i="2" s="1"/>
  <c r="R140" i="2"/>
  <c r="S140" i="2" s="1"/>
  <c r="R139" i="2"/>
  <c r="S139" i="2" s="1"/>
  <c r="R137" i="2"/>
  <c r="S137" i="2" s="1"/>
  <c r="R136" i="2"/>
  <c r="S136" i="2" s="1"/>
  <c r="R134" i="2"/>
  <c r="S134" i="2" s="1"/>
  <c r="R133" i="2"/>
  <c r="S133" i="2" s="1"/>
  <c r="R131" i="2"/>
  <c r="S131" i="2" s="1"/>
  <c r="R130" i="2"/>
  <c r="S130" i="2" s="1"/>
  <c r="R128" i="2"/>
  <c r="S128" i="2" s="1"/>
  <c r="R127" i="2"/>
  <c r="S127" i="2" s="1"/>
  <c r="R125" i="2"/>
  <c r="S125" i="2" s="1"/>
  <c r="R124" i="2"/>
  <c r="S124" i="2" s="1"/>
  <c r="R122" i="2"/>
  <c r="S122" i="2" s="1"/>
  <c r="R121" i="2"/>
  <c r="S121" i="2" s="1"/>
  <c r="R119" i="2"/>
  <c r="S119" i="2" s="1"/>
  <c r="R118" i="2"/>
  <c r="S118" i="2" s="1"/>
  <c r="R116" i="2"/>
  <c r="S116" i="2" s="1"/>
  <c r="R115" i="2"/>
  <c r="S115" i="2" s="1"/>
  <c r="R113" i="2"/>
  <c r="S113" i="2" s="1"/>
  <c r="R112" i="2"/>
  <c r="S112" i="2" s="1"/>
  <c r="R110" i="2"/>
  <c r="S110" i="2" s="1"/>
  <c r="R109" i="2"/>
  <c r="S109" i="2" s="1"/>
  <c r="R107" i="2"/>
  <c r="S107" i="2" s="1"/>
  <c r="R106" i="2"/>
  <c r="S106" i="2" s="1"/>
  <c r="R104" i="2"/>
  <c r="S104" i="2" s="1"/>
  <c r="R103" i="2"/>
  <c r="S103" i="2" s="1"/>
  <c r="R101" i="2"/>
  <c r="S101" i="2" s="1"/>
  <c r="R100" i="2"/>
  <c r="S100" i="2" s="1"/>
  <c r="R98" i="2"/>
  <c r="S98" i="2" s="1"/>
  <c r="R97" i="2"/>
  <c r="S97" i="2" s="1"/>
  <c r="R95" i="2"/>
  <c r="S95" i="2" s="1"/>
  <c r="R94" i="2"/>
  <c r="S94" i="2" s="1"/>
  <c r="R93" i="2"/>
  <c r="S93" i="2" s="1"/>
  <c r="R92" i="2"/>
  <c r="S92" i="2" s="1"/>
  <c r="R91" i="2"/>
  <c r="S91" i="2" s="1"/>
  <c r="R89" i="2"/>
  <c r="S89" i="2" s="1"/>
  <c r="R88" i="2"/>
  <c r="S88" i="2" s="1"/>
  <c r="R86" i="2"/>
  <c r="S86" i="2" s="1"/>
  <c r="R85" i="2"/>
  <c r="S85" i="2" s="1"/>
  <c r="R78" i="2"/>
  <c r="S78" i="2" s="1"/>
  <c r="R83" i="2"/>
  <c r="S83" i="2" s="1"/>
  <c r="R82" i="2"/>
  <c r="S82" i="2" s="1"/>
  <c r="R80" i="2"/>
  <c r="S80" i="2" s="1"/>
  <c r="R79" i="2"/>
  <c r="S79" i="2" s="1"/>
  <c r="R77" i="2"/>
  <c r="S77" i="2" s="1"/>
  <c r="R76" i="2"/>
  <c r="S76" i="2" s="1"/>
  <c r="R74" i="2"/>
  <c r="S74" i="2" s="1"/>
  <c r="R73" i="2"/>
  <c r="S73" i="2" s="1"/>
  <c r="R71" i="2"/>
  <c r="S71" i="2" s="1"/>
  <c r="R70" i="2"/>
  <c r="S70" i="2" s="1"/>
  <c r="R68" i="2"/>
  <c r="S68" i="2" s="1"/>
  <c r="R67" i="2"/>
  <c r="S67" i="2" s="1"/>
  <c r="R65" i="2"/>
  <c r="S65" i="2" s="1"/>
  <c r="R64" i="2"/>
  <c r="S64" i="2" s="1"/>
  <c r="R62" i="2"/>
  <c r="S62" i="2" s="1"/>
  <c r="R61" i="2"/>
  <c r="S61" i="2" s="1"/>
  <c r="R59" i="2" l="1"/>
  <c r="S59" i="2" s="1"/>
  <c r="R58" i="2"/>
  <c r="S58" i="2" s="1"/>
  <c r="R56" i="2"/>
  <c r="S56" i="2" s="1"/>
  <c r="R55" i="2"/>
  <c r="S55" i="2" s="1"/>
  <c r="R53" i="2"/>
  <c r="S53" i="2" s="1"/>
  <c r="R52" i="2"/>
  <c r="S52" i="2" s="1"/>
  <c r="R50" i="2"/>
  <c r="S50" i="2" s="1"/>
  <c r="R49" i="2"/>
  <c r="S49" i="2" s="1"/>
  <c r="R47" i="2"/>
  <c r="S47" i="2" s="1"/>
  <c r="R46" i="2"/>
  <c r="S46" i="2" s="1"/>
  <c r="R44" i="2"/>
  <c r="S44" i="2" s="1"/>
  <c r="R43" i="2"/>
  <c r="S43" i="2" s="1"/>
  <c r="R41" i="2"/>
  <c r="S41" i="2" s="1"/>
  <c r="R40" i="2"/>
  <c r="S40" i="2" s="1"/>
  <c r="R38" i="2"/>
  <c r="S38" i="2" s="1"/>
  <c r="R37" i="2"/>
  <c r="S37" i="2" s="1"/>
  <c r="R35" i="2"/>
  <c r="S35" i="2" s="1"/>
  <c r="R34" i="2"/>
  <c r="S34" i="2" s="1"/>
  <c r="R174" i="2" l="1"/>
  <c r="S174" i="2" s="1"/>
  <c r="R171" i="2"/>
  <c r="S171" i="2" s="1"/>
  <c r="R168" i="2"/>
  <c r="S168" i="2" s="1"/>
  <c r="R165" i="2"/>
  <c r="S165" i="2" s="1"/>
  <c r="R162" i="2"/>
  <c r="S162" i="2" s="1"/>
  <c r="R159" i="2"/>
  <c r="S159" i="2" s="1"/>
  <c r="R156" i="2"/>
  <c r="S156" i="2" s="1"/>
  <c r="R153" i="2"/>
  <c r="S153" i="2" s="1"/>
  <c r="R150" i="2"/>
  <c r="S150" i="2" s="1"/>
  <c r="R147" i="2"/>
  <c r="S147" i="2" s="1"/>
  <c r="R144" i="2"/>
  <c r="S144" i="2" s="1"/>
  <c r="R141" i="2"/>
  <c r="S141" i="2" s="1"/>
  <c r="R138" i="2"/>
  <c r="S138" i="2" s="1"/>
  <c r="R135" i="2"/>
  <c r="S135" i="2" s="1"/>
  <c r="R132" i="2"/>
  <c r="S132" i="2" s="1"/>
  <c r="R129" i="2"/>
  <c r="S129" i="2" s="1"/>
  <c r="R126" i="2"/>
  <c r="S126" i="2" s="1"/>
  <c r="R123" i="2"/>
  <c r="S123" i="2" s="1"/>
  <c r="R120" i="2"/>
  <c r="S120" i="2" s="1"/>
  <c r="R117" i="2"/>
  <c r="S117" i="2" s="1"/>
  <c r="R114" i="2"/>
  <c r="S114" i="2" s="1"/>
  <c r="R111" i="2"/>
  <c r="S111" i="2" s="1"/>
  <c r="R108" i="2"/>
  <c r="S108" i="2" s="1"/>
  <c r="R105" i="2"/>
  <c r="S105" i="2" s="1"/>
  <c r="R102" i="2"/>
  <c r="S102" i="2" s="1"/>
  <c r="R99" i="2"/>
  <c r="S99" i="2" s="1"/>
  <c r="R96" i="2"/>
  <c r="S96" i="2" s="1"/>
  <c r="R90" i="2"/>
  <c r="S90" i="2" s="1"/>
  <c r="R87" i="2"/>
  <c r="S87" i="2" s="1"/>
  <c r="R84" i="2"/>
  <c r="S84" i="2" s="1"/>
  <c r="R81" i="2"/>
  <c r="S81" i="2" s="1"/>
  <c r="R75" i="2"/>
  <c r="S75" i="2" s="1"/>
  <c r="R72" i="2"/>
  <c r="S72" i="2" s="1"/>
  <c r="R69" i="2"/>
  <c r="S69" i="2" s="1"/>
  <c r="R66" i="2"/>
  <c r="S66" i="2" s="1"/>
  <c r="R63" i="2"/>
  <c r="S63" i="2" s="1"/>
  <c r="R60" i="2"/>
  <c r="S60" i="2" s="1"/>
  <c r="R57" i="2"/>
  <c r="S57" i="2" s="1"/>
  <c r="R54" i="2"/>
  <c r="S54" i="2" s="1"/>
  <c r="R51" i="2"/>
  <c r="S51" i="2" s="1"/>
  <c r="R48" i="2"/>
  <c r="S48" i="2" s="1"/>
  <c r="R45" i="2"/>
  <c r="S45" i="2" s="1"/>
  <c r="R42" i="2"/>
  <c r="S42" i="2" s="1"/>
  <c r="R39" i="2"/>
  <c r="S39" i="2" s="1"/>
  <c r="R36" i="2"/>
  <c r="S36" i="2" s="1"/>
  <c r="R33" i="2"/>
  <c r="S33" i="2" s="1"/>
  <c r="R32" i="2"/>
  <c r="S32" i="2" s="1"/>
  <c r="R31" i="2"/>
  <c r="S31" i="2" s="1"/>
  <c r="R30" i="2"/>
  <c r="S30" i="2" s="1"/>
  <c r="R29" i="2"/>
  <c r="S29" i="2" s="1"/>
  <c r="R28" i="2"/>
  <c r="S28" i="2" s="1"/>
  <c r="R27" i="2"/>
  <c r="S27" i="2" s="1"/>
  <c r="R26" i="2"/>
  <c r="S26" i="2" s="1"/>
  <c r="R25" i="2"/>
  <c r="S25" i="2" s="1"/>
  <c r="R24" i="2"/>
  <c r="S24" i="2" s="1"/>
  <c r="R23" i="2"/>
  <c r="S23" i="2" s="1"/>
  <c r="R22" i="2"/>
  <c r="S22" i="2" s="1"/>
  <c r="R21" i="2"/>
  <c r="S21" i="2" s="1"/>
  <c r="R20" i="2"/>
  <c r="S20" i="2" s="1"/>
  <c r="R19" i="2"/>
  <c r="S178" i="2" l="1"/>
  <c r="N178" i="2"/>
</calcChain>
</file>

<file path=xl/sharedStrings.xml><?xml version="1.0" encoding="utf-8"?>
<sst xmlns="http://schemas.openxmlformats.org/spreadsheetml/2006/main" count="480" uniqueCount="140">
  <si>
    <t>Ítem</t>
  </si>
  <si>
    <t>FORMATO DE PROPUESTA ECONOMICA</t>
  </si>
  <si>
    <t>Fecha:</t>
  </si>
  <si>
    <t>Empresa:</t>
  </si>
  <si>
    <t>Cargo:</t>
  </si>
  <si>
    <t>Nit:</t>
  </si>
  <si>
    <t>Contacto:</t>
  </si>
  <si>
    <t>Dirección:</t>
  </si>
  <si>
    <t>Instrucciones para el diligenciamiento del formato de propuesta economica</t>
  </si>
  <si>
    <t>• Por favor diligenciar solo las celdas en AMARILLO.
• Revisar todos los requerimientos que se exponen en el documento "Ficha de Condiciones Técnicas Escenciales para la Prestación del Servicio y/o Entrega del Bien" (FCT) y Anexos; y formular su oferta en concordancia con este, garantizando que los bienes ofrecidos cumplan en su totalidad con las especificaciones técnicas descritas en la FCT.
• El valor de la oferta deber ser expresado en PESOS COLOMBIANOS.
• Los precios unitarios deberán aproximarse por exceso o por defecto al entero más cercano. Si la cifra no está aproximada y aparece con centavos, el ICBF aproximará al entero inferior.
• No modificar, agregar o quitar ningún ítem o sub-ítem.</t>
  </si>
  <si>
    <t>PRECIOS TECHO</t>
  </si>
  <si>
    <t xml:space="preserve">ELEMENTO SUMINISTRADO </t>
  </si>
  <si>
    <t>TRANSPORTE</t>
  </si>
  <si>
    <t>INSTALACIÓN</t>
  </si>
  <si>
    <t>Valor total Unitario incluido IVA</t>
  </si>
  <si>
    <t># Anexo en el que se encuentra</t>
  </si>
  <si>
    <t xml:space="preserve">Elemento (Nota 1)
</t>
  </si>
  <si>
    <t>Clasificación de municipio según dificultad de acceso (Nota 2)</t>
  </si>
  <si>
    <t>Cantidad estimada total a Nivel Nacional (Nota 3)</t>
  </si>
  <si>
    <t>1.1</t>
  </si>
  <si>
    <t>1.2</t>
  </si>
  <si>
    <t>1.3</t>
  </si>
  <si>
    <t>Fácil</t>
  </si>
  <si>
    <t>Medio</t>
  </si>
  <si>
    <t>Difícil</t>
  </si>
  <si>
    <t>1.4</t>
  </si>
  <si>
    <t xml:space="preserve">Puesto de trabajo operativo
</t>
  </si>
  <si>
    <t xml:space="preserve">Puesto de trabajo para secretaria
</t>
  </si>
  <si>
    <t xml:space="preserve">Puesto de trabajo sencillo </t>
  </si>
  <si>
    <t xml:space="preserve">División y puertas en vidrio
</t>
  </si>
  <si>
    <t xml:space="preserve">Mesa para impresoras
</t>
  </si>
  <si>
    <t xml:space="preserve">Archivo rodante
</t>
  </si>
  <si>
    <t xml:space="preserve">Modulo rodante
</t>
  </si>
  <si>
    <t xml:space="preserve">Modulo fijo
</t>
  </si>
  <si>
    <t>1.5</t>
  </si>
  <si>
    <t>1.6</t>
  </si>
  <si>
    <t>1.7</t>
  </si>
  <si>
    <t>1.8</t>
  </si>
  <si>
    <t>1.9</t>
  </si>
  <si>
    <t>1.10</t>
  </si>
  <si>
    <t>1.11</t>
  </si>
  <si>
    <t>1.12a</t>
  </si>
  <si>
    <t>1.12b</t>
  </si>
  <si>
    <t>1.12c</t>
  </si>
  <si>
    <t>1.13</t>
  </si>
  <si>
    <t>1.14</t>
  </si>
  <si>
    <t>1.16</t>
  </si>
  <si>
    <t>1.17</t>
  </si>
  <si>
    <t>1.18</t>
  </si>
  <si>
    <t>1.19</t>
  </si>
  <si>
    <t>1.20</t>
  </si>
  <si>
    <t>1.21</t>
  </si>
  <si>
    <t>1.22</t>
  </si>
  <si>
    <t>1.23</t>
  </si>
  <si>
    <t>1.24</t>
  </si>
  <si>
    <t>1.25</t>
  </si>
  <si>
    <t>1.26</t>
  </si>
  <si>
    <t>1.27</t>
  </si>
  <si>
    <t>1.29</t>
  </si>
  <si>
    <t xml:space="preserve">Telón video beam
</t>
  </si>
  <si>
    <t xml:space="preserve">Silla ejecutiva
</t>
  </si>
  <si>
    <t xml:space="preserve">Camilla
</t>
  </si>
  <si>
    <t xml:space="preserve">Locker metalico
</t>
  </si>
  <si>
    <t xml:space="preserve">Gabinete a pared
</t>
  </si>
  <si>
    <t xml:space="preserve">Recepción
</t>
  </si>
  <si>
    <t xml:space="preserve">Mesa de madera videoconferencia
</t>
  </si>
  <si>
    <t>1.31</t>
  </si>
  <si>
    <t>1.32</t>
  </si>
  <si>
    <t>1.33</t>
  </si>
  <si>
    <t>1.36</t>
  </si>
  <si>
    <t>1.37</t>
  </si>
  <si>
    <t>1.38</t>
  </si>
  <si>
    <t xml:space="preserve">Barra de cocina
</t>
  </si>
  <si>
    <t xml:space="preserve">Archivador horizontal
</t>
  </si>
  <si>
    <t>Mesa de centro</t>
  </si>
  <si>
    <t xml:space="preserve">Tablero en vidrio </t>
  </si>
  <si>
    <t xml:space="preserve">Archivador en madera
</t>
  </si>
  <si>
    <t xml:space="preserve">Señalización (acrílico de 23 cm de ancho x 14 cm de largo) 
</t>
  </si>
  <si>
    <t>TOTAL</t>
  </si>
  <si>
    <t xml:space="preserve">Archivador vertical
</t>
  </si>
  <si>
    <t>1.39</t>
  </si>
  <si>
    <t>Silla tapizada con paleta</t>
  </si>
  <si>
    <t>Requiere instalación</t>
  </si>
  <si>
    <t>SI</t>
  </si>
  <si>
    <t>NO</t>
  </si>
  <si>
    <t>Unidad</t>
  </si>
  <si>
    <t>M2</t>
  </si>
  <si>
    <t xml:space="preserve">Tandem de cuatro (4) puestos
</t>
  </si>
  <si>
    <t xml:space="preserve">Tandem de tres (3) puestos
</t>
  </si>
  <si>
    <t xml:space="preserve">Tandem de dos (2) puestos
</t>
  </si>
  <si>
    <t xml:space="preserve">Tandem de un (1) puesto
</t>
  </si>
  <si>
    <t>1.12</t>
  </si>
  <si>
    <t>Sofa modular
de tres (3) puestos</t>
  </si>
  <si>
    <t xml:space="preserve">Silla interlocutora sin apoyabrazos
</t>
  </si>
  <si>
    <t xml:space="preserve">Silla interlocutora con apoyabrazos
</t>
  </si>
  <si>
    <t xml:space="preserve">
Persianas
</t>
  </si>
  <si>
    <t xml:space="preserve">Paneleria con altura de 1,40 m
</t>
  </si>
  <si>
    <t>1.30</t>
  </si>
  <si>
    <t xml:space="preserve">Paneleria con altura de 2,00 m
</t>
  </si>
  <si>
    <t xml:space="preserve">Silla metálica
</t>
  </si>
  <si>
    <t xml:space="preserve">Mesa metálica
</t>
  </si>
  <si>
    <t xml:space="preserve">Señalización (acrílico de 50 cm de ancho x 50 cm de largo) 
</t>
  </si>
  <si>
    <t xml:space="preserve">Cartelera de información (acrílico de 90 cm de largo x 70 cm de ancho) 
</t>
  </si>
  <si>
    <t xml:space="preserve">Silla tipo auditorio </t>
  </si>
  <si>
    <t>1.40</t>
  </si>
  <si>
    <t>Repisas en madera de 103cm x 30cm x 5cm</t>
  </si>
  <si>
    <t>Repisas en madera 48 cm x 30 cm x 3 cm</t>
  </si>
  <si>
    <t>1.43</t>
  </si>
  <si>
    <t>1.44</t>
  </si>
  <si>
    <t>1.45</t>
  </si>
  <si>
    <t xml:space="preserve">Puesto de trabajo de director
</t>
  </si>
  <si>
    <t xml:space="preserve">Puesto de trabajo para coordinador
</t>
  </si>
  <si>
    <t>1.28</t>
  </si>
  <si>
    <t>1.46</t>
  </si>
  <si>
    <t>1.47</t>
  </si>
  <si>
    <t>Sofa modular
de dos (2) puestos</t>
  </si>
  <si>
    <t>1.48</t>
  </si>
  <si>
    <t xml:space="preserve">Biblioteca baja
</t>
  </si>
  <si>
    <t>1.49</t>
  </si>
  <si>
    <t xml:space="preserve">Biblioteca alta
</t>
  </si>
  <si>
    <t xml:space="preserve">Estantería adosada
</t>
  </si>
  <si>
    <t>Valor total Unitario antes del IVA</t>
  </si>
  <si>
    <t xml:space="preserve">
Precio unitario antes del IVA
</t>
  </si>
  <si>
    <t>No aplica</t>
  </si>
  <si>
    <t>PRECIOS OFERTA ECONÓMICA</t>
  </si>
  <si>
    <t xml:space="preserve">Sala de juntas 6 puestos incluye seis sillas
</t>
  </si>
  <si>
    <t>Sala de juntas 8 puestos incluye ocho sillas</t>
  </si>
  <si>
    <t>Mesa redonda incluye cuatro sillas</t>
  </si>
  <si>
    <t xml:space="preserve">Silla operativa funcionarios
</t>
  </si>
  <si>
    <t xml:space="preserve">Zona lúdica  y zona de paso
</t>
  </si>
  <si>
    <t>Mesa parasol incluye cuatro sillas</t>
  </si>
  <si>
    <t>1.34a</t>
  </si>
  <si>
    <t>1.34b</t>
  </si>
  <si>
    <t>1.35</t>
  </si>
  <si>
    <t>1.41a</t>
  </si>
  <si>
    <t>1.41b</t>
  </si>
  <si>
    <t>1.42</t>
  </si>
  <si>
    <t xml:space="preserve">Tablero acrílico
</t>
  </si>
  <si>
    <t xml:space="preserve"> </t>
  </si>
  <si>
    <r>
      <rPr>
        <b/>
        <sz val="10"/>
        <rFont val="Arial"/>
        <family val="2"/>
      </rPr>
      <t xml:space="preserve">Notas:
(1) </t>
    </r>
    <r>
      <rPr>
        <sz val="10"/>
        <rFont val="Arial"/>
        <family val="2"/>
      </rPr>
      <t>La información detallada de las dimensiones y caracteristicas específicas de los elementos a adquirir se encuentran en el Anexo No.1 ESPECIFICACIONES TÉCNICAS DEL MOBILIARIO-anexos 1,1 al 1,49 de la FCT.</t>
    </r>
    <r>
      <rPr>
        <b/>
        <sz val="10"/>
        <rFont val="Arial"/>
        <family val="2"/>
      </rPr>
      <t xml:space="preserve">
(2) </t>
    </r>
    <r>
      <rPr>
        <sz val="10"/>
        <rFont val="Arial"/>
        <family val="2"/>
      </rPr>
      <t xml:space="preserve">El contratista deberá estar en capacidad de entregar todos los elementos en cada una de las Regionales y Centros Zonales relacionadas Anexo No. 3 UBICACIÓN SEDES ADMINISTRATIVAS de la FCT. 
</t>
    </r>
    <r>
      <rPr>
        <b/>
        <sz val="10"/>
        <rFont val="Arial"/>
        <family val="2"/>
      </rPr>
      <t xml:space="preserve">(3) </t>
    </r>
    <r>
      <rPr>
        <sz val="10"/>
        <rFont val="Arial"/>
        <family val="2"/>
      </rPr>
      <t xml:space="preserve">Se debe ofertar el valor unitario para todos los ítems.
</t>
    </r>
    <r>
      <rPr>
        <b/>
        <sz val="10"/>
        <rFont val="Arial"/>
        <family val="2"/>
      </rPr>
      <t xml:space="preserve">(4) </t>
    </r>
    <r>
      <rPr>
        <sz val="10"/>
        <rFont val="Arial"/>
        <family val="2"/>
      </rPr>
      <t xml:space="preserve">Solo ofertar instalación para aquellos elementos que requieran ser armados y/o instalados en sitio.
</t>
    </r>
    <r>
      <rPr>
        <b/>
        <sz val="10"/>
        <rFont val="Arial"/>
        <family val="2"/>
      </rPr>
      <t xml:space="preserve">(5) </t>
    </r>
    <r>
      <rPr>
        <sz val="10"/>
        <rFont val="Arial"/>
        <family val="2"/>
      </rPr>
      <t xml:space="preserve">Mediante el oficio 22205 del 19 de abril de 2004 la DIAN establece:
• “El numeral 2º del artículo 476 excluye del pago del IVA al transporte de carga, de conformidad con lo señalado por el artículo 447 del Estatuto Tributario, para determinar la base gravable del impuesto sobre las ventas en la prestación de servicios, por regla general se tiene en cuenta el valor total de la operación, incluyendo los acarreos y las demás erogaciones, así no estén sometidos al gravamen del IVA, como es el caso del servicio de transporte de carga nacional o internacional.
• "Si una empresa vende mercancías y a su vez se encarga de transportarlas para la entrega al comprador o destinatario; el valor del transporte, así se encuentre exceptuado del IVA cuando se preste en forma individual, se debe tener en cuenta para determinar la base gravable de la respectiva venta.
(6) Para todos los ítems se deberá tener en cuenta el precio promedio del mercado establecido en el ESTUDIO DE SECTOR Y/O COSTOS, por lo cual el precio ofertado no podrá exceder los valores de los ítems establecidos  por la Entidad en el estudio de mercado, en  los PRECIOS TECHO de ELEMENTO SUMINISTRADO, INSTALACIÓN y TRANSPORTE, so pena de RECHAZO. 
(7) La entidad incluye los valores techo en el formato de propuesta económica como una referencia, </t>
    </r>
    <r>
      <rPr>
        <u/>
        <sz val="10"/>
        <rFont val="Arial"/>
        <family val="2"/>
      </rPr>
      <t>pero es responsabilidad del proponente para la estructuración de su oferta revisar detalladamente los valores techo por cada ítem señalado dentro del estudio de mercado el cual forma parte integral del presente proceso.</t>
    </r>
    <r>
      <rPr>
        <b/>
        <u/>
        <sz val="10"/>
        <color rgb="FFFF0000"/>
        <rFont val="Arial"/>
        <family val="2"/>
      </rPr>
      <t xml:space="preserve">
</t>
    </r>
    <r>
      <rPr>
        <b/>
        <sz val="10"/>
        <rFont val="Arial"/>
        <family val="2"/>
      </rPr>
      <t>8. Para el Departamento Archipiélago San Andrés Se establece IVA del  0% teniendo en cuenta lo dispuesto por el Art. 22 de la Ley 47 de 1993.</t>
    </r>
    <r>
      <rPr>
        <b/>
        <sz val="10"/>
        <color rgb="FFFF0000"/>
        <rFont val="Arial"/>
        <family val="2"/>
      </rPr>
      <t xml:space="preserve">
</t>
    </r>
    <r>
      <rPr>
        <sz val="10"/>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</si>
</sst>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_-&quot;$&quot;* #,##0.00_-;\-&quot;$&quot;* #,##0.00_-;_-&quot;$&quot;* &quot;-&quot;??_-;_-@_-"/>
    <numFmt numFmtId="166" formatCode="_-&quot;$&quot;* #,##0_-;\-&quot;$&quot;* #,##0_-;_-&quot;$&quot;* &quot;-&quot;??_-;_-@_-"/>
  </numFmts>
  <fonts count="13" x14ac:knownFonts="1">
    <font>
      <sz val="11"/>
      <color theme="1"/>
      <name val="Calibri"/>
      <family val="2"/>
      <scheme val="minor"/>
    </font>
    <font>
      <sz val="11"/>
      <color theme="1"/>
      <name val="Calibri"/>
      <family val="2"/>
      <scheme val="minor"/>
    </font>
    <font>
      <sz val="11"/>
      <color theme="1"/>
      <name val="Arial"/>
      <family val="2"/>
    </font>
    <font>
      <sz val="8"/>
      <color theme="1"/>
      <name val="Arial"/>
      <family val="2"/>
    </font>
    <font>
      <sz val="8"/>
      <name val="Arial"/>
      <family val="2"/>
    </font>
    <font>
      <b/>
      <sz val="10"/>
      <name val="Arial"/>
      <family val="2"/>
    </font>
    <font>
      <b/>
      <sz val="10"/>
      <color theme="1"/>
      <name val="Arial"/>
      <family val="2"/>
    </font>
    <font>
      <sz val="10"/>
      <color rgb="FF000000"/>
      <name val="Arial"/>
      <family val="2"/>
    </font>
    <font>
      <sz val="10"/>
      <color theme="1"/>
      <name val="Arial"/>
      <family val="2"/>
    </font>
    <font>
      <sz val="10"/>
      <name val="Arial"/>
      <family val="2"/>
    </font>
    <font>
      <b/>
      <sz val="10"/>
      <color rgb="FFFF0000"/>
      <name val="Arial"/>
      <family val="2"/>
    </font>
    <font>
      <b/>
      <u/>
      <sz val="10"/>
      <color rgb="FFFF0000"/>
      <name val="Arial"/>
      <family val="2"/>
    </font>
    <font>
      <u/>
      <sz val="10"/>
      <name val="Arial"/>
      <family val="2"/>
    </font>
  </fonts>
  <fills count="4">
    <fill>
      <patternFill patternType="none"/>
    </fill>
    <fill>
      <patternFill patternType="gray125"/>
    </fill>
    <fill>
      <patternFill patternType="solid">
        <fgColor rgb="FFFFFFCC"/>
        <bgColor indexed="64"/>
      </patternFill>
    </fill>
    <fill>
      <patternFill patternType="solid">
        <fgColor theme="0" tint="-0.149998474074526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5">
    <xf numFmtId="0" fontId="0" fillId="0" borderId="0"/>
    <xf numFmtId="164" fontId="1" fillId="0" borderId="0" applyFont="0" applyFill="0" applyBorder="0" applyAlignment="0" applyProtection="0"/>
    <xf numFmtId="0" fontId="2" fillId="0" borderId="0"/>
    <xf numFmtId="42" fontId="1" fillId="0" borderId="0" applyFont="0" applyFill="0" applyBorder="0" applyAlignment="0" applyProtection="0"/>
    <xf numFmtId="44" fontId="1" fillId="0" borderId="0" applyFont="0" applyFill="0" applyBorder="0" applyAlignment="0" applyProtection="0"/>
  </cellStyleXfs>
  <cellXfs count="92">
    <xf numFmtId="0" fontId="0" fillId="0" borderId="0" xfId="0"/>
    <xf numFmtId="0" fontId="2" fillId="0" borderId="0" xfId="0" applyFont="1" applyAlignment="1">
      <alignment vertical="center"/>
    </xf>
    <xf numFmtId="0" fontId="2" fillId="0" borderId="0" xfId="0" applyFont="1"/>
    <xf numFmtId="0" fontId="3" fillId="0" borderId="0" xfId="0" applyFont="1" applyAlignment="1">
      <alignment vertical="center"/>
    </xf>
    <xf numFmtId="0" fontId="4" fillId="0" borderId="0" xfId="2" applyFont="1" applyAlignment="1">
      <alignment horizontal="left" vertical="center" wrapText="1"/>
    </xf>
    <xf numFmtId="0" fontId="4" fillId="0" borderId="0" xfId="2" applyFont="1" applyAlignment="1">
      <alignment horizontal="center" vertical="center" wrapText="1"/>
    </xf>
    <xf numFmtId="0" fontId="3" fillId="0" borderId="0" xfId="0" applyFont="1"/>
    <xf numFmtId="0" fontId="2" fillId="0" borderId="0" xfId="0" applyFont="1" applyBorder="1"/>
    <xf numFmtId="0" fontId="2" fillId="0" borderId="0" xfId="0" applyFont="1" applyAlignment="1">
      <alignment horizontal="center"/>
    </xf>
    <xf numFmtId="0" fontId="8" fillId="0" borderId="0" xfId="0" applyFont="1" applyAlignment="1" applyProtection="1">
      <alignment vertical="center" wrapText="1"/>
    </xf>
    <xf numFmtId="0" fontId="8" fillId="0" borderId="1" xfId="0" applyFont="1" applyFill="1" applyBorder="1" applyAlignment="1" applyProtection="1">
      <alignment vertical="center" wrapText="1"/>
    </xf>
    <xf numFmtId="0" fontId="8" fillId="0" borderId="0" xfId="0" applyFont="1" applyFill="1" applyBorder="1" applyAlignment="1" applyProtection="1">
      <alignment vertical="center" wrapText="1"/>
    </xf>
    <xf numFmtId="0" fontId="8" fillId="0" borderId="0" xfId="0" applyFont="1" applyFill="1" applyBorder="1" applyAlignment="1" applyProtection="1">
      <alignment horizontal="justify" vertical="center" wrapText="1"/>
    </xf>
    <xf numFmtId="0" fontId="8" fillId="0" borderId="0" xfId="0" applyFont="1" applyFill="1" applyBorder="1" applyAlignment="1" applyProtection="1">
      <alignment horizontal="left" vertical="center" wrapText="1"/>
    </xf>
    <xf numFmtId="0" fontId="6" fillId="0" borderId="0" xfId="0" applyNumberFormat="1" applyFont="1" applyFill="1" applyBorder="1" applyAlignment="1" applyProtection="1">
      <alignment horizontal="left" vertical="top" wrapText="1"/>
    </xf>
    <xf numFmtId="0" fontId="8" fillId="0" borderId="0" xfId="0" applyFont="1" applyBorder="1" applyAlignment="1" applyProtection="1">
      <alignment vertical="center" wrapText="1"/>
    </xf>
    <xf numFmtId="0" fontId="8" fillId="0" borderId="0" xfId="0" applyFont="1" applyAlignment="1" applyProtection="1">
      <alignment wrapText="1"/>
    </xf>
    <xf numFmtId="0" fontId="7" fillId="2" borderId="7" xfId="0" applyFont="1" applyFill="1" applyBorder="1" applyAlignment="1" applyProtection="1">
      <alignment vertical="center" wrapText="1"/>
    </xf>
    <xf numFmtId="0" fontId="8" fillId="0" borderId="1" xfId="0" applyFont="1" applyFill="1" applyBorder="1" applyAlignment="1">
      <alignment horizontal="center" vertical="center"/>
    </xf>
    <xf numFmtId="0" fontId="8" fillId="0" borderId="0" xfId="0" applyNumberFormat="1" applyFont="1" applyFill="1" applyBorder="1" applyAlignment="1" applyProtection="1">
      <alignment horizontal="left" vertical="top" wrapText="1"/>
    </xf>
    <xf numFmtId="0" fontId="6" fillId="0" borderId="0" xfId="0" applyNumberFormat="1" applyFont="1" applyFill="1" applyBorder="1" applyAlignment="1" applyProtection="1">
      <alignment horizontal="left" vertical="center" wrapText="1"/>
    </xf>
    <xf numFmtId="164" fontId="8" fillId="2" borderId="1" xfId="1" applyFont="1" applyFill="1" applyBorder="1" applyAlignment="1">
      <alignment vertical="center"/>
    </xf>
    <xf numFmtId="164" fontId="8" fillId="0" borderId="1" xfId="1" applyFont="1" applyFill="1" applyBorder="1" applyAlignment="1">
      <alignment vertical="center"/>
    </xf>
    <xf numFmtId="164" fontId="8" fillId="2" borderId="1" xfId="1" applyFont="1" applyFill="1" applyBorder="1" applyAlignment="1">
      <alignment horizontal="center" vertical="center"/>
    </xf>
    <xf numFmtId="0" fontId="8" fillId="0" borderId="0" xfId="0" applyFont="1" applyFill="1" applyBorder="1" applyAlignment="1">
      <alignment horizontal="left"/>
    </xf>
    <xf numFmtId="164" fontId="8" fillId="0" borderId="0" xfId="1" applyFont="1" applyFill="1" applyBorder="1" applyAlignment="1">
      <alignment vertical="center"/>
    </xf>
    <xf numFmtId="0" fontId="8" fillId="0" borderId="0" xfId="0" applyFont="1" applyFill="1" applyBorder="1" applyAlignment="1">
      <alignment horizontal="center" vertical="center"/>
    </xf>
    <xf numFmtId="1" fontId="8" fillId="0" borderId="7" xfId="0" applyNumberFormat="1" applyFont="1" applyFill="1" applyBorder="1" applyAlignment="1">
      <alignment horizontal="center" vertical="center"/>
    </xf>
    <xf numFmtId="0" fontId="8" fillId="3" borderId="1" xfId="0" applyFont="1" applyFill="1" applyBorder="1" applyAlignment="1" applyProtection="1">
      <alignment horizontal="center" vertical="center" wrapText="1"/>
    </xf>
    <xf numFmtId="0" fontId="8" fillId="3" borderId="7" xfId="0" applyFont="1" applyFill="1" applyBorder="1" applyAlignment="1" applyProtection="1">
      <alignment horizontal="center" vertical="center" wrapText="1"/>
    </xf>
    <xf numFmtId="0" fontId="8" fillId="3" borderId="1" xfId="0" applyFont="1" applyFill="1" applyBorder="1" applyAlignment="1" applyProtection="1">
      <alignment horizontal="center" vertical="center" wrapText="1"/>
    </xf>
    <xf numFmtId="0" fontId="8" fillId="3" borderId="3" xfId="0" applyFont="1" applyFill="1" applyBorder="1" applyAlignment="1" applyProtection="1">
      <alignment horizontal="center" vertical="center" wrapText="1"/>
    </xf>
    <xf numFmtId="0" fontId="8" fillId="0" borderId="0" xfId="0" applyFont="1" applyAlignment="1">
      <alignment vertical="center"/>
    </xf>
    <xf numFmtId="42" fontId="9" fillId="0" borderId="1" xfId="3" applyFont="1" applyFill="1" applyBorder="1" applyAlignment="1" applyProtection="1">
      <alignment vertical="center" wrapText="1"/>
      <protection locked="0"/>
    </xf>
    <xf numFmtId="42" fontId="9" fillId="0" borderId="1" xfId="3" applyFont="1" applyFill="1" applyBorder="1" applyAlignment="1" applyProtection="1">
      <alignment horizontal="right" vertical="center" wrapText="1"/>
      <protection locked="0"/>
    </xf>
    <xf numFmtId="42" fontId="9" fillId="0" borderId="1" xfId="3" applyFont="1" applyBorder="1" applyAlignment="1">
      <alignment horizontal="right" vertical="center" wrapText="1"/>
    </xf>
    <xf numFmtId="166" fontId="6" fillId="0" borderId="4" xfId="1" applyNumberFormat="1" applyFont="1" applyFill="1" applyBorder="1" applyAlignment="1">
      <alignment vertical="center"/>
    </xf>
    <xf numFmtId="0" fontId="9" fillId="0" borderId="10" xfId="2" applyFont="1" applyFill="1" applyBorder="1" applyAlignment="1">
      <alignment horizontal="center" vertical="center" wrapText="1"/>
    </xf>
    <xf numFmtId="0" fontId="9" fillId="0" borderId="5" xfId="2" applyFont="1" applyFill="1" applyBorder="1" applyAlignment="1">
      <alignment horizontal="center" vertical="center" wrapText="1"/>
    </xf>
    <xf numFmtId="0" fontId="9" fillId="0" borderId="6" xfId="2" applyFont="1" applyFill="1" applyBorder="1" applyAlignment="1">
      <alignment horizontal="center" vertical="center" wrapText="1"/>
    </xf>
    <xf numFmtId="0" fontId="9" fillId="0" borderId="13" xfId="2" applyFont="1" applyFill="1" applyBorder="1" applyAlignment="1">
      <alignment horizontal="center" vertical="center" wrapText="1"/>
    </xf>
    <xf numFmtId="0" fontId="9" fillId="0" borderId="11" xfId="2" applyFont="1" applyFill="1" applyBorder="1" applyAlignment="1">
      <alignment horizontal="center" vertical="center" wrapText="1"/>
    </xf>
    <xf numFmtId="0" fontId="9" fillId="0" borderId="12" xfId="2" applyFont="1" applyFill="1" applyBorder="1" applyAlignment="1">
      <alignment horizontal="center" vertical="center" wrapText="1"/>
    </xf>
    <xf numFmtId="0" fontId="8" fillId="0" borderId="3" xfId="2" applyNumberFormat="1" applyFont="1" applyFill="1" applyBorder="1" applyAlignment="1">
      <alignment horizontal="center" vertical="center" wrapText="1"/>
    </xf>
    <xf numFmtId="0" fontId="8" fillId="0" borderId="2" xfId="2" applyNumberFormat="1" applyFont="1" applyFill="1" applyBorder="1" applyAlignment="1">
      <alignment horizontal="center" vertical="center" wrapText="1"/>
    </xf>
    <xf numFmtId="0" fontId="8" fillId="0" borderId="4" xfId="2" applyNumberFormat="1" applyFont="1" applyFill="1" applyBorder="1" applyAlignment="1">
      <alignment horizontal="center" vertical="center" wrapText="1"/>
    </xf>
    <xf numFmtId="0" fontId="8" fillId="0" borderId="3"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4"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2"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3"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8" fillId="0" borderId="7" xfId="0" applyFont="1" applyFill="1" applyBorder="1" applyAlignment="1" applyProtection="1">
      <alignment horizontal="left" vertical="center" wrapText="1"/>
    </xf>
    <xf numFmtId="0" fontId="8" fillId="0" borderId="9" xfId="0" applyFont="1" applyFill="1" applyBorder="1" applyAlignment="1" applyProtection="1">
      <alignment horizontal="left" vertical="center" wrapText="1"/>
    </xf>
    <xf numFmtId="0" fontId="8" fillId="0" borderId="1" xfId="0" applyFont="1" applyFill="1" applyBorder="1" applyAlignment="1">
      <alignment horizontal="center" vertical="center"/>
    </xf>
    <xf numFmtId="0" fontId="9" fillId="0" borderId="10" xfId="2" applyFont="1" applyFill="1" applyBorder="1" applyAlignment="1">
      <alignment horizontal="center" vertical="top" wrapText="1"/>
    </xf>
    <xf numFmtId="0" fontId="9" fillId="0" borderId="5" xfId="2" applyFont="1" applyFill="1" applyBorder="1" applyAlignment="1">
      <alignment horizontal="center" vertical="top" wrapText="1"/>
    </xf>
    <xf numFmtId="0" fontId="9" fillId="0" borderId="6" xfId="2" applyFont="1" applyFill="1" applyBorder="1" applyAlignment="1">
      <alignment horizontal="center" vertical="top" wrapText="1"/>
    </xf>
    <xf numFmtId="0" fontId="9" fillId="0" borderId="13" xfId="2" applyFont="1" applyFill="1" applyBorder="1" applyAlignment="1">
      <alignment horizontal="center" vertical="top" wrapText="1"/>
    </xf>
    <xf numFmtId="0" fontId="9" fillId="0" borderId="11" xfId="2" applyFont="1" applyFill="1" applyBorder="1" applyAlignment="1">
      <alignment horizontal="center" vertical="top" wrapText="1"/>
    </xf>
    <xf numFmtId="0" fontId="9" fillId="0" borderId="12" xfId="2" applyFont="1" applyFill="1" applyBorder="1" applyAlignment="1">
      <alignment horizontal="center" vertical="top" wrapText="1"/>
    </xf>
    <xf numFmtId="0" fontId="9" fillId="0" borderId="10" xfId="2" applyNumberFormat="1" applyFont="1" applyFill="1" applyBorder="1" applyAlignment="1">
      <alignment horizontal="center" vertical="center" wrapText="1"/>
    </xf>
    <xf numFmtId="0" fontId="9" fillId="0" borderId="5" xfId="2" applyNumberFormat="1" applyFont="1" applyFill="1" applyBorder="1" applyAlignment="1">
      <alignment horizontal="center" vertical="center" wrapText="1"/>
    </xf>
    <xf numFmtId="0" fontId="9" fillId="0" borderId="6" xfId="2" applyNumberFormat="1" applyFont="1" applyFill="1" applyBorder="1" applyAlignment="1">
      <alignment horizontal="center" vertical="center" wrapText="1"/>
    </xf>
    <xf numFmtId="0" fontId="9" fillId="0" borderId="13" xfId="2" applyNumberFormat="1" applyFont="1" applyFill="1" applyBorder="1" applyAlignment="1">
      <alignment horizontal="center" vertical="center" wrapText="1"/>
    </xf>
    <xf numFmtId="0" fontId="9" fillId="0" borderId="11" xfId="2" applyNumberFormat="1" applyFont="1" applyFill="1" applyBorder="1" applyAlignment="1">
      <alignment horizontal="center" vertical="center" wrapText="1"/>
    </xf>
    <xf numFmtId="0" fontId="9" fillId="0" borderId="12" xfId="2" applyNumberFormat="1" applyFont="1" applyFill="1" applyBorder="1" applyAlignment="1">
      <alignment horizontal="center" vertical="center" wrapText="1"/>
    </xf>
    <xf numFmtId="0" fontId="3" fillId="0" borderId="0" xfId="0" applyFont="1" applyAlignment="1">
      <alignment horizontal="left" wrapText="1"/>
    </xf>
    <xf numFmtId="0" fontId="7" fillId="0" borderId="1" xfId="0" applyFont="1" applyFill="1" applyBorder="1" applyAlignment="1" applyProtection="1">
      <alignment horizontal="left" vertical="center" wrapText="1"/>
    </xf>
    <xf numFmtId="0" fontId="8" fillId="0" borderId="1" xfId="0" applyFont="1" applyFill="1" applyBorder="1" applyAlignment="1" applyProtection="1">
      <alignment horizontal="left" vertical="center" wrapText="1"/>
    </xf>
    <xf numFmtId="0" fontId="2" fillId="0" borderId="0" xfId="0" applyFont="1" applyBorder="1" applyAlignment="1">
      <alignment horizontal="center"/>
    </xf>
    <xf numFmtId="0" fontId="5" fillId="0" borderId="0" xfId="2" applyFont="1" applyAlignment="1">
      <alignment horizontal="center" vertical="center" wrapText="1"/>
    </xf>
    <xf numFmtId="0" fontId="8" fillId="3" borderId="1" xfId="0" applyFont="1" applyFill="1" applyBorder="1" applyAlignment="1" applyProtection="1">
      <alignment horizontal="center" vertical="center" wrapText="1"/>
    </xf>
    <xf numFmtId="0" fontId="7" fillId="2" borderId="1" xfId="0" applyFont="1" applyFill="1" applyBorder="1" applyAlignment="1" applyProtection="1">
      <alignment horizontal="center" vertical="center" wrapText="1"/>
    </xf>
    <xf numFmtId="0" fontId="8" fillId="3" borderId="3" xfId="0" applyFont="1" applyFill="1" applyBorder="1" applyAlignment="1" applyProtection="1">
      <alignment horizontal="center" vertical="center" wrapText="1"/>
    </xf>
    <xf numFmtId="42" fontId="9" fillId="0" borderId="1" xfId="3" applyFont="1" applyFill="1" applyBorder="1" applyAlignment="1" applyProtection="1">
      <alignment horizontal="right" vertical="center" wrapText="1"/>
      <protection locked="0"/>
    </xf>
    <xf numFmtId="0" fontId="9" fillId="3" borderId="1" xfId="0" applyFont="1" applyFill="1" applyBorder="1" applyAlignment="1" applyProtection="1">
      <alignment horizontal="center" vertical="center" wrapText="1"/>
    </xf>
    <xf numFmtId="164" fontId="8" fillId="2" borderId="5" xfId="1" applyFont="1" applyFill="1" applyBorder="1" applyAlignment="1">
      <alignment horizontal="center" vertical="center"/>
    </xf>
    <xf numFmtId="164" fontId="8" fillId="2" borderId="13" xfId="1" applyFont="1" applyFill="1" applyBorder="1" applyAlignment="1">
      <alignment horizontal="center" vertical="center"/>
    </xf>
    <xf numFmtId="164" fontId="8" fillId="2" borderId="12" xfId="1" applyFont="1" applyFill="1" applyBorder="1" applyAlignment="1">
      <alignment horizontal="center" vertical="center"/>
    </xf>
    <xf numFmtId="0" fontId="7" fillId="0" borderId="0" xfId="0" applyFont="1" applyAlignment="1">
      <alignment vertical="center"/>
    </xf>
    <xf numFmtId="0" fontId="6" fillId="3" borderId="6" xfId="0" applyFont="1" applyFill="1" applyBorder="1" applyAlignment="1" applyProtection="1">
      <alignment horizontal="center" vertical="center" wrapText="1"/>
    </xf>
    <xf numFmtId="0" fontId="6" fillId="3" borderId="0" xfId="0" applyFont="1" applyFill="1" applyBorder="1" applyAlignment="1" applyProtection="1">
      <alignment horizontal="center" vertical="center" wrapText="1"/>
    </xf>
    <xf numFmtId="0" fontId="8" fillId="0" borderId="1" xfId="0" applyNumberFormat="1" applyFont="1" applyBorder="1" applyAlignment="1" applyProtection="1">
      <alignment horizontal="left" vertical="top" wrapText="1"/>
    </xf>
    <xf numFmtId="0" fontId="7" fillId="2" borderId="7" xfId="0" applyFont="1" applyFill="1" applyBorder="1" applyAlignment="1" applyProtection="1">
      <alignment horizontal="center" vertical="center" wrapText="1"/>
    </xf>
    <xf numFmtId="0" fontId="7" fillId="2" borderId="8" xfId="0" applyFont="1" applyFill="1" applyBorder="1" applyAlignment="1" applyProtection="1">
      <alignment horizontal="center" vertical="center" wrapText="1"/>
    </xf>
    <xf numFmtId="0" fontId="7" fillId="2" borderId="9"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xf>
    <xf numFmtId="0" fontId="6" fillId="0" borderId="1" xfId="0" applyNumberFormat="1" applyFont="1" applyFill="1" applyBorder="1" applyAlignment="1" applyProtection="1">
      <alignment horizontal="left" vertical="top" wrapText="1"/>
    </xf>
  </cellXfs>
  <cellStyles count="5">
    <cellStyle name="Moneda" xfId="1" builtinId="4"/>
    <cellStyle name="Moneda [0]" xfId="3" builtinId="7"/>
    <cellStyle name="Moneda 2" xfId="4" xr:uid="{00000000-0005-0000-0000-000002000000}"/>
    <cellStyle name="Normal" xfId="0" builtinId="0"/>
    <cellStyle name="Normal 6" xfId="2" xr:uid="{00000000-0005-0000-0000-00000400000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466725</xdr:colOff>
      <xdr:row>1</xdr:row>
      <xdr:rowOff>61231</xdr:rowOff>
    </xdr:from>
    <xdr:to>
      <xdr:col>2</xdr:col>
      <xdr:colOff>610960</xdr:colOff>
      <xdr:row>5</xdr:row>
      <xdr:rowOff>81641</xdr:rowOff>
    </xdr:to>
    <xdr:pic>
      <xdr:nvPicPr>
        <xdr:cNvPr id="2" name="45 Imagen" descr="LOGO-ICBF">
          <a:extLst>
            <a:ext uri="{FF2B5EF4-FFF2-40B4-BE49-F238E27FC236}">
              <a16:creationId xmlns:a16="http://schemas.microsoft.com/office/drawing/2014/main" id="{B6B913C4-97C0-447C-B0EE-E114AD479E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28725" y="238124"/>
          <a:ext cx="742950" cy="9456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184035</xdr:colOff>
      <xdr:row>0</xdr:row>
      <xdr:rowOff>38098</xdr:rowOff>
    </xdr:from>
    <xdr:to>
      <xdr:col>14</xdr:col>
      <xdr:colOff>176893</xdr:colOff>
      <xdr:row>5</xdr:row>
      <xdr:rowOff>38098</xdr:rowOff>
    </xdr:to>
    <xdr:sp macro="" textlink="">
      <xdr:nvSpPr>
        <xdr:cNvPr id="3" name="2 CuadroTexto">
          <a:extLst>
            <a:ext uri="{FF2B5EF4-FFF2-40B4-BE49-F238E27FC236}">
              <a16:creationId xmlns:a16="http://schemas.microsoft.com/office/drawing/2014/main" id="{CAAD5985-095C-4ABB-8BD0-61DAC492BDAC}"/>
            </a:ext>
          </a:extLst>
        </xdr:cNvPr>
        <xdr:cNvSpPr txBox="1"/>
      </xdr:nvSpPr>
      <xdr:spPr>
        <a:xfrm>
          <a:off x="9341642" y="38098"/>
          <a:ext cx="4224680" cy="110217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050" b="1">
              <a:latin typeface="Arial" pitchFamily="34" charset="0"/>
              <a:cs typeface="Arial" pitchFamily="34" charset="0"/>
            </a:rPr>
            <a:t>República de Colombia</a:t>
          </a:r>
        </a:p>
        <a:p>
          <a:pPr algn="ctr"/>
          <a:r>
            <a:rPr lang="es-ES" sz="1100" b="1">
              <a:solidFill>
                <a:schemeClr val="dk1"/>
              </a:solidFill>
              <a:effectLst/>
              <a:latin typeface="+mn-lt"/>
              <a:ea typeface="+mn-ea"/>
              <a:cs typeface="+mn-cs"/>
            </a:rPr>
            <a:t>República de Colombia</a:t>
          </a:r>
          <a:endParaRPr lang="es-CO" sz="1050">
            <a:effectLst/>
          </a:endParaRPr>
        </a:p>
        <a:p>
          <a:pPr algn="ctr"/>
          <a:r>
            <a:rPr lang="es-ES" sz="1100" b="1">
              <a:solidFill>
                <a:schemeClr val="dk1"/>
              </a:solidFill>
              <a:effectLst/>
              <a:latin typeface="+mn-lt"/>
              <a:ea typeface="+mn-ea"/>
              <a:cs typeface="+mn-cs"/>
            </a:rPr>
            <a:t>Instituto Colombiano de Bienestar Familiar</a:t>
          </a:r>
          <a:endParaRPr lang="es-CO" sz="1050">
            <a:effectLst/>
          </a:endParaRPr>
        </a:p>
        <a:p>
          <a:pPr algn="ctr"/>
          <a:r>
            <a:rPr lang="es-ES" sz="1100" b="1">
              <a:solidFill>
                <a:schemeClr val="dk1"/>
              </a:solidFill>
              <a:effectLst/>
              <a:latin typeface="+mn-lt"/>
              <a:ea typeface="+mn-ea"/>
              <a:cs typeface="+mn-cs"/>
            </a:rPr>
            <a:t>Cecilia de la Fuente de Lleras </a:t>
          </a:r>
          <a:endParaRPr lang="es-CO" sz="1050">
            <a:effectLst/>
          </a:endParaRPr>
        </a:p>
        <a:p>
          <a:pPr algn="ctr"/>
          <a:r>
            <a:rPr lang="es-ES" sz="1100" b="1">
              <a:solidFill>
                <a:schemeClr val="dk1"/>
              </a:solidFill>
              <a:effectLst/>
              <a:latin typeface="+mn-lt"/>
              <a:ea typeface="+mn-ea"/>
              <a:cs typeface="+mn-cs"/>
            </a:rPr>
            <a:t>Dirección Administrativa</a:t>
          </a:r>
          <a:endParaRPr lang="es-CO" sz="1050">
            <a:effectLst/>
          </a:endParaRPr>
        </a:p>
        <a:p>
          <a:pPr algn="ctr"/>
          <a:r>
            <a:rPr lang="es-ES" sz="1100" b="1">
              <a:solidFill>
                <a:schemeClr val="dk1"/>
              </a:solidFill>
              <a:effectLst/>
              <a:latin typeface="+mn-lt"/>
              <a:ea typeface="+mn-ea"/>
              <a:cs typeface="+mn-cs"/>
            </a:rPr>
            <a:t>Grupo</a:t>
          </a:r>
          <a:r>
            <a:rPr lang="es-ES" sz="1100" b="1" baseline="0">
              <a:solidFill>
                <a:schemeClr val="dk1"/>
              </a:solidFill>
              <a:effectLst/>
              <a:latin typeface="+mn-lt"/>
              <a:ea typeface="+mn-ea"/>
              <a:cs typeface="+mn-cs"/>
            </a:rPr>
            <a:t> de Infraestructura Inmobiliaria</a:t>
          </a:r>
          <a:endParaRPr lang="es-CO" sz="1050">
            <a:effectLst/>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pageSetUpPr fitToPage="1"/>
  </sheetPr>
  <dimension ref="A1:S253"/>
  <sheetViews>
    <sheetView showGridLines="0" tabSelected="1" view="pageBreakPreview" zoomScale="77" zoomScaleNormal="70" zoomScaleSheetLayoutView="77" workbookViewId="0">
      <selection activeCell="O181" sqref="O181"/>
    </sheetView>
  </sheetViews>
  <sheetFormatPr baseColWidth="10" defaultColWidth="11.42578125" defaultRowHeight="0" customHeight="1" zeroHeight="1" x14ac:dyDescent="0.2"/>
  <cols>
    <col min="1" max="1" width="6.28515625" style="2" customWidth="1"/>
    <col min="2" max="2" width="9" style="1" customWidth="1"/>
    <col min="3" max="3" width="11.5703125" style="2" customWidth="1"/>
    <col min="4" max="4" width="25.7109375" style="2" customWidth="1"/>
    <col min="5" max="5" width="10.5703125" style="1" customWidth="1"/>
    <col min="6" max="6" width="13.140625" style="1" customWidth="1"/>
    <col min="7" max="7" width="14.85546875" style="8" customWidth="1"/>
    <col min="8" max="8" width="11.140625" style="8" customWidth="1"/>
    <col min="9" max="9" width="20.42578125" style="2" customWidth="1"/>
    <col min="10" max="10" width="16.140625" style="32" customWidth="1"/>
    <col min="11" max="11" width="16.85546875" style="32" customWidth="1"/>
    <col min="12" max="12" width="14.85546875" style="32" customWidth="1"/>
    <col min="13" max="13" width="16.7109375" style="32" customWidth="1"/>
    <col min="14" max="14" width="20.5703125" style="32" customWidth="1"/>
    <col min="15" max="15" width="16.140625" style="2" customWidth="1"/>
    <col min="16" max="16" width="14.5703125" style="2" customWidth="1"/>
    <col min="17" max="17" width="14.28515625" style="2" customWidth="1"/>
    <col min="18" max="18" width="14.85546875" style="2" customWidth="1"/>
    <col min="19" max="19" width="18.7109375" style="2" customWidth="1"/>
    <col min="20" max="243" width="11.42578125" style="2"/>
    <col min="244" max="244" width="25.7109375" style="2" customWidth="1"/>
    <col min="245" max="245" width="31.7109375" style="2" customWidth="1"/>
    <col min="246" max="247" width="10.5703125" style="2" customWidth="1"/>
    <col min="248" max="249" width="12.140625" style="2" customWidth="1"/>
    <col min="250" max="254" width="12.85546875" style="2" customWidth="1"/>
    <col min="255" max="255" width="20.42578125" style="2" customWidth="1"/>
    <col min="256" max="256" width="10.85546875" style="2" bestFit="1" customWidth="1"/>
    <col min="257" max="499" width="11.42578125" style="2"/>
    <col min="500" max="500" width="25.7109375" style="2" customWidth="1"/>
    <col min="501" max="501" width="31.7109375" style="2" customWidth="1"/>
    <col min="502" max="503" width="10.5703125" style="2" customWidth="1"/>
    <col min="504" max="505" width="12.140625" style="2" customWidth="1"/>
    <col min="506" max="510" width="12.85546875" style="2" customWidth="1"/>
    <col min="511" max="511" width="20.42578125" style="2" customWidth="1"/>
    <col min="512" max="512" width="10.85546875" style="2" bestFit="1" customWidth="1"/>
    <col min="513" max="755" width="11.42578125" style="2"/>
    <col min="756" max="756" width="25.7109375" style="2" customWidth="1"/>
    <col min="757" max="757" width="31.7109375" style="2" customWidth="1"/>
    <col min="758" max="759" width="10.5703125" style="2" customWidth="1"/>
    <col min="760" max="761" width="12.140625" style="2" customWidth="1"/>
    <col min="762" max="766" width="12.85546875" style="2" customWidth="1"/>
    <col min="767" max="767" width="20.42578125" style="2" customWidth="1"/>
    <col min="768" max="768" width="10.85546875" style="2" bestFit="1" customWidth="1"/>
    <col min="769" max="1011" width="11.42578125" style="2"/>
    <col min="1012" max="1012" width="25.7109375" style="2" customWidth="1"/>
    <col min="1013" max="1013" width="31.7109375" style="2" customWidth="1"/>
    <col min="1014" max="1015" width="10.5703125" style="2" customWidth="1"/>
    <col min="1016" max="1017" width="12.140625" style="2" customWidth="1"/>
    <col min="1018" max="1022" width="12.85546875" style="2" customWidth="1"/>
    <col min="1023" max="1023" width="20.42578125" style="2" customWidth="1"/>
    <col min="1024" max="1024" width="10.85546875" style="2" bestFit="1" customWidth="1"/>
    <col min="1025" max="1267" width="11.42578125" style="2"/>
    <col min="1268" max="1268" width="25.7109375" style="2" customWidth="1"/>
    <col min="1269" max="1269" width="31.7109375" style="2" customWidth="1"/>
    <col min="1270" max="1271" width="10.5703125" style="2" customWidth="1"/>
    <col min="1272" max="1273" width="12.140625" style="2" customWidth="1"/>
    <col min="1274" max="1278" width="12.85546875" style="2" customWidth="1"/>
    <col min="1279" max="1279" width="20.42578125" style="2" customWidth="1"/>
    <col min="1280" max="1280" width="10.85546875" style="2" bestFit="1" customWidth="1"/>
    <col min="1281" max="1523" width="11.42578125" style="2"/>
    <col min="1524" max="1524" width="25.7109375" style="2" customWidth="1"/>
    <col min="1525" max="1525" width="31.7109375" style="2" customWidth="1"/>
    <col min="1526" max="1527" width="10.5703125" style="2" customWidth="1"/>
    <col min="1528" max="1529" width="12.140625" style="2" customWidth="1"/>
    <col min="1530" max="1534" width="12.85546875" style="2" customWidth="1"/>
    <col min="1535" max="1535" width="20.42578125" style="2" customWidth="1"/>
    <col min="1536" max="1536" width="10.85546875" style="2" bestFit="1" customWidth="1"/>
    <col min="1537" max="1779" width="11.42578125" style="2"/>
    <col min="1780" max="1780" width="25.7109375" style="2" customWidth="1"/>
    <col min="1781" max="1781" width="31.7109375" style="2" customWidth="1"/>
    <col min="1782" max="1783" width="10.5703125" style="2" customWidth="1"/>
    <col min="1784" max="1785" width="12.140625" style="2" customWidth="1"/>
    <col min="1786" max="1790" width="12.85546875" style="2" customWidth="1"/>
    <col min="1791" max="1791" width="20.42578125" style="2" customWidth="1"/>
    <col min="1792" max="1792" width="10.85546875" style="2" bestFit="1" customWidth="1"/>
    <col min="1793" max="2035" width="11.42578125" style="2"/>
    <col min="2036" max="2036" width="25.7109375" style="2" customWidth="1"/>
    <col min="2037" max="2037" width="31.7109375" style="2" customWidth="1"/>
    <col min="2038" max="2039" width="10.5703125" style="2" customWidth="1"/>
    <col min="2040" max="2041" width="12.140625" style="2" customWidth="1"/>
    <col min="2042" max="2046" width="12.85546875" style="2" customWidth="1"/>
    <col min="2047" max="2047" width="20.42578125" style="2" customWidth="1"/>
    <col min="2048" max="2048" width="10.85546875" style="2" bestFit="1" customWidth="1"/>
    <col min="2049" max="2291" width="11.42578125" style="2"/>
    <col min="2292" max="2292" width="25.7109375" style="2" customWidth="1"/>
    <col min="2293" max="2293" width="31.7109375" style="2" customWidth="1"/>
    <col min="2294" max="2295" width="10.5703125" style="2" customWidth="1"/>
    <col min="2296" max="2297" width="12.140625" style="2" customWidth="1"/>
    <col min="2298" max="2302" width="12.85546875" style="2" customWidth="1"/>
    <col min="2303" max="2303" width="20.42578125" style="2" customWidth="1"/>
    <col min="2304" max="2304" width="10.85546875" style="2" bestFit="1" customWidth="1"/>
    <col min="2305" max="2547" width="11.42578125" style="2"/>
    <col min="2548" max="2548" width="25.7109375" style="2" customWidth="1"/>
    <col min="2549" max="2549" width="31.7109375" style="2" customWidth="1"/>
    <col min="2550" max="2551" width="10.5703125" style="2" customWidth="1"/>
    <col min="2552" max="2553" width="12.140625" style="2" customWidth="1"/>
    <col min="2554" max="2558" width="12.85546875" style="2" customWidth="1"/>
    <col min="2559" max="2559" width="20.42578125" style="2" customWidth="1"/>
    <col min="2560" max="2560" width="10.85546875" style="2" bestFit="1" customWidth="1"/>
    <col min="2561" max="2803" width="11.42578125" style="2"/>
    <col min="2804" max="2804" width="25.7109375" style="2" customWidth="1"/>
    <col min="2805" max="2805" width="31.7109375" style="2" customWidth="1"/>
    <col min="2806" max="2807" width="10.5703125" style="2" customWidth="1"/>
    <col min="2808" max="2809" width="12.140625" style="2" customWidth="1"/>
    <col min="2810" max="2814" width="12.85546875" style="2" customWidth="1"/>
    <col min="2815" max="2815" width="20.42578125" style="2" customWidth="1"/>
    <col min="2816" max="2816" width="10.85546875" style="2" bestFit="1" customWidth="1"/>
    <col min="2817" max="3059" width="11.42578125" style="2"/>
    <col min="3060" max="3060" width="25.7109375" style="2" customWidth="1"/>
    <col min="3061" max="3061" width="31.7109375" style="2" customWidth="1"/>
    <col min="3062" max="3063" width="10.5703125" style="2" customWidth="1"/>
    <col min="3064" max="3065" width="12.140625" style="2" customWidth="1"/>
    <col min="3066" max="3070" width="12.85546875" style="2" customWidth="1"/>
    <col min="3071" max="3071" width="20.42578125" style="2" customWidth="1"/>
    <col min="3072" max="3072" width="10.85546875" style="2" bestFit="1" customWidth="1"/>
    <col min="3073" max="3315" width="11.42578125" style="2"/>
    <col min="3316" max="3316" width="25.7109375" style="2" customWidth="1"/>
    <col min="3317" max="3317" width="31.7109375" style="2" customWidth="1"/>
    <col min="3318" max="3319" width="10.5703125" style="2" customWidth="1"/>
    <col min="3320" max="3321" width="12.140625" style="2" customWidth="1"/>
    <col min="3322" max="3326" width="12.85546875" style="2" customWidth="1"/>
    <col min="3327" max="3327" width="20.42578125" style="2" customWidth="1"/>
    <col min="3328" max="3328" width="10.85546875" style="2" bestFit="1" customWidth="1"/>
    <col min="3329" max="3571" width="11.42578125" style="2"/>
    <col min="3572" max="3572" width="25.7109375" style="2" customWidth="1"/>
    <col min="3573" max="3573" width="31.7109375" style="2" customWidth="1"/>
    <col min="3574" max="3575" width="10.5703125" style="2" customWidth="1"/>
    <col min="3576" max="3577" width="12.140625" style="2" customWidth="1"/>
    <col min="3578" max="3582" width="12.85546875" style="2" customWidth="1"/>
    <col min="3583" max="3583" width="20.42578125" style="2" customWidth="1"/>
    <col min="3584" max="3584" width="10.85546875" style="2" bestFit="1" customWidth="1"/>
    <col min="3585" max="3827" width="11.42578125" style="2"/>
    <col min="3828" max="3828" width="25.7109375" style="2" customWidth="1"/>
    <col min="3829" max="3829" width="31.7109375" style="2" customWidth="1"/>
    <col min="3830" max="3831" width="10.5703125" style="2" customWidth="1"/>
    <col min="3832" max="3833" width="12.140625" style="2" customWidth="1"/>
    <col min="3834" max="3838" width="12.85546875" style="2" customWidth="1"/>
    <col min="3839" max="3839" width="20.42578125" style="2" customWidth="1"/>
    <col min="3840" max="3840" width="10.85546875" style="2" bestFit="1" customWidth="1"/>
    <col min="3841" max="4083" width="11.42578125" style="2"/>
    <col min="4084" max="4084" width="25.7109375" style="2" customWidth="1"/>
    <col min="4085" max="4085" width="31.7109375" style="2" customWidth="1"/>
    <col min="4086" max="4087" width="10.5703125" style="2" customWidth="1"/>
    <col min="4088" max="4089" width="12.140625" style="2" customWidth="1"/>
    <col min="4090" max="4094" width="12.85546875" style="2" customWidth="1"/>
    <col min="4095" max="4095" width="20.42578125" style="2" customWidth="1"/>
    <col min="4096" max="4096" width="10.85546875" style="2" bestFit="1" customWidth="1"/>
    <col min="4097" max="4339" width="11.42578125" style="2"/>
    <col min="4340" max="4340" width="25.7109375" style="2" customWidth="1"/>
    <col min="4341" max="4341" width="31.7109375" style="2" customWidth="1"/>
    <col min="4342" max="4343" width="10.5703125" style="2" customWidth="1"/>
    <col min="4344" max="4345" width="12.140625" style="2" customWidth="1"/>
    <col min="4346" max="4350" width="12.85546875" style="2" customWidth="1"/>
    <col min="4351" max="4351" width="20.42578125" style="2" customWidth="1"/>
    <col min="4352" max="4352" width="10.85546875" style="2" bestFit="1" customWidth="1"/>
    <col min="4353" max="4595" width="11.42578125" style="2"/>
    <col min="4596" max="4596" width="25.7109375" style="2" customWidth="1"/>
    <col min="4597" max="4597" width="31.7109375" style="2" customWidth="1"/>
    <col min="4598" max="4599" width="10.5703125" style="2" customWidth="1"/>
    <col min="4600" max="4601" width="12.140625" style="2" customWidth="1"/>
    <col min="4602" max="4606" width="12.85546875" style="2" customWidth="1"/>
    <col min="4607" max="4607" width="20.42578125" style="2" customWidth="1"/>
    <col min="4608" max="4608" width="10.85546875" style="2" bestFit="1" customWidth="1"/>
    <col min="4609" max="4851" width="11.42578125" style="2"/>
    <col min="4852" max="4852" width="25.7109375" style="2" customWidth="1"/>
    <col min="4853" max="4853" width="31.7109375" style="2" customWidth="1"/>
    <col min="4854" max="4855" width="10.5703125" style="2" customWidth="1"/>
    <col min="4856" max="4857" width="12.140625" style="2" customWidth="1"/>
    <col min="4858" max="4862" width="12.85546875" style="2" customWidth="1"/>
    <col min="4863" max="4863" width="20.42578125" style="2" customWidth="1"/>
    <col min="4864" max="4864" width="10.85546875" style="2" bestFit="1" customWidth="1"/>
    <col min="4865" max="5107" width="11.42578125" style="2"/>
    <col min="5108" max="5108" width="25.7109375" style="2" customWidth="1"/>
    <col min="5109" max="5109" width="31.7109375" style="2" customWidth="1"/>
    <col min="5110" max="5111" width="10.5703125" style="2" customWidth="1"/>
    <col min="5112" max="5113" width="12.140625" style="2" customWidth="1"/>
    <col min="5114" max="5118" width="12.85546875" style="2" customWidth="1"/>
    <col min="5119" max="5119" width="20.42578125" style="2" customWidth="1"/>
    <col min="5120" max="5120" width="10.85546875" style="2" bestFit="1" customWidth="1"/>
    <col min="5121" max="5363" width="11.42578125" style="2"/>
    <col min="5364" max="5364" width="25.7109375" style="2" customWidth="1"/>
    <col min="5365" max="5365" width="31.7109375" style="2" customWidth="1"/>
    <col min="5366" max="5367" width="10.5703125" style="2" customWidth="1"/>
    <col min="5368" max="5369" width="12.140625" style="2" customWidth="1"/>
    <col min="5370" max="5374" width="12.85546875" style="2" customWidth="1"/>
    <col min="5375" max="5375" width="20.42578125" style="2" customWidth="1"/>
    <col min="5376" max="5376" width="10.85546875" style="2" bestFit="1" customWidth="1"/>
    <col min="5377" max="5619" width="11.42578125" style="2"/>
    <col min="5620" max="5620" width="25.7109375" style="2" customWidth="1"/>
    <col min="5621" max="5621" width="31.7109375" style="2" customWidth="1"/>
    <col min="5622" max="5623" width="10.5703125" style="2" customWidth="1"/>
    <col min="5624" max="5625" width="12.140625" style="2" customWidth="1"/>
    <col min="5626" max="5630" width="12.85546875" style="2" customWidth="1"/>
    <col min="5631" max="5631" width="20.42578125" style="2" customWidth="1"/>
    <col min="5632" max="5632" width="10.85546875" style="2" bestFit="1" customWidth="1"/>
    <col min="5633" max="5875" width="11.42578125" style="2"/>
    <col min="5876" max="5876" width="25.7109375" style="2" customWidth="1"/>
    <col min="5877" max="5877" width="31.7109375" style="2" customWidth="1"/>
    <col min="5878" max="5879" width="10.5703125" style="2" customWidth="1"/>
    <col min="5880" max="5881" width="12.140625" style="2" customWidth="1"/>
    <col min="5882" max="5886" width="12.85546875" style="2" customWidth="1"/>
    <col min="5887" max="5887" width="20.42578125" style="2" customWidth="1"/>
    <col min="5888" max="5888" width="10.85546875" style="2" bestFit="1" customWidth="1"/>
    <col min="5889" max="6131" width="11.42578125" style="2"/>
    <col min="6132" max="6132" width="25.7109375" style="2" customWidth="1"/>
    <col min="6133" max="6133" width="31.7109375" style="2" customWidth="1"/>
    <col min="6134" max="6135" width="10.5703125" style="2" customWidth="1"/>
    <col min="6136" max="6137" width="12.140625" style="2" customWidth="1"/>
    <col min="6138" max="6142" width="12.85546875" style="2" customWidth="1"/>
    <col min="6143" max="6143" width="20.42578125" style="2" customWidth="1"/>
    <col min="6144" max="6144" width="10.85546875" style="2" bestFit="1" customWidth="1"/>
    <col min="6145" max="6387" width="11.42578125" style="2"/>
    <col min="6388" max="6388" width="25.7109375" style="2" customWidth="1"/>
    <col min="6389" max="6389" width="31.7109375" style="2" customWidth="1"/>
    <col min="6390" max="6391" width="10.5703125" style="2" customWidth="1"/>
    <col min="6392" max="6393" width="12.140625" style="2" customWidth="1"/>
    <col min="6394" max="6398" width="12.85546875" style="2" customWidth="1"/>
    <col min="6399" max="6399" width="20.42578125" style="2" customWidth="1"/>
    <col min="6400" max="6400" width="10.85546875" style="2" bestFit="1" customWidth="1"/>
    <col min="6401" max="6643" width="11.42578125" style="2"/>
    <col min="6644" max="6644" width="25.7109375" style="2" customWidth="1"/>
    <col min="6645" max="6645" width="31.7109375" style="2" customWidth="1"/>
    <col min="6646" max="6647" width="10.5703125" style="2" customWidth="1"/>
    <col min="6648" max="6649" width="12.140625" style="2" customWidth="1"/>
    <col min="6650" max="6654" width="12.85546875" style="2" customWidth="1"/>
    <col min="6655" max="6655" width="20.42578125" style="2" customWidth="1"/>
    <col min="6656" max="6656" width="10.85546875" style="2" bestFit="1" customWidth="1"/>
    <col min="6657" max="6899" width="11.42578125" style="2"/>
    <col min="6900" max="6900" width="25.7109375" style="2" customWidth="1"/>
    <col min="6901" max="6901" width="31.7109375" style="2" customWidth="1"/>
    <col min="6902" max="6903" width="10.5703125" style="2" customWidth="1"/>
    <col min="6904" max="6905" width="12.140625" style="2" customWidth="1"/>
    <col min="6906" max="6910" width="12.85546875" style="2" customWidth="1"/>
    <col min="6911" max="6911" width="20.42578125" style="2" customWidth="1"/>
    <col min="6912" max="6912" width="10.85546875" style="2" bestFit="1" customWidth="1"/>
    <col min="6913" max="7155" width="11.42578125" style="2"/>
    <col min="7156" max="7156" width="25.7109375" style="2" customWidth="1"/>
    <col min="7157" max="7157" width="31.7109375" style="2" customWidth="1"/>
    <col min="7158" max="7159" width="10.5703125" style="2" customWidth="1"/>
    <col min="7160" max="7161" width="12.140625" style="2" customWidth="1"/>
    <col min="7162" max="7166" width="12.85546875" style="2" customWidth="1"/>
    <col min="7167" max="7167" width="20.42578125" style="2" customWidth="1"/>
    <col min="7168" max="7168" width="10.85546875" style="2" bestFit="1" customWidth="1"/>
    <col min="7169" max="7411" width="11.42578125" style="2"/>
    <col min="7412" max="7412" width="25.7109375" style="2" customWidth="1"/>
    <col min="7413" max="7413" width="31.7109375" style="2" customWidth="1"/>
    <col min="7414" max="7415" width="10.5703125" style="2" customWidth="1"/>
    <col min="7416" max="7417" width="12.140625" style="2" customWidth="1"/>
    <col min="7418" max="7422" width="12.85546875" style="2" customWidth="1"/>
    <col min="7423" max="7423" width="20.42578125" style="2" customWidth="1"/>
    <col min="7424" max="7424" width="10.85546875" style="2" bestFit="1" customWidth="1"/>
    <col min="7425" max="7667" width="11.42578125" style="2"/>
    <col min="7668" max="7668" width="25.7109375" style="2" customWidth="1"/>
    <col min="7669" max="7669" width="31.7109375" style="2" customWidth="1"/>
    <col min="7670" max="7671" width="10.5703125" style="2" customWidth="1"/>
    <col min="7672" max="7673" width="12.140625" style="2" customWidth="1"/>
    <col min="7674" max="7678" width="12.85546875" style="2" customWidth="1"/>
    <col min="7679" max="7679" width="20.42578125" style="2" customWidth="1"/>
    <col min="7680" max="7680" width="10.85546875" style="2" bestFit="1" customWidth="1"/>
    <col min="7681" max="7923" width="11.42578125" style="2"/>
    <col min="7924" max="7924" width="25.7109375" style="2" customWidth="1"/>
    <col min="7925" max="7925" width="31.7109375" style="2" customWidth="1"/>
    <col min="7926" max="7927" width="10.5703125" style="2" customWidth="1"/>
    <col min="7928" max="7929" width="12.140625" style="2" customWidth="1"/>
    <col min="7930" max="7934" width="12.85546875" style="2" customWidth="1"/>
    <col min="7935" max="7935" width="20.42578125" style="2" customWidth="1"/>
    <col min="7936" max="7936" width="10.85546875" style="2" bestFit="1" customWidth="1"/>
    <col min="7937" max="8179" width="11.42578125" style="2"/>
    <col min="8180" max="8180" width="25.7109375" style="2" customWidth="1"/>
    <col min="8181" max="8181" width="31.7109375" style="2" customWidth="1"/>
    <col min="8182" max="8183" width="10.5703125" style="2" customWidth="1"/>
    <col min="8184" max="8185" width="12.140625" style="2" customWidth="1"/>
    <col min="8186" max="8190" width="12.85546875" style="2" customWidth="1"/>
    <col min="8191" max="8191" width="20.42578125" style="2" customWidth="1"/>
    <col min="8192" max="8192" width="10.85546875" style="2" bestFit="1" customWidth="1"/>
    <col min="8193" max="8435" width="11.42578125" style="2"/>
    <col min="8436" max="8436" width="25.7109375" style="2" customWidth="1"/>
    <col min="8437" max="8437" width="31.7109375" style="2" customWidth="1"/>
    <col min="8438" max="8439" width="10.5703125" style="2" customWidth="1"/>
    <col min="8440" max="8441" width="12.140625" style="2" customWidth="1"/>
    <col min="8442" max="8446" width="12.85546875" style="2" customWidth="1"/>
    <col min="8447" max="8447" width="20.42578125" style="2" customWidth="1"/>
    <col min="8448" max="8448" width="10.85546875" style="2" bestFit="1" customWidth="1"/>
    <col min="8449" max="8691" width="11.42578125" style="2"/>
    <col min="8692" max="8692" width="25.7109375" style="2" customWidth="1"/>
    <col min="8693" max="8693" width="31.7109375" style="2" customWidth="1"/>
    <col min="8694" max="8695" width="10.5703125" style="2" customWidth="1"/>
    <col min="8696" max="8697" width="12.140625" style="2" customWidth="1"/>
    <col min="8698" max="8702" width="12.85546875" style="2" customWidth="1"/>
    <col min="8703" max="8703" width="20.42578125" style="2" customWidth="1"/>
    <col min="8704" max="8704" width="10.85546875" style="2" bestFit="1" customWidth="1"/>
    <col min="8705" max="8947" width="11.42578125" style="2"/>
    <col min="8948" max="8948" width="25.7109375" style="2" customWidth="1"/>
    <col min="8949" max="8949" width="31.7109375" style="2" customWidth="1"/>
    <col min="8950" max="8951" width="10.5703125" style="2" customWidth="1"/>
    <col min="8952" max="8953" width="12.140625" style="2" customWidth="1"/>
    <col min="8954" max="8958" width="12.85546875" style="2" customWidth="1"/>
    <col min="8959" max="8959" width="20.42578125" style="2" customWidth="1"/>
    <col min="8960" max="8960" width="10.85546875" style="2" bestFit="1" customWidth="1"/>
    <col min="8961" max="9203" width="11.42578125" style="2"/>
    <col min="9204" max="9204" width="25.7109375" style="2" customWidth="1"/>
    <col min="9205" max="9205" width="31.7109375" style="2" customWidth="1"/>
    <col min="9206" max="9207" width="10.5703125" style="2" customWidth="1"/>
    <col min="9208" max="9209" width="12.140625" style="2" customWidth="1"/>
    <col min="9210" max="9214" width="12.85546875" style="2" customWidth="1"/>
    <col min="9215" max="9215" width="20.42578125" style="2" customWidth="1"/>
    <col min="9216" max="9216" width="10.85546875" style="2" bestFit="1" customWidth="1"/>
    <col min="9217" max="9459" width="11.42578125" style="2"/>
    <col min="9460" max="9460" width="25.7109375" style="2" customWidth="1"/>
    <col min="9461" max="9461" width="31.7109375" style="2" customWidth="1"/>
    <col min="9462" max="9463" width="10.5703125" style="2" customWidth="1"/>
    <col min="9464" max="9465" width="12.140625" style="2" customWidth="1"/>
    <col min="9466" max="9470" width="12.85546875" style="2" customWidth="1"/>
    <col min="9471" max="9471" width="20.42578125" style="2" customWidth="1"/>
    <col min="9472" max="9472" width="10.85546875" style="2" bestFit="1" customWidth="1"/>
    <col min="9473" max="9715" width="11.42578125" style="2"/>
    <col min="9716" max="9716" width="25.7109375" style="2" customWidth="1"/>
    <col min="9717" max="9717" width="31.7109375" style="2" customWidth="1"/>
    <col min="9718" max="9719" width="10.5703125" style="2" customWidth="1"/>
    <col min="9720" max="9721" width="12.140625" style="2" customWidth="1"/>
    <col min="9722" max="9726" width="12.85546875" style="2" customWidth="1"/>
    <col min="9727" max="9727" width="20.42578125" style="2" customWidth="1"/>
    <col min="9728" max="9728" width="10.85546875" style="2" bestFit="1" customWidth="1"/>
    <col min="9729" max="9971" width="11.42578125" style="2"/>
    <col min="9972" max="9972" width="25.7109375" style="2" customWidth="1"/>
    <col min="9973" max="9973" width="31.7109375" style="2" customWidth="1"/>
    <col min="9974" max="9975" width="10.5703125" style="2" customWidth="1"/>
    <col min="9976" max="9977" width="12.140625" style="2" customWidth="1"/>
    <col min="9978" max="9982" width="12.85546875" style="2" customWidth="1"/>
    <col min="9983" max="9983" width="20.42578125" style="2" customWidth="1"/>
    <col min="9984" max="9984" width="10.85546875" style="2" bestFit="1" customWidth="1"/>
    <col min="9985" max="10227" width="11.42578125" style="2"/>
    <col min="10228" max="10228" width="25.7109375" style="2" customWidth="1"/>
    <col min="10229" max="10229" width="31.7109375" style="2" customWidth="1"/>
    <col min="10230" max="10231" width="10.5703125" style="2" customWidth="1"/>
    <col min="10232" max="10233" width="12.140625" style="2" customWidth="1"/>
    <col min="10234" max="10238" width="12.85546875" style="2" customWidth="1"/>
    <col min="10239" max="10239" width="20.42578125" style="2" customWidth="1"/>
    <col min="10240" max="10240" width="10.85546875" style="2" bestFit="1" customWidth="1"/>
    <col min="10241" max="10483" width="11.42578125" style="2"/>
    <col min="10484" max="10484" width="25.7109375" style="2" customWidth="1"/>
    <col min="10485" max="10485" width="31.7109375" style="2" customWidth="1"/>
    <col min="10486" max="10487" width="10.5703125" style="2" customWidth="1"/>
    <col min="10488" max="10489" width="12.140625" style="2" customWidth="1"/>
    <col min="10490" max="10494" width="12.85546875" style="2" customWidth="1"/>
    <col min="10495" max="10495" width="20.42578125" style="2" customWidth="1"/>
    <col min="10496" max="10496" width="10.85546875" style="2" bestFit="1" customWidth="1"/>
    <col min="10497" max="10739" width="11.42578125" style="2"/>
    <col min="10740" max="10740" width="25.7109375" style="2" customWidth="1"/>
    <col min="10741" max="10741" width="31.7109375" style="2" customWidth="1"/>
    <col min="10742" max="10743" width="10.5703125" style="2" customWidth="1"/>
    <col min="10744" max="10745" width="12.140625" style="2" customWidth="1"/>
    <col min="10746" max="10750" width="12.85546875" style="2" customWidth="1"/>
    <col min="10751" max="10751" width="20.42578125" style="2" customWidth="1"/>
    <col min="10752" max="10752" width="10.85546875" style="2" bestFit="1" customWidth="1"/>
    <col min="10753" max="10995" width="11.42578125" style="2"/>
    <col min="10996" max="10996" width="25.7109375" style="2" customWidth="1"/>
    <col min="10997" max="10997" width="31.7109375" style="2" customWidth="1"/>
    <col min="10998" max="10999" width="10.5703125" style="2" customWidth="1"/>
    <col min="11000" max="11001" width="12.140625" style="2" customWidth="1"/>
    <col min="11002" max="11006" width="12.85546875" style="2" customWidth="1"/>
    <col min="11007" max="11007" width="20.42578125" style="2" customWidth="1"/>
    <col min="11008" max="11008" width="10.85546875" style="2" bestFit="1" customWidth="1"/>
    <col min="11009" max="11251" width="11.42578125" style="2"/>
    <col min="11252" max="11252" width="25.7109375" style="2" customWidth="1"/>
    <col min="11253" max="11253" width="31.7109375" style="2" customWidth="1"/>
    <col min="11254" max="11255" width="10.5703125" style="2" customWidth="1"/>
    <col min="11256" max="11257" width="12.140625" style="2" customWidth="1"/>
    <col min="11258" max="11262" width="12.85546875" style="2" customWidth="1"/>
    <col min="11263" max="11263" width="20.42578125" style="2" customWidth="1"/>
    <col min="11264" max="11264" width="10.85546875" style="2" bestFit="1" customWidth="1"/>
    <col min="11265" max="11507" width="11.42578125" style="2"/>
    <col min="11508" max="11508" width="25.7109375" style="2" customWidth="1"/>
    <col min="11509" max="11509" width="31.7109375" style="2" customWidth="1"/>
    <col min="11510" max="11511" width="10.5703125" style="2" customWidth="1"/>
    <col min="11512" max="11513" width="12.140625" style="2" customWidth="1"/>
    <col min="11514" max="11518" width="12.85546875" style="2" customWidth="1"/>
    <col min="11519" max="11519" width="20.42578125" style="2" customWidth="1"/>
    <col min="11520" max="11520" width="10.85546875" style="2" bestFit="1" customWidth="1"/>
    <col min="11521" max="11763" width="11.42578125" style="2"/>
    <col min="11764" max="11764" width="25.7109375" style="2" customWidth="1"/>
    <col min="11765" max="11765" width="31.7109375" style="2" customWidth="1"/>
    <col min="11766" max="11767" width="10.5703125" style="2" customWidth="1"/>
    <col min="11768" max="11769" width="12.140625" style="2" customWidth="1"/>
    <col min="11770" max="11774" width="12.85546875" style="2" customWidth="1"/>
    <col min="11775" max="11775" width="20.42578125" style="2" customWidth="1"/>
    <col min="11776" max="11776" width="10.85546875" style="2" bestFit="1" customWidth="1"/>
    <col min="11777" max="12019" width="11.42578125" style="2"/>
    <col min="12020" max="12020" width="25.7109375" style="2" customWidth="1"/>
    <col min="12021" max="12021" width="31.7109375" style="2" customWidth="1"/>
    <col min="12022" max="12023" width="10.5703125" style="2" customWidth="1"/>
    <col min="12024" max="12025" width="12.140625" style="2" customWidth="1"/>
    <col min="12026" max="12030" width="12.85546875" style="2" customWidth="1"/>
    <col min="12031" max="12031" width="20.42578125" style="2" customWidth="1"/>
    <col min="12032" max="12032" width="10.85546875" style="2" bestFit="1" customWidth="1"/>
    <col min="12033" max="12275" width="11.42578125" style="2"/>
    <col min="12276" max="12276" width="25.7109375" style="2" customWidth="1"/>
    <col min="12277" max="12277" width="31.7109375" style="2" customWidth="1"/>
    <col min="12278" max="12279" width="10.5703125" style="2" customWidth="1"/>
    <col min="12280" max="12281" width="12.140625" style="2" customWidth="1"/>
    <col min="12282" max="12286" width="12.85546875" style="2" customWidth="1"/>
    <col min="12287" max="12287" width="20.42578125" style="2" customWidth="1"/>
    <col min="12288" max="12288" width="10.85546875" style="2" bestFit="1" customWidth="1"/>
    <col min="12289" max="12531" width="11.42578125" style="2"/>
    <col min="12532" max="12532" width="25.7109375" style="2" customWidth="1"/>
    <col min="12533" max="12533" width="31.7109375" style="2" customWidth="1"/>
    <col min="12534" max="12535" width="10.5703125" style="2" customWidth="1"/>
    <col min="12536" max="12537" width="12.140625" style="2" customWidth="1"/>
    <col min="12538" max="12542" width="12.85546875" style="2" customWidth="1"/>
    <col min="12543" max="12543" width="20.42578125" style="2" customWidth="1"/>
    <col min="12544" max="12544" width="10.85546875" style="2" bestFit="1" customWidth="1"/>
    <col min="12545" max="12787" width="11.42578125" style="2"/>
    <col min="12788" max="12788" width="25.7109375" style="2" customWidth="1"/>
    <col min="12789" max="12789" width="31.7109375" style="2" customWidth="1"/>
    <col min="12790" max="12791" width="10.5703125" style="2" customWidth="1"/>
    <col min="12792" max="12793" width="12.140625" style="2" customWidth="1"/>
    <col min="12794" max="12798" width="12.85546875" style="2" customWidth="1"/>
    <col min="12799" max="12799" width="20.42578125" style="2" customWidth="1"/>
    <col min="12800" max="12800" width="10.85546875" style="2" bestFit="1" customWidth="1"/>
    <col min="12801" max="13043" width="11.42578125" style="2"/>
    <col min="13044" max="13044" width="25.7109375" style="2" customWidth="1"/>
    <col min="13045" max="13045" width="31.7109375" style="2" customWidth="1"/>
    <col min="13046" max="13047" width="10.5703125" style="2" customWidth="1"/>
    <col min="13048" max="13049" width="12.140625" style="2" customWidth="1"/>
    <col min="13050" max="13054" width="12.85546875" style="2" customWidth="1"/>
    <col min="13055" max="13055" width="20.42578125" style="2" customWidth="1"/>
    <col min="13056" max="13056" width="10.85546875" style="2" bestFit="1" customWidth="1"/>
    <col min="13057" max="13299" width="11.42578125" style="2"/>
    <col min="13300" max="13300" width="25.7109375" style="2" customWidth="1"/>
    <col min="13301" max="13301" width="31.7109375" style="2" customWidth="1"/>
    <col min="13302" max="13303" width="10.5703125" style="2" customWidth="1"/>
    <col min="13304" max="13305" width="12.140625" style="2" customWidth="1"/>
    <col min="13306" max="13310" width="12.85546875" style="2" customWidth="1"/>
    <col min="13311" max="13311" width="20.42578125" style="2" customWidth="1"/>
    <col min="13312" max="13312" width="10.85546875" style="2" bestFit="1" customWidth="1"/>
    <col min="13313" max="13555" width="11.42578125" style="2"/>
    <col min="13556" max="13556" width="25.7109375" style="2" customWidth="1"/>
    <col min="13557" max="13557" width="31.7109375" style="2" customWidth="1"/>
    <col min="13558" max="13559" width="10.5703125" style="2" customWidth="1"/>
    <col min="13560" max="13561" width="12.140625" style="2" customWidth="1"/>
    <col min="13562" max="13566" width="12.85546875" style="2" customWidth="1"/>
    <col min="13567" max="13567" width="20.42578125" style="2" customWidth="1"/>
    <col min="13568" max="13568" width="10.85546875" style="2" bestFit="1" customWidth="1"/>
    <col min="13569" max="13811" width="11.42578125" style="2"/>
    <col min="13812" max="13812" width="25.7109375" style="2" customWidth="1"/>
    <col min="13813" max="13813" width="31.7109375" style="2" customWidth="1"/>
    <col min="13814" max="13815" width="10.5703125" style="2" customWidth="1"/>
    <col min="13816" max="13817" width="12.140625" style="2" customWidth="1"/>
    <col min="13818" max="13822" width="12.85546875" style="2" customWidth="1"/>
    <col min="13823" max="13823" width="20.42578125" style="2" customWidth="1"/>
    <col min="13824" max="13824" width="10.85546875" style="2" bestFit="1" customWidth="1"/>
    <col min="13825" max="14067" width="11.42578125" style="2"/>
    <col min="14068" max="14068" width="25.7109375" style="2" customWidth="1"/>
    <col min="14069" max="14069" width="31.7109375" style="2" customWidth="1"/>
    <col min="14070" max="14071" width="10.5703125" style="2" customWidth="1"/>
    <col min="14072" max="14073" width="12.140625" style="2" customWidth="1"/>
    <col min="14074" max="14078" width="12.85546875" style="2" customWidth="1"/>
    <col min="14079" max="14079" width="20.42578125" style="2" customWidth="1"/>
    <col min="14080" max="14080" width="10.85546875" style="2" bestFit="1" customWidth="1"/>
    <col min="14081" max="14323" width="11.42578125" style="2"/>
    <col min="14324" max="14324" width="25.7109375" style="2" customWidth="1"/>
    <col min="14325" max="14325" width="31.7109375" style="2" customWidth="1"/>
    <col min="14326" max="14327" width="10.5703125" style="2" customWidth="1"/>
    <col min="14328" max="14329" width="12.140625" style="2" customWidth="1"/>
    <col min="14330" max="14334" width="12.85546875" style="2" customWidth="1"/>
    <col min="14335" max="14335" width="20.42578125" style="2" customWidth="1"/>
    <col min="14336" max="14336" width="10.85546875" style="2" bestFit="1" customWidth="1"/>
    <col min="14337" max="14579" width="11.42578125" style="2"/>
    <col min="14580" max="14580" width="25.7109375" style="2" customWidth="1"/>
    <col min="14581" max="14581" width="31.7109375" style="2" customWidth="1"/>
    <col min="14582" max="14583" width="10.5703125" style="2" customWidth="1"/>
    <col min="14584" max="14585" width="12.140625" style="2" customWidth="1"/>
    <col min="14586" max="14590" width="12.85546875" style="2" customWidth="1"/>
    <col min="14591" max="14591" width="20.42578125" style="2" customWidth="1"/>
    <col min="14592" max="14592" width="10.85546875" style="2" bestFit="1" customWidth="1"/>
    <col min="14593" max="14835" width="11.42578125" style="2"/>
    <col min="14836" max="14836" width="25.7109375" style="2" customWidth="1"/>
    <col min="14837" max="14837" width="31.7109375" style="2" customWidth="1"/>
    <col min="14838" max="14839" width="10.5703125" style="2" customWidth="1"/>
    <col min="14840" max="14841" width="12.140625" style="2" customWidth="1"/>
    <col min="14842" max="14846" width="12.85546875" style="2" customWidth="1"/>
    <col min="14847" max="14847" width="20.42578125" style="2" customWidth="1"/>
    <col min="14848" max="14848" width="10.85546875" style="2" bestFit="1" customWidth="1"/>
    <col min="14849" max="15091" width="11.42578125" style="2"/>
    <col min="15092" max="15092" width="25.7109375" style="2" customWidth="1"/>
    <col min="15093" max="15093" width="31.7109375" style="2" customWidth="1"/>
    <col min="15094" max="15095" width="10.5703125" style="2" customWidth="1"/>
    <col min="15096" max="15097" width="12.140625" style="2" customWidth="1"/>
    <col min="15098" max="15102" width="12.85546875" style="2" customWidth="1"/>
    <col min="15103" max="15103" width="20.42578125" style="2" customWidth="1"/>
    <col min="15104" max="15104" width="10.85546875" style="2" bestFit="1" customWidth="1"/>
    <col min="15105" max="15347" width="11.42578125" style="2"/>
    <col min="15348" max="15348" width="25.7109375" style="2" customWidth="1"/>
    <col min="15349" max="15349" width="31.7109375" style="2" customWidth="1"/>
    <col min="15350" max="15351" width="10.5703125" style="2" customWidth="1"/>
    <col min="15352" max="15353" width="12.140625" style="2" customWidth="1"/>
    <col min="15354" max="15358" width="12.85546875" style="2" customWidth="1"/>
    <col min="15359" max="15359" width="20.42578125" style="2" customWidth="1"/>
    <col min="15360" max="15360" width="10.85546875" style="2" bestFit="1" customWidth="1"/>
    <col min="15361" max="15603" width="11.42578125" style="2"/>
    <col min="15604" max="15604" width="25.7109375" style="2" customWidth="1"/>
    <col min="15605" max="15605" width="31.7109375" style="2" customWidth="1"/>
    <col min="15606" max="15607" width="10.5703125" style="2" customWidth="1"/>
    <col min="15608" max="15609" width="12.140625" style="2" customWidth="1"/>
    <col min="15610" max="15614" width="12.85546875" style="2" customWidth="1"/>
    <col min="15615" max="15615" width="20.42578125" style="2" customWidth="1"/>
    <col min="15616" max="15616" width="10.85546875" style="2" bestFit="1" customWidth="1"/>
    <col min="15617" max="15859" width="11.42578125" style="2"/>
    <col min="15860" max="15860" width="25.7109375" style="2" customWidth="1"/>
    <col min="15861" max="15861" width="31.7109375" style="2" customWidth="1"/>
    <col min="15862" max="15863" width="10.5703125" style="2" customWidth="1"/>
    <col min="15864" max="15865" width="12.140625" style="2" customWidth="1"/>
    <col min="15866" max="15870" width="12.85546875" style="2" customWidth="1"/>
    <col min="15871" max="15871" width="20.42578125" style="2" customWidth="1"/>
    <col min="15872" max="15872" width="10.85546875" style="2" bestFit="1" customWidth="1"/>
    <col min="15873" max="16115" width="11.42578125" style="2"/>
    <col min="16116" max="16116" width="25.7109375" style="2" customWidth="1"/>
    <col min="16117" max="16117" width="31.7109375" style="2" customWidth="1"/>
    <col min="16118" max="16119" width="10.5703125" style="2" customWidth="1"/>
    <col min="16120" max="16121" width="12.140625" style="2" customWidth="1"/>
    <col min="16122" max="16126" width="12.85546875" style="2" customWidth="1"/>
    <col min="16127" max="16127" width="20.42578125" style="2" customWidth="1"/>
    <col min="16128" max="16128" width="10.85546875" style="2" bestFit="1" customWidth="1"/>
    <col min="16129" max="16384" width="11.42578125" style="2"/>
  </cols>
  <sheetData>
    <row r="1" spans="2:19" ht="14.25" x14ac:dyDescent="0.2">
      <c r="C1" s="73"/>
      <c r="D1" s="73"/>
      <c r="E1" s="73"/>
      <c r="F1" s="73"/>
      <c r="G1" s="73"/>
      <c r="H1" s="73"/>
      <c r="I1" s="73"/>
    </row>
    <row r="2" spans="2:19" ht="14.25" x14ac:dyDescent="0.2">
      <c r="C2" s="73"/>
      <c r="D2" s="73"/>
      <c r="E2" s="73"/>
      <c r="F2" s="73"/>
      <c r="G2" s="73"/>
      <c r="H2" s="73"/>
      <c r="I2" s="73"/>
    </row>
    <row r="3" spans="2:19" ht="14.25" x14ac:dyDescent="0.2">
      <c r="C3" s="73"/>
      <c r="D3" s="73"/>
      <c r="E3" s="73"/>
      <c r="F3" s="73"/>
      <c r="G3" s="73"/>
      <c r="H3" s="73"/>
      <c r="I3" s="73"/>
    </row>
    <row r="4" spans="2:19" ht="14.25" x14ac:dyDescent="0.2">
      <c r="C4" s="73"/>
      <c r="D4" s="73"/>
      <c r="E4" s="73"/>
      <c r="F4" s="73"/>
      <c r="G4" s="73"/>
      <c r="H4" s="73"/>
      <c r="I4" s="73"/>
    </row>
    <row r="5" spans="2:19" s="6" customFormat="1" ht="30.75" customHeight="1" x14ac:dyDescent="0.2">
      <c r="B5" s="3"/>
      <c r="C5" s="4"/>
      <c r="D5" s="4"/>
      <c r="E5" s="4"/>
      <c r="F5" s="4"/>
      <c r="G5" s="5"/>
      <c r="H5" s="5"/>
      <c r="I5" s="4"/>
      <c r="J5" s="32"/>
      <c r="K5" s="32"/>
      <c r="L5" s="32"/>
      <c r="M5" s="32"/>
      <c r="N5" s="32"/>
    </row>
    <row r="6" spans="2:19" s="6" customFormat="1" ht="23.25" customHeight="1" x14ac:dyDescent="0.2">
      <c r="B6" s="74"/>
      <c r="C6" s="74"/>
      <c r="D6" s="74"/>
      <c r="E6" s="74"/>
      <c r="F6" s="74"/>
      <c r="G6" s="74"/>
      <c r="H6" s="74"/>
      <c r="I6" s="74"/>
      <c r="J6" s="32"/>
      <c r="K6" s="32"/>
      <c r="L6" s="32"/>
      <c r="M6" s="32"/>
      <c r="N6" s="32"/>
    </row>
    <row r="7" spans="2:19" s="9" customFormat="1" ht="15.75" customHeight="1" x14ac:dyDescent="0.25">
      <c r="B7" s="90" t="s">
        <v>1</v>
      </c>
      <c r="C7" s="90"/>
      <c r="D7" s="90"/>
      <c r="E7" s="90"/>
      <c r="F7" s="90"/>
      <c r="G7" s="90"/>
      <c r="H7" s="90"/>
      <c r="I7" s="90"/>
      <c r="J7" s="90"/>
      <c r="K7" s="90"/>
      <c r="L7" s="90"/>
      <c r="M7" s="90"/>
      <c r="N7" s="90"/>
      <c r="O7" s="90"/>
      <c r="P7" s="90"/>
      <c r="Q7" s="90"/>
      <c r="R7" s="90"/>
      <c r="S7" s="90"/>
    </row>
    <row r="8" spans="2:19" s="9" customFormat="1" ht="24" customHeight="1" x14ac:dyDescent="0.25">
      <c r="B8" s="71" t="s">
        <v>2</v>
      </c>
      <c r="C8" s="71"/>
      <c r="D8" s="17"/>
      <c r="E8" s="55" t="s">
        <v>3</v>
      </c>
      <c r="F8" s="56"/>
      <c r="G8" s="87"/>
      <c r="H8" s="88"/>
      <c r="I8" s="88"/>
      <c r="J8" s="88"/>
      <c r="K8" s="88"/>
      <c r="L8" s="88"/>
      <c r="M8" s="88"/>
      <c r="N8" s="89"/>
      <c r="O8" s="10" t="s">
        <v>4</v>
      </c>
      <c r="P8" s="76"/>
      <c r="Q8" s="76"/>
      <c r="R8" s="76"/>
      <c r="S8" s="76"/>
    </row>
    <row r="9" spans="2:19" s="9" customFormat="1" ht="23.25" customHeight="1" x14ac:dyDescent="0.25">
      <c r="B9" s="72" t="s">
        <v>5</v>
      </c>
      <c r="C9" s="72"/>
      <c r="D9" s="17"/>
      <c r="E9" s="55" t="s">
        <v>6</v>
      </c>
      <c r="F9" s="56"/>
      <c r="G9" s="87"/>
      <c r="H9" s="88"/>
      <c r="I9" s="88"/>
      <c r="J9" s="88"/>
      <c r="K9" s="88"/>
      <c r="L9" s="88"/>
      <c r="M9" s="88"/>
      <c r="N9" s="89"/>
      <c r="O9" s="10" t="s">
        <v>7</v>
      </c>
      <c r="P9" s="76"/>
      <c r="Q9" s="76"/>
      <c r="R9" s="76"/>
      <c r="S9" s="76"/>
    </row>
    <row r="10" spans="2:19" s="9" customFormat="1" ht="5.0999999999999996" customHeight="1" x14ac:dyDescent="0.25">
      <c r="G10" s="11"/>
      <c r="H10" s="11"/>
      <c r="I10" s="12"/>
      <c r="J10" s="12"/>
      <c r="K10" s="12"/>
      <c r="L10" s="12"/>
      <c r="M10" s="12"/>
      <c r="N10" s="13"/>
    </row>
    <row r="11" spans="2:19" s="9" customFormat="1" ht="18.75" customHeight="1" x14ac:dyDescent="0.25">
      <c r="B11" s="84" t="s">
        <v>8</v>
      </c>
      <c r="C11" s="85"/>
      <c r="D11" s="85"/>
      <c r="E11" s="85"/>
      <c r="F11" s="85"/>
      <c r="G11" s="85"/>
      <c r="H11" s="85"/>
      <c r="I11" s="85"/>
      <c r="J11" s="85"/>
      <c r="K11" s="85"/>
      <c r="L11" s="85"/>
      <c r="M11" s="85"/>
      <c r="N11" s="85"/>
      <c r="O11" s="85"/>
      <c r="P11" s="85"/>
      <c r="Q11" s="85"/>
      <c r="R11" s="85"/>
      <c r="S11" s="85"/>
    </row>
    <row r="12" spans="2:19" s="9" customFormat="1" ht="81" customHeight="1" x14ac:dyDescent="0.25">
      <c r="B12" s="86" t="s">
        <v>9</v>
      </c>
      <c r="C12" s="86"/>
      <c r="D12" s="86"/>
      <c r="E12" s="86"/>
      <c r="F12" s="86"/>
      <c r="G12" s="86"/>
      <c r="H12" s="86"/>
      <c r="I12" s="86"/>
      <c r="J12" s="86"/>
      <c r="K12" s="86"/>
      <c r="L12" s="86"/>
      <c r="M12" s="86"/>
      <c r="N12" s="86"/>
      <c r="O12" s="86"/>
      <c r="P12" s="86"/>
      <c r="Q12" s="86"/>
      <c r="R12" s="86"/>
      <c r="S12" s="86"/>
    </row>
    <row r="13" spans="2:19" s="9" customFormat="1" ht="165" customHeight="1" x14ac:dyDescent="0.25">
      <c r="B13" s="91" t="s">
        <v>139</v>
      </c>
      <c r="C13" s="91"/>
      <c r="D13" s="91"/>
      <c r="E13" s="91"/>
      <c r="F13" s="91"/>
      <c r="G13" s="91"/>
      <c r="H13" s="91"/>
      <c r="I13" s="91"/>
      <c r="J13" s="91"/>
      <c r="K13" s="91"/>
      <c r="L13" s="91"/>
      <c r="M13" s="91"/>
      <c r="N13" s="91"/>
      <c r="O13" s="91"/>
      <c r="P13" s="91"/>
      <c r="Q13" s="91"/>
      <c r="R13" s="91"/>
      <c r="S13" s="91"/>
    </row>
    <row r="14" spans="2:19" s="9" customFormat="1" ht="16.5" customHeight="1" x14ac:dyDescent="0.25">
      <c r="B14" s="83" t="s">
        <v>138</v>
      </c>
      <c r="C14" s="14"/>
      <c r="D14" s="14"/>
      <c r="E14" s="14"/>
      <c r="F14" s="19"/>
      <c r="G14" s="14"/>
      <c r="H14" s="14"/>
      <c r="I14" s="14"/>
      <c r="J14" s="20"/>
      <c r="K14" s="20"/>
      <c r="L14" s="20"/>
      <c r="M14" s="20"/>
      <c r="N14" s="20"/>
    </row>
    <row r="15" spans="2:19" s="9" customFormat="1" ht="6.75" customHeight="1" x14ac:dyDescent="0.25">
      <c r="L15" s="15"/>
      <c r="M15" s="15"/>
    </row>
    <row r="16" spans="2:19" s="9" customFormat="1" ht="24" customHeight="1" x14ac:dyDescent="0.25">
      <c r="J16" s="75" t="s">
        <v>10</v>
      </c>
      <c r="K16" s="75"/>
      <c r="L16" s="75"/>
      <c r="M16" s="75"/>
      <c r="N16" s="75"/>
      <c r="O16" s="75" t="s">
        <v>124</v>
      </c>
      <c r="P16" s="75"/>
      <c r="Q16" s="75"/>
      <c r="R16" s="75"/>
      <c r="S16" s="75"/>
    </row>
    <row r="17" spans="1:19" s="9" customFormat="1" ht="55.9" customHeight="1" x14ac:dyDescent="0.25">
      <c r="G17" s="11"/>
      <c r="H17" s="11"/>
      <c r="I17" s="11"/>
      <c r="J17" s="30" t="s">
        <v>11</v>
      </c>
      <c r="K17" s="30" t="s">
        <v>12</v>
      </c>
      <c r="L17" s="30" t="s">
        <v>13</v>
      </c>
      <c r="M17" s="75" t="s">
        <v>121</v>
      </c>
      <c r="N17" s="75" t="s">
        <v>14</v>
      </c>
      <c r="O17" s="28" t="s">
        <v>11</v>
      </c>
      <c r="P17" s="28" t="s">
        <v>12</v>
      </c>
      <c r="Q17" s="28" t="s">
        <v>13</v>
      </c>
      <c r="R17" s="79" t="s">
        <v>121</v>
      </c>
      <c r="S17" s="75" t="s">
        <v>14</v>
      </c>
    </row>
    <row r="18" spans="1:19" s="16" customFormat="1" ht="93.75" customHeight="1" x14ac:dyDescent="0.2">
      <c r="B18" s="28" t="s">
        <v>0</v>
      </c>
      <c r="C18" s="28" t="s">
        <v>15</v>
      </c>
      <c r="D18" s="75" t="s">
        <v>16</v>
      </c>
      <c r="E18" s="75"/>
      <c r="F18" s="28" t="s">
        <v>82</v>
      </c>
      <c r="G18" s="28" t="s">
        <v>17</v>
      </c>
      <c r="H18" s="28" t="s">
        <v>85</v>
      </c>
      <c r="I18" s="29" t="s">
        <v>18</v>
      </c>
      <c r="J18" s="31" t="s">
        <v>122</v>
      </c>
      <c r="K18" s="31" t="s">
        <v>122</v>
      </c>
      <c r="L18" s="31" t="s">
        <v>122</v>
      </c>
      <c r="M18" s="77"/>
      <c r="N18" s="77"/>
      <c r="O18" s="28" t="s">
        <v>122</v>
      </c>
      <c r="P18" s="28" t="s">
        <v>122</v>
      </c>
      <c r="Q18" s="28" t="s">
        <v>122</v>
      </c>
      <c r="R18" s="79"/>
      <c r="S18" s="75"/>
    </row>
    <row r="19" spans="1:19" ht="14.25" x14ac:dyDescent="0.2">
      <c r="B19" s="49">
        <v>1</v>
      </c>
      <c r="C19" s="49" t="s">
        <v>19</v>
      </c>
      <c r="D19" s="64" t="s">
        <v>110</v>
      </c>
      <c r="E19" s="65"/>
      <c r="F19" s="43" t="s">
        <v>83</v>
      </c>
      <c r="G19" s="18" t="s">
        <v>22</v>
      </c>
      <c r="H19" s="46" t="s">
        <v>85</v>
      </c>
      <c r="I19" s="27">
        <v>1</v>
      </c>
      <c r="J19" s="78">
        <v>1634239</v>
      </c>
      <c r="K19" s="33">
        <v>66667</v>
      </c>
      <c r="L19" s="34">
        <v>52809</v>
      </c>
      <c r="M19" s="35">
        <v>1753715</v>
      </c>
      <c r="N19" s="35">
        <v>2086921</v>
      </c>
      <c r="O19" s="80"/>
      <c r="P19" s="21"/>
      <c r="Q19" s="21"/>
      <c r="R19" s="21">
        <f>+O19+P19+Q19</f>
        <v>0</v>
      </c>
      <c r="S19" s="21">
        <f>ROUND((R19*1.19),0)</f>
        <v>0</v>
      </c>
    </row>
    <row r="20" spans="1:19" ht="14.25" x14ac:dyDescent="0.2">
      <c r="B20" s="50"/>
      <c r="C20" s="50"/>
      <c r="D20" s="66"/>
      <c r="E20" s="67"/>
      <c r="F20" s="44"/>
      <c r="G20" s="18" t="s">
        <v>23</v>
      </c>
      <c r="H20" s="47"/>
      <c r="I20" s="27">
        <v>1</v>
      </c>
      <c r="J20" s="78"/>
      <c r="K20" s="33">
        <v>99798</v>
      </c>
      <c r="L20" s="34">
        <v>63639</v>
      </c>
      <c r="M20" s="35">
        <v>1797676</v>
      </c>
      <c r="N20" s="35">
        <v>2139234</v>
      </c>
      <c r="O20" s="81"/>
      <c r="P20" s="21"/>
      <c r="Q20" s="21"/>
      <c r="R20" s="21">
        <f>+O19+P20+Q20</f>
        <v>0</v>
      </c>
      <c r="S20" s="21">
        <f t="shared" ref="S20:S83" si="0">ROUND((R20*1.19),0)</f>
        <v>0</v>
      </c>
    </row>
    <row r="21" spans="1:19" ht="14.25" x14ac:dyDescent="0.2">
      <c r="B21" s="51"/>
      <c r="C21" s="51"/>
      <c r="D21" s="68"/>
      <c r="E21" s="69"/>
      <c r="F21" s="45"/>
      <c r="G21" s="18" t="s">
        <v>24</v>
      </c>
      <c r="H21" s="48"/>
      <c r="I21" s="27">
        <v>1</v>
      </c>
      <c r="J21" s="78"/>
      <c r="K21" s="33">
        <v>135283</v>
      </c>
      <c r="L21" s="34">
        <v>73589</v>
      </c>
      <c r="M21" s="35">
        <v>1843111</v>
      </c>
      <c r="N21" s="35">
        <v>2193302</v>
      </c>
      <c r="O21" s="82"/>
      <c r="P21" s="21"/>
      <c r="Q21" s="21"/>
      <c r="R21" s="21">
        <f>+O19+P21+Q21</f>
        <v>0</v>
      </c>
      <c r="S21" s="21">
        <f t="shared" si="0"/>
        <v>0</v>
      </c>
    </row>
    <row r="22" spans="1:19" ht="14.25" x14ac:dyDescent="0.2">
      <c r="B22" s="49">
        <v>2</v>
      </c>
      <c r="C22" s="49" t="s">
        <v>20</v>
      </c>
      <c r="D22" s="64" t="s">
        <v>111</v>
      </c>
      <c r="E22" s="65"/>
      <c r="F22" s="43" t="s">
        <v>83</v>
      </c>
      <c r="G22" s="18" t="s">
        <v>22</v>
      </c>
      <c r="H22" s="46" t="s">
        <v>85</v>
      </c>
      <c r="I22" s="27">
        <v>1</v>
      </c>
      <c r="J22" s="78">
        <v>1363283</v>
      </c>
      <c r="K22" s="33">
        <v>60676</v>
      </c>
      <c r="L22" s="34">
        <v>43034</v>
      </c>
      <c r="M22" s="35">
        <v>1466993</v>
      </c>
      <c r="N22" s="35">
        <v>1745722</v>
      </c>
      <c r="O22" s="80"/>
      <c r="P22" s="21"/>
      <c r="Q22" s="21"/>
      <c r="R22" s="21">
        <f>+O22+P22+Q22</f>
        <v>0</v>
      </c>
      <c r="S22" s="21">
        <f t="shared" si="0"/>
        <v>0</v>
      </c>
    </row>
    <row r="23" spans="1:19" ht="14.25" x14ac:dyDescent="0.2">
      <c r="B23" s="50"/>
      <c r="C23" s="50"/>
      <c r="D23" s="66"/>
      <c r="E23" s="67"/>
      <c r="F23" s="44"/>
      <c r="G23" s="18" t="s">
        <v>23</v>
      </c>
      <c r="H23" s="47"/>
      <c r="I23" s="27">
        <v>1</v>
      </c>
      <c r="J23" s="78"/>
      <c r="K23" s="33">
        <v>90859</v>
      </c>
      <c r="L23" s="34">
        <v>49905</v>
      </c>
      <c r="M23" s="35">
        <v>1504047</v>
      </c>
      <c r="N23" s="35">
        <v>1789816</v>
      </c>
      <c r="O23" s="81"/>
      <c r="P23" s="21"/>
      <c r="Q23" s="21"/>
      <c r="R23" s="21">
        <f>+O22+P23+Q23</f>
        <v>0</v>
      </c>
      <c r="S23" s="21">
        <f t="shared" si="0"/>
        <v>0</v>
      </c>
    </row>
    <row r="24" spans="1:19" ht="14.25" x14ac:dyDescent="0.2">
      <c r="B24" s="51"/>
      <c r="C24" s="51"/>
      <c r="D24" s="68"/>
      <c r="E24" s="69"/>
      <c r="F24" s="45"/>
      <c r="G24" s="18" t="s">
        <v>24</v>
      </c>
      <c r="H24" s="48"/>
      <c r="I24" s="27">
        <v>1</v>
      </c>
      <c r="J24" s="78"/>
      <c r="K24" s="33">
        <v>124279</v>
      </c>
      <c r="L24" s="34">
        <v>57754</v>
      </c>
      <c r="M24" s="35">
        <v>1545316</v>
      </c>
      <c r="N24" s="35">
        <v>1838926</v>
      </c>
      <c r="O24" s="82"/>
      <c r="P24" s="21"/>
      <c r="Q24" s="21"/>
      <c r="R24" s="21">
        <f>+O22+P24+Q24</f>
        <v>0</v>
      </c>
      <c r="S24" s="21">
        <f t="shared" si="0"/>
        <v>0</v>
      </c>
    </row>
    <row r="25" spans="1:19" ht="14.25" x14ac:dyDescent="0.2">
      <c r="B25" s="49">
        <v>3</v>
      </c>
      <c r="C25" s="49" t="s">
        <v>21</v>
      </c>
      <c r="D25" s="64" t="s">
        <v>26</v>
      </c>
      <c r="E25" s="65"/>
      <c r="F25" s="43" t="s">
        <v>83</v>
      </c>
      <c r="G25" s="18" t="s">
        <v>22</v>
      </c>
      <c r="H25" s="46" t="s">
        <v>85</v>
      </c>
      <c r="I25" s="27">
        <v>1</v>
      </c>
      <c r="J25" s="78">
        <v>1070180</v>
      </c>
      <c r="K25" s="33">
        <v>51878</v>
      </c>
      <c r="L25" s="34">
        <v>33705</v>
      </c>
      <c r="M25" s="35">
        <v>1155763</v>
      </c>
      <c r="N25" s="35">
        <v>1375358</v>
      </c>
      <c r="O25" s="80"/>
      <c r="P25" s="21"/>
      <c r="Q25" s="21"/>
      <c r="R25" s="21">
        <f>+O25+P25+Q25</f>
        <v>0</v>
      </c>
      <c r="S25" s="21">
        <f t="shared" si="0"/>
        <v>0</v>
      </c>
    </row>
    <row r="26" spans="1:19" ht="14.25" x14ac:dyDescent="0.2">
      <c r="B26" s="50"/>
      <c r="C26" s="50"/>
      <c r="D26" s="66"/>
      <c r="E26" s="67"/>
      <c r="F26" s="44"/>
      <c r="G26" s="18" t="s">
        <v>23</v>
      </c>
      <c r="H26" s="47"/>
      <c r="I26" s="27">
        <v>1</v>
      </c>
      <c r="J26" s="78"/>
      <c r="K26" s="33">
        <v>75209</v>
      </c>
      <c r="L26" s="34">
        <v>40595</v>
      </c>
      <c r="M26" s="35">
        <v>1185984</v>
      </c>
      <c r="N26" s="35">
        <v>1411321</v>
      </c>
      <c r="O26" s="81"/>
      <c r="P26" s="21"/>
      <c r="Q26" s="21"/>
      <c r="R26" s="21">
        <f>+O25+P26+Q26</f>
        <v>0</v>
      </c>
      <c r="S26" s="21">
        <f t="shared" si="0"/>
        <v>0</v>
      </c>
    </row>
    <row r="27" spans="1:19" ht="14.25" x14ac:dyDescent="0.2">
      <c r="B27" s="51"/>
      <c r="C27" s="51"/>
      <c r="D27" s="68"/>
      <c r="E27" s="69"/>
      <c r="F27" s="45"/>
      <c r="G27" s="18" t="s">
        <v>24</v>
      </c>
      <c r="H27" s="48"/>
      <c r="I27" s="27">
        <v>1</v>
      </c>
      <c r="J27" s="78"/>
      <c r="K27" s="33">
        <v>104555</v>
      </c>
      <c r="L27" s="34">
        <v>49091</v>
      </c>
      <c r="M27" s="35">
        <v>1223826</v>
      </c>
      <c r="N27" s="35">
        <v>1456353</v>
      </c>
      <c r="O27" s="82"/>
      <c r="P27" s="21"/>
      <c r="Q27" s="21"/>
      <c r="R27" s="21">
        <f>+O25+P27+Q27</f>
        <v>0</v>
      </c>
      <c r="S27" s="21">
        <f t="shared" si="0"/>
        <v>0</v>
      </c>
    </row>
    <row r="28" spans="1:19" ht="14.25" x14ac:dyDescent="0.2">
      <c r="B28" s="49">
        <v>4</v>
      </c>
      <c r="C28" s="49" t="s">
        <v>25</v>
      </c>
      <c r="D28" s="64" t="s">
        <v>27</v>
      </c>
      <c r="E28" s="65"/>
      <c r="F28" s="43" t="s">
        <v>83</v>
      </c>
      <c r="G28" s="18" t="s">
        <v>22</v>
      </c>
      <c r="H28" s="46" t="s">
        <v>85</v>
      </c>
      <c r="I28" s="27">
        <v>1</v>
      </c>
      <c r="J28" s="78">
        <v>1300075</v>
      </c>
      <c r="K28" s="33">
        <v>70169</v>
      </c>
      <c r="L28" s="34">
        <v>41461</v>
      </c>
      <c r="M28" s="35">
        <v>1411705</v>
      </c>
      <c r="N28" s="35">
        <v>1679929</v>
      </c>
      <c r="O28" s="80"/>
      <c r="P28" s="21"/>
      <c r="Q28" s="21"/>
      <c r="R28" s="21">
        <f>+O28+P28+Q28</f>
        <v>0</v>
      </c>
      <c r="S28" s="21">
        <f t="shared" si="0"/>
        <v>0</v>
      </c>
    </row>
    <row r="29" spans="1:19" ht="14.25" x14ac:dyDescent="0.2">
      <c r="B29" s="50"/>
      <c r="C29" s="50"/>
      <c r="D29" s="66"/>
      <c r="E29" s="67"/>
      <c r="F29" s="44"/>
      <c r="G29" s="18" t="s">
        <v>23</v>
      </c>
      <c r="H29" s="47"/>
      <c r="I29" s="27">
        <v>1</v>
      </c>
      <c r="J29" s="78"/>
      <c r="K29" s="33">
        <v>100584</v>
      </c>
      <c r="L29" s="34">
        <v>56540</v>
      </c>
      <c r="M29" s="35">
        <v>1457199</v>
      </c>
      <c r="N29" s="35">
        <v>1734067</v>
      </c>
      <c r="O29" s="81"/>
      <c r="P29" s="21"/>
      <c r="Q29" s="21"/>
      <c r="R29" s="21">
        <f>+O28+P29+Q29</f>
        <v>0</v>
      </c>
      <c r="S29" s="21">
        <f t="shared" si="0"/>
        <v>0</v>
      </c>
    </row>
    <row r="30" spans="1:19" ht="14.25" x14ac:dyDescent="0.2">
      <c r="B30" s="51"/>
      <c r="C30" s="51"/>
      <c r="D30" s="68"/>
      <c r="E30" s="69"/>
      <c r="F30" s="45"/>
      <c r="G30" s="18" t="s">
        <v>24</v>
      </c>
      <c r="H30" s="48"/>
      <c r="I30" s="27">
        <v>1</v>
      </c>
      <c r="J30" s="78"/>
      <c r="K30" s="33">
        <v>136834</v>
      </c>
      <c r="L30" s="34">
        <v>74188</v>
      </c>
      <c r="M30" s="35">
        <v>1511097</v>
      </c>
      <c r="N30" s="35">
        <v>1798205</v>
      </c>
      <c r="O30" s="82"/>
      <c r="P30" s="21"/>
      <c r="Q30" s="21"/>
      <c r="R30" s="21">
        <f>+O28+P30+Q30</f>
        <v>0</v>
      </c>
      <c r="S30" s="21">
        <f t="shared" si="0"/>
        <v>0</v>
      </c>
    </row>
    <row r="31" spans="1:19" ht="14.25" x14ac:dyDescent="0.2">
      <c r="A31" s="7"/>
      <c r="B31" s="49">
        <v>5</v>
      </c>
      <c r="C31" s="49" t="s">
        <v>34</v>
      </c>
      <c r="D31" s="37" t="s">
        <v>28</v>
      </c>
      <c r="E31" s="38"/>
      <c r="F31" s="43" t="s">
        <v>83</v>
      </c>
      <c r="G31" s="18" t="s">
        <v>22</v>
      </c>
      <c r="H31" s="46" t="s">
        <v>85</v>
      </c>
      <c r="I31" s="27">
        <v>1</v>
      </c>
      <c r="J31" s="78">
        <v>846751</v>
      </c>
      <c r="K31" s="33">
        <v>41333</v>
      </c>
      <c r="L31" s="34">
        <v>28862</v>
      </c>
      <c r="M31" s="35">
        <v>916946</v>
      </c>
      <c r="N31" s="35">
        <v>1091166</v>
      </c>
      <c r="O31" s="80"/>
      <c r="P31" s="21"/>
      <c r="Q31" s="21"/>
      <c r="R31" s="21">
        <f>+O31+P31+Q31</f>
        <v>0</v>
      </c>
      <c r="S31" s="21">
        <f t="shared" si="0"/>
        <v>0</v>
      </c>
    </row>
    <row r="32" spans="1:19" ht="14.25" x14ac:dyDescent="0.2">
      <c r="A32" s="7"/>
      <c r="B32" s="50"/>
      <c r="C32" s="50"/>
      <c r="D32" s="39"/>
      <c r="E32" s="40"/>
      <c r="F32" s="44"/>
      <c r="G32" s="18" t="s">
        <v>23</v>
      </c>
      <c r="H32" s="47"/>
      <c r="I32" s="27">
        <v>1</v>
      </c>
      <c r="J32" s="78"/>
      <c r="K32" s="33">
        <v>58231</v>
      </c>
      <c r="L32" s="34">
        <v>34958</v>
      </c>
      <c r="M32" s="35">
        <v>939940</v>
      </c>
      <c r="N32" s="35">
        <v>1118529</v>
      </c>
      <c r="O32" s="81"/>
      <c r="P32" s="21"/>
      <c r="Q32" s="21"/>
      <c r="R32" s="21">
        <f>+O31+P32+Q32</f>
        <v>0</v>
      </c>
      <c r="S32" s="21">
        <f t="shared" si="0"/>
        <v>0</v>
      </c>
    </row>
    <row r="33" spans="1:19" ht="14.25" x14ac:dyDescent="0.2">
      <c r="A33" s="7"/>
      <c r="B33" s="51"/>
      <c r="C33" s="51"/>
      <c r="D33" s="41"/>
      <c r="E33" s="42"/>
      <c r="F33" s="45"/>
      <c r="G33" s="18" t="s">
        <v>24</v>
      </c>
      <c r="H33" s="48"/>
      <c r="I33" s="27">
        <v>1</v>
      </c>
      <c r="J33" s="78"/>
      <c r="K33" s="33">
        <v>79533</v>
      </c>
      <c r="L33" s="34">
        <v>42534</v>
      </c>
      <c r="M33" s="35">
        <v>968818</v>
      </c>
      <c r="N33" s="35">
        <v>1152893</v>
      </c>
      <c r="O33" s="82"/>
      <c r="P33" s="21"/>
      <c r="Q33" s="21"/>
      <c r="R33" s="21">
        <f>+O31+P33+Q33</f>
        <v>0</v>
      </c>
      <c r="S33" s="21">
        <f t="shared" si="0"/>
        <v>0</v>
      </c>
    </row>
    <row r="34" spans="1:19" ht="15" customHeight="1" x14ac:dyDescent="0.2">
      <c r="B34" s="49">
        <v>6</v>
      </c>
      <c r="C34" s="49" t="s">
        <v>35</v>
      </c>
      <c r="D34" s="37" t="s">
        <v>125</v>
      </c>
      <c r="E34" s="38"/>
      <c r="F34" s="43" t="s">
        <v>83</v>
      </c>
      <c r="G34" s="18" t="s">
        <v>22</v>
      </c>
      <c r="H34" s="46" t="s">
        <v>85</v>
      </c>
      <c r="I34" s="27">
        <v>1</v>
      </c>
      <c r="J34" s="78">
        <v>1637462</v>
      </c>
      <c r="K34" s="33">
        <v>63488</v>
      </c>
      <c r="L34" s="34">
        <v>46116</v>
      </c>
      <c r="M34" s="35">
        <v>1747066</v>
      </c>
      <c r="N34" s="35">
        <v>2079009</v>
      </c>
      <c r="O34" s="80"/>
      <c r="P34" s="21"/>
      <c r="Q34" s="21"/>
      <c r="R34" s="21">
        <f>+O34+P34+Q34</f>
        <v>0</v>
      </c>
      <c r="S34" s="21">
        <f t="shared" si="0"/>
        <v>0</v>
      </c>
    </row>
    <row r="35" spans="1:19" ht="15" customHeight="1" x14ac:dyDescent="0.2">
      <c r="B35" s="50"/>
      <c r="C35" s="50"/>
      <c r="D35" s="39"/>
      <c r="E35" s="40"/>
      <c r="F35" s="44"/>
      <c r="G35" s="18" t="s">
        <v>23</v>
      </c>
      <c r="H35" s="47"/>
      <c r="I35" s="27">
        <v>1</v>
      </c>
      <c r="J35" s="78"/>
      <c r="K35" s="33">
        <v>89896</v>
      </c>
      <c r="L35" s="34">
        <v>61604</v>
      </c>
      <c r="M35" s="35">
        <v>1788962</v>
      </c>
      <c r="N35" s="35">
        <v>2128865</v>
      </c>
      <c r="O35" s="81"/>
      <c r="P35" s="21"/>
      <c r="Q35" s="21"/>
      <c r="R35" s="21">
        <f>+O34+P35+Q35</f>
        <v>0</v>
      </c>
      <c r="S35" s="21">
        <f t="shared" si="0"/>
        <v>0</v>
      </c>
    </row>
    <row r="36" spans="1:19" ht="15" customHeight="1" x14ac:dyDescent="0.2">
      <c r="B36" s="51"/>
      <c r="C36" s="51"/>
      <c r="D36" s="41"/>
      <c r="E36" s="42"/>
      <c r="F36" s="45"/>
      <c r="G36" s="18" t="s">
        <v>24</v>
      </c>
      <c r="H36" s="48"/>
      <c r="I36" s="27">
        <v>1</v>
      </c>
      <c r="J36" s="78"/>
      <c r="K36" s="33">
        <v>120917</v>
      </c>
      <c r="L36" s="34">
        <v>81066</v>
      </c>
      <c r="M36" s="35">
        <v>1839445</v>
      </c>
      <c r="N36" s="35">
        <v>2188940</v>
      </c>
      <c r="O36" s="82"/>
      <c r="P36" s="21"/>
      <c r="Q36" s="21"/>
      <c r="R36" s="21">
        <f t="shared" ref="R36:R90" si="1">+O34+P36+Q36</f>
        <v>0</v>
      </c>
      <c r="S36" s="21">
        <f t="shared" si="0"/>
        <v>0</v>
      </c>
    </row>
    <row r="37" spans="1:19" ht="14.25" customHeight="1" x14ac:dyDescent="0.2">
      <c r="B37" s="49">
        <v>7</v>
      </c>
      <c r="C37" s="49" t="s">
        <v>36</v>
      </c>
      <c r="D37" s="37" t="s">
        <v>126</v>
      </c>
      <c r="E37" s="38"/>
      <c r="F37" s="43" t="s">
        <v>83</v>
      </c>
      <c r="G37" s="18" t="s">
        <v>22</v>
      </c>
      <c r="H37" s="46" t="s">
        <v>85</v>
      </c>
      <c r="I37" s="27">
        <v>1</v>
      </c>
      <c r="J37" s="78">
        <v>2015831</v>
      </c>
      <c r="K37" s="33">
        <v>76668</v>
      </c>
      <c r="L37" s="34">
        <v>54981</v>
      </c>
      <c r="M37" s="35">
        <v>2147480</v>
      </c>
      <c r="N37" s="35">
        <v>2555501</v>
      </c>
      <c r="O37" s="80"/>
      <c r="P37" s="21"/>
      <c r="Q37" s="21"/>
      <c r="R37" s="21">
        <f>+O37+P37+Q37</f>
        <v>0</v>
      </c>
      <c r="S37" s="21">
        <f t="shared" si="0"/>
        <v>0</v>
      </c>
    </row>
    <row r="38" spans="1:19" ht="14.25" customHeight="1" x14ac:dyDescent="0.2">
      <c r="B38" s="50"/>
      <c r="C38" s="50"/>
      <c r="D38" s="39"/>
      <c r="E38" s="40"/>
      <c r="F38" s="44"/>
      <c r="G38" s="18" t="s">
        <v>23</v>
      </c>
      <c r="H38" s="47"/>
      <c r="I38" s="27">
        <v>1</v>
      </c>
      <c r="J38" s="78"/>
      <c r="K38" s="33">
        <v>109356</v>
      </c>
      <c r="L38" s="34">
        <v>72611</v>
      </c>
      <c r="M38" s="35">
        <v>2197798</v>
      </c>
      <c r="N38" s="35">
        <v>2615380</v>
      </c>
      <c r="O38" s="81"/>
      <c r="P38" s="21"/>
      <c r="Q38" s="21"/>
      <c r="R38" s="21">
        <f>+O37+P38+Q38</f>
        <v>0</v>
      </c>
      <c r="S38" s="21">
        <f t="shared" si="0"/>
        <v>0</v>
      </c>
    </row>
    <row r="39" spans="1:19" ht="14.25" customHeight="1" x14ac:dyDescent="0.2">
      <c r="B39" s="51"/>
      <c r="C39" s="51"/>
      <c r="D39" s="41"/>
      <c r="E39" s="42"/>
      <c r="F39" s="45"/>
      <c r="G39" s="18" t="s">
        <v>24</v>
      </c>
      <c r="H39" s="48"/>
      <c r="I39" s="27">
        <v>1</v>
      </c>
      <c r="J39" s="78"/>
      <c r="K39" s="33">
        <v>146077</v>
      </c>
      <c r="L39" s="34">
        <v>98020</v>
      </c>
      <c r="M39" s="35">
        <v>2259928</v>
      </c>
      <c r="N39" s="35">
        <v>2689314</v>
      </c>
      <c r="O39" s="82"/>
      <c r="P39" s="21"/>
      <c r="Q39" s="21"/>
      <c r="R39" s="21">
        <f t="shared" si="1"/>
        <v>0</v>
      </c>
      <c r="S39" s="21">
        <f t="shared" si="0"/>
        <v>0</v>
      </c>
    </row>
    <row r="40" spans="1:19" ht="14.25" x14ac:dyDescent="0.2">
      <c r="B40" s="49">
        <v>8</v>
      </c>
      <c r="C40" s="49" t="s">
        <v>37</v>
      </c>
      <c r="D40" s="37" t="s">
        <v>29</v>
      </c>
      <c r="E40" s="38"/>
      <c r="F40" s="43" t="s">
        <v>83</v>
      </c>
      <c r="G40" s="18" t="s">
        <v>22</v>
      </c>
      <c r="H40" s="46" t="s">
        <v>86</v>
      </c>
      <c r="I40" s="27">
        <v>1</v>
      </c>
      <c r="J40" s="78">
        <v>500444</v>
      </c>
      <c r="K40" s="33">
        <v>27782</v>
      </c>
      <c r="L40" s="34">
        <v>18714</v>
      </c>
      <c r="M40" s="35">
        <v>546940</v>
      </c>
      <c r="N40" s="35">
        <v>650859</v>
      </c>
      <c r="O40" s="80"/>
      <c r="P40" s="21"/>
      <c r="Q40" s="21"/>
      <c r="R40" s="21">
        <f>+O40+P40+Q40</f>
        <v>0</v>
      </c>
      <c r="S40" s="21">
        <f t="shared" si="0"/>
        <v>0</v>
      </c>
    </row>
    <row r="41" spans="1:19" ht="14.25" x14ac:dyDescent="0.2">
      <c r="B41" s="50"/>
      <c r="C41" s="50"/>
      <c r="D41" s="39"/>
      <c r="E41" s="40"/>
      <c r="F41" s="44"/>
      <c r="G41" s="18" t="s">
        <v>23</v>
      </c>
      <c r="H41" s="47"/>
      <c r="I41" s="27">
        <v>1</v>
      </c>
      <c r="J41" s="78"/>
      <c r="K41" s="33">
        <v>38740</v>
      </c>
      <c r="L41" s="34">
        <v>23337</v>
      </c>
      <c r="M41" s="35">
        <v>562521</v>
      </c>
      <c r="N41" s="35">
        <v>669400</v>
      </c>
      <c r="O41" s="81"/>
      <c r="P41" s="21"/>
      <c r="Q41" s="21"/>
      <c r="R41" s="21">
        <f>+O40+P41+Q41</f>
        <v>0</v>
      </c>
      <c r="S41" s="21">
        <f t="shared" si="0"/>
        <v>0</v>
      </c>
    </row>
    <row r="42" spans="1:19" ht="14.25" x14ac:dyDescent="0.2">
      <c r="B42" s="51"/>
      <c r="C42" s="51"/>
      <c r="D42" s="41"/>
      <c r="E42" s="42"/>
      <c r="F42" s="45"/>
      <c r="G42" s="18" t="s">
        <v>24</v>
      </c>
      <c r="H42" s="48"/>
      <c r="I42" s="27">
        <v>1</v>
      </c>
      <c r="J42" s="78"/>
      <c r="K42" s="33">
        <v>57822</v>
      </c>
      <c r="L42" s="34">
        <v>28743</v>
      </c>
      <c r="M42" s="35">
        <v>587009</v>
      </c>
      <c r="N42" s="35">
        <v>698541</v>
      </c>
      <c r="O42" s="82"/>
      <c r="P42" s="21"/>
      <c r="Q42" s="21"/>
      <c r="R42" s="21">
        <f t="shared" si="1"/>
        <v>0</v>
      </c>
      <c r="S42" s="21">
        <f t="shared" si="0"/>
        <v>0</v>
      </c>
    </row>
    <row r="43" spans="1:19" ht="14.25" x14ac:dyDescent="0.2">
      <c r="B43" s="49">
        <v>9</v>
      </c>
      <c r="C43" s="49" t="s">
        <v>38</v>
      </c>
      <c r="D43" s="37" t="s">
        <v>127</v>
      </c>
      <c r="E43" s="38"/>
      <c r="F43" s="43" t="s">
        <v>83</v>
      </c>
      <c r="G43" s="18" t="s">
        <v>22</v>
      </c>
      <c r="H43" s="46" t="s">
        <v>85</v>
      </c>
      <c r="I43" s="27">
        <v>1</v>
      </c>
      <c r="J43" s="78">
        <v>1183280</v>
      </c>
      <c r="K43" s="33">
        <v>59455</v>
      </c>
      <c r="L43" s="34">
        <v>41216</v>
      </c>
      <c r="M43" s="35">
        <v>1283951</v>
      </c>
      <c r="N43" s="35">
        <v>1527902</v>
      </c>
      <c r="O43" s="80"/>
      <c r="P43" s="21"/>
      <c r="Q43" s="21"/>
      <c r="R43" s="21">
        <f>+O43+P43+Q43</f>
        <v>0</v>
      </c>
      <c r="S43" s="21">
        <f t="shared" si="0"/>
        <v>0</v>
      </c>
    </row>
    <row r="44" spans="1:19" ht="14.25" x14ac:dyDescent="0.2">
      <c r="B44" s="50"/>
      <c r="C44" s="50"/>
      <c r="D44" s="39"/>
      <c r="E44" s="40"/>
      <c r="F44" s="44"/>
      <c r="G44" s="18" t="s">
        <v>23</v>
      </c>
      <c r="H44" s="47"/>
      <c r="I44" s="27">
        <v>1</v>
      </c>
      <c r="J44" s="78"/>
      <c r="K44" s="33">
        <v>81904</v>
      </c>
      <c r="L44" s="34">
        <v>48641</v>
      </c>
      <c r="M44" s="35">
        <v>1313825</v>
      </c>
      <c r="N44" s="35">
        <v>1563452</v>
      </c>
      <c r="O44" s="81"/>
      <c r="P44" s="21"/>
      <c r="Q44" s="21"/>
      <c r="R44" s="21">
        <f>+O43+P44+Q44</f>
        <v>0</v>
      </c>
      <c r="S44" s="21">
        <f t="shared" si="0"/>
        <v>0</v>
      </c>
    </row>
    <row r="45" spans="1:19" ht="14.25" x14ac:dyDescent="0.2">
      <c r="B45" s="51"/>
      <c r="C45" s="51"/>
      <c r="D45" s="41"/>
      <c r="E45" s="42"/>
      <c r="F45" s="45"/>
      <c r="G45" s="18" t="s">
        <v>24</v>
      </c>
      <c r="H45" s="48"/>
      <c r="I45" s="27">
        <v>1</v>
      </c>
      <c r="J45" s="78"/>
      <c r="K45" s="33">
        <v>114695</v>
      </c>
      <c r="L45" s="34">
        <v>54999</v>
      </c>
      <c r="M45" s="35">
        <v>1352974</v>
      </c>
      <c r="N45" s="35">
        <v>1610039</v>
      </c>
      <c r="O45" s="82"/>
      <c r="P45" s="21"/>
      <c r="Q45" s="21"/>
      <c r="R45" s="21">
        <f t="shared" si="1"/>
        <v>0</v>
      </c>
      <c r="S45" s="21">
        <f t="shared" si="0"/>
        <v>0</v>
      </c>
    </row>
    <row r="46" spans="1:19" ht="15" customHeight="1" x14ac:dyDescent="0.2">
      <c r="B46" s="49">
        <v>10</v>
      </c>
      <c r="C46" s="49" t="s">
        <v>39</v>
      </c>
      <c r="D46" s="37" t="s">
        <v>30</v>
      </c>
      <c r="E46" s="38"/>
      <c r="F46" s="43" t="s">
        <v>84</v>
      </c>
      <c r="G46" s="18" t="s">
        <v>22</v>
      </c>
      <c r="H46" s="46" t="s">
        <v>85</v>
      </c>
      <c r="I46" s="27">
        <v>1</v>
      </c>
      <c r="J46" s="78">
        <v>389259</v>
      </c>
      <c r="K46" s="33">
        <v>21720</v>
      </c>
      <c r="L46" s="34" t="s">
        <v>123</v>
      </c>
      <c r="M46" s="35">
        <v>410979</v>
      </c>
      <c r="N46" s="35">
        <v>489065</v>
      </c>
      <c r="O46" s="80"/>
      <c r="P46" s="21"/>
      <c r="Q46" s="22">
        <v>0</v>
      </c>
      <c r="R46" s="21">
        <f>+O46+P46+Q46</f>
        <v>0</v>
      </c>
      <c r="S46" s="21">
        <f t="shared" si="0"/>
        <v>0</v>
      </c>
    </row>
    <row r="47" spans="1:19" ht="15" customHeight="1" x14ac:dyDescent="0.2">
      <c r="B47" s="50"/>
      <c r="C47" s="50"/>
      <c r="D47" s="39"/>
      <c r="E47" s="40"/>
      <c r="F47" s="44"/>
      <c r="G47" s="18" t="s">
        <v>23</v>
      </c>
      <c r="H47" s="47"/>
      <c r="I47" s="27">
        <v>1</v>
      </c>
      <c r="J47" s="78"/>
      <c r="K47" s="33">
        <v>30190</v>
      </c>
      <c r="L47" s="34" t="s">
        <v>123</v>
      </c>
      <c r="M47" s="35">
        <v>419449</v>
      </c>
      <c r="N47" s="35">
        <v>499144</v>
      </c>
      <c r="O47" s="81"/>
      <c r="P47" s="21"/>
      <c r="Q47" s="22">
        <v>0</v>
      </c>
      <c r="R47" s="21">
        <f>+O46+P47+Q47</f>
        <v>0</v>
      </c>
      <c r="S47" s="21">
        <f t="shared" si="0"/>
        <v>0</v>
      </c>
    </row>
    <row r="48" spans="1:19" ht="15" customHeight="1" x14ac:dyDescent="0.2">
      <c r="B48" s="51"/>
      <c r="C48" s="51"/>
      <c r="D48" s="41"/>
      <c r="E48" s="42"/>
      <c r="F48" s="45"/>
      <c r="G48" s="18" t="s">
        <v>24</v>
      </c>
      <c r="H48" s="48"/>
      <c r="I48" s="27">
        <v>1</v>
      </c>
      <c r="J48" s="78"/>
      <c r="K48" s="33">
        <v>41637</v>
      </c>
      <c r="L48" s="34" t="s">
        <v>123</v>
      </c>
      <c r="M48" s="35">
        <v>430896</v>
      </c>
      <c r="N48" s="35">
        <v>512766</v>
      </c>
      <c r="O48" s="82"/>
      <c r="P48" s="21"/>
      <c r="Q48" s="22">
        <v>0</v>
      </c>
      <c r="R48" s="21">
        <f t="shared" si="1"/>
        <v>0</v>
      </c>
      <c r="S48" s="21">
        <f t="shared" si="0"/>
        <v>0</v>
      </c>
    </row>
    <row r="49" spans="2:19" ht="14.25" x14ac:dyDescent="0.2">
      <c r="B49" s="49">
        <v>11</v>
      </c>
      <c r="C49" s="49" t="s">
        <v>40</v>
      </c>
      <c r="D49" s="37" t="s">
        <v>87</v>
      </c>
      <c r="E49" s="38"/>
      <c r="F49" s="43" t="s">
        <v>84</v>
      </c>
      <c r="G49" s="18" t="s">
        <v>22</v>
      </c>
      <c r="H49" s="46" t="s">
        <v>85</v>
      </c>
      <c r="I49" s="27">
        <v>1</v>
      </c>
      <c r="J49" s="78">
        <v>599736</v>
      </c>
      <c r="K49" s="33">
        <v>44083</v>
      </c>
      <c r="L49" s="34" t="s">
        <v>123</v>
      </c>
      <c r="M49" s="35">
        <v>643819</v>
      </c>
      <c r="N49" s="35">
        <v>766145</v>
      </c>
      <c r="O49" s="80"/>
      <c r="P49" s="21"/>
      <c r="Q49" s="22">
        <v>0</v>
      </c>
      <c r="R49" s="21">
        <f>+O49+P49+Q49</f>
        <v>0</v>
      </c>
      <c r="S49" s="21">
        <f t="shared" si="0"/>
        <v>0</v>
      </c>
    </row>
    <row r="50" spans="2:19" ht="14.25" x14ac:dyDescent="0.2">
      <c r="B50" s="50"/>
      <c r="C50" s="50"/>
      <c r="D50" s="39"/>
      <c r="E50" s="40"/>
      <c r="F50" s="44"/>
      <c r="G50" s="18" t="s">
        <v>23</v>
      </c>
      <c r="H50" s="47"/>
      <c r="I50" s="27">
        <v>1</v>
      </c>
      <c r="J50" s="78"/>
      <c r="K50" s="33">
        <v>62731</v>
      </c>
      <c r="L50" s="34" t="s">
        <v>123</v>
      </c>
      <c r="M50" s="35">
        <v>662467</v>
      </c>
      <c r="N50" s="35">
        <v>788336</v>
      </c>
      <c r="O50" s="81"/>
      <c r="P50" s="21"/>
      <c r="Q50" s="22">
        <v>0</v>
      </c>
      <c r="R50" s="21">
        <f>+O49+P50+Q50</f>
        <v>0</v>
      </c>
      <c r="S50" s="21">
        <f t="shared" si="0"/>
        <v>0</v>
      </c>
    </row>
    <row r="51" spans="2:19" ht="14.25" x14ac:dyDescent="0.2">
      <c r="B51" s="51"/>
      <c r="C51" s="51"/>
      <c r="D51" s="41"/>
      <c r="E51" s="42"/>
      <c r="F51" s="45"/>
      <c r="G51" s="18" t="s">
        <v>24</v>
      </c>
      <c r="H51" s="48"/>
      <c r="I51" s="27">
        <v>1</v>
      </c>
      <c r="J51" s="78"/>
      <c r="K51" s="33">
        <v>88811</v>
      </c>
      <c r="L51" s="34" t="s">
        <v>123</v>
      </c>
      <c r="M51" s="35">
        <v>688547</v>
      </c>
      <c r="N51" s="35">
        <v>819371</v>
      </c>
      <c r="O51" s="82"/>
      <c r="P51" s="21"/>
      <c r="Q51" s="22">
        <v>0</v>
      </c>
      <c r="R51" s="21">
        <f t="shared" si="1"/>
        <v>0</v>
      </c>
      <c r="S51" s="21">
        <f t="shared" si="0"/>
        <v>0</v>
      </c>
    </row>
    <row r="52" spans="2:19" ht="14.25" customHeight="1" x14ac:dyDescent="0.2">
      <c r="B52" s="49">
        <v>12</v>
      </c>
      <c r="C52" s="49" t="s">
        <v>91</v>
      </c>
      <c r="D52" s="37" t="s">
        <v>88</v>
      </c>
      <c r="E52" s="38"/>
      <c r="F52" s="43" t="s">
        <v>84</v>
      </c>
      <c r="G52" s="18" t="s">
        <v>22</v>
      </c>
      <c r="H52" s="46" t="s">
        <v>85</v>
      </c>
      <c r="I52" s="27">
        <v>1</v>
      </c>
      <c r="J52" s="78">
        <v>450580</v>
      </c>
      <c r="K52" s="33">
        <v>32416</v>
      </c>
      <c r="L52" s="34" t="s">
        <v>123</v>
      </c>
      <c r="M52" s="35">
        <v>482996</v>
      </c>
      <c r="N52" s="35">
        <v>574765</v>
      </c>
      <c r="O52" s="80"/>
      <c r="P52" s="21"/>
      <c r="Q52" s="22">
        <v>0</v>
      </c>
      <c r="R52" s="21">
        <f>+O52+P52+Q52</f>
        <v>0</v>
      </c>
      <c r="S52" s="21">
        <f t="shared" si="0"/>
        <v>0</v>
      </c>
    </row>
    <row r="53" spans="2:19" ht="14.25" x14ac:dyDescent="0.2">
      <c r="B53" s="50"/>
      <c r="C53" s="50"/>
      <c r="D53" s="39"/>
      <c r="E53" s="40"/>
      <c r="F53" s="44"/>
      <c r="G53" s="18" t="s">
        <v>23</v>
      </c>
      <c r="H53" s="47"/>
      <c r="I53" s="27">
        <v>1</v>
      </c>
      <c r="J53" s="78"/>
      <c r="K53" s="33">
        <v>45169</v>
      </c>
      <c r="L53" s="34" t="s">
        <v>123</v>
      </c>
      <c r="M53" s="35">
        <v>495749</v>
      </c>
      <c r="N53" s="35">
        <v>589941</v>
      </c>
      <c r="O53" s="81"/>
      <c r="P53" s="21"/>
      <c r="Q53" s="22">
        <v>0</v>
      </c>
      <c r="R53" s="21">
        <f>+O52+P53+Q53</f>
        <v>0</v>
      </c>
      <c r="S53" s="21">
        <f t="shared" si="0"/>
        <v>0</v>
      </c>
    </row>
    <row r="54" spans="2:19" ht="14.25" x14ac:dyDescent="0.2">
      <c r="B54" s="51"/>
      <c r="C54" s="51"/>
      <c r="D54" s="41"/>
      <c r="E54" s="42"/>
      <c r="F54" s="45"/>
      <c r="G54" s="18" t="s">
        <v>24</v>
      </c>
      <c r="H54" s="48"/>
      <c r="I54" s="27">
        <v>1</v>
      </c>
      <c r="J54" s="78"/>
      <c r="K54" s="33">
        <v>63134</v>
      </c>
      <c r="L54" s="34" t="s">
        <v>123</v>
      </c>
      <c r="M54" s="35">
        <v>513714</v>
      </c>
      <c r="N54" s="35">
        <v>611320</v>
      </c>
      <c r="O54" s="82"/>
      <c r="P54" s="21"/>
      <c r="Q54" s="22">
        <v>0</v>
      </c>
      <c r="R54" s="21">
        <f t="shared" si="1"/>
        <v>0</v>
      </c>
      <c r="S54" s="21">
        <f t="shared" si="0"/>
        <v>0</v>
      </c>
    </row>
    <row r="55" spans="2:19" ht="14.25" customHeight="1" x14ac:dyDescent="0.2">
      <c r="B55" s="49">
        <v>13</v>
      </c>
      <c r="C55" s="49" t="s">
        <v>44</v>
      </c>
      <c r="D55" s="37" t="s">
        <v>89</v>
      </c>
      <c r="E55" s="38"/>
      <c r="F55" s="43" t="s">
        <v>84</v>
      </c>
      <c r="G55" s="18" t="s">
        <v>22</v>
      </c>
      <c r="H55" s="46" t="s">
        <v>85</v>
      </c>
      <c r="I55" s="27">
        <v>1</v>
      </c>
      <c r="J55" s="78">
        <v>373623</v>
      </c>
      <c r="K55" s="33">
        <v>30582</v>
      </c>
      <c r="L55" s="34" t="s">
        <v>123</v>
      </c>
      <c r="M55" s="35">
        <v>404205</v>
      </c>
      <c r="N55" s="35">
        <v>481004</v>
      </c>
      <c r="O55" s="80"/>
      <c r="P55" s="21"/>
      <c r="Q55" s="22">
        <v>0</v>
      </c>
      <c r="R55" s="21">
        <f>+O55+P55+Q55</f>
        <v>0</v>
      </c>
      <c r="S55" s="21">
        <f t="shared" si="0"/>
        <v>0</v>
      </c>
    </row>
    <row r="56" spans="2:19" ht="14.25" x14ac:dyDescent="0.2">
      <c r="B56" s="50"/>
      <c r="C56" s="50"/>
      <c r="D56" s="39"/>
      <c r="E56" s="40"/>
      <c r="F56" s="44"/>
      <c r="G56" s="18" t="s">
        <v>23</v>
      </c>
      <c r="H56" s="47"/>
      <c r="I56" s="27">
        <v>1</v>
      </c>
      <c r="J56" s="78"/>
      <c r="K56" s="33">
        <v>44315</v>
      </c>
      <c r="L56" s="34" t="s">
        <v>123</v>
      </c>
      <c r="M56" s="35">
        <v>417938</v>
      </c>
      <c r="N56" s="35">
        <v>497346</v>
      </c>
      <c r="O56" s="81"/>
      <c r="P56" s="21"/>
      <c r="Q56" s="22">
        <v>0</v>
      </c>
      <c r="R56" s="21">
        <f>+O55+P56+Q56</f>
        <v>0</v>
      </c>
      <c r="S56" s="21">
        <f t="shared" si="0"/>
        <v>0</v>
      </c>
    </row>
    <row r="57" spans="2:19" ht="14.25" x14ac:dyDescent="0.2">
      <c r="B57" s="51"/>
      <c r="C57" s="51"/>
      <c r="D57" s="41"/>
      <c r="E57" s="42"/>
      <c r="F57" s="45"/>
      <c r="G57" s="18" t="s">
        <v>24</v>
      </c>
      <c r="H57" s="48"/>
      <c r="I57" s="27">
        <v>1</v>
      </c>
      <c r="J57" s="78"/>
      <c r="K57" s="33">
        <v>62942</v>
      </c>
      <c r="L57" s="34" t="s">
        <v>123</v>
      </c>
      <c r="M57" s="35">
        <v>436565</v>
      </c>
      <c r="N57" s="35">
        <v>519512</v>
      </c>
      <c r="O57" s="82"/>
      <c r="P57" s="21"/>
      <c r="Q57" s="22">
        <v>0</v>
      </c>
      <c r="R57" s="21">
        <f t="shared" si="1"/>
        <v>0</v>
      </c>
      <c r="S57" s="21">
        <f t="shared" si="0"/>
        <v>0</v>
      </c>
    </row>
    <row r="58" spans="2:19" ht="14.25" customHeight="1" x14ac:dyDescent="0.2">
      <c r="B58" s="49">
        <v>14</v>
      </c>
      <c r="C58" s="49" t="s">
        <v>45</v>
      </c>
      <c r="D58" s="37" t="s">
        <v>90</v>
      </c>
      <c r="E58" s="38"/>
      <c r="F58" s="43" t="s">
        <v>84</v>
      </c>
      <c r="G58" s="18" t="s">
        <v>22</v>
      </c>
      <c r="H58" s="46" t="s">
        <v>85</v>
      </c>
      <c r="I58" s="27">
        <v>1</v>
      </c>
      <c r="J58" s="78">
        <v>365769</v>
      </c>
      <c r="K58" s="33">
        <v>31873</v>
      </c>
      <c r="L58" s="34" t="s">
        <v>123</v>
      </c>
      <c r="M58" s="35">
        <v>397642</v>
      </c>
      <c r="N58" s="35">
        <v>473194</v>
      </c>
      <c r="O58" s="80"/>
      <c r="P58" s="21"/>
      <c r="Q58" s="22">
        <v>0</v>
      </c>
      <c r="R58" s="21">
        <f>+O58+P58+Q58</f>
        <v>0</v>
      </c>
      <c r="S58" s="21">
        <f t="shared" si="0"/>
        <v>0</v>
      </c>
    </row>
    <row r="59" spans="2:19" ht="14.25" x14ac:dyDescent="0.2">
      <c r="B59" s="50"/>
      <c r="C59" s="50"/>
      <c r="D59" s="39"/>
      <c r="E59" s="40"/>
      <c r="F59" s="44"/>
      <c r="G59" s="18" t="s">
        <v>23</v>
      </c>
      <c r="H59" s="47"/>
      <c r="I59" s="27">
        <v>1</v>
      </c>
      <c r="J59" s="78"/>
      <c r="K59" s="33">
        <v>48439</v>
      </c>
      <c r="L59" s="34" t="s">
        <v>123</v>
      </c>
      <c r="M59" s="35">
        <v>414208</v>
      </c>
      <c r="N59" s="35">
        <v>492908</v>
      </c>
      <c r="O59" s="81"/>
      <c r="P59" s="21"/>
      <c r="Q59" s="22">
        <v>0</v>
      </c>
      <c r="R59" s="21">
        <f>+O58+P59+Q59</f>
        <v>0</v>
      </c>
      <c r="S59" s="21">
        <f t="shared" si="0"/>
        <v>0</v>
      </c>
    </row>
    <row r="60" spans="2:19" ht="14.25" x14ac:dyDescent="0.2">
      <c r="B60" s="51"/>
      <c r="C60" s="51"/>
      <c r="D60" s="41"/>
      <c r="E60" s="42"/>
      <c r="F60" s="45"/>
      <c r="G60" s="18" t="s">
        <v>24</v>
      </c>
      <c r="H60" s="48"/>
      <c r="I60" s="27">
        <v>1</v>
      </c>
      <c r="J60" s="78"/>
      <c r="K60" s="33">
        <v>66738</v>
      </c>
      <c r="L60" s="34" t="s">
        <v>123</v>
      </c>
      <c r="M60" s="35">
        <v>432507</v>
      </c>
      <c r="N60" s="35">
        <v>514683</v>
      </c>
      <c r="O60" s="82"/>
      <c r="P60" s="21"/>
      <c r="Q60" s="22">
        <v>0</v>
      </c>
      <c r="R60" s="21">
        <f t="shared" si="1"/>
        <v>0</v>
      </c>
      <c r="S60" s="21">
        <f t="shared" si="0"/>
        <v>0</v>
      </c>
    </row>
    <row r="61" spans="2:19" ht="14.25" customHeight="1" x14ac:dyDescent="0.2">
      <c r="B61" s="49">
        <v>15</v>
      </c>
      <c r="C61" s="49" t="s">
        <v>41</v>
      </c>
      <c r="D61" s="37" t="s">
        <v>31</v>
      </c>
      <c r="E61" s="38"/>
      <c r="F61" s="43" t="s">
        <v>83</v>
      </c>
      <c r="G61" s="18" t="s">
        <v>22</v>
      </c>
      <c r="H61" s="46" t="s">
        <v>85</v>
      </c>
      <c r="I61" s="27">
        <v>1</v>
      </c>
      <c r="J61" s="78">
        <v>2011999</v>
      </c>
      <c r="K61" s="33">
        <v>100639</v>
      </c>
      <c r="L61" s="34">
        <v>87285</v>
      </c>
      <c r="M61" s="35">
        <v>2199923</v>
      </c>
      <c r="N61" s="35">
        <v>2617908</v>
      </c>
      <c r="O61" s="80"/>
      <c r="P61" s="21"/>
      <c r="Q61" s="21"/>
      <c r="R61" s="21">
        <f>+O61+P61+Q61</f>
        <v>0</v>
      </c>
      <c r="S61" s="21">
        <f t="shared" si="0"/>
        <v>0</v>
      </c>
    </row>
    <row r="62" spans="2:19" ht="14.25" customHeight="1" x14ac:dyDescent="0.2">
      <c r="B62" s="50"/>
      <c r="C62" s="50"/>
      <c r="D62" s="39"/>
      <c r="E62" s="40"/>
      <c r="F62" s="44"/>
      <c r="G62" s="18" t="s">
        <v>23</v>
      </c>
      <c r="H62" s="47"/>
      <c r="I62" s="27">
        <v>1</v>
      </c>
      <c r="J62" s="78"/>
      <c r="K62" s="33">
        <v>169686</v>
      </c>
      <c r="L62" s="34">
        <v>108678</v>
      </c>
      <c r="M62" s="35">
        <v>2290363</v>
      </c>
      <c r="N62" s="35">
        <v>2725532</v>
      </c>
      <c r="O62" s="81"/>
      <c r="P62" s="21"/>
      <c r="Q62" s="21"/>
      <c r="R62" s="21">
        <f>+O61+P62+Q62</f>
        <v>0</v>
      </c>
      <c r="S62" s="21">
        <f t="shared" si="0"/>
        <v>0</v>
      </c>
    </row>
    <row r="63" spans="2:19" ht="14.25" customHeight="1" x14ac:dyDescent="0.2">
      <c r="B63" s="50"/>
      <c r="C63" s="51"/>
      <c r="D63" s="41"/>
      <c r="E63" s="42"/>
      <c r="F63" s="45"/>
      <c r="G63" s="18" t="s">
        <v>24</v>
      </c>
      <c r="H63" s="48"/>
      <c r="I63" s="27">
        <v>1</v>
      </c>
      <c r="J63" s="78"/>
      <c r="K63" s="33">
        <v>289154</v>
      </c>
      <c r="L63" s="34">
        <v>127836</v>
      </c>
      <c r="M63" s="35">
        <v>2428989</v>
      </c>
      <c r="N63" s="35">
        <v>2890497</v>
      </c>
      <c r="O63" s="82"/>
      <c r="P63" s="21"/>
      <c r="Q63" s="21"/>
      <c r="R63" s="21">
        <f t="shared" si="1"/>
        <v>0</v>
      </c>
      <c r="S63" s="21">
        <f t="shared" si="0"/>
        <v>0</v>
      </c>
    </row>
    <row r="64" spans="2:19" ht="14.25" customHeight="1" x14ac:dyDescent="0.2">
      <c r="B64" s="50"/>
      <c r="C64" s="49" t="s">
        <v>42</v>
      </c>
      <c r="D64" s="37" t="s">
        <v>32</v>
      </c>
      <c r="E64" s="38"/>
      <c r="F64" s="43" t="s">
        <v>83</v>
      </c>
      <c r="G64" s="18" t="s">
        <v>22</v>
      </c>
      <c r="H64" s="46" t="s">
        <v>85</v>
      </c>
      <c r="I64" s="27">
        <v>1</v>
      </c>
      <c r="J64" s="78">
        <v>1322853</v>
      </c>
      <c r="K64" s="33">
        <v>66331</v>
      </c>
      <c r="L64" s="34">
        <v>45700</v>
      </c>
      <c r="M64" s="35">
        <v>1434884</v>
      </c>
      <c r="N64" s="35">
        <v>1707512</v>
      </c>
      <c r="O64" s="80"/>
      <c r="P64" s="21"/>
      <c r="Q64" s="21"/>
      <c r="R64" s="21">
        <f>+O64+P64+Q64</f>
        <v>0</v>
      </c>
      <c r="S64" s="21">
        <f t="shared" si="0"/>
        <v>0</v>
      </c>
    </row>
    <row r="65" spans="2:19" ht="14.25" customHeight="1" x14ac:dyDescent="0.2">
      <c r="B65" s="50"/>
      <c r="C65" s="50"/>
      <c r="D65" s="39"/>
      <c r="E65" s="40"/>
      <c r="F65" s="44"/>
      <c r="G65" s="18" t="s">
        <v>23</v>
      </c>
      <c r="H65" s="47"/>
      <c r="I65" s="27">
        <v>1</v>
      </c>
      <c r="J65" s="78"/>
      <c r="K65" s="33">
        <v>93051</v>
      </c>
      <c r="L65" s="34">
        <v>61845</v>
      </c>
      <c r="M65" s="35">
        <v>1477749</v>
      </c>
      <c r="N65" s="35">
        <v>1758521</v>
      </c>
      <c r="O65" s="81"/>
      <c r="P65" s="21"/>
      <c r="Q65" s="21"/>
      <c r="R65" s="21">
        <f>+O64+P65+Q65</f>
        <v>0</v>
      </c>
      <c r="S65" s="21">
        <f t="shared" si="0"/>
        <v>0</v>
      </c>
    </row>
    <row r="66" spans="2:19" ht="14.25" customHeight="1" x14ac:dyDescent="0.2">
      <c r="B66" s="50"/>
      <c r="C66" s="51"/>
      <c r="D66" s="41"/>
      <c r="E66" s="42"/>
      <c r="F66" s="45"/>
      <c r="G66" s="18" t="s">
        <v>24</v>
      </c>
      <c r="H66" s="48"/>
      <c r="I66" s="27">
        <v>1</v>
      </c>
      <c r="J66" s="78"/>
      <c r="K66" s="33">
        <v>197805</v>
      </c>
      <c r="L66" s="34">
        <v>69903</v>
      </c>
      <c r="M66" s="35">
        <v>1590561</v>
      </c>
      <c r="N66" s="35">
        <v>1892768</v>
      </c>
      <c r="O66" s="82"/>
      <c r="P66" s="21"/>
      <c r="Q66" s="21"/>
      <c r="R66" s="21">
        <f t="shared" si="1"/>
        <v>0</v>
      </c>
      <c r="S66" s="21">
        <f t="shared" si="0"/>
        <v>0</v>
      </c>
    </row>
    <row r="67" spans="2:19" ht="14.25" customHeight="1" x14ac:dyDescent="0.2">
      <c r="B67" s="50"/>
      <c r="C67" s="49" t="s">
        <v>43</v>
      </c>
      <c r="D67" s="37" t="s">
        <v>33</v>
      </c>
      <c r="E67" s="38"/>
      <c r="F67" s="43" t="s">
        <v>83</v>
      </c>
      <c r="G67" s="18" t="s">
        <v>22</v>
      </c>
      <c r="H67" s="46" t="s">
        <v>85</v>
      </c>
      <c r="I67" s="27">
        <v>1</v>
      </c>
      <c r="J67" s="78">
        <v>814257</v>
      </c>
      <c r="K67" s="33">
        <v>43544</v>
      </c>
      <c r="L67" s="34">
        <v>28006</v>
      </c>
      <c r="M67" s="35">
        <v>885807</v>
      </c>
      <c r="N67" s="35">
        <v>1054110</v>
      </c>
      <c r="O67" s="80"/>
      <c r="P67" s="21"/>
      <c r="Q67" s="21"/>
      <c r="R67" s="21">
        <f>+O67+P67+Q67</f>
        <v>0</v>
      </c>
      <c r="S67" s="21">
        <f t="shared" si="0"/>
        <v>0</v>
      </c>
    </row>
    <row r="68" spans="2:19" ht="15" customHeight="1" x14ac:dyDescent="0.2">
      <c r="B68" s="50"/>
      <c r="C68" s="50"/>
      <c r="D68" s="39"/>
      <c r="E68" s="40"/>
      <c r="F68" s="44"/>
      <c r="G68" s="18" t="s">
        <v>23</v>
      </c>
      <c r="H68" s="47"/>
      <c r="I68" s="27">
        <v>1</v>
      </c>
      <c r="J68" s="78"/>
      <c r="K68" s="33">
        <v>59805</v>
      </c>
      <c r="L68" s="34">
        <v>32928</v>
      </c>
      <c r="M68" s="35">
        <v>906990</v>
      </c>
      <c r="N68" s="35">
        <v>1079318</v>
      </c>
      <c r="O68" s="81"/>
      <c r="P68" s="21"/>
      <c r="Q68" s="21"/>
      <c r="R68" s="21">
        <f>+O67+P68+Q68</f>
        <v>0</v>
      </c>
      <c r="S68" s="21">
        <f t="shared" si="0"/>
        <v>0</v>
      </c>
    </row>
    <row r="69" spans="2:19" ht="15" customHeight="1" x14ac:dyDescent="0.2">
      <c r="B69" s="51"/>
      <c r="C69" s="51"/>
      <c r="D69" s="41"/>
      <c r="E69" s="42"/>
      <c r="F69" s="45"/>
      <c r="G69" s="18" t="s">
        <v>24</v>
      </c>
      <c r="H69" s="48"/>
      <c r="I69" s="27">
        <v>1</v>
      </c>
      <c r="J69" s="78"/>
      <c r="K69" s="33">
        <v>80818</v>
      </c>
      <c r="L69" s="34">
        <v>37828</v>
      </c>
      <c r="M69" s="35">
        <v>932903</v>
      </c>
      <c r="N69" s="35">
        <v>1110155</v>
      </c>
      <c r="O69" s="82"/>
      <c r="P69" s="21"/>
      <c r="Q69" s="21"/>
      <c r="R69" s="21">
        <f t="shared" si="1"/>
        <v>0</v>
      </c>
      <c r="S69" s="21">
        <f t="shared" si="0"/>
        <v>0</v>
      </c>
    </row>
    <row r="70" spans="2:19" ht="14.25" x14ac:dyDescent="0.2">
      <c r="B70" s="49">
        <v>16</v>
      </c>
      <c r="C70" s="49" t="s">
        <v>46</v>
      </c>
      <c r="D70" s="37" t="s">
        <v>92</v>
      </c>
      <c r="E70" s="38"/>
      <c r="F70" s="43" t="s">
        <v>84</v>
      </c>
      <c r="G70" s="18" t="s">
        <v>22</v>
      </c>
      <c r="H70" s="46" t="s">
        <v>85</v>
      </c>
      <c r="I70" s="27">
        <v>1</v>
      </c>
      <c r="J70" s="78">
        <v>1294534</v>
      </c>
      <c r="K70" s="33">
        <v>71908</v>
      </c>
      <c r="L70" s="34" t="s">
        <v>123</v>
      </c>
      <c r="M70" s="35">
        <v>1366442</v>
      </c>
      <c r="N70" s="35">
        <v>1626066</v>
      </c>
      <c r="O70" s="80"/>
      <c r="P70" s="21"/>
      <c r="Q70" s="22">
        <v>0</v>
      </c>
      <c r="R70" s="21">
        <f>+O70+P70+Q70</f>
        <v>0</v>
      </c>
      <c r="S70" s="21">
        <f t="shared" si="0"/>
        <v>0</v>
      </c>
    </row>
    <row r="71" spans="2:19" ht="14.25" x14ac:dyDescent="0.2">
      <c r="B71" s="50"/>
      <c r="C71" s="50"/>
      <c r="D71" s="39"/>
      <c r="E71" s="40"/>
      <c r="F71" s="44"/>
      <c r="G71" s="18" t="s">
        <v>23</v>
      </c>
      <c r="H71" s="47"/>
      <c r="I71" s="27">
        <v>1</v>
      </c>
      <c r="J71" s="78"/>
      <c r="K71" s="33">
        <v>127654</v>
      </c>
      <c r="L71" s="34" t="s">
        <v>123</v>
      </c>
      <c r="M71" s="35">
        <v>1422188</v>
      </c>
      <c r="N71" s="35">
        <v>1692404</v>
      </c>
      <c r="O71" s="81"/>
      <c r="P71" s="21"/>
      <c r="Q71" s="22">
        <v>0</v>
      </c>
      <c r="R71" s="21">
        <f>+O70+P71+Q71</f>
        <v>0</v>
      </c>
      <c r="S71" s="21">
        <f t="shared" si="0"/>
        <v>0</v>
      </c>
    </row>
    <row r="72" spans="2:19" ht="14.25" x14ac:dyDescent="0.2">
      <c r="B72" s="51"/>
      <c r="C72" s="51"/>
      <c r="D72" s="41"/>
      <c r="E72" s="42"/>
      <c r="F72" s="45"/>
      <c r="G72" s="18" t="s">
        <v>24</v>
      </c>
      <c r="H72" s="48"/>
      <c r="I72" s="27">
        <v>1</v>
      </c>
      <c r="J72" s="78"/>
      <c r="K72" s="33">
        <v>171515</v>
      </c>
      <c r="L72" s="34" t="s">
        <v>123</v>
      </c>
      <c r="M72" s="35">
        <v>1466049</v>
      </c>
      <c r="N72" s="35">
        <v>1744598</v>
      </c>
      <c r="O72" s="82"/>
      <c r="P72" s="21"/>
      <c r="Q72" s="22">
        <v>0</v>
      </c>
      <c r="R72" s="21">
        <f t="shared" si="1"/>
        <v>0</v>
      </c>
      <c r="S72" s="21">
        <f t="shared" si="0"/>
        <v>0</v>
      </c>
    </row>
    <row r="73" spans="2:19" ht="14.25" x14ac:dyDescent="0.2">
      <c r="B73" s="49">
        <v>17</v>
      </c>
      <c r="C73" s="49" t="s">
        <v>47</v>
      </c>
      <c r="D73" s="37" t="s">
        <v>59</v>
      </c>
      <c r="E73" s="38"/>
      <c r="F73" s="43" t="s">
        <v>83</v>
      </c>
      <c r="G73" s="18" t="s">
        <v>22</v>
      </c>
      <c r="H73" s="46" t="s">
        <v>85</v>
      </c>
      <c r="I73" s="27">
        <v>1</v>
      </c>
      <c r="J73" s="78">
        <v>688408</v>
      </c>
      <c r="K73" s="33">
        <v>50953</v>
      </c>
      <c r="L73" s="34">
        <v>26180</v>
      </c>
      <c r="M73" s="35">
        <v>765541</v>
      </c>
      <c r="N73" s="35">
        <v>910994</v>
      </c>
      <c r="O73" s="80"/>
      <c r="P73" s="21"/>
      <c r="Q73" s="21"/>
      <c r="R73" s="21">
        <f>+O73+P73+Q73</f>
        <v>0</v>
      </c>
      <c r="S73" s="21">
        <f t="shared" si="0"/>
        <v>0</v>
      </c>
    </row>
    <row r="74" spans="2:19" ht="14.25" x14ac:dyDescent="0.2">
      <c r="B74" s="50"/>
      <c r="C74" s="50"/>
      <c r="D74" s="39"/>
      <c r="E74" s="40"/>
      <c r="F74" s="44"/>
      <c r="G74" s="18" t="s">
        <v>23</v>
      </c>
      <c r="H74" s="47"/>
      <c r="I74" s="27">
        <v>1</v>
      </c>
      <c r="J74" s="78"/>
      <c r="K74" s="33">
        <v>75576</v>
      </c>
      <c r="L74" s="34">
        <v>35693</v>
      </c>
      <c r="M74" s="35">
        <v>799677</v>
      </c>
      <c r="N74" s="35">
        <v>951616</v>
      </c>
      <c r="O74" s="81"/>
      <c r="P74" s="21"/>
      <c r="Q74" s="21"/>
      <c r="R74" s="21">
        <f>+O73+P74+Q74</f>
        <v>0</v>
      </c>
      <c r="S74" s="21">
        <f t="shared" si="0"/>
        <v>0</v>
      </c>
    </row>
    <row r="75" spans="2:19" ht="14.25" x14ac:dyDescent="0.2">
      <c r="B75" s="51"/>
      <c r="C75" s="51"/>
      <c r="D75" s="41"/>
      <c r="E75" s="42"/>
      <c r="F75" s="45"/>
      <c r="G75" s="18" t="s">
        <v>24</v>
      </c>
      <c r="H75" s="48"/>
      <c r="I75" s="27">
        <v>1</v>
      </c>
      <c r="J75" s="78"/>
      <c r="K75" s="33">
        <v>105604</v>
      </c>
      <c r="L75" s="34">
        <v>51646</v>
      </c>
      <c r="M75" s="35">
        <v>845658</v>
      </c>
      <c r="N75" s="35">
        <v>1006333</v>
      </c>
      <c r="O75" s="82"/>
      <c r="P75" s="21"/>
      <c r="Q75" s="21"/>
      <c r="R75" s="21">
        <f t="shared" si="1"/>
        <v>0</v>
      </c>
      <c r="S75" s="21">
        <f t="shared" si="0"/>
        <v>0</v>
      </c>
    </row>
    <row r="76" spans="2:19" ht="14.25" customHeight="1" x14ac:dyDescent="0.2">
      <c r="B76" s="49">
        <v>18</v>
      </c>
      <c r="C76" s="49" t="s">
        <v>48</v>
      </c>
      <c r="D76" s="37" t="s">
        <v>128</v>
      </c>
      <c r="E76" s="38"/>
      <c r="F76" s="43" t="s">
        <v>84</v>
      </c>
      <c r="G76" s="18" t="s">
        <v>22</v>
      </c>
      <c r="H76" s="46" t="s">
        <v>85</v>
      </c>
      <c r="I76" s="27">
        <v>1</v>
      </c>
      <c r="J76" s="78">
        <v>275356</v>
      </c>
      <c r="K76" s="33">
        <v>18195</v>
      </c>
      <c r="L76" s="34" t="s">
        <v>123</v>
      </c>
      <c r="M76" s="35">
        <v>293551</v>
      </c>
      <c r="N76" s="35">
        <v>349326</v>
      </c>
      <c r="O76" s="80"/>
      <c r="P76" s="21"/>
      <c r="Q76" s="22">
        <v>0</v>
      </c>
      <c r="R76" s="21">
        <f>+O76+P76+Q76</f>
        <v>0</v>
      </c>
      <c r="S76" s="21">
        <f t="shared" si="0"/>
        <v>0</v>
      </c>
    </row>
    <row r="77" spans="2:19" ht="14.25" x14ac:dyDescent="0.2">
      <c r="B77" s="50"/>
      <c r="C77" s="50"/>
      <c r="D77" s="39"/>
      <c r="E77" s="40"/>
      <c r="F77" s="44"/>
      <c r="G77" s="18" t="s">
        <v>23</v>
      </c>
      <c r="H77" s="47"/>
      <c r="I77" s="27">
        <v>1</v>
      </c>
      <c r="J77" s="78"/>
      <c r="K77" s="33">
        <v>27450</v>
      </c>
      <c r="L77" s="34" t="s">
        <v>123</v>
      </c>
      <c r="M77" s="35">
        <v>302806</v>
      </c>
      <c r="N77" s="35">
        <v>360339</v>
      </c>
      <c r="O77" s="81"/>
      <c r="P77" s="21"/>
      <c r="Q77" s="22">
        <v>0</v>
      </c>
      <c r="R77" s="21">
        <f>+O76+P77+Q77</f>
        <v>0</v>
      </c>
      <c r="S77" s="21">
        <f t="shared" si="0"/>
        <v>0</v>
      </c>
    </row>
    <row r="78" spans="2:19" ht="14.25" x14ac:dyDescent="0.2">
      <c r="B78" s="51"/>
      <c r="C78" s="51"/>
      <c r="D78" s="41"/>
      <c r="E78" s="42"/>
      <c r="F78" s="45"/>
      <c r="G78" s="18" t="s">
        <v>24</v>
      </c>
      <c r="H78" s="48"/>
      <c r="I78" s="27">
        <v>1</v>
      </c>
      <c r="J78" s="78"/>
      <c r="K78" s="33">
        <v>39092</v>
      </c>
      <c r="L78" s="34" t="s">
        <v>123</v>
      </c>
      <c r="M78" s="35">
        <v>314448</v>
      </c>
      <c r="N78" s="35">
        <v>374193</v>
      </c>
      <c r="O78" s="82"/>
      <c r="P78" s="21"/>
      <c r="Q78" s="22">
        <v>0</v>
      </c>
      <c r="R78" s="21">
        <f>+O76+P78+Q78</f>
        <v>0</v>
      </c>
      <c r="S78" s="21">
        <f t="shared" si="0"/>
        <v>0</v>
      </c>
    </row>
    <row r="79" spans="2:19" ht="14.25" customHeight="1" x14ac:dyDescent="0.2">
      <c r="B79" s="49">
        <v>19</v>
      </c>
      <c r="C79" s="49" t="s">
        <v>49</v>
      </c>
      <c r="D79" s="37" t="s">
        <v>93</v>
      </c>
      <c r="E79" s="38"/>
      <c r="F79" s="43" t="s">
        <v>84</v>
      </c>
      <c r="G79" s="18" t="s">
        <v>22</v>
      </c>
      <c r="H79" s="46" t="s">
        <v>85</v>
      </c>
      <c r="I79" s="27">
        <v>1</v>
      </c>
      <c r="J79" s="78">
        <v>147237</v>
      </c>
      <c r="K79" s="33">
        <v>8442</v>
      </c>
      <c r="L79" s="34" t="s">
        <v>123</v>
      </c>
      <c r="M79" s="35">
        <v>155679</v>
      </c>
      <c r="N79" s="35">
        <v>185258</v>
      </c>
      <c r="O79" s="80"/>
      <c r="P79" s="21"/>
      <c r="Q79" s="22">
        <v>0</v>
      </c>
      <c r="R79" s="21">
        <f>+O79+P79+Q79</f>
        <v>0</v>
      </c>
      <c r="S79" s="21">
        <f t="shared" si="0"/>
        <v>0</v>
      </c>
    </row>
    <row r="80" spans="2:19" ht="14.25" x14ac:dyDescent="0.2">
      <c r="B80" s="50"/>
      <c r="C80" s="50"/>
      <c r="D80" s="39"/>
      <c r="E80" s="40"/>
      <c r="F80" s="44"/>
      <c r="G80" s="18" t="s">
        <v>23</v>
      </c>
      <c r="H80" s="47"/>
      <c r="I80" s="27">
        <v>1</v>
      </c>
      <c r="J80" s="78"/>
      <c r="K80" s="33">
        <v>12766</v>
      </c>
      <c r="L80" s="34" t="s">
        <v>123</v>
      </c>
      <c r="M80" s="35">
        <v>160003</v>
      </c>
      <c r="N80" s="35">
        <v>190404</v>
      </c>
      <c r="O80" s="81"/>
      <c r="P80" s="21"/>
      <c r="Q80" s="22">
        <v>0</v>
      </c>
      <c r="R80" s="21">
        <f>+O79+P80+Q80</f>
        <v>0</v>
      </c>
      <c r="S80" s="21">
        <f t="shared" si="0"/>
        <v>0</v>
      </c>
    </row>
    <row r="81" spans="2:19" ht="14.25" x14ac:dyDescent="0.2">
      <c r="B81" s="51"/>
      <c r="C81" s="51"/>
      <c r="D81" s="41"/>
      <c r="E81" s="42"/>
      <c r="F81" s="45"/>
      <c r="G81" s="18" t="s">
        <v>24</v>
      </c>
      <c r="H81" s="48"/>
      <c r="I81" s="27">
        <v>1</v>
      </c>
      <c r="J81" s="78"/>
      <c r="K81" s="33">
        <v>17763</v>
      </c>
      <c r="L81" s="34" t="s">
        <v>123</v>
      </c>
      <c r="M81" s="35">
        <v>165000</v>
      </c>
      <c r="N81" s="35">
        <v>196350</v>
      </c>
      <c r="O81" s="82"/>
      <c r="P81" s="21"/>
      <c r="Q81" s="22">
        <v>0</v>
      </c>
      <c r="R81" s="21">
        <f t="shared" si="1"/>
        <v>0</v>
      </c>
      <c r="S81" s="21">
        <f t="shared" si="0"/>
        <v>0</v>
      </c>
    </row>
    <row r="82" spans="2:19" ht="14.25" x14ac:dyDescent="0.2">
      <c r="B82" s="49">
        <v>20</v>
      </c>
      <c r="C82" s="49" t="s">
        <v>50</v>
      </c>
      <c r="D82" s="37" t="s">
        <v>94</v>
      </c>
      <c r="E82" s="38"/>
      <c r="F82" s="43" t="s">
        <v>84</v>
      </c>
      <c r="G82" s="18" t="s">
        <v>22</v>
      </c>
      <c r="H82" s="46" t="s">
        <v>85</v>
      </c>
      <c r="I82" s="27">
        <v>1</v>
      </c>
      <c r="J82" s="78">
        <v>172855</v>
      </c>
      <c r="K82" s="33">
        <v>11026</v>
      </c>
      <c r="L82" s="34" t="s">
        <v>123</v>
      </c>
      <c r="M82" s="35">
        <v>183881</v>
      </c>
      <c r="N82" s="35">
        <v>218818</v>
      </c>
      <c r="O82" s="80"/>
      <c r="P82" s="21"/>
      <c r="Q82" s="22">
        <v>0</v>
      </c>
      <c r="R82" s="21">
        <f>+O82+P82+Q82</f>
        <v>0</v>
      </c>
      <c r="S82" s="21">
        <f t="shared" si="0"/>
        <v>0</v>
      </c>
    </row>
    <row r="83" spans="2:19" ht="14.25" x14ac:dyDescent="0.2">
      <c r="B83" s="50"/>
      <c r="C83" s="50"/>
      <c r="D83" s="39"/>
      <c r="E83" s="40"/>
      <c r="F83" s="44"/>
      <c r="G83" s="18" t="s">
        <v>23</v>
      </c>
      <c r="H83" s="47"/>
      <c r="I83" s="27">
        <v>1</v>
      </c>
      <c r="J83" s="78"/>
      <c r="K83" s="33">
        <v>15217</v>
      </c>
      <c r="L83" s="34" t="s">
        <v>123</v>
      </c>
      <c r="M83" s="35">
        <v>188072</v>
      </c>
      <c r="N83" s="35">
        <v>223806</v>
      </c>
      <c r="O83" s="81"/>
      <c r="P83" s="21"/>
      <c r="Q83" s="22">
        <v>0</v>
      </c>
      <c r="R83" s="21">
        <f>+O82+P83+Q83</f>
        <v>0</v>
      </c>
      <c r="S83" s="21">
        <f t="shared" si="0"/>
        <v>0</v>
      </c>
    </row>
    <row r="84" spans="2:19" ht="14.25" x14ac:dyDescent="0.2">
      <c r="B84" s="51"/>
      <c r="C84" s="51"/>
      <c r="D84" s="41"/>
      <c r="E84" s="42"/>
      <c r="F84" s="45"/>
      <c r="G84" s="18" t="s">
        <v>24</v>
      </c>
      <c r="H84" s="48"/>
      <c r="I84" s="27">
        <v>1</v>
      </c>
      <c r="J84" s="78"/>
      <c r="K84" s="33">
        <v>21226</v>
      </c>
      <c r="L84" s="34" t="s">
        <v>123</v>
      </c>
      <c r="M84" s="35">
        <v>194081</v>
      </c>
      <c r="N84" s="35">
        <v>230956</v>
      </c>
      <c r="O84" s="82"/>
      <c r="P84" s="21"/>
      <c r="Q84" s="22">
        <v>0</v>
      </c>
      <c r="R84" s="21">
        <f t="shared" si="1"/>
        <v>0</v>
      </c>
      <c r="S84" s="21">
        <f t="shared" ref="S84:S144" si="2">ROUND((R84*1.19),0)</f>
        <v>0</v>
      </c>
    </row>
    <row r="85" spans="2:19" ht="14.25" x14ac:dyDescent="0.2">
      <c r="B85" s="49">
        <v>21</v>
      </c>
      <c r="C85" s="49" t="s">
        <v>51</v>
      </c>
      <c r="D85" s="37" t="s">
        <v>60</v>
      </c>
      <c r="E85" s="38"/>
      <c r="F85" s="43" t="s">
        <v>84</v>
      </c>
      <c r="G85" s="18" t="s">
        <v>22</v>
      </c>
      <c r="H85" s="46" t="s">
        <v>85</v>
      </c>
      <c r="I85" s="27">
        <v>1</v>
      </c>
      <c r="J85" s="78">
        <v>358900</v>
      </c>
      <c r="K85" s="33">
        <v>26733</v>
      </c>
      <c r="L85" s="34" t="s">
        <v>123</v>
      </c>
      <c r="M85" s="35">
        <v>385633</v>
      </c>
      <c r="N85" s="35">
        <v>458903</v>
      </c>
      <c r="O85" s="80"/>
      <c r="P85" s="21"/>
      <c r="Q85" s="22">
        <v>0</v>
      </c>
      <c r="R85" s="21">
        <f>+O85+P85+Q85</f>
        <v>0</v>
      </c>
      <c r="S85" s="21">
        <f t="shared" si="2"/>
        <v>0</v>
      </c>
    </row>
    <row r="86" spans="2:19" ht="14.25" x14ac:dyDescent="0.2">
      <c r="B86" s="50"/>
      <c r="C86" s="50"/>
      <c r="D86" s="39"/>
      <c r="E86" s="40"/>
      <c r="F86" s="44"/>
      <c r="G86" s="18" t="s">
        <v>23</v>
      </c>
      <c r="H86" s="47"/>
      <c r="I86" s="27">
        <v>1</v>
      </c>
      <c r="J86" s="78"/>
      <c r="K86" s="33">
        <v>37407</v>
      </c>
      <c r="L86" s="34" t="s">
        <v>123</v>
      </c>
      <c r="M86" s="35">
        <v>396307</v>
      </c>
      <c r="N86" s="35">
        <v>471605</v>
      </c>
      <c r="O86" s="81"/>
      <c r="P86" s="21"/>
      <c r="Q86" s="22">
        <v>0</v>
      </c>
      <c r="R86" s="21">
        <f>+O85+P86+Q86</f>
        <v>0</v>
      </c>
      <c r="S86" s="21">
        <f t="shared" si="2"/>
        <v>0</v>
      </c>
    </row>
    <row r="87" spans="2:19" ht="14.25" x14ac:dyDescent="0.2">
      <c r="B87" s="51"/>
      <c r="C87" s="51"/>
      <c r="D87" s="41"/>
      <c r="E87" s="42"/>
      <c r="F87" s="45"/>
      <c r="G87" s="18" t="s">
        <v>24</v>
      </c>
      <c r="H87" s="48"/>
      <c r="I87" s="27">
        <v>1</v>
      </c>
      <c r="J87" s="78"/>
      <c r="K87" s="33">
        <v>52338</v>
      </c>
      <c r="L87" s="34" t="s">
        <v>123</v>
      </c>
      <c r="M87" s="35">
        <v>411238</v>
      </c>
      <c r="N87" s="35">
        <v>489373</v>
      </c>
      <c r="O87" s="82"/>
      <c r="P87" s="21"/>
      <c r="Q87" s="22">
        <v>0</v>
      </c>
      <c r="R87" s="21">
        <f t="shared" si="1"/>
        <v>0</v>
      </c>
      <c r="S87" s="21">
        <f t="shared" si="2"/>
        <v>0</v>
      </c>
    </row>
    <row r="88" spans="2:19" ht="14.25" x14ac:dyDescent="0.2">
      <c r="B88" s="49">
        <v>22</v>
      </c>
      <c r="C88" s="49" t="s">
        <v>52</v>
      </c>
      <c r="D88" s="37" t="s">
        <v>61</v>
      </c>
      <c r="E88" s="38"/>
      <c r="F88" s="43" t="s">
        <v>84</v>
      </c>
      <c r="G88" s="18" t="s">
        <v>22</v>
      </c>
      <c r="H88" s="46" t="s">
        <v>85</v>
      </c>
      <c r="I88" s="27">
        <v>1</v>
      </c>
      <c r="J88" s="78">
        <v>552626</v>
      </c>
      <c r="K88" s="33">
        <v>45410</v>
      </c>
      <c r="L88" s="34" t="s">
        <v>123</v>
      </c>
      <c r="M88" s="35">
        <v>598036</v>
      </c>
      <c r="N88" s="35">
        <v>711663</v>
      </c>
      <c r="O88" s="80"/>
      <c r="P88" s="21"/>
      <c r="Q88" s="22">
        <v>0</v>
      </c>
      <c r="R88" s="21">
        <f>+O88+P88+Q88</f>
        <v>0</v>
      </c>
      <c r="S88" s="21">
        <f t="shared" si="2"/>
        <v>0</v>
      </c>
    </row>
    <row r="89" spans="2:19" ht="14.25" customHeight="1" x14ac:dyDescent="0.2">
      <c r="B89" s="50"/>
      <c r="C89" s="50"/>
      <c r="D89" s="39"/>
      <c r="E89" s="40"/>
      <c r="F89" s="44"/>
      <c r="G89" s="18" t="s">
        <v>23</v>
      </c>
      <c r="H89" s="47"/>
      <c r="I89" s="27">
        <v>1</v>
      </c>
      <c r="J89" s="78"/>
      <c r="K89" s="33">
        <v>63786</v>
      </c>
      <c r="L89" s="34" t="s">
        <v>123</v>
      </c>
      <c r="M89" s="35">
        <v>616412</v>
      </c>
      <c r="N89" s="35">
        <v>733530</v>
      </c>
      <c r="O89" s="81"/>
      <c r="P89" s="21"/>
      <c r="Q89" s="22">
        <v>0</v>
      </c>
      <c r="R89" s="21">
        <f>+O88+P89+Q89</f>
        <v>0</v>
      </c>
      <c r="S89" s="21">
        <f t="shared" si="2"/>
        <v>0</v>
      </c>
    </row>
    <row r="90" spans="2:19" ht="14.25" customHeight="1" x14ac:dyDescent="0.2">
      <c r="B90" s="51"/>
      <c r="C90" s="51"/>
      <c r="D90" s="41"/>
      <c r="E90" s="42"/>
      <c r="F90" s="45"/>
      <c r="G90" s="18" t="s">
        <v>24</v>
      </c>
      <c r="H90" s="48"/>
      <c r="I90" s="27">
        <v>1</v>
      </c>
      <c r="J90" s="78"/>
      <c r="K90" s="33">
        <v>92170</v>
      </c>
      <c r="L90" s="34" t="s">
        <v>123</v>
      </c>
      <c r="M90" s="35">
        <v>644796</v>
      </c>
      <c r="N90" s="35">
        <v>767307</v>
      </c>
      <c r="O90" s="82"/>
      <c r="P90" s="21"/>
      <c r="Q90" s="22">
        <v>0</v>
      </c>
      <c r="R90" s="21">
        <f t="shared" si="1"/>
        <v>0</v>
      </c>
      <c r="S90" s="21">
        <f t="shared" si="2"/>
        <v>0</v>
      </c>
    </row>
    <row r="91" spans="2:19" ht="14.25" customHeight="1" x14ac:dyDescent="0.2">
      <c r="B91" s="49">
        <v>23</v>
      </c>
      <c r="C91" s="49" t="s">
        <v>53</v>
      </c>
      <c r="D91" s="37" t="s">
        <v>95</v>
      </c>
      <c r="E91" s="38"/>
      <c r="F91" s="43" t="s">
        <v>83</v>
      </c>
      <c r="G91" s="18" t="s">
        <v>22</v>
      </c>
      <c r="H91" s="46" t="s">
        <v>86</v>
      </c>
      <c r="I91" s="27">
        <v>1</v>
      </c>
      <c r="J91" s="78">
        <v>117271</v>
      </c>
      <c r="K91" s="33">
        <v>9668</v>
      </c>
      <c r="L91" s="34">
        <v>5316</v>
      </c>
      <c r="M91" s="35">
        <v>132255</v>
      </c>
      <c r="N91" s="35">
        <v>157383</v>
      </c>
      <c r="O91" s="80"/>
      <c r="P91" s="23"/>
      <c r="Q91" s="23"/>
      <c r="R91" s="21">
        <f>+O91+P91+Q91</f>
        <v>0</v>
      </c>
      <c r="S91" s="21">
        <f t="shared" si="2"/>
        <v>0</v>
      </c>
    </row>
    <row r="92" spans="2:19" ht="14.25" x14ac:dyDescent="0.2">
      <c r="B92" s="50"/>
      <c r="C92" s="50"/>
      <c r="D92" s="39"/>
      <c r="E92" s="40"/>
      <c r="F92" s="44"/>
      <c r="G92" s="18" t="s">
        <v>23</v>
      </c>
      <c r="H92" s="47"/>
      <c r="I92" s="27">
        <v>1</v>
      </c>
      <c r="J92" s="78"/>
      <c r="K92" s="33">
        <v>15600</v>
      </c>
      <c r="L92" s="34">
        <v>6985</v>
      </c>
      <c r="M92" s="35">
        <v>139856</v>
      </c>
      <c r="N92" s="35">
        <v>166429</v>
      </c>
      <c r="O92" s="81"/>
      <c r="P92" s="23"/>
      <c r="Q92" s="23"/>
      <c r="R92" s="21">
        <f>+O91+P92+Q92</f>
        <v>0</v>
      </c>
      <c r="S92" s="21">
        <f t="shared" si="2"/>
        <v>0</v>
      </c>
    </row>
    <row r="93" spans="2:19" ht="14.25" x14ac:dyDescent="0.2">
      <c r="B93" s="51"/>
      <c r="C93" s="51"/>
      <c r="D93" s="41"/>
      <c r="E93" s="42"/>
      <c r="F93" s="45"/>
      <c r="G93" s="18" t="s">
        <v>24</v>
      </c>
      <c r="H93" s="48"/>
      <c r="I93" s="27">
        <v>1</v>
      </c>
      <c r="J93" s="78"/>
      <c r="K93" s="33">
        <v>21590</v>
      </c>
      <c r="L93" s="34">
        <v>9674</v>
      </c>
      <c r="M93" s="35">
        <v>148535</v>
      </c>
      <c r="N93" s="35">
        <v>176757</v>
      </c>
      <c r="O93" s="82"/>
      <c r="P93" s="23"/>
      <c r="Q93" s="23"/>
      <c r="R93" s="21">
        <f>+O91+P93+Q93</f>
        <v>0</v>
      </c>
      <c r="S93" s="21">
        <f t="shared" si="2"/>
        <v>0</v>
      </c>
    </row>
    <row r="94" spans="2:19" ht="14.25" customHeight="1" x14ac:dyDescent="0.2">
      <c r="B94" s="49">
        <v>24</v>
      </c>
      <c r="C94" s="49" t="s">
        <v>54</v>
      </c>
      <c r="D94" s="37" t="s">
        <v>129</v>
      </c>
      <c r="E94" s="38"/>
      <c r="F94" s="43" t="s">
        <v>83</v>
      </c>
      <c r="G94" s="18" t="s">
        <v>22</v>
      </c>
      <c r="H94" s="46" t="s">
        <v>85</v>
      </c>
      <c r="I94" s="27">
        <v>1</v>
      </c>
      <c r="J94" s="78">
        <v>875557</v>
      </c>
      <c r="K94" s="33">
        <v>66748</v>
      </c>
      <c r="L94" s="34">
        <v>31747</v>
      </c>
      <c r="M94" s="35">
        <v>974052</v>
      </c>
      <c r="N94" s="35">
        <v>1159122</v>
      </c>
      <c r="O94" s="80"/>
      <c r="P94" s="21"/>
      <c r="Q94" s="21"/>
      <c r="R94" s="21">
        <f>+O94+P94+Q94</f>
        <v>0</v>
      </c>
      <c r="S94" s="21">
        <f t="shared" si="2"/>
        <v>0</v>
      </c>
    </row>
    <row r="95" spans="2:19" ht="14.25" customHeight="1" x14ac:dyDescent="0.2">
      <c r="B95" s="50"/>
      <c r="C95" s="50"/>
      <c r="D95" s="39"/>
      <c r="E95" s="40"/>
      <c r="F95" s="44"/>
      <c r="G95" s="18" t="s">
        <v>23</v>
      </c>
      <c r="H95" s="47"/>
      <c r="I95" s="27">
        <v>1</v>
      </c>
      <c r="J95" s="78"/>
      <c r="K95" s="33">
        <v>98165</v>
      </c>
      <c r="L95" s="34">
        <v>43122</v>
      </c>
      <c r="M95" s="35">
        <v>1016844</v>
      </c>
      <c r="N95" s="35">
        <v>1210044</v>
      </c>
      <c r="O95" s="81"/>
      <c r="P95" s="21"/>
      <c r="Q95" s="21"/>
      <c r="R95" s="21">
        <f>+O94+P95+Q95</f>
        <v>0</v>
      </c>
      <c r="S95" s="21">
        <f t="shared" si="2"/>
        <v>0</v>
      </c>
    </row>
    <row r="96" spans="2:19" ht="14.25" customHeight="1" x14ac:dyDescent="0.2">
      <c r="B96" s="51"/>
      <c r="C96" s="51"/>
      <c r="D96" s="41"/>
      <c r="E96" s="42"/>
      <c r="F96" s="45"/>
      <c r="G96" s="18" t="s">
        <v>24</v>
      </c>
      <c r="H96" s="48"/>
      <c r="I96" s="27">
        <v>1</v>
      </c>
      <c r="J96" s="78"/>
      <c r="K96" s="33">
        <v>134565</v>
      </c>
      <c r="L96" s="34">
        <v>62656</v>
      </c>
      <c r="M96" s="35">
        <v>1072778</v>
      </c>
      <c r="N96" s="35">
        <v>1276606</v>
      </c>
      <c r="O96" s="82"/>
      <c r="P96" s="21"/>
      <c r="Q96" s="21"/>
      <c r="R96" s="21">
        <f t="shared" ref="R96:R156" si="3">+O94+P96+Q96</f>
        <v>0</v>
      </c>
      <c r="S96" s="21">
        <f t="shared" si="2"/>
        <v>0</v>
      </c>
    </row>
    <row r="97" spans="2:19" ht="14.25" x14ac:dyDescent="0.2">
      <c r="B97" s="49">
        <v>25</v>
      </c>
      <c r="C97" s="49" t="s">
        <v>55</v>
      </c>
      <c r="D97" s="37" t="s">
        <v>62</v>
      </c>
      <c r="E97" s="38"/>
      <c r="F97" s="43" t="s">
        <v>84</v>
      </c>
      <c r="G97" s="18" t="s">
        <v>22</v>
      </c>
      <c r="H97" s="46" t="s">
        <v>85</v>
      </c>
      <c r="I97" s="27">
        <v>1</v>
      </c>
      <c r="J97" s="78">
        <v>608183</v>
      </c>
      <c r="K97" s="33">
        <v>39356</v>
      </c>
      <c r="L97" s="34" t="s">
        <v>123</v>
      </c>
      <c r="M97" s="35">
        <v>647539</v>
      </c>
      <c r="N97" s="35">
        <v>770571</v>
      </c>
      <c r="O97" s="80"/>
      <c r="P97" s="21"/>
      <c r="Q97" s="22">
        <v>0</v>
      </c>
      <c r="R97" s="21">
        <f>+O97+P97+Q97</f>
        <v>0</v>
      </c>
      <c r="S97" s="21">
        <f t="shared" si="2"/>
        <v>0</v>
      </c>
    </row>
    <row r="98" spans="2:19" ht="14.25" x14ac:dyDescent="0.2">
      <c r="B98" s="50"/>
      <c r="C98" s="50"/>
      <c r="D98" s="39"/>
      <c r="E98" s="40"/>
      <c r="F98" s="44"/>
      <c r="G98" s="18" t="s">
        <v>23</v>
      </c>
      <c r="H98" s="47"/>
      <c r="I98" s="27">
        <v>1</v>
      </c>
      <c r="J98" s="78"/>
      <c r="K98" s="33">
        <v>55857</v>
      </c>
      <c r="L98" s="34" t="s">
        <v>123</v>
      </c>
      <c r="M98" s="35">
        <v>664040</v>
      </c>
      <c r="N98" s="35">
        <v>790208</v>
      </c>
      <c r="O98" s="81"/>
      <c r="P98" s="21"/>
      <c r="Q98" s="22">
        <v>0</v>
      </c>
      <c r="R98" s="21">
        <f>+O97+P98+Q98</f>
        <v>0</v>
      </c>
      <c r="S98" s="21">
        <f t="shared" si="2"/>
        <v>0</v>
      </c>
    </row>
    <row r="99" spans="2:19" ht="14.25" x14ac:dyDescent="0.2">
      <c r="B99" s="51"/>
      <c r="C99" s="51"/>
      <c r="D99" s="41"/>
      <c r="E99" s="42"/>
      <c r="F99" s="45"/>
      <c r="G99" s="18" t="s">
        <v>24</v>
      </c>
      <c r="H99" s="48"/>
      <c r="I99" s="27">
        <v>1</v>
      </c>
      <c r="J99" s="78"/>
      <c r="K99" s="33">
        <v>77891</v>
      </c>
      <c r="L99" s="34" t="s">
        <v>123</v>
      </c>
      <c r="M99" s="35">
        <v>686074</v>
      </c>
      <c r="N99" s="35">
        <v>816428</v>
      </c>
      <c r="O99" s="82"/>
      <c r="P99" s="21"/>
      <c r="Q99" s="22">
        <v>0</v>
      </c>
      <c r="R99" s="21">
        <f t="shared" si="3"/>
        <v>0</v>
      </c>
      <c r="S99" s="21">
        <f t="shared" si="2"/>
        <v>0</v>
      </c>
    </row>
    <row r="100" spans="2:19" ht="14.25" x14ac:dyDescent="0.2">
      <c r="B100" s="49">
        <v>26</v>
      </c>
      <c r="C100" s="49" t="s">
        <v>56</v>
      </c>
      <c r="D100" s="37" t="s">
        <v>63</v>
      </c>
      <c r="E100" s="38"/>
      <c r="F100" s="43" t="s">
        <v>83</v>
      </c>
      <c r="G100" s="18" t="s">
        <v>22</v>
      </c>
      <c r="H100" s="46" t="s">
        <v>85</v>
      </c>
      <c r="I100" s="27">
        <v>1</v>
      </c>
      <c r="J100" s="78">
        <v>255002</v>
      </c>
      <c r="K100" s="33">
        <v>13859</v>
      </c>
      <c r="L100" s="34">
        <v>9143</v>
      </c>
      <c r="M100" s="35">
        <v>278004</v>
      </c>
      <c r="N100" s="35">
        <v>330825</v>
      </c>
      <c r="O100" s="80"/>
      <c r="P100" s="21"/>
      <c r="Q100" s="21"/>
      <c r="R100" s="21">
        <f>+O100+P100+Q100</f>
        <v>0</v>
      </c>
      <c r="S100" s="21">
        <f t="shared" si="2"/>
        <v>0</v>
      </c>
    </row>
    <row r="101" spans="2:19" ht="14.25" x14ac:dyDescent="0.2">
      <c r="B101" s="50"/>
      <c r="C101" s="50"/>
      <c r="D101" s="39"/>
      <c r="E101" s="40"/>
      <c r="F101" s="44"/>
      <c r="G101" s="18" t="s">
        <v>23</v>
      </c>
      <c r="H101" s="47"/>
      <c r="I101" s="27">
        <v>1</v>
      </c>
      <c r="J101" s="78"/>
      <c r="K101" s="33">
        <v>19288</v>
      </c>
      <c r="L101" s="34">
        <v>10556</v>
      </c>
      <c r="M101" s="35">
        <v>284846</v>
      </c>
      <c r="N101" s="35">
        <v>338967</v>
      </c>
      <c r="O101" s="81"/>
      <c r="P101" s="21"/>
      <c r="Q101" s="21"/>
      <c r="R101" s="21">
        <f>+O100+P101+Q101</f>
        <v>0</v>
      </c>
      <c r="S101" s="21">
        <f t="shared" si="2"/>
        <v>0</v>
      </c>
    </row>
    <row r="102" spans="2:19" ht="14.25" x14ac:dyDescent="0.2">
      <c r="B102" s="51"/>
      <c r="C102" s="51"/>
      <c r="D102" s="41"/>
      <c r="E102" s="42"/>
      <c r="F102" s="45"/>
      <c r="G102" s="18" t="s">
        <v>24</v>
      </c>
      <c r="H102" s="48"/>
      <c r="I102" s="27">
        <v>1</v>
      </c>
      <c r="J102" s="78"/>
      <c r="K102" s="33">
        <v>26230</v>
      </c>
      <c r="L102" s="34">
        <v>12501</v>
      </c>
      <c r="M102" s="35">
        <v>293733</v>
      </c>
      <c r="N102" s="35">
        <v>349542</v>
      </c>
      <c r="O102" s="82"/>
      <c r="P102" s="21"/>
      <c r="Q102" s="21"/>
      <c r="R102" s="21">
        <f t="shared" si="3"/>
        <v>0</v>
      </c>
      <c r="S102" s="21">
        <f t="shared" si="2"/>
        <v>0</v>
      </c>
    </row>
    <row r="103" spans="2:19" ht="14.25" customHeight="1" x14ac:dyDescent="0.2">
      <c r="B103" s="49">
        <v>27</v>
      </c>
      <c r="C103" s="49" t="s">
        <v>57</v>
      </c>
      <c r="D103" s="37" t="s">
        <v>130</v>
      </c>
      <c r="E103" s="38"/>
      <c r="F103" s="43" t="s">
        <v>84</v>
      </c>
      <c r="G103" s="18" t="s">
        <v>22</v>
      </c>
      <c r="H103" s="46" t="s">
        <v>85</v>
      </c>
      <c r="I103" s="27">
        <v>1</v>
      </c>
      <c r="J103" s="78">
        <v>1163071</v>
      </c>
      <c r="K103" s="33">
        <v>74177</v>
      </c>
      <c r="L103" s="34" t="s">
        <v>123</v>
      </c>
      <c r="M103" s="35">
        <v>1237248</v>
      </c>
      <c r="N103" s="35">
        <v>1472325</v>
      </c>
      <c r="O103" s="80"/>
      <c r="P103" s="21"/>
      <c r="Q103" s="22">
        <v>0</v>
      </c>
      <c r="R103" s="21">
        <f>+O103+P103+Q103</f>
        <v>0</v>
      </c>
      <c r="S103" s="21">
        <f t="shared" si="2"/>
        <v>0</v>
      </c>
    </row>
    <row r="104" spans="2:19" ht="14.25" customHeight="1" x14ac:dyDescent="0.2">
      <c r="B104" s="50"/>
      <c r="C104" s="50"/>
      <c r="D104" s="39"/>
      <c r="E104" s="40"/>
      <c r="F104" s="44"/>
      <c r="G104" s="18" t="s">
        <v>23</v>
      </c>
      <c r="H104" s="47"/>
      <c r="I104" s="27">
        <v>1</v>
      </c>
      <c r="J104" s="78"/>
      <c r="K104" s="33">
        <v>140920</v>
      </c>
      <c r="L104" s="34" t="s">
        <v>123</v>
      </c>
      <c r="M104" s="35">
        <v>1303991</v>
      </c>
      <c r="N104" s="35">
        <v>1551749</v>
      </c>
      <c r="O104" s="81"/>
      <c r="P104" s="21"/>
      <c r="Q104" s="22">
        <v>0</v>
      </c>
      <c r="R104" s="21">
        <f>+O103+P104+Q104</f>
        <v>0</v>
      </c>
      <c r="S104" s="21">
        <f t="shared" si="2"/>
        <v>0</v>
      </c>
    </row>
    <row r="105" spans="2:19" ht="14.25" customHeight="1" x14ac:dyDescent="0.2">
      <c r="B105" s="51"/>
      <c r="C105" s="51"/>
      <c r="D105" s="41"/>
      <c r="E105" s="42"/>
      <c r="F105" s="45"/>
      <c r="G105" s="18" t="s">
        <v>24</v>
      </c>
      <c r="H105" s="48"/>
      <c r="I105" s="27">
        <v>1</v>
      </c>
      <c r="J105" s="78"/>
      <c r="K105" s="33">
        <v>192807</v>
      </c>
      <c r="L105" s="34" t="s">
        <v>123</v>
      </c>
      <c r="M105" s="35">
        <v>1355878</v>
      </c>
      <c r="N105" s="35">
        <v>1613495</v>
      </c>
      <c r="O105" s="82"/>
      <c r="P105" s="21"/>
      <c r="Q105" s="22">
        <v>0</v>
      </c>
      <c r="R105" s="21">
        <f t="shared" si="3"/>
        <v>0</v>
      </c>
      <c r="S105" s="21">
        <f t="shared" si="2"/>
        <v>0</v>
      </c>
    </row>
    <row r="106" spans="2:19" ht="14.25" x14ac:dyDescent="0.2">
      <c r="B106" s="49">
        <v>28</v>
      </c>
      <c r="C106" s="49" t="s">
        <v>112</v>
      </c>
      <c r="D106" s="37" t="s">
        <v>96</v>
      </c>
      <c r="E106" s="38"/>
      <c r="F106" s="43" t="s">
        <v>83</v>
      </c>
      <c r="G106" s="18" t="s">
        <v>22</v>
      </c>
      <c r="H106" s="46" t="s">
        <v>86</v>
      </c>
      <c r="I106" s="27">
        <v>1</v>
      </c>
      <c r="J106" s="78">
        <v>524590</v>
      </c>
      <c r="K106" s="33">
        <v>27800</v>
      </c>
      <c r="L106" s="34">
        <v>19082</v>
      </c>
      <c r="M106" s="35">
        <v>571472</v>
      </c>
      <c r="N106" s="35">
        <v>680052</v>
      </c>
      <c r="O106" s="80"/>
      <c r="P106" s="21"/>
      <c r="Q106" s="21"/>
      <c r="R106" s="21">
        <f>+O106+P106+Q106</f>
        <v>0</v>
      </c>
      <c r="S106" s="21">
        <f t="shared" si="2"/>
        <v>0</v>
      </c>
    </row>
    <row r="107" spans="2:19" ht="14.25" x14ac:dyDescent="0.2">
      <c r="B107" s="50"/>
      <c r="C107" s="50"/>
      <c r="D107" s="39"/>
      <c r="E107" s="40"/>
      <c r="F107" s="44"/>
      <c r="G107" s="18" t="s">
        <v>23</v>
      </c>
      <c r="H107" s="47"/>
      <c r="I107" s="27">
        <v>1</v>
      </c>
      <c r="J107" s="78"/>
      <c r="K107" s="33">
        <v>41386</v>
      </c>
      <c r="L107" s="34">
        <v>24081</v>
      </c>
      <c r="M107" s="35">
        <v>590057</v>
      </c>
      <c r="N107" s="35">
        <v>702168</v>
      </c>
      <c r="O107" s="81"/>
      <c r="P107" s="21"/>
      <c r="Q107" s="21"/>
      <c r="R107" s="21">
        <f>+O106+P107+Q107</f>
        <v>0</v>
      </c>
      <c r="S107" s="21">
        <f t="shared" si="2"/>
        <v>0</v>
      </c>
    </row>
    <row r="108" spans="2:19" ht="14.25" x14ac:dyDescent="0.2">
      <c r="B108" s="51"/>
      <c r="C108" s="51"/>
      <c r="D108" s="41"/>
      <c r="E108" s="42"/>
      <c r="F108" s="45"/>
      <c r="G108" s="18" t="s">
        <v>24</v>
      </c>
      <c r="H108" s="48"/>
      <c r="I108" s="27">
        <v>1</v>
      </c>
      <c r="J108" s="78"/>
      <c r="K108" s="33">
        <v>63567</v>
      </c>
      <c r="L108" s="34">
        <v>29777</v>
      </c>
      <c r="M108" s="35">
        <v>617934</v>
      </c>
      <c r="N108" s="35">
        <v>735341</v>
      </c>
      <c r="O108" s="82"/>
      <c r="P108" s="21"/>
      <c r="Q108" s="21"/>
      <c r="R108" s="21">
        <f t="shared" si="3"/>
        <v>0</v>
      </c>
      <c r="S108" s="21">
        <f t="shared" si="2"/>
        <v>0</v>
      </c>
    </row>
    <row r="109" spans="2:19" ht="14.25" x14ac:dyDescent="0.2">
      <c r="B109" s="49">
        <v>29</v>
      </c>
      <c r="C109" s="49" t="s">
        <v>58</v>
      </c>
      <c r="D109" s="37" t="s">
        <v>98</v>
      </c>
      <c r="E109" s="38"/>
      <c r="F109" s="43" t="s">
        <v>83</v>
      </c>
      <c r="G109" s="18" t="s">
        <v>22</v>
      </c>
      <c r="H109" s="46" t="s">
        <v>86</v>
      </c>
      <c r="I109" s="27">
        <v>1</v>
      </c>
      <c r="J109" s="78">
        <v>553328</v>
      </c>
      <c r="K109" s="33">
        <v>28703</v>
      </c>
      <c r="L109" s="34">
        <v>21676</v>
      </c>
      <c r="M109" s="35">
        <v>603707</v>
      </c>
      <c r="N109" s="35">
        <v>718411</v>
      </c>
      <c r="O109" s="80"/>
      <c r="P109" s="21"/>
      <c r="Q109" s="21"/>
      <c r="R109" s="21">
        <f>+O109+P109+Q109</f>
        <v>0</v>
      </c>
      <c r="S109" s="21">
        <f t="shared" si="2"/>
        <v>0</v>
      </c>
    </row>
    <row r="110" spans="2:19" ht="14.25" x14ac:dyDescent="0.2">
      <c r="B110" s="50"/>
      <c r="C110" s="50"/>
      <c r="D110" s="39"/>
      <c r="E110" s="40"/>
      <c r="F110" s="44"/>
      <c r="G110" s="18" t="s">
        <v>23</v>
      </c>
      <c r="H110" s="47"/>
      <c r="I110" s="27">
        <v>1</v>
      </c>
      <c r="J110" s="78"/>
      <c r="K110" s="33">
        <v>41943</v>
      </c>
      <c r="L110" s="34">
        <v>27322</v>
      </c>
      <c r="M110" s="35">
        <v>622593</v>
      </c>
      <c r="N110" s="35">
        <v>740886</v>
      </c>
      <c r="O110" s="81"/>
      <c r="P110" s="21"/>
      <c r="Q110" s="21"/>
      <c r="R110" s="21">
        <f>+O109+P110+Q110</f>
        <v>0</v>
      </c>
      <c r="S110" s="21">
        <f t="shared" si="2"/>
        <v>0</v>
      </c>
    </row>
    <row r="111" spans="2:19" ht="14.25" x14ac:dyDescent="0.2">
      <c r="B111" s="51"/>
      <c r="C111" s="51"/>
      <c r="D111" s="41"/>
      <c r="E111" s="42"/>
      <c r="F111" s="45"/>
      <c r="G111" s="18" t="s">
        <v>24</v>
      </c>
      <c r="H111" s="48"/>
      <c r="I111" s="27">
        <v>1</v>
      </c>
      <c r="J111" s="78"/>
      <c r="K111" s="33">
        <v>59296</v>
      </c>
      <c r="L111" s="34">
        <v>31266</v>
      </c>
      <c r="M111" s="35">
        <v>643890</v>
      </c>
      <c r="N111" s="35">
        <v>766229</v>
      </c>
      <c r="O111" s="82"/>
      <c r="P111" s="21"/>
      <c r="Q111" s="21"/>
      <c r="R111" s="21">
        <f t="shared" si="3"/>
        <v>0</v>
      </c>
      <c r="S111" s="21">
        <f t="shared" si="2"/>
        <v>0</v>
      </c>
    </row>
    <row r="112" spans="2:19" ht="14.25" x14ac:dyDescent="0.2">
      <c r="B112" s="49">
        <v>30</v>
      </c>
      <c r="C112" s="49" t="s">
        <v>97</v>
      </c>
      <c r="D112" s="37" t="s">
        <v>64</v>
      </c>
      <c r="E112" s="38"/>
      <c r="F112" s="43" t="s">
        <v>83</v>
      </c>
      <c r="G112" s="18" t="s">
        <v>22</v>
      </c>
      <c r="H112" s="46" t="s">
        <v>85</v>
      </c>
      <c r="I112" s="27">
        <v>1</v>
      </c>
      <c r="J112" s="78">
        <v>2521569</v>
      </c>
      <c r="K112" s="33">
        <v>115465</v>
      </c>
      <c r="L112" s="34">
        <v>76872</v>
      </c>
      <c r="M112" s="35">
        <v>2713906</v>
      </c>
      <c r="N112" s="35">
        <v>3229548</v>
      </c>
      <c r="O112" s="80"/>
      <c r="P112" s="21"/>
      <c r="Q112" s="21"/>
      <c r="R112" s="21">
        <f>+O112+P112+Q112</f>
        <v>0</v>
      </c>
      <c r="S112" s="21">
        <f t="shared" si="2"/>
        <v>0</v>
      </c>
    </row>
    <row r="113" spans="2:19" ht="14.25" x14ac:dyDescent="0.2">
      <c r="B113" s="50"/>
      <c r="C113" s="50"/>
      <c r="D113" s="39"/>
      <c r="E113" s="40"/>
      <c r="F113" s="44"/>
      <c r="G113" s="18" t="s">
        <v>23</v>
      </c>
      <c r="H113" s="47"/>
      <c r="I113" s="27">
        <v>1</v>
      </c>
      <c r="J113" s="78"/>
      <c r="K113" s="33">
        <v>194297</v>
      </c>
      <c r="L113" s="34">
        <v>107821</v>
      </c>
      <c r="M113" s="35">
        <v>2823687</v>
      </c>
      <c r="N113" s="35">
        <v>3360188</v>
      </c>
      <c r="O113" s="81"/>
      <c r="P113" s="21"/>
      <c r="Q113" s="21"/>
      <c r="R113" s="21">
        <f>+O112+P113+Q113</f>
        <v>0</v>
      </c>
      <c r="S113" s="21">
        <f t="shared" si="2"/>
        <v>0</v>
      </c>
    </row>
    <row r="114" spans="2:19" ht="14.25" x14ac:dyDescent="0.2">
      <c r="B114" s="51"/>
      <c r="C114" s="51"/>
      <c r="D114" s="41"/>
      <c r="E114" s="42"/>
      <c r="F114" s="45"/>
      <c r="G114" s="18" t="s">
        <v>24</v>
      </c>
      <c r="H114" s="48"/>
      <c r="I114" s="27">
        <v>1</v>
      </c>
      <c r="J114" s="78"/>
      <c r="K114" s="33">
        <v>261642</v>
      </c>
      <c r="L114" s="34">
        <v>142510</v>
      </c>
      <c r="M114" s="35">
        <v>2925721</v>
      </c>
      <c r="N114" s="35">
        <v>3481608</v>
      </c>
      <c r="O114" s="82"/>
      <c r="P114" s="21"/>
      <c r="Q114" s="21"/>
      <c r="R114" s="21">
        <f t="shared" si="3"/>
        <v>0</v>
      </c>
      <c r="S114" s="21">
        <f t="shared" si="2"/>
        <v>0</v>
      </c>
    </row>
    <row r="115" spans="2:19" ht="14.25" x14ac:dyDescent="0.2">
      <c r="B115" s="49">
        <v>31</v>
      </c>
      <c r="C115" s="49" t="s">
        <v>66</v>
      </c>
      <c r="D115" s="37" t="s">
        <v>99</v>
      </c>
      <c r="E115" s="38"/>
      <c r="F115" s="43" t="s">
        <v>84</v>
      </c>
      <c r="G115" s="18" t="s">
        <v>22</v>
      </c>
      <c r="H115" s="46" t="s">
        <v>85</v>
      </c>
      <c r="I115" s="27">
        <v>1</v>
      </c>
      <c r="J115" s="78">
        <v>114747</v>
      </c>
      <c r="K115" s="33">
        <v>7938</v>
      </c>
      <c r="L115" s="34" t="s">
        <v>123</v>
      </c>
      <c r="M115" s="35">
        <v>122685</v>
      </c>
      <c r="N115" s="35">
        <v>145995</v>
      </c>
      <c r="O115" s="80"/>
      <c r="P115" s="21"/>
      <c r="Q115" s="22">
        <v>0</v>
      </c>
      <c r="R115" s="21">
        <f>+O115+P115+Q115</f>
        <v>0</v>
      </c>
      <c r="S115" s="21">
        <f t="shared" si="2"/>
        <v>0</v>
      </c>
    </row>
    <row r="116" spans="2:19" ht="14.25" x14ac:dyDescent="0.2">
      <c r="B116" s="50"/>
      <c r="C116" s="50"/>
      <c r="D116" s="39"/>
      <c r="E116" s="40"/>
      <c r="F116" s="44"/>
      <c r="G116" s="18" t="s">
        <v>23</v>
      </c>
      <c r="H116" s="47"/>
      <c r="I116" s="27">
        <v>1</v>
      </c>
      <c r="J116" s="78"/>
      <c r="K116" s="33">
        <v>10811</v>
      </c>
      <c r="L116" s="34" t="s">
        <v>123</v>
      </c>
      <c r="M116" s="35">
        <v>125558</v>
      </c>
      <c r="N116" s="35">
        <v>149414</v>
      </c>
      <c r="O116" s="81"/>
      <c r="P116" s="21"/>
      <c r="Q116" s="22">
        <v>0</v>
      </c>
      <c r="R116" s="21">
        <f>+O115+P116+Q116</f>
        <v>0</v>
      </c>
      <c r="S116" s="21">
        <f t="shared" si="2"/>
        <v>0</v>
      </c>
    </row>
    <row r="117" spans="2:19" ht="14.25" x14ac:dyDescent="0.2">
      <c r="B117" s="51"/>
      <c r="C117" s="51"/>
      <c r="D117" s="41"/>
      <c r="E117" s="42"/>
      <c r="F117" s="45"/>
      <c r="G117" s="18" t="s">
        <v>24</v>
      </c>
      <c r="H117" s="48"/>
      <c r="I117" s="27">
        <v>1</v>
      </c>
      <c r="J117" s="78"/>
      <c r="K117" s="33">
        <v>13957</v>
      </c>
      <c r="L117" s="34" t="s">
        <v>123</v>
      </c>
      <c r="M117" s="35">
        <v>128704</v>
      </c>
      <c r="N117" s="35">
        <v>153158</v>
      </c>
      <c r="O117" s="82"/>
      <c r="P117" s="21"/>
      <c r="Q117" s="22">
        <v>0</v>
      </c>
      <c r="R117" s="21">
        <f t="shared" si="3"/>
        <v>0</v>
      </c>
      <c r="S117" s="21">
        <f t="shared" si="2"/>
        <v>0</v>
      </c>
    </row>
    <row r="118" spans="2:19" ht="14.25" customHeight="1" x14ac:dyDescent="0.2">
      <c r="B118" s="49">
        <v>32</v>
      </c>
      <c r="C118" s="49" t="s">
        <v>67</v>
      </c>
      <c r="D118" s="37" t="s">
        <v>100</v>
      </c>
      <c r="E118" s="38"/>
      <c r="F118" s="43" t="s">
        <v>84</v>
      </c>
      <c r="G118" s="18" t="s">
        <v>22</v>
      </c>
      <c r="H118" s="46" t="s">
        <v>85</v>
      </c>
      <c r="I118" s="27">
        <v>1</v>
      </c>
      <c r="J118" s="78">
        <v>960142</v>
      </c>
      <c r="K118" s="33">
        <v>62592</v>
      </c>
      <c r="L118" s="34" t="s">
        <v>123</v>
      </c>
      <c r="M118" s="35">
        <v>1022734</v>
      </c>
      <c r="N118" s="35">
        <v>1217053</v>
      </c>
      <c r="O118" s="80"/>
      <c r="P118" s="21"/>
      <c r="Q118" s="22">
        <v>0</v>
      </c>
      <c r="R118" s="21">
        <f>+O118+P118+Q118</f>
        <v>0</v>
      </c>
      <c r="S118" s="21">
        <f t="shared" si="2"/>
        <v>0</v>
      </c>
    </row>
    <row r="119" spans="2:19" ht="14.25" customHeight="1" x14ac:dyDescent="0.2">
      <c r="B119" s="50"/>
      <c r="C119" s="50"/>
      <c r="D119" s="39"/>
      <c r="E119" s="40"/>
      <c r="F119" s="44"/>
      <c r="G119" s="18" t="s">
        <v>23</v>
      </c>
      <c r="H119" s="47"/>
      <c r="I119" s="27">
        <v>1</v>
      </c>
      <c r="J119" s="78"/>
      <c r="K119" s="33">
        <v>88923</v>
      </c>
      <c r="L119" s="34" t="s">
        <v>123</v>
      </c>
      <c r="M119" s="35">
        <v>1049065</v>
      </c>
      <c r="N119" s="35">
        <v>1248387</v>
      </c>
      <c r="O119" s="81"/>
      <c r="P119" s="21"/>
      <c r="Q119" s="22">
        <v>0</v>
      </c>
      <c r="R119" s="21">
        <f>+O118+P119+Q119</f>
        <v>0</v>
      </c>
      <c r="S119" s="21">
        <f t="shared" si="2"/>
        <v>0</v>
      </c>
    </row>
    <row r="120" spans="2:19" ht="14.25" customHeight="1" x14ac:dyDescent="0.2">
      <c r="B120" s="51"/>
      <c r="C120" s="51"/>
      <c r="D120" s="41"/>
      <c r="E120" s="42"/>
      <c r="F120" s="45"/>
      <c r="G120" s="18" t="s">
        <v>24</v>
      </c>
      <c r="H120" s="48"/>
      <c r="I120" s="27">
        <v>1</v>
      </c>
      <c r="J120" s="78"/>
      <c r="K120" s="33">
        <v>119090</v>
      </c>
      <c r="L120" s="34" t="s">
        <v>123</v>
      </c>
      <c r="M120" s="35">
        <v>1079232</v>
      </c>
      <c r="N120" s="35">
        <v>1284286</v>
      </c>
      <c r="O120" s="82"/>
      <c r="P120" s="21"/>
      <c r="Q120" s="22">
        <v>0</v>
      </c>
      <c r="R120" s="21">
        <f t="shared" si="3"/>
        <v>0</v>
      </c>
      <c r="S120" s="21">
        <f t="shared" si="2"/>
        <v>0</v>
      </c>
    </row>
    <row r="121" spans="2:19" ht="14.25" x14ac:dyDescent="0.2">
      <c r="B121" s="49">
        <v>33</v>
      </c>
      <c r="C121" s="49" t="s">
        <v>68</v>
      </c>
      <c r="D121" s="37" t="s">
        <v>65</v>
      </c>
      <c r="E121" s="38"/>
      <c r="F121" s="43" t="s">
        <v>83</v>
      </c>
      <c r="G121" s="18" t="s">
        <v>22</v>
      </c>
      <c r="H121" s="46" t="s">
        <v>85</v>
      </c>
      <c r="I121" s="27">
        <v>1</v>
      </c>
      <c r="J121" s="78">
        <v>1551874</v>
      </c>
      <c r="K121" s="33">
        <v>94720</v>
      </c>
      <c r="L121" s="34">
        <v>60611</v>
      </c>
      <c r="M121" s="35">
        <v>1707205</v>
      </c>
      <c r="N121" s="35">
        <v>2031574</v>
      </c>
      <c r="O121" s="80"/>
      <c r="P121" s="21"/>
      <c r="Q121" s="21"/>
      <c r="R121" s="21">
        <f>+O121+P121+Q121</f>
        <v>0</v>
      </c>
      <c r="S121" s="21">
        <f t="shared" si="2"/>
        <v>0</v>
      </c>
    </row>
    <row r="122" spans="2:19" ht="14.25" x14ac:dyDescent="0.2">
      <c r="B122" s="50"/>
      <c r="C122" s="50"/>
      <c r="D122" s="39"/>
      <c r="E122" s="40"/>
      <c r="F122" s="44"/>
      <c r="G122" s="18" t="s">
        <v>23</v>
      </c>
      <c r="H122" s="47"/>
      <c r="I122" s="27">
        <v>1</v>
      </c>
      <c r="J122" s="78"/>
      <c r="K122" s="33">
        <v>166329</v>
      </c>
      <c r="L122" s="34">
        <v>85342</v>
      </c>
      <c r="M122" s="35">
        <v>1803545</v>
      </c>
      <c r="N122" s="35">
        <v>2146219</v>
      </c>
      <c r="O122" s="81"/>
      <c r="P122" s="21"/>
      <c r="Q122" s="21"/>
      <c r="R122" s="21">
        <f>+O121+P122+Q122</f>
        <v>0</v>
      </c>
      <c r="S122" s="21">
        <f t="shared" si="2"/>
        <v>0</v>
      </c>
    </row>
    <row r="123" spans="2:19" ht="14.25" x14ac:dyDescent="0.2">
      <c r="B123" s="51"/>
      <c r="C123" s="51"/>
      <c r="D123" s="41"/>
      <c r="E123" s="42"/>
      <c r="F123" s="45"/>
      <c r="G123" s="18" t="s">
        <v>24</v>
      </c>
      <c r="H123" s="48"/>
      <c r="I123" s="27">
        <v>1</v>
      </c>
      <c r="J123" s="78"/>
      <c r="K123" s="33">
        <v>249145</v>
      </c>
      <c r="L123" s="34">
        <v>106118</v>
      </c>
      <c r="M123" s="35">
        <v>1907137</v>
      </c>
      <c r="N123" s="35">
        <v>2269493</v>
      </c>
      <c r="O123" s="82"/>
      <c r="P123" s="21"/>
      <c r="Q123" s="21"/>
      <c r="R123" s="21">
        <f t="shared" si="3"/>
        <v>0</v>
      </c>
      <c r="S123" s="21">
        <f t="shared" si="2"/>
        <v>0</v>
      </c>
    </row>
    <row r="124" spans="2:19" ht="14.25" customHeight="1" x14ac:dyDescent="0.2">
      <c r="B124" s="49">
        <v>34</v>
      </c>
      <c r="C124" s="49" t="s">
        <v>131</v>
      </c>
      <c r="D124" s="37" t="s">
        <v>77</v>
      </c>
      <c r="E124" s="38"/>
      <c r="F124" s="43" t="s">
        <v>83</v>
      </c>
      <c r="G124" s="18" t="s">
        <v>22</v>
      </c>
      <c r="H124" s="46" t="s">
        <v>85</v>
      </c>
      <c r="I124" s="27">
        <v>1</v>
      </c>
      <c r="J124" s="78">
        <v>30976</v>
      </c>
      <c r="K124" s="33">
        <v>1969</v>
      </c>
      <c r="L124" s="34">
        <v>1247</v>
      </c>
      <c r="M124" s="35">
        <v>34192</v>
      </c>
      <c r="N124" s="35">
        <v>40688</v>
      </c>
      <c r="O124" s="80"/>
      <c r="P124" s="21"/>
      <c r="Q124" s="21"/>
      <c r="R124" s="21">
        <f>+O124+P124+Q124</f>
        <v>0</v>
      </c>
      <c r="S124" s="21">
        <f t="shared" si="2"/>
        <v>0</v>
      </c>
    </row>
    <row r="125" spans="2:19" ht="14.25" customHeight="1" x14ac:dyDescent="0.2">
      <c r="B125" s="50"/>
      <c r="C125" s="50"/>
      <c r="D125" s="39"/>
      <c r="E125" s="40"/>
      <c r="F125" s="44"/>
      <c r="G125" s="18" t="s">
        <v>23</v>
      </c>
      <c r="H125" s="47"/>
      <c r="I125" s="27">
        <v>1</v>
      </c>
      <c r="J125" s="78"/>
      <c r="K125" s="33">
        <v>2792</v>
      </c>
      <c r="L125" s="34">
        <v>1660</v>
      </c>
      <c r="M125" s="35">
        <v>35428</v>
      </c>
      <c r="N125" s="35">
        <v>42159</v>
      </c>
      <c r="O125" s="81"/>
      <c r="P125" s="21"/>
      <c r="Q125" s="21"/>
      <c r="R125" s="21">
        <f>+O124+P125+Q125</f>
        <v>0</v>
      </c>
      <c r="S125" s="21">
        <f t="shared" si="2"/>
        <v>0</v>
      </c>
    </row>
    <row r="126" spans="2:19" ht="14.25" customHeight="1" x14ac:dyDescent="0.2">
      <c r="B126" s="50"/>
      <c r="C126" s="51"/>
      <c r="D126" s="41"/>
      <c r="E126" s="42"/>
      <c r="F126" s="45"/>
      <c r="G126" s="18" t="s">
        <v>24</v>
      </c>
      <c r="H126" s="48"/>
      <c r="I126" s="27">
        <v>1</v>
      </c>
      <c r="J126" s="78"/>
      <c r="K126" s="33">
        <v>4140</v>
      </c>
      <c r="L126" s="34">
        <v>2095</v>
      </c>
      <c r="M126" s="35">
        <v>37211</v>
      </c>
      <c r="N126" s="35">
        <v>44281</v>
      </c>
      <c r="O126" s="82"/>
      <c r="P126" s="21"/>
      <c r="Q126" s="21"/>
      <c r="R126" s="21">
        <f t="shared" si="3"/>
        <v>0</v>
      </c>
      <c r="S126" s="21">
        <f t="shared" si="2"/>
        <v>0</v>
      </c>
    </row>
    <row r="127" spans="2:19" ht="14.25" customHeight="1" x14ac:dyDescent="0.2">
      <c r="B127" s="50"/>
      <c r="C127" s="49" t="s">
        <v>132</v>
      </c>
      <c r="D127" s="37" t="s">
        <v>101</v>
      </c>
      <c r="E127" s="38"/>
      <c r="F127" s="43" t="s">
        <v>83</v>
      </c>
      <c r="G127" s="18" t="s">
        <v>22</v>
      </c>
      <c r="H127" s="46" t="s">
        <v>85</v>
      </c>
      <c r="I127" s="27">
        <v>1</v>
      </c>
      <c r="J127" s="78">
        <v>73158</v>
      </c>
      <c r="K127" s="33">
        <v>4227</v>
      </c>
      <c r="L127" s="34">
        <v>4527</v>
      </c>
      <c r="M127" s="35">
        <v>81912</v>
      </c>
      <c r="N127" s="35">
        <v>97475</v>
      </c>
      <c r="O127" s="80"/>
      <c r="P127" s="21"/>
      <c r="Q127" s="21"/>
      <c r="R127" s="21">
        <f>+O127+P127+Q127</f>
        <v>0</v>
      </c>
      <c r="S127" s="21">
        <f t="shared" si="2"/>
        <v>0</v>
      </c>
    </row>
    <row r="128" spans="2:19" ht="14.25" customHeight="1" x14ac:dyDescent="0.2">
      <c r="B128" s="50"/>
      <c r="C128" s="50"/>
      <c r="D128" s="39"/>
      <c r="E128" s="40"/>
      <c r="F128" s="44"/>
      <c r="G128" s="18" t="s">
        <v>23</v>
      </c>
      <c r="H128" s="47"/>
      <c r="I128" s="27">
        <v>1</v>
      </c>
      <c r="J128" s="78"/>
      <c r="K128" s="33">
        <v>5801</v>
      </c>
      <c r="L128" s="34">
        <v>5758</v>
      </c>
      <c r="M128" s="35">
        <v>84717</v>
      </c>
      <c r="N128" s="35">
        <v>100813</v>
      </c>
      <c r="O128" s="81"/>
      <c r="P128" s="21"/>
      <c r="Q128" s="21"/>
      <c r="R128" s="21">
        <f>+O127+P128+Q128</f>
        <v>0</v>
      </c>
      <c r="S128" s="21">
        <f t="shared" si="2"/>
        <v>0</v>
      </c>
    </row>
    <row r="129" spans="1:19" ht="14.25" customHeight="1" x14ac:dyDescent="0.2">
      <c r="B129" s="51"/>
      <c r="C129" s="51"/>
      <c r="D129" s="41"/>
      <c r="E129" s="42"/>
      <c r="F129" s="45"/>
      <c r="G129" s="18" t="s">
        <v>24</v>
      </c>
      <c r="H129" s="48"/>
      <c r="I129" s="27">
        <v>1</v>
      </c>
      <c r="J129" s="78"/>
      <c r="K129" s="33">
        <v>8938</v>
      </c>
      <c r="L129" s="34">
        <v>7290</v>
      </c>
      <c r="M129" s="35">
        <v>89386</v>
      </c>
      <c r="N129" s="35">
        <v>106369</v>
      </c>
      <c r="O129" s="82"/>
      <c r="P129" s="21"/>
      <c r="Q129" s="21"/>
      <c r="R129" s="21">
        <f t="shared" si="3"/>
        <v>0</v>
      </c>
      <c r="S129" s="21">
        <f t="shared" si="2"/>
        <v>0</v>
      </c>
    </row>
    <row r="130" spans="1:19" ht="14.25" customHeight="1" x14ac:dyDescent="0.2">
      <c r="B130" s="50">
        <v>35</v>
      </c>
      <c r="C130" s="49" t="s">
        <v>133</v>
      </c>
      <c r="D130" s="58" t="s">
        <v>102</v>
      </c>
      <c r="E130" s="59"/>
      <c r="F130" s="43" t="s">
        <v>83</v>
      </c>
      <c r="G130" s="18" t="s">
        <v>22</v>
      </c>
      <c r="H130" s="46" t="s">
        <v>85</v>
      </c>
      <c r="I130" s="27">
        <v>1</v>
      </c>
      <c r="J130" s="78">
        <v>223588</v>
      </c>
      <c r="K130" s="33">
        <v>16024</v>
      </c>
      <c r="L130" s="34">
        <v>10682</v>
      </c>
      <c r="M130" s="35">
        <v>250294</v>
      </c>
      <c r="N130" s="35">
        <v>297850</v>
      </c>
      <c r="O130" s="80"/>
      <c r="P130" s="21"/>
      <c r="Q130" s="21"/>
      <c r="R130" s="21">
        <f>+O130+P130+Q130</f>
        <v>0</v>
      </c>
      <c r="S130" s="21">
        <f t="shared" si="2"/>
        <v>0</v>
      </c>
    </row>
    <row r="131" spans="1:19" ht="14.25" customHeight="1" x14ac:dyDescent="0.2">
      <c r="B131" s="50"/>
      <c r="C131" s="50"/>
      <c r="D131" s="60"/>
      <c r="E131" s="61"/>
      <c r="F131" s="44"/>
      <c r="G131" s="18" t="s">
        <v>23</v>
      </c>
      <c r="H131" s="47"/>
      <c r="I131" s="27">
        <v>1</v>
      </c>
      <c r="J131" s="78"/>
      <c r="K131" s="33">
        <v>22585</v>
      </c>
      <c r="L131" s="34">
        <v>15152</v>
      </c>
      <c r="M131" s="35">
        <v>261325</v>
      </c>
      <c r="N131" s="35">
        <v>310977</v>
      </c>
      <c r="O131" s="81"/>
      <c r="P131" s="21"/>
      <c r="Q131" s="21"/>
      <c r="R131" s="21">
        <f>+O130+P131+Q131</f>
        <v>0</v>
      </c>
      <c r="S131" s="21">
        <f t="shared" si="2"/>
        <v>0</v>
      </c>
    </row>
    <row r="132" spans="1:19" ht="14.25" customHeight="1" x14ac:dyDescent="0.2">
      <c r="B132" s="51"/>
      <c r="C132" s="51"/>
      <c r="D132" s="62"/>
      <c r="E132" s="63"/>
      <c r="F132" s="45"/>
      <c r="G132" s="18" t="s">
        <v>24</v>
      </c>
      <c r="H132" s="48"/>
      <c r="I132" s="27">
        <v>1</v>
      </c>
      <c r="J132" s="78"/>
      <c r="K132" s="33">
        <v>32942</v>
      </c>
      <c r="L132" s="34">
        <v>21743</v>
      </c>
      <c r="M132" s="35">
        <v>278273</v>
      </c>
      <c r="N132" s="35">
        <v>331145</v>
      </c>
      <c r="O132" s="82"/>
      <c r="P132" s="21"/>
      <c r="Q132" s="21"/>
      <c r="R132" s="21">
        <f t="shared" si="3"/>
        <v>0</v>
      </c>
      <c r="S132" s="21">
        <f t="shared" si="2"/>
        <v>0</v>
      </c>
    </row>
    <row r="133" spans="1:19" ht="14.25" customHeight="1" x14ac:dyDescent="0.2">
      <c r="B133" s="50">
        <v>36</v>
      </c>
      <c r="C133" s="49" t="s">
        <v>69</v>
      </c>
      <c r="D133" s="37" t="s">
        <v>72</v>
      </c>
      <c r="E133" s="38"/>
      <c r="F133" s="43" t="s">
        <v>84</v>
      </c>
      <c r="G133" s="18" t="s">
        <v>22</v>
      </c>
      <c r="H133" s="46" t="s">
        <v>85</v>
      </c>
      <c r="I133" s="27">
        <v>1</v>
      </c>
      <c r="J133" s="78">
        <v>775223</v>
      </c>
      <c r="K133" s="33">
        <v>58612</v>
      </c>
      <c r="L133" s="34" t="s">
        <v>123</v>
      </c>
      <c r="M133" s="35">
        <v>833835</v>
      </c>
      <c r="N133" s="35">
        <v>992264</v>
      </c>
      <c r="O133" s="80"/>
      <c r="P133" s="21"/>
      <c r="Q133" s="22">
        <v>0</v>
      </c>
      <c r="R133" s="21">
        <f>+O133+P133+Q133</f>
        <v>0</v>
      </c>
      <c r="S133" s="21">
        <f t="shared" si="2"/>
        <v>0</v>
      </c>
    </row>
    <row r="134" spans="1:19" ht="14.25" customHeight="1" x14ac:dyDescent="0.2">
      <c r="B134" s="50"/>
      <c r="C134" s="50"/>
      <c r="D134" s="39"/>
      <c r="E134" s="40"/>
      <c r="F134" s="44"/>
      <c r="G134" s="18" t="s">
        <v>23</v>
      </c>
      <c r="H134" s="47"/>
      <c r="I134" s="27">
        <v>1</v>
      </c>
      <c r="J134" s="78"/>
      <c r="K134" s="33">
        <v>86669</v>
      </c>
      <c r="L134" s="34" t="s">
        <v>123</v>
      </c>
      <c r="M134" s="35">
        <v>861892</v>
      </c>
      <c r="N134" s="35">
        <v>1025651</v>
      </c>
      <c r="O134" s="81"/>
      <c r="P134" s="21"/>
      <c r="Q134" s="22">
        <v>0</v>
      </c>
      <c r="R134" s="21">
        <f>+O133+P134+Q134</f>
        <v>0</v>
      </c>
      <c r="S134" s="21">
        <f t="shared" si="2"/>
        <v>0</v>
      </c>
    </row>
    <row r="135" spans="1:19" ht="14.25" customHeight="1" x14ac:dyDescent="0.2">
      <c r="B135" s="51"/>
      <c r="C135" s="51"/>
      <c r="D135" s="41"/>
      <c r="E135" s="42"/>
      <c r="F135" s="45"/>
      <c r="G135" s="18" t="s">
        <v>24</v>
      </c>
      <c r="H135" s="48"/>
      <c r="I135" s="27">
        <v>1</v>
      </c>
      <c r="J135" s="78"/>
      <c r="K135" s="33">
        <v>121179</v>
      </c>
      <c r="L135" s="34" t="s">
        <v>123</v>
      </c>
      <c r="M135" s="35">
        <v>896402</v>
      </c>
      <c r="N135" s="35">
        <v>1066718</v>
      </c>
      <c r="O135" s="82"/>
      <c r="P135" s="21"/>
      <c r="Q135" s="22">
        <v>0</v>
      </c>
      <c r="R135" s="21">
        <f t="shared" si="3"/>
        <v>0</v>
      </c>
      <c r="S135" s="21">
        <f t="shared" si="2"/>
        <v>0</v>
      </c>
    </row>
    <row r="136" spans="1:19" ht="14.25" x14ac:dyDescent="0.2">
      <c r="B136" s="50">
        <v>37</v>
      </c>
      <c r="C136" s="49" t="s">
        <v>70</v>
      </c>
      <c r="D136" s="37" t="s">
        <v>73</v>
      </c>
      <c r="E136" s="38"/>
      <c r="F136" s="43" t="s">
        <v>84</v>
      </c>
      <c r="G136" s="18" t="s">
        <v>22</v>
      </c>
      <c r="H136" s="46" t="s">
        <v>85</v>
      </c>
      <c r="I136" s="27">
        <v>1</v>
      </c>
      <c r="J136" s="78">
        <v>524120</v>
      </c>
      <c r="K136" s="33">
        <v>30723</v>
      </c>
      <c r="L136" s="34" t="s">
        <v>123</v>
      </c>
      <c r="M136" s="35">
        <v>554843</v>
      </c>
      <c r="N136" s="35">
        <v>660263</v>
      </c>
      <c r="O136" s="80"/>
      <c r="P136" s="21"/>
      <c r="Q136" s="22">
        <v>0</v>
      </c>
      <c r="R136" s="21">
        <f>+O136+P136+Q136</f>
        <v>0</v>
      </c>
      <c r="S136" s="21">
        <f t="shared" si="2"/>
        <v>0</v>
      </c>
    </row>
    <row r="137" spans="1:19" ht="14.25" x14ac:dyDescent="0.2">
      <c r="B137" s="50"/>
      <c r="C137" s="50"/>
      <c r="D137" s="39"/>
      <c r="E137" s="40"/>
      <c r="F137" s="44"/>
      <c r="G137" s="18" t="s">
        <v>23</v>
      </c>
      <c r="H137" s="47"/>
      <c r="I137" s="27">
        <v>1</v>
      </c>
      <c r="J137" s="78"/>
      <c r="K137" s="33">
        <v>42640</v>
      </c>
      <c r="L137" s="34" t="s">
        <v>123</v>
      </c>
      <c r="M137" s="35">
        <v>566760</v>
      </c>
      <c r="N137" s="35">
        <v>674444</v>
      </c>
      <c r="O137" s="81"/>
      <c r="P137" s="21"/>
      <c r="Q137" s="22">
        <v>0</v>
      </c>
      <c r="R137" s="21">
        <f>+O136+P137+Q137</f>
        <v>0</v>
      </c>
      <c r="S137" s="21">
        <f t="shared" si="2"/>
        <v>0</v>
      </c>
    </row>
    <row r="138" spans="1:19" ht="14.25" x14ac:dyDescent="0.2">
      <c r="B138" s="51"/>
      <c r="C138" s="51"/>
      <c r="D138" s="41"/>
      <c r="E138" s="42"/>
      <c r="F138" s="45"/>
      <c r="G138" s="18" t="s">
        <v>24</v>
      </c>
      <c r="H138" s="48"/>
      <c r="I138" s="27">
        <v>1</v>
      </c>
      <c r="J138" s="78"/>
      <c r="K138" s="33">
        <v>56228</v>
      </c>
      <c r="L138" s="34" t="s">
        <v>123</v>
      </c>
      <c r="M138" s="35">
        <v>580348</v>
      </c>
      <c r="N138" s="35">
        <v>690614</v>
      </c>
      <c r="O138" s="82"/>
      <c r="P138" s="21"/>
      <c r="Q138" s="22">
        <v>0</v>
      </c>
      <c r="R138" s="21">
        <f t="shared" si="3"/>
        <v>0</v>
      </c>
      <c r="S138" s="21">
        <f t="shared" si="2"/>
        <v>0</v>
      </c>
    </row>
    <row r="139" spans="1:19" ht="14.25" x14ac:dyDescent="0.2">
      <c r="B139" s="50">
        <v>38</v>
      </c>
      <c r="C139" s="49" t="s">
        <v>71</v>
      </c>
      <c r="D139" s="37" t="s">
        <v>79</v>
      </c>
      <c r="E139" s="38"/>
      <c r="F139" s="43" t="s">
        <v>84</v>
      </c>
      <c r="G139" s="18" t="s">
        <v>22</v>
      </c>
      <c r="H139" s="46" t="s">
        <v>85</v>
      </c>
      <c r="I139" s="27">
        <v>1</v>
      </c>
      <c r="J139" s="78">
        <v>613626</v>
      </c>
      <c r="K139" s="33">
        <v>36864</v>
      </c>
      <c r="L139" s="34" t="s">
        <v>123</v>
      </c>
      <c r="M139" s="35">
        <v>650490</v>
      </c>
      <c r="N139" s="35">
        <v>774083</v>
      </c>
      <c r="O139" s="80"/>
      <c r="P139" s="21"/>
      <c r="Q139" s="22">
        <v>0</v>
      </c>
      <c r="R139" s="21">
        <f>+O139+P139+Q139</f>
        <v>0</v>
      </c>
      <c r="S139" s="21">
        <f t="shared" si="2"/>
        <v>0</v>
      </c>
    </row>
    <row r="140" spans="1:19" ht="14.25" x14ac:dyDescent="0.2">
      <c r="B140" s="50"/>
      <c r="C140" s="50"/>
      <c r="D140" s="39"/>
      <c r="E140" s="40"/>
      <c r="F140" s="44"/>
      <c r="G140" s="18" t="s">
        <v>23</v>
      </c>
      <c r="H140" s="47"/>
      <c r="I140" s="27">
        <v>1</v>
      </c>
      <c r="J140" s="78"/>
      <c r="K140" s="33">
        <v>50591</v>
      </c>
      <c r="L140" s="34" t="s">
        <v>123</v>
      </c>
      <c r="M140" s="35">
        <v>664217</v>
      </c>
      <c r="N140" s="35">
        <v>790418</v>
      </c>
      <c r="O140" s="81"/>
      <c r="P140" s="21"/>
      <c r="Q140" s="22">
        <v>0</v>
      </c>
      <c r="R140" s="21">
        <f>+O139+P140+Q140</f>
        <v>0</v>
      </c>
      <c r="S140" s="21">
        <f t="shared" si="2"/>
        <v>0</v>
      </c>
    </row>
    <row r="141" spans="1:19" ht="14.25" x14ac:dyDescent="0.2">
      <c r="B141" s="51"/>
      <c r="C141" s="51"/>
      <c r="D141" s="41"/>
      <c r="E141" s="42"/>
      <c r="F141" s="45"/>
      <c r="G141" s="18" t="s">
        <v>24</v>
      </c>
      <c r="H141" s="48"/>
      <c r="I141" s="27">
        <v>1</v>
      </c>
      <c r="J141" s="78"/>
      <c r="K141" s="33">
        <v>66601</v>
      </c>
      <c r="L141" s="34" t="s">
        <v>123</v>
      </c>
      <c r="M141" s="35">
        <v>680227</v>
      </c>
      <c r="N141" s="35">
        <v>809470</v>
      </c>
      <c r="O141" s="82"/>
      <c r="P141" s="21"/>
      <c r="Q141" s="22">
        <v>0</v>
      </c>
      <c r="R141" s="21">
        <f t="shared" si="3"/>
        <v>0</v>
      </c>
      <c r="S141" s="21">
        <f t="shared" si="2"/>
        <v>0</v>
      </c>
    </row>
    <row r="142" spans="1:19" ht="14.25" x14ac:dyDescent="0.2">
      <c r="A142" s="7"/>
      <c r="B142" s="50">
        <v>39</v>
      </c>
      <c r="C142" s="49" t="s">
        <v>80</v>
      </c>
      <c r="D142" s="37" t="s">
        <v>103</v>
      </c>
      <c r="E142" s="38"/>
      <c r="F142" s="43" t="s">
        <v>83</v>
      </c>
      <c r="G142" s="18" t="s">
        <v>22</v>
      </c>
      <c r="H142" s="46" t="s">
        <v>85</v>
      </c>
      <c r="I142" s="27">
        <v>1</v>
      </c>
      <c r="J142" s="78">
        <v>566091</v>
      </c>
      <c r="K142" s="33">
        <v>35752</v>
      </c>
      <c r="L142" s="34">
        <v>18726</v>
      </c>
      <c r="M142" s="35">
        <v>620569</v>
      </c>
      <c r="N142" s="35">
        <v>738477</v>
      </c>
      <c r="O142" s="80"/>
      <c r="P142" s="21"/>
      <c r="Q142" s="21"/>
      <c r="R142" s="21">
        <f>+O142+P142+Q142</f>
        <v>0</v>
      </c>
      <c r="S142" s="21">
        <f t="shared" si="2"/>
        <v>0</v>
      </c>
    </row>
    <row r="143" spans="1:19" ht="14.25" x14ac:dyDescent="0.2">
      <c r="A143" s="7"/>
      <c r="B143" s="50"/>
      <c r="C143" s="50"/>
      <c r="D143" s="39"/>
      <c r="E143" s="40"/>
      <c r="F143" s="44"/>
      <c r="G143" s="18" t="s">
        <v>23</v>
      </c>
      <c r="H143" s="47"/>
      <c r="I143" s="27">
        <v>1</v>
      </c>
      <c r="J143" s="78"/>
      <c r="K143" s="33">
        <v>49343</v>
      </c>
      <c r="L143" s="34">
        <v>25607</v>
      </c>
      <c r="M143" s="35">
        <v>641041</v>
      </c>
      <c r="N143" s="35">
        <v>762839</v>
      </c>
      <c r="O143" s="81"/>
      <c r="P143" s="21"/>
      <c r="Q143" s="21"/>
      <c r="R143" s="21">
        <f>+O142+P143+Q143</f>
        <v>0</v>
      </c>
      <c r="S143" s="21">
        <f t="shared" si="2"/>
        <v>0</v>
      </c>
    </row>
    <row r="144" spans="1:19" ht="14.25" x14ac:dyDescent="0.2">
      <c r="A144" s="7"/>
      <c r="B144" s="51"/>
      <c r="C144" s="51"/>
      <c r="D144" s="41"/>
      <c r="E144" s="42"/>
      <c r="F144" s="45"/>
      <c r="G144" s="18" t="s">
        <v>24</v>
      </c>
      <c r="H144" s="48"/>
      <c r="I144" s="27">
        <v>1</v>
      </c>
      <c r="J144" s="78"/>
      <c r="K144" s="33">
        <v>70326</v>
      </c>
      <c r="L144" s="34">
        <v>31652</v>
      </c>
      <c r="M144" s="35">
        <v>668069</v>
      </c>
      <c r="N144" s="35">
        <v>795002</v>
      </c>
      <c r="O144" s="82"/>
      <c r="P144" s="21"/>
      <c r="Q144" s="21"/>
      <c r="R144" s="21">
        <f t="shared" si="3"/>
        <v>0</v>
      </c>
      <c r="S144" s="21">
        <f t="shared" si="2"/>
        <v>0</v>
      </c>
    </row>
    <row r="145" spans="1:19" ht="15" customHeight="1" x14ac:dyDescent="0.2">
      <c r="A145" s="7"/>
      <c r="B145" s="50">
        <v>40</v>
      </c>
      <c r="C145" s="49" t="s">
        <v>104</v>
      </c>
      <c r="D145" s="37" t="s">
        <v>74</v>
      </c>
      <c r="E145" s="38"/>
      <c r="F145" s="43" t="s">
        <v>84</v>
      </c>
      <c r="G145" s="18" t="s">
        <v>22</v>
      </c>
      <c r="H145" s="46" t="s">
        <v>85</v>
      </c>
      <c r="I145" s="27">
        <v>1</v>
      </c>
      <c r="J145" s="78">
        <v>378052</v>
      </c>
      <c r="K145" s="33">
        <v>30026</v>
      </c>
      <c r="L145" s="34" t="s">
        <v>123</v>
      </c>
      <c r="M145" s="35">
        <v>408078</v>
      </c>
      <c r="N145" s="35">
        <v>485613</v>
      </c>
      <c r="O145" s="80"/>
      <c r="P145" s="21"/>
      <c r="Q145" s="22">
        <v>0</v>
      </c>
      <c r="R145" s="21">
        <f>+O145+P145+Q145</f>
        <v>0</v>
      </c>
      <c r="S145" s="21">
        <f t="shared" ref="S145:S177" si="4">ROUND((R145*1.19),0)</f>
        <v>0</v>
      </c>
    </row>
    <row r="146" spans="1:19" ht="15" customHeight="1" x14ac:dyDescent="0.2">
      <c r="A146" s="7"/>
      <c r="B146" s="50"/>
      <c r="C146" s="50"/>
      <c r="D146" s="39"/>
      <c r="E146" s="40"/>
      <c r="F146" s="44"/>
      <c r="G146" s="18" t="s">
        <v>23</v>
      </c>
      <c r="H146" s="47"/>
      <c r="I146" s="27">
        <v>1</v>
      </c>
      <c r="J146" s="78"/>
      <c r="K146" s="33">
        <v>42322</v>
      </c>
      <c r="L146" s="34" t="s">
        <v>123</v>
      </c>
      <c r="M146" s="35">
        <v>420374</v>
      </c>
      <c r="N146" s="35">
        <v>500245</v>
      </c>
      <c r="O146" s="81"/>
      <c r="P146" s="21"/>
      <c r="Q146" s="22">
        <v>0</v>
      </c>
      <c r="R146" s="21">
        <f>+O145+P146+Q146</f>
        <v>0</v>
      </c>
      <c r="S146" s="21">
        <f t="shared" si="4"/>
        <v>0</v>
      </c>
    </row>
    <row r="147" spans="1:19" ht="15" customHeight="1" x14ac:dyDescent="0.2">
      <c r="A147" s="7"/>
      <c r="B147" s="51"/>
      <c r="C147" s="51"/>
      <c r="D147" s="41"/>
      <c r="E147" s="42"/>
      <c r="F147" s="45"/>
      <c r="G147" s="18" t="s">
        <v>24</v>
      </c>
      <c r="H147" s="48"/>
      <c r="I147" s="27">
        <v>1</v>
      </c>
      <c r="J147" s="78"/>
      <c r="K147" s="33">
        <v>56261</v>
      </c>
      <c r="L147" s="34" t="s">
        <v>123</v>
      </c>
      <c r="M147" s="35">
        <v>434313</v>
      </c>
      <c r="N147" s="35">
        <v>516832</v>
      </c>
      <c r="O147" s="82"/>
      <c r="P147" s="21"/>
      <c r="Q147" s="22">
        <v>0</v>
      </c>
      <c r="R147" s="21">
        <f t="shared" si="3"/>
        <v>0</v>
      </c>
      <c r="S147" s="21">
        <f t="shared" si="4"/>
        <v>0</v>
      </c>
    </row>
    <row r="148" spans="1:19" ht="14.25" customHeight="1" x14ac:dyDescent="0.2">
      <c r="A148" s="7"/>
      <c r="B148" s="49">
        <v>41</v>
      </c>
      <c r="C148" s="49" t="s">
        <v>134</v>
      </c>
      <c r="D148" s="37" t="s">
        <v>105</v>
      </c>
      <c r="E148" s="38"/>
      <c r="F148" s="43" t="s">
        <v>83</v>
      </c>
      <c r="G148" s="18" t="s">
        <v>22</v>
      </c>
      <c r="H148" s="46" t="s">
        <v>85</v>
      </c>
      <c r="I148" s="27">
        <v>1</v>
      </c>
      <c r="J148" s="78">
        <v>149017</v>
      </c>
      <c r="K148" s="33">
        <v>12435</v>
      </c>
      <c r="L148" s="34">
        <v>6854</v>
      </c>
      <c r="M148" s="35">
        <v>168306</v>
      </c>
      <c r="N148" s="35">
        <v>200284</v>
      </c>
      <c r="O148" s="80"/>
      <c r="P148" s="21"/>
      <c r="Q148" s="21"/>
      <c r="R148" s="21">
        <f>+O148+P148+Q148</f>
        <v>0</v>
      </c>
      <c r="S148" s="21">
        <f t="shared" si="4"/>
        <v>0</v>
      </c>
    </row>
    <row r="149" spans="1:19" ht="14.25" customHeight="1" x14ac:dyDescent="0.2">
      <c r="A149" s="7"/>
      <c r="B149" s="50"/>
      <c r="C149" s="50"/>
      <c r="D149" s="39"/>
      <c r="E149" s="40"/>
      <c r="F149" s="44"/>
      <c r="G149" s="18" t="s">
        <v>23</v>
      </c>
      <c r="H149" s="47"/>
      <c r="I149" s="27">
        <v>1</v>
      </c>
      <c r="J149" s="78"/>
      <c r="K149" s="33">
        <v>17567</v>
      </c>
      <c r="L149" s="34">
        <v>8802</v>
      </c>
      <c r="M149" s="35">
        <v>175386</v>
      </c>
      <c r="N149" s="35">
        <v>208709</v>
      </c>
      <c r="O149" s="81"/>
      <c r="P149" s="21"/>
      <c r="Q149" s="21"/>
      <c r="R149" s="21">
        <f>+O148+P149+Q149</f>
        <v>0</v>
      </c>
      <c r="S149" s="21">
        <f t="shared" si="4"/>
        <v>0</v>
      </c>
    </row>
    <row r="150" spans="1:19" ht="14.25" customHeight="1" x14ac:dyDescent="0.2">
      <c r="A150" s="7"/>
      <c r="B150" s="50"/>
      <c r="C150" s="51"/>
      <c r="D150" s="41"/>
      <c r="E150" s="42"/>
      <c r="F150" s="45"/>
      <c r="G150" s="18" t="s">
        <v>24</v>
      </c>
      <c r="H150" s="48"/>
      <c r="I150" s="27">
        <v>1</v>
      </c>
      <c r="J150" s="78"/>
      <c r="K150" s="33">
        <v>25278</v>
      </c>
      <c r="L150" s="34">
        <v>11021</v>
      </c>
      <c r="M150" s="35">
        <v>185316</v>
      </c>
      <c r="N150" s="35">
        <v>220526</v>
      </c>
      <c r="O150" s="82"/>
      <c r="P150" s="21"/>
      <c r="Q150" s="21"/>
      <c r="R150" s="21">
        <f t="shared" si="3"/>
        <v>0</v>
      </c>
      <c r="S150" s="21">
        <f t="shared" si="4"/>
        <v>0</v>
      </c>
    </row>
    <row r="151" spans="1:19" ht="14.25" customHeight="1" x14ac:dyDescent="0.2">
      <c r="A151" s="7"/>
      <c r="B151" s="50"/>
      <c r="C151" s="49" t="s">
        <v>135</v>
      </c>
      <c r="D151" s="37" t="s">
        <v>106</v>
      </c>
      <c r="E151" s="38"/>
      <c r="F151" s="43" t="s">
        <v>83</v>
      </c>
      <c r="G151" s="18" t="s">
        <v>22</v>
      </c>
      <c r="H151" s="46" t="s">
        <v>85</v>
      </c>
      <c r="I151" s="27">
        <v>1</v>
      </c>
      <c r="J151" s="78">
        <v>103940</v>
      </c>
      <c r="K151" s="33">
        <v>7691</v>
      </c>
      <c r="L151" s="34">
        <v>6079</v>
      </c>
      <c r="M151" s="35">
        <v>117710</v>
      </c>
      <c r="N151" s="35">
        <v>140075</v>
      </c>
      <c r="O151" s="80"/>
      <c r="P151" s="21"/>
      <c r="Q151" s="21"/>
      <c r="R151" s="21">
        <f>+O151+P151+Q151</f>
        <v>0</v>
      </c>
      <c r="S151" s="21">
        <f t="shared" si="4"/>
        <v>0</v>
      </c>
    </row>
    <row r="152" spans="1:19" ht="14.25" customHeight="1" x14ac:dyDescent="0.2">
      <c r="A152" s="7"/>
      <c r="B152" s="50"/>
      <c r="C152" s="50"/>
      <c r="D152" s="39"/>
      <c r="E152" s="40"/>
      <c r="F152" s="44"/>
      <c r="G152" s="18" t="s">
        <v>23</v>
      </c>
      <c r="H152" s="47"/>
      <c r="I152" s="27">
        <v>1</v>
      </c>
      <c r="J152" s="78"/>
      <c r="K152" s="33">
        <v>10530</v>
      </c>
      <c r="L152" s="34">
        <v>7359</v>
      </c>
      <c r="M152" s="35">
        <v>121829</v>
      </c>
      <c r="N152" s="35">
        <v>144977</v>
      </c>
      <c r="O152" s="81"/>
      <c r="P152" s="21"/>
      <c r="Q152" s="21"/>
      <c r="R152" s="21">
        <f>+O151+P152+Q152</f>
        <v>0</v>
      </c>
      <c r="S152" s="21">
        <f t="shared" si="4"/>
        <v>0</v>
      </c>
    </row>
    <row r="153" spans="1:19" ht="14.25" customHeight="1" x14ac:dyDescent="0.2">
      <c r="A153" s="7"/>
      <c r="B153" s="51"/>
      <c r="C153" s="51"/>
      <c r="D153" s="41"/>
      <c r="E153" s="42"/>
      <c r="F153" s="45"/>
      <c r="G153" s="18" t="s">
        <v>24</v>
      </c>
      <c r="H153" s="48"/>
      <c r="I153" s="27">
        <v>1</v>
      </c>
      <c r="J153" s="78"/>
      <c r="K153" s="33">
        <v>15203</v>
      </c>
      <c r="L153" s="34">
        <v>8105</v>
      </c>
      <c r="M153" s="35">
        <v>127248</v>
      </c>
      <c r="N153" s="35">
        <v>151425</v>
      </c>
      <c r="O153" s="82"/>
      <c r="P153" s="21"/>
      <c r="Q153" s="21"/>
      <c r="R153" s="21">
        <f t="shared" si="3"/>
        <v>0</v>
      </c>
      <c r="S153" s="21">
        <f t="shared" si="4"/>
        <v>0</v>
      </c>
    </row>
    <row r="154" spans="1:19" ht="14.25" customHeight="1" x14ac:dyDescent="0.2">
      <c r="A154" s="7"/>
      <c r="B154" s="52">
        <v>42</v>
      </c>
      <c r="C154" s="49" t="s">
        <v>136</v>
      </c>
      <c r="D154" s="37" t="s">
        <v>75</v>
      </c>
      <c r="E154" s="38"/>
      <c r="F154" s="43" t="s">
        <v>83</v>
      </c>
      <c r="G154" s="18" t="s">
        <v>22</v>
      </c>
      <c r="H154" s="46" t="s">
        <v>85</v>
      </c>
      <c r="I154" s="27">
        <v>1</v>
      </c>
      <c r="J154" s="78">
        <v>463392</v>
      </c>
      <c r="K154" s="33">
        <v>38712</v>
      </c>
      <c r="L154" s="34">
        <v>19307</v>
      </c>
      <c r="M154" s="35">
        <v>521411</v>
      </c>
      <c r="N154" s="35">
        <v>620479</v>
      </c>
      <c r="O154" s="80"/>
      <c r="P154" s="21"/>
      <c r="Q154" s="21"/>
      <c r="R154" s="21">
        <f>+O154+P154+Q154</f>
        <v>0</v>
      </c>
      <c r="S154" s="21">
        <f t="shared" si="4"/>
        <v>0</v>
      </c>
    </row>
    <row r="155" spans="1:19" ht="14.25" customHeight="1" x14ac:dyDescent="0.2">
      <c r="A155" s="7"/>
      <c r="B155" s="53"/>
      <c r="C155" s="50"/>
      <c r="D155" s="39"/>
      <c r="E155" s="40"/>
      <c r="F155" s="44"/>
      <c r="G155" s="18" t="s">
        <v>23</v>
      </c>
      <c r="H155" s="47"/>
      <c r="I155" s="27">
        <v>1</v>
      </c>
      <c r="J155" s="78"/>
      <c r="K155" s="33">
        <v>57244</v>
      </c>
      <c r="L155" s="34">
        <v>26746</v>
      </c>
      <c r="M155" s="35">
        <v>547382</v>
      </c>
      <c r="N155" s="35">
        <v>651385</v>
      </c>
      <c r="O155" s="81"/>
      <c r="P155" s="21"/>
      <c r="Q155" s="21"/>
      <c r="R155" s="21">
        <f>+O154+P155+Q155</f>
        <v>0</v>
      </c>
      <c r="S155" s="21">
        <f t="shared" si="4"/>
        <v>0</v>
      </c>
    </row>
    <row r="156" spans="1:19" ht="14.25" customHeight="1" x14ac:dyDescent="0.2">
      <c r="A156" s="7"/>
      <c r="B156" s="54"/>
      <c r="C156" s="51"/>
      <c r="D156" s="41"/>
      <c r="E156" s="42"/>
      <c r="F156" s="45"/>
      <c r="G156" s="18" t="s">
        <v>24</v>
      </c>
      <c r="H156" s="48"/>
      <c r="I156" s="27">
        <v>1</v>
      </c>
      <c r="J156" s="78"/>
      <c r="K156" s="33">
        <v>78755</v>
      </c>
      <c r="L156" s="34">
        <v>38062</v>
      </c>
      <c r="M156" s="35">
        <v>580209</v>
      </c>
      <c r="N156" s="35">
        <v>690449</v>
      </c>
      <c r="O156" s="82"/>
      <c r="P156" s="21"/>
      <c r="Q156" s="21"/>
      <c r="R156" s="21">
        <f t="shared" si="3"/>
        <v>0</v>
      </c>
      <c r="S156" s="21">
        <f t="shared" si="4"/>
        <v>0</v>
      </c>
    </row>
    <row r="157" spans="1:19" ht="14.25" customHeight="1" x14ac:dyDescent="0.2">
      <c r="A157" s="7"/>
      <c r="B157" s="52">
        <v>43</v>
      </c>
      <c r="C157" s="49" t="s">
        <v>107</v>
      </c>
      <c r="D157" s="37" t="s">
        <v>76</v>
      </c>
      <c r="E157" s="38"/>
      <c r="F157" s="43" t="s">
        <v>84</v>
      </c>
      <c r="G157" s="18" t="s">
        <v>22</v>
      </c>
      <c r="H157" s="46" t="s">
        <v>85</v>
      </c>
      <c r="I157" s="27">
        <v>1</v>
      </c>
      <c r="J157" s="78">
        <v>491244</v>
      </c>
      <c r="K157" s="33">
        <v>37066</v>
      </c>
      <c r="L157" s="34" t="s">
        <v>123</v>
      </c>
      <c r="M157" s="35">
        <v>528310</v>
      </c>
      <c r="N157" s="35">
        <v>628689</v>
      </c>
      <c r="O157" s="80"/>
      <c r="P157" s="21"/>
      <c r="Q157" s="22">
        <v>0</v>
      </c>
      <c r="R157" s="21">
        <f>+O157+P157+Q157</f>
        <v>0</v>
      </c>
      <c r="S157" s="21">
        <f t="shared" si="4"/>
        <v>0</v>
      </c>
    </row>
    <row r="158" spans="1:19" ht="14.25" customHeight="1" x14ac:dyDescent="0.2">
      <c r="A158" s="7"/>
      <c r="B158" s="53"/>
      <c r="C158" s="50"/>
      <c r="D158" s="39"/>
      <c r="E158" s="40"/>
      <c r="F158" s="44"/>
      <c r="G158" s="18" t="s">
        <v>23</v>
      </c>
      <c r="H158" s="47"/>
      <c r="I158" s="27">
        <v>1</v>
      </c>
      <c r="J158" s="78"/>
      <c r="K158" s="33">
        <v>49169</v>
      </c>
      <c r="L158" s="34" t="s">
        <v>123</v>
      </c>
      <c r="M158" s="35">
        <v>540413</v>
      </c>
      <c r="N158" s="35">
        <v>643091</v>
      </c>
      <c r="O158" s="81"/>
      <c r="P158" s="21"/>
      <c r="Q158" s="22">
        <v>0</v>
      </c>
      <c r="R158" s="21">
        <f>+O157+P158+Q158</f>
        <v>0</v>
      </c>
      <c r="S158" s="21">
        <f t="shared" si="4"/>
        <v>0</v>
      </c>
    </row>
    <row r="159" spans="1:19" ht="14.25" x14ac:dyDescent="0.2">
      <c r="A159" s="7"/>
      <c r="B159" s="54"/>
      <c r="C159" s="51"/>
      <c r="D159" s="41"/>
      <c r="E159" s="42"/>
      <c r="F159" s="45"/>
      <c r="G159" s="18" t="s">
        <v>24</v>
      </c>
      <c r="H159" s="48"/>
      <c r="I159" s="27">
        <v>1</v>
      </c>
      <c r="J159" s="78"/>
      <c r="K159" s="33">
        <v>72376</v>
      </c>
      <c r="L159" s="34" t="s">
        <v>123</v>
      </c>
      <c r="M159" s="35">
        <v>563620</v>
      </c>
      <c r="N159" s="35">
        <v>670708</v>
      </c>
      <c r="O159" s="82"/>
      <c r="P159" s="21"/>
      <c r="Q159" s="22">
        <v>0</v>
      </c>
      <c r="R159" s="21">
        <f t="shared" ref="R159:R174" si="5">+O157+P159+Q159</f>
        <v>0</v>
      </c>
      <c r="S159" s="21">
        <f t="shared" si="4"/>
        <v>0</v>
      </c>
    </row>
    <row r="160" spans="1:19" ht="14.25" customHeight="1" x14ac:dyDescent="0.2">
      <c r="A160" s="7"/>
      <c r="B160" s="52">
        <v>44</v>
      </c>
      <c r="C160" s="49" t="s">
        <v>108</v>
      </c>
      <c r="D160" s="37" t="s">
        <v>81</v>
      </c>
      <c r="E160" s="38"/>
      <c r="F160" s="43" t="s">
        <v>84</v>
      </c>
      <c r="G160" s="18" t="s">
        <v>22</v>
      </c>
      <c r="H160" s="46" t="s">
        <v>85</v>
      </c>
      <c r="I160" s="27">
        <v>1</v>
      </c>
      <c r="J160" s="78">
        <v>170532</v>
      </c>
      <c r="K160" s="33">
        <v>10439</v>
      </c>
      <c r="L160" s="34" t="s">
        <v>123</v>
      </c>
      <c r="M160" s="35">
        <v>180971</v>
      </c>
      <c r="N160" s="35">
        <v>215355</v>
      </c>
      <c r="O160" s="80"/>
      <c r="P160" s="21"/>
      <c r="Q160" s="22">
        <v>0</v>
      </c>
      <c r="R160" s="21">
        <f>+O160+P160+Q160</f>
        <v>0</v>
      </c>
      <c r="S160" s="21">
        <f t="shared" si="4"/>
        <v>0</v>
      </c>
    </row>
    <row r="161" spans="1:19" ht="14.25" customHeight="1" x14ac:dyDescent="0.2">
      <c r="A161" s="7"/>
      <c r="B161" s="53"/>
      <c r="C161" s="50"/>
      <c r="D161" s="39"/>
      <c r="E161" s="40"/>
      <c r="F161" s="44"/>
      <c r="G161" s="18" t="s">
        <v>23</v>
      </c>
      <c r="H161" s="47"/>
      <c r="I161" s="27">
        <v>1</v>
      </c>
      <c r="J161" s="78"/>
      <c r="K161" s="33">
        <v>13309</v>
      </c>
      <c r="L161" s="34" t="s">
        <v>123</v>
      </c>
      <c r="M161" s="35">
        <v>183841</v>
      </c>
      <c r="N161" s="35">
        <v>218771</v>
      </c>
      <c r="O161" s="81"/>
      <c r="P161" s="21"/>
      <c r="Q161" s="22">
        <v>0</v>
      </c>
      <c r="R161" s="21">
        <f>+O160+P161+Q161</f>
        <v>0</v>
      </c>
      <c r="S161" s="21">
        <f t="shared" si="4"/>
        <v>0</v>
      </c>
    </row>
    <row r="162" spans="1:19" ht="14.25" x14ac:dyDescent="0.2">
      <c r="A162" s="7"/>
      <c r="B162" s="54"/>
      <c r="C162" s="51"/>
      <c r="D162" s="41"/>
      <c r="E162" s="42"/>
      <c r="F162" s="45"/>
      <c r="G162" s="18" t="s">
        <v>24</v>
      </c>
      <c r="H162" s="48"/>
      <c r="I162" s="27">
        <v>1</v>
      </c>
      <c r="J162" s="78"/>
      <c r="K162" s="33">
        <v>19719</v>
      </c>
      <c r="L162" s="34" t="s">
        <v>123</v>
      </c>
      <c r="M162" s="35">
        <v>190251</v>
      </c>
      <c r="N162" s="35">
        <v>226399</v>
      </c>
      <c r="O162" s="82"/>
      <c r="P162" s="21"/>
      <c r="Q162" s="22">
        <v>0</v>
      </c>
      <c r="R162" s="21">
        <f t="shared" si="5"/>
        <v>0</v>
      </c>
      <c r="S162" s="21">
        <f t="shared" si="4"/>
        <v>0</v>
      </c>
    </row>
    <row r="163" spans="1:19" ht="14.25" x14ac:dyDescent="0.2">
      <c r="A163" s="7"/>
      <c r="B163" s="52">
        <v>45</v>
      </c>
      <c r="C163" s="49" t="s">
        <v>109</v>
      </c>
      <c r="D163" s="37" t="s">
        <v>137</v>
      </c>
      <c r="E163" s="38"/>
      <c r="F163" s="43" t="s">
        <v>83</v>
      </c>
      <c r="G163" s="18" t="s">
        <v>22</v>
      </c>
      <c r="H163" s="46" t="s">
        <v>85</v>
      </c>
      <c r="I163" s="27">
        <v>1</v>
      </c>
      <c r="J163" s="78">
        <v>200094</v>
      </c>
      <c r="K163" s="33">
        <v>19623</v>
      </c>
      <c r="L163" s="34">
        <v>12445</v>
      </c>
      <c r="M163" s="35">
        <v>232162</v>
      </c>
      <c r="N163" s="35">
        <v>276273</v>
      </c>
      <c r="O163" s="80"/>
      <c r="P163" s="21"/>
      <c r="Q163" s="21"/>
      <c r="R163" s="21">
        <f>+O163+P163+Q163</f>
        <v>0</v>
      </c>
      <c r="S163" s="21">
        <f t="shared" si="4"/>
        <v>0</v>
      </c>
    </row>
    <row r="164" spans="1:19" ht="14.25" x14ac:dyDescent="0.2">
      <c r="A164" s="7"/>
      <c r="B164" s="53"/>
      <c r="C164" s="50"/>
      <c r="D164" s="39"/>
      <c r="E164" s="40"/>
      <c r="F164" s="44"/>
      <c r="G164" s="18" t="s">
        <v>23</v>
      </c>
      <c r="H164" s="47"/>
      <c r="I164" s="27">
        <v>1</v>
      </c>
      <c r="J164" s="78"/>
      <c r="K164" s="33">
        <v>29268</v>
      </c>
      <c r="L164" s="34">
        <v>17864</v>
      </c>
      <c r="M164" s="35">
        <v>247226</v>
      </c>
      <c r="N164" s="35">
        <v>294199</v>
      </c>
      <c r="O164" s="81"/>
      <c r="P164" s="21"/>
      <c r="Q164" s="21"/>
      <c r="R164" s="21">
        <f>+O163+P164+Q164</f>
        <v>0</v>
      </c>
      <c r="S164" s="21">
        <f t="shared" si="4"/>
        <v>0</v>
      </c>
    </row>
    <row r="165" spans="1:19" ht="14.25" x14ac:dyDescent="0.2">
      <c r="A165" s="7"/>
      <c r="B165" s="54"/>
      <c r="C165" s="51"/>
      <c r="D165" s="41"/>
      <c r="E165" s="42"/>
      <c r="F165" s="45"/>
      <c r="G165" s="18" t="s">
        <v>24</v>
      </c>
      <c r="H165" s="48"/>
      <c r="I165" s="27">
        <v>1</v>
      </c>
      <c r="J165" s="78"/>
      <c r="K165" s="33">
        <v>43593</v>
      </c>
      <c r="L165" s="34">
        <v>23684</v>
      </c>
      <c r="M165" s="35">
        <v>267371</v>
      </c>
      <c r="N165" s="35">
        <v>318171</v>
      </c>
      <c r="O165" s="82"/>
      <c r="P165" s="21"/>
      <c r="Q165" s="21"/>
      <c r="R165" s="21">
        <f t="shared" si="5"/>
        <v>0</v>
      </c>
      <c r="S165" s="21">
        <f t="shared" si="4"/>
        <v>0</v>
      </c>
    </row>
    <row r="166" spans="1:19" ht="15" customHeight="1" x14ac:dyDescent="0.2">
      <c r="A166" s="7"/>
      <c r="B166" s="52">
        <v>46</v>
      </c>
      <c r="C166" s="49" t="s">
        <v>113</v>
      </c>
      <c r="D166" s="37" t="s">
        <v>115</v>
      </c>
      <c r="E166" s="38"/>
      <c r="F166" s="43" t="s">
        <v>84</v>
      </c>
      <c r="G166" s="18" t="s">
        <v>22</v>
      </c>
      <c r="H166" s="46" t="s">
        <v>85</v>
      </c>
      <c r="I166" s="27">
        <v>1</v>
      </c>
      <c r="J166" s="78">
        <v>1091033</v>
      </c>
      <c r="K166" s="33">
        <v>62868</v>
      </c>
      <c r="L166" s="34" t="s">
        <v>123</v>
      </c>
      <c r="M166" s="35">
        <v>1153901</v>
      </c>
      <c r="N166" s="35">
        <v>1373142</v>
      </c>
      <c r="O166" s="80"/>
      <c r="P166" s="21"/>
      <c r="Q166" s="22">
        <v>0</v>
      </c>
      <c r="R166" s="21">
        <f>+O166+P166+Q166</f>
        <v>0</v>
      </c>
      <c r="S166" s="21">
        <f t="shared" si="4"/>
        <v>0</v>
      </c>
    </row>
    <row r="167" spans="1:19" ht="15" customHeight="1" x14ac:dyDescent="0.2">
      <c r="A167" s="7"/>
      <c r="B167" s="53"/>
      <c r="C167" s="50"/>
      <c r="D167" s="39"/>
      <c r="E167" s="40"/>
      <c r="F167" s="44"/>
      <c r="G167" s="18" t="s">
        <v>23</v>
      </c>
      <c r="H167" s="47"/>
      <c r="I167" s="27">
        <v>1</v>
      </c>
      <c r="J167" s="78"/>
      <c r="K167" s="33">
        <v>86977</v>
      </c>
      <c r="L167" s="34" t="s">
        <v>123</v>
      </c>
      <c r="M167" s="35">
        <v>1178010</v>
      </c>
      <c r="N167" s="35">
        <v>1401832</v>
      </c>
      <c r="O167" s="81"/>
      <c r="P167" s="21"/>
      <c r="Q167" s="22">
        <v>0</v>
      </c>
      <c r="R167" s="21">
        <f>+O166+P167+Q167</f>
        <v>0</v>
      </c>
      <c r="S167" s="21">
        <f t="shared" si="4"/>
        <v>0</v>
      </c>
    </row>
    <row r="168" spans="1:19" ht="15" customHeight="1" x14ac:dyDescent="0.2">
      <c r="A168" s="7"/>
      <c r="B168" s="54"/>
      <c r="C168" s="51"/>
      <c r="D168" s="41"/>
      <c r="E168" s="42"/>
      <c r="F168" s="45"/>
      <c r="G168" s="18" t="s">
        <v>24</v>
      </c>
      <c r="H168" s="48"/>
      <c r="I168" s="27">
        <v>1</v>
      </c>
      <c r="J168" s="78"/>
      <c r="K168" s="33">
        <v>116674</v>
      </c>
      <c r="L168" s="34" t="s">
        <v>123</v>
      </c>
      <c r="M168" s="35">
        <v>1207707</v>
      </c>
      <c r="N168" s="35">
        <v>1437171</v>
      </c>
      <c r="O168" s="82"/>
      <c r="P168" s="21"/>
      <c r="Q168" s="22">
        <v>0</v>
      </c>
      <c r="R168" s="21">
        <f t="shared" si="5"/>
        <v>0</v>
      </c>
      <c r="S168" s="21">
        <f t="shared" si="4"/>
        <v>0</v>
      </c>
    </row>
    <row r="169" spans="1:19" ht="14.25" customHeight="1" x14ac:dyDescent="0.2">
      <c r="A169" s="7"/>
      <c r="B169" s="52">
        <v>47</v>
      </c>
      <c r="C169" s="49" t="s">
        <v>114</v>
      </c>
      <c r="D169" s="37" t="s">
        <v>117</v>
      </c>
      <c r="E169" s="38"/>
      <c r="F169" s="43" t="s">
        <v>84</v>
      </c>
      <c r="G169" s="18" t="s">
        <v>22</v>
      </c>
      <c r="H169" s="46" t="s">
        <v>85</v>
      </c>
      <c r="I169" s="27">
        <v>1</v>
      </c>
      <c r="J169" s="78">
        <v>510186</v>
      </c>
      <c r="K169" s="33">
        <v>35409</v>
      </c>
      <c r="L169" s="34" t="s">
        <v>123</v>
      </c>
      <c r="M169" s="35">
        <v>545595</v>
      </c>
      <c r="N169" s="35">
        <v>649258</v>
      </c>
      <c r="O169" s="80"/>
      <c r="P169" s="21"/>
      <c r="Q169" s="22">
        <v>0</v>
      </c>
      <c r="R169" s="21">
        <f>+O169+P169+Q169</f>
        <v>0</v>
      </c>
      <c r="S169" s="21">
        <f t="shared" si="4"/>
        <v>0</v>
      </c>
    </row>
    <row r="170" spans="1:19" ht="14.25" customHeight="1" x14ac:dyDescent="0.2">
      <c r="A170" s="7"/>
      <c r="B170" s="53"/>
      <c r="C170" s="50"/>
      <c r="D170" s="39"/>
      <c r="E170" s="40"/>
      <c r="F170" s="44"/>
      <c r="G170" s="18" t="s">
        <v>23</v>
      </c>
      <c r="H170" s="47"/>
      <c r="I170" s="27">
        <v>1</v>
      </c>
      <c r="J170" s="78"/>
      <c r="K170" s="33">
        <v>51269</v>
      </c>
      <c r="L170" s="34" t="s">
        <v>123</v>
      </c>
      <c r="M170" s="35">
        <v>561455</v>
      </c>
      <c r="N170" s="35">
        <v>668131</v>
      </c>
      <c r="O170" s="81"/>
      <c r="P170" s="21"/>
      <c r="Q170" s="22">
        <v>0</v>
      </c>
      <c r="R170" s="21">
        <f>+O169+P170+Q170</f>
        <v>0</v>
      </c>
      <c r="S170" s="21">
        <f t="shared" si="4"/>
        <v>0</v>
      </c>
    </row>
    <row r="171" spans="1:19" ht="14.25" customHeight="1" x14ac:dyDescent="0.2">
      <c r="A171" s="7"/>
      <c r="B171" s="54"/>
      <c r="C171" s="51"/>
      <c r="D171" s="41"/>
      <c r="E171" s="42"/>
      <c r="F171" s="45"/>
      <c r="G171" s="18" t="s">
        <v>24</v>
      </c>
      <c r="H171" s="48"/>
      <c r="I171" s="27">
        <v>1</v>
      </c>
      <c r="J171" s="78"/>
      <c r="K171" s="33">
        <v>69452</v>
      </c>
      <c r="L171" s="34" t="s">
        <v>123</v>
      </c>
      <c r="M171" s="35">
        <v>579638</v>
      </c>
      <c r="N171" s="35">
        <v>689769</v>
      </c>
      <c r="O171" s="82"/>
      <c r="P171" s="21"/>
      <c r="Q171" s="22">
        <v>0</v>
      </c>
      <c r="R171" s="21">
        <f t="shared" si="5"/>
        <v>0</v>
      </c>
      <c r="S171" s="21">
        <f t="shared" si="4"/>
        <v>0</v>
      </c>
    </row>
    <row r="172" spans="1:19" ht="14.25" customHeight="1" x14ac:dyDescent="0.2">
      <c r="A172" s="7"/>
      <c r="B172" s="52">
        <v>48</v>
      </c>
      <c r="C172" s="49" t="s">
        <v>116</v>
      </c>
      <c r="D172" s="37" t="s">
        <v>119</v>
      </c>
      <c r="E172" s="38"/>
      <c r="F172" s="43" t="s">
        <v>84</v>
      </c>
      <c r="G172" s="18" t="s">
        <v>22</v>
      </c>
      <c r="H172" s="46" t="s">
        <v>85</v>
      </c>
      <c r="I172" s="27">
        <v>1</v>
      </c>
      <c r="J172" s="78">
        <v>820929</v>
      </c>
      <c r="K172" s="33">
        <v>50339</v>
      </c>
      <c r="L172" s="34" t="s">
        <v>123</v>
      </c>
      <c r="M172" s="35">
        <v>871268</v>
      </c>
      <c r="N172" s="35">
        <v>1036809</v>
      </c>
      <c r="O172" s="80"/>
      <c r="P172" s="21"/>
      <c r="Q172" s="22">
        <v>0</v>
      </c>
      <c r="R172" s="21">
        <f>+O172+P172+Q172</f>
        <v>0</v>
      </c>
      <c r="S172" s="21">
        <f t="shared" si="4"/>
        <v>0</v>
      </c>
    </row>
    <row r="173" spans="1:19" ht="14.25" customHeight="1" x14ac:dyDescent="0.2">
      <c r="A173" s="7"/>
      <c r="B173" s="53"/>
      <c r="C173" s="50"/>
      <c r="D173" s="39"/>
      <c r="E173" s="40"/>
      <c r="F173" s="44"/>
      <c r="G173" s="18" t="s">
        <v>23</v>
      </c>
      <c r="H173" s="47"/>
      <c r="I173" s="27">
        <v>1</v>
      </c>
      <c r="J173" s="78"/>
      <c r="K173" s="33">
        <v>69565</v>
      </c>
      <c r="L173" s="34" t="s">
        <v>123</v>
      </c>
      <c r="M173" s="35">
        <v>890494</v>
      </c>
      <c r="N173" s="35">
        <v>1059688</v>
      </c>
      <c r="O173" s="81"/>
      <c r="P173" s="21"/>
      <c r="Q173" s="22">
        <v>0</v>
      </c>
      <c r="R173" s="21">
        <f>+O172+P173+Q173</f>
        <v>0</v>
      </c>
      <c r="S173" s="21">
        <f t="shared" si="4"/>
        <v>0</v>
      </c>
    </row>
    <row r="174" spans="1:19" ht="14.25" customHeight="1" x14ac:dyDescent="0.2">
      <c r="A174" s="7"/>
      <c r="B174" s="54"/>
      <c r="C174" s="51"/>
      <c r="D174" s="41"/>
      <c r="E174" s="42"/>
      <c r="F174" s="45"/>
      <c r="G174" s="18" t="s">
        <v>24</v>
      </c>
      <c r="H174" s="48"/>
      <c r="I174" s="27">
        <v>1</v>
      </c>
      <c r="J174" s="78"/>
      <c r="K174" s="33">
        <v>99413</v>
      </c>
      <c r="L174" s="34" t="s">
        <v>123</v>
      </c>
      <c r="M174" s="35">
        <v>920342</v>
      </c>
      <c r="N174" s="35">
        <v>1095207</v>
      </c>
      <c r="O174" s="82"/>
      <c r="P174" s="21"/>
      <c r="Q174" s="22">
        <v>0</v>
      </c>
      <c r="R174" s="21">
        <f t="shared" si="5"/>
        <v>0</v>
      </c>
      <c r="S174" s="21">
        <f t="shared" si="4"/>
        <v>0</v>
      </c>
    </row>
    <row r="175" spans="1:19" ht="14.25" customHeight="1" x14ac:dyDescent="0.2">
      <c r="A175" s="7"/>
      <c r="B175" s="52">
        <v>49</v>
      </c>
      <c r="C175" s="49" t="s">
        <v>118</v>
      </c>
      <c r="D175" s="37" t="s">
        <v>120</v>
      </c>
      <c r="E175" s="38"/>
      <c r="F175" s="43" t="s">
        <v>83</v>
      </c>
      <c r="G175" s="18" t="s">
        <v>22</v>
      </c>
      <c r="H175" s="46" t="s">
        <v>85</v>
      </c>
      <c r="I175" s="27">
        <v>1</v>
      </c>
      <c r="J175" s="78">
        <v>412684</v>
      </c>
      <c r="K175" s="33">
        <v>24736</v>
      </c>
      <c r="L175" s="34">
        <v>15428</v>
      </c>
      <c r="M175" s="35">
        <v>452848</v>
      </c>
      <c r="N175" s="35">
        <v>538889</v>
      </c>
      <c r="O175" s="80"/>
      <c r="P175" s="21"/>
      <c r="Q175" s="21"/>
      <c r="R175" s="21">
        <f>+O175+P175+Q175</f>
        <v>0</v>
      </c>
      <c r="S175" s="21">
        <f t="shared" si="4"/>
        <v>0</v>
      </c>
    </row>
    <row r="176" spans="1:19" ht="14.25" customHeight="1" x14ac:dyDescent="0.2">
      <c r="A176" s="7"/>
      <c r="B176" s="53"/>
      <c r="C176" s="50"/>
      <c r="D176" s="39"/>
      <c r="E176" s="40"/>
      <c r="F176" s="44"/>
      <c r="G176" s="18" t="s">
        <v>23</v>
      </c>
      <c r="H176" s="47"/>
      <c r="I176" s="27">
        <v>1</v>
      </c>
      <c r="J176" s="78"/>
      <c r="K176" s="33">
        <v>36784</v>
      </c>
      <c r="L176" s="34">
        <v>19328</v>
      </c>
      <c r="M176" s="35">
        <v>468796</v>
      </c>
      <c r="N176" s="35">
        <v>557867</v>
      </c>
      <c r="O176" s="81"/>
      <c r="P176" s="21"/>
      <c r="Q176" s="21"/>
      <c r="R176" s="21">
        <f>+O175+P176+Q176</f>
        <v>0</v>
      </c>
      <c r="S176" s="21">
        <f t="shared" si="4"/>
        <v>0</v>
      </c>
    </row>
    <row r="177" spans="1:19" ht="14.25" x14ac:dyDescent="0.2">
      <c r="A177" s="7"/>
      <c r="B177" s="54"/>
      <c r="C177" s="51"/>
      <c r="D177" s="41"/>
      <c r="E177" s="42"/>
      <c r="F177" s="45"/>
      <c r="G177" s="18" t="s">
        <v>24</v>
      </c>
      <c r="H177" s="48"/>
      <c r="I177" s="27">
        <v>1</v>
      </c>
      <c r="J177" s="78"/>
      <c r="K177" s="33">
        <v>51104</v>
      </c>
      <c r="L177" s="34">
        <v>24127</v>
      </c>
      <c r="M177" s="35">
        <v>487915</v>
      </c>
      <c r="N177" s="35">
        <v>580619</v>
      </c>
      <c r="O177" s="82"/>
      <c r="P177" s="21"/>
      <c r="Q177" s="21"/>
      <c r="R177" s="21">
        <f>+O175+P177+Q177</f>
        <v>0</v>
      </c>
      <c r="S177" s="21">
        <f t="shared" si="4"/>
        <v>0</v>
      </c>
    </row>
    <row r="178" spans="1:19" ht="14.25" x14ac:dyDescent="0.2">
      <c r="B178" s="57" t="s">
        <v>78</v>
      </c>
      <c r="C178" s="57"/>
      <c r="D178" s="57"/>
      <c r="E178" s="57"/>
      <c r="F178" s="57"/>
      <c r="G178" s="57"/>
      <c r="H178" s="26"/>
      <c r="I178" s="24"/>
      <c r="J178" s="25"/>
      <c r="K178" s="25"/>
      <c r="L178" s="25"/>
      <c r="M178" s="25"/>
      <c r="N178" s="36">
        <f>SUM(N19:N177)</f>
        <v>152452105</v>
      </c>
      <c r="O178" s="25"/>
      <c r="P178" s="25"/>
      <c r="Q178" s="25"/>
      <c r="R178" s="25"/>
      <c r="S178" s="21">
        <f>SUM(S19:S177)</f>
        <v>0</v>
      </c>
    </row>
    <row r="179" spans="1:19" ht="14.25" x14ac:dyDescent="0.2">
      <c r="C179" s="70"/>
      <c r="D179" s="70"/>
      <c r="E179" s="70"/>
      <c r="F179" s="70"/>
      <c r="G179" s="70"/>
      <c r="H179" s="70"/>
      <c r="I179" s="70"/>
    </row>
    <row r="180" spans="1:19" ht="14.25" x14ac:dyDescent="0.2"/>
    <row r="181" spans="1:19" ht="14.25" x14ac:dyDescent="0.2"/>
    <row r="182" spans="1:19" ht="14.25" x14ac:dyDescent="0.2"/>
    <row r="183" spans="1:19" ht="14.25" x14ac:dyDescent="0.2"/>
    <row r="184" spans="1:19" ht="14.25" x14ac:dyDescent="0.2"/>
    <row r="185" spans="1:19" ht="14.25" x14ac:dyDescent="0.2"/>
    <row r="186" spans="1:19" ht="14.25" x14ac:dyDescent="0.2"/>
    <row r="187" spans="1:19" ht="14.25" x14ac:dyDescent="0.2"/>
    <row r="188" spans="1:19" ht="14.25" x14ac:dyDescent="0.2"/>
    <row r="189" spans="1:19" ht="14.25" x14ac:dyDescent="0.2"/>
    <row r="190" spans="1:19" ht="14.25" x14ac:dyDescent="0.2"/>
    <row r="191" spans="1:19" ht="14.25" x14ac:dyDescent="0.2"/>
    <row r="192" spans="1:19" ht="14.25" x14ac:dyDescent="0.2"/>
    <row r="193" ht="14.25" x14ac:dyDescent="0.2"/>
    <row r="194" ht="14.25" x14ac:dyDescent="0.2"/>
    <row r="195" ht="14.25" x14ac:dyDescent="0.2"/>
    <row r="196" ht="14.25" x14ac:dyDescent="0.2"/>
    <row r="197" ht="14.25" x14ac:dyDescent="0.2"/>
    <row r="198" ht="14.25" x14ac:dyDescent="0.2"/>
    <row r="199" ht="14.25" x14ac:dyDescent="0.2"/>
    <row r="200" ht="14.25" x14ac:dyDescent="0.2"/>
    <row r="201" ht="14.25" x14ac:dyDescent="0.2"/>
    <row r="202" ht="14.25" x14ac:dyDescent="0.2"/>
    <row r="203" ht="14.25" x14ac:dyDescent="0.2"/>
    <row r="204" ht="14.25" x14ac:dyDescent="0.2"/>
    <row r="205" ht="14.25" x14ac:dyDescent="0.2"/>
    <row r="206" ht="14.25" x14ac:dyDescent="0.2"/>
    <row r="207" ht="14.25" x14ac:dyDescent="0.2"/>
    <row r="208" ht="14.25" x14ac:dyDescent="0.2"/>
    <row r="209" ht="14.25" x14ac:dyDescent="0.2"/>
    <row r="210" ht="14.25" x14ac:dyDescent="0.2"/>
    <row r="211" ht="14.25" x14ac:dyDescent="0.2"/>
    <row r="212" ht="14.25" x14ac:dyDescent="0.2"/>
    <row r="213" ht="14.25" x14ac:dyDescent="0.2"/>
    <row r="214" ht="14.25" x14ac:dyDescent="0.2"/>
    <row r="215" ht="14.25" x14ac:dyDescent="0.2"/>
    <row r="216" ht="14.25" x14ac:dyDescent="0.2"/>
    <row r="217" ht="14.25" x14ac:dyDescent="0.2"/>
    <row r="218" ht="14.25" x14ac:dyDescent="0.2"/>
    <row r="219" ht="14.25" x14ac:dyDescent="0.2"/>
    <row r="220" ht="14.25" x14ac:dyDescent="0.2"/>
    <row r="221" ht="14.25" x14ac:dyDescent="0.2"/>
    <row r="222" ht="14.25" x14ac:dyDescent="0.2"/>
    <row r="223" ht="14.25" x14ac:dyDescent="0.2"/>
    <row r="224" ht="14.25" x14ac:dyDescent="0.2"/>
    <row r="225" ht="14.25" x14ac:dyDescent="0.2"/>
    <row r="226" ht="14.25" x14ac:dyDescent="0.2"/>
    <row r="227" ht="14.25" x14ac:dyDescent="0.2"/>
    <row r="228" ht="14.25" x14ac:dyDescent="0.2"/>
    <row r="229" ht="14.25" x14ac:dyDescent="0.2"/>
    <row r="230" ht="14.25" x14ac:dyDescent="0.2"/>
    <row r="231" ht="14.25" x14ac:dyDescent="0.2"/>
    <row r="232" ht="14.25" x14ac:dyDescent="0.2"/>
    <row r="233" ht="14.25" x14ac:dyDescent="0.2"/>
    <row r="234" ht="14.25" x14ac:dyDescent="0.2"/>
    <row r="235" ht="14.25" x14ac:dyDescent="0.2"/>
    <row r="236" ht="14.25" x14ac:dyDescent="0.2"/>
    <row r="237" ht="14.25" x14ac:dyDescent="0.2"/>
    <row r="238" ht="14.25" x14ac:dyDescent="0.2"/>
    <row r="239" ht="14.25" customHeight="1" x14ac:dyDescent="0.2"/>
    <row r="240" ht="14.25" customHeight="1" x14ac:dyDescent="0.2"/>
    <row r="241" ht="14.25" customHeight="1" x14ac:dyDescent="0.2"/>
    <row r="242" ht="14.25" customHeight="1" x14ac:dyDescent="0.2"/>
    <row r="243" ht="14.25" customHeight="1" x14ac:dyDescent="0.2"/>
    <row r="253" ht="0" hidden="1" customHeight="1" x14ac:dyDescent="0.2"/>
  </sheetData>
  <mergeCells count="390">
    <mergeCell ref="B13:S13"/>
    <mergeCell ref="B12:S12"/>
    <mergeCell ref="B7:S7"/>
    <mergeCell ref="B11:S11"/>
    <mergeCell ref="G8:N8"/>
    <mergeCell ref="G9:N9"/>
    <mergeCell ref="P8:S8"/>
    <mergeCell ref="P9:S9"/>
    <mergeCell ref="O172:O174"/>
    <mergeCell ref="O175:O177"/>
    <mergeCell ref="O142:O144"/>
    <mergeCell ref="O145:O147"/>
    <mergeCell ref="O148:O150"/>
    <mergeCell ref="O151:O153"/>
    <mergeCell ref="O154:O156"/>
    <mergeCell ref="O157:O159"/>
    <mergeCell ref="O160:O162"/>
    <mergeCell ref="O163:O165"/>
    <mergeCell ref="O166:O168"/>
    <mergeCell ref="O118:O120"/>
    <mergeCell ref="O121:O123"/>
    <mergeCell ref="O124:O126"/>
    <mergeCell ref="O127:O129"/>
    <mergeCell ref="O130:O132"/>
    <mergeCell ref="O133:O135"/>
    <mergeCell ref="O136:O138"/>
    <mergeCell ref="O139:O141"/>
    <mergeCell ref="O169:O171"/>
    <mergeCell ref="O91:O93"/>
    <mergeCell ref="O94:O96"/>
    <mergeCell ref="O97:O99"/>
    <mergeCell ref="O100:O102"/>
    <mergeCell ref="O103:O105"/>
    <mergeCell ref="O106:O108"/>
    <mergeCell ref="O109:O111"/>
    <mergeCell ref="O112:O114"/>
    <mergeCell ref="O115:O117"/>
    <mergeCell ref="O64:O66"/>
    <mergeCell ref="O67:O69"/>
    <mergeCell ref="O70:O72"/>
    <mergeCell ref="O73:O75"/>
    <mergeCell ref="O76:O78"/>
    <mergeCell ref="O79:O81"/>
    <mergeCell ref="O82:O84"/>
    <mergeCell ref="O85:O87"/>
    <mergeCell ref="O88:O90"/>
    <mergeCell ref="O37:O39"/>
    <mergeCell ref="O40:O42"/>
    <mergeCell ref="O43:O45"/>
    <mergeCell ref="O46:O48"/>
    <mergeCell ref="O49:O51"/>
    <mergeCell ref="O52:O54"/>
    <mergeCell ref="O55:O57"/>
    <mergeCell ref="O58:O60"/>
    <mergeCell ref="O61:O63"/>
    <mergeCell ref="O16:S16"/>
    <mergeCell ref="R17:R18"/>
    <mergeCell ref="S17:S18"/>
    <mergeCell ref="O19:O21"/>
    <mergeCell ref="O22:O24"/>
    <mergeCell ref="O25:O27"/>
    <mergeCell ref="O28:O30"/>
    <mergeCell ref="O31:O33"/>
    <mergeCell ref="O34:O36"/>
    <mergeCell ref="J169:J171"/>
    <mergeCell ref="J172:J174"/>
    <mergeCell ref="J175:J177"/>
    <mergeCell ref="J139:J141"/>
    <mergeCell ref="J142:J144"/>
    <mergeCell ref="J145:J147"/>
    <mergeCell ref="J148:J150"/>
    <mergeCell ref="J151:J153"/>
    <mergeCell ref="J154:J156"/>
    <mergeCell ref="J157:J159"/>
    <mergeCell ref="J160:J162"/>
    <mergeCell ref="J163:J165"/>
    <mergeCell ref="J115:J117"/>
    <mergeCell ref="J118:J120"/>
    <mergeCell ref="J121:J123"/>
    <mergeCell ref="J124:J126"/>
    <mergeCell ref="J127:J129"/>
    <mergeCell ref="J130:J132"/>
    <mergeCell ref="J133:J135"/>
    <mergeCell ref="J136:J138"/>
    <mergeCell ref="J166:J168"/>
    <mergeCell ref="J88:J90"/>
    <mergeCell ref="J91:J93"/>
    <mergeCell ref="J94:J96"/>
    <mergeCell ref="J97:J99"/>
    <mergeCell ref="J100:J102"/>
    <mergeCell ref="J103:J105"/>
    <mergeCell ref="J106:J108"/>
    <mergeCell ref="J109:J111"/>
    <mergeCell ref="J112:J114"/>
    <mergeCell ref="H175:H177"/>
    <mergeCell ref="J19:J21"/>
    <mergeCell ref="J22:J24"/>
    <mergeCell ref="J25:J27"/>
    <mergeCell ref="J28:J30"/>
    <mergeCell ref="J31:J33"/>
    <mergeCell ref="J34:J36"/>
    <mergeCell ref="J37:J39"/>
    <mergeCell ref="J40:J42"/>
    <mergeCell ref="J43:J45"/>
    <mergeCell ref="J46:J48"/>
    <mergeCell ref="J49:J51"/>
    <mergeCell ref="J52:J54"/>
    <mergeCell ref="J55:J57"/>
    <mergeCell ref="J58:J60"/>
    <mergeCell ref="J61:J63"/>
    <mergeCell ref="J64:J66"/>
    <mergeCell ref="J67:J69"/>
    <mergeCell ref="J70:J72"/>
    <mergeCell ref="J73:J75"/>
    <mergeCell ref="J76:J78"/>
    <mergeCell ref="J79:J81"/>
    <mergeCell ref="J82:J84"/>
    <mergeCell ref="J85:J87"/>
    <mergeCell ref="H172:H174"/>
    <mergeCell ref="H28:H30"/>
    <mergeCell ref="H34:H36"/>
    <mergeCell ref="H40:H42"/>
    <mergeCell ref="H46:H48"/>
    <mergeCell ref="H61:H63"/>
    <mergeCell ref="H64:H66"/>
    <mergeCell ref="H67:H69"/>
    <mergeCell ref="H73:H75"/>
    <mergeCell ref="H79:H81"/>
    <mergeCell ref="H88:H90"/>
    <mergeCell ref="H97:H99"/>
    <mergeCell ref="H103:H105"/>
    <mergeCell ref="H112:H114"/>
    <mergeCell ref="H118:H120"/>
    <mergeCell ref="H124:H126"/>
    <mergeCell ref="H130:H132"/>
    <mergeCell ref="H136:H138"/>
    <mergeCell ref="H163:H165"/>
    <mergeCell ref="H169:H171"/>
    <mergeCell ref="H85:H87"/>
    <mergeCell ref="H91:H93"/>
    <mergeCell ref="H94:H96"/>
    <mergeCell ref="H100:H102"/>
    <mergeCell ref="H106:H108"/>
    <mergeCell ref="H115:H117"/>
    <mergeCell ref="H121:H123"/>
    <mergeCell ref="H133:H135"/>
    <mergeCell ref="H139:H141"/>
    <mergeCell ref="H19:H21"/>
    <mergeCell ref="H22:H24"/>
    <mergeCell ref="H25:H27"/>
    <mergeCell ref="H31:H33"/>
    <mergeCell ref="H37:H39"/>
    <mergeCell ref="H43:H45"/>
    <mergeCell ref="H49:H51"/>
    <mergeCell ref="H70:H72"/>
    <mergeCell ref="H76:H78"/>
    <mergeCell ref="H52:H54"/>
    <mergeCell ref="H55:H57"/>
    <mergeCell ref="H58:H60"/>
    <mergeCell ref="C179:I179"/>
    <mergeCell ref="B8:C8"/>
    <mergeCell ref="B9:C9"/>
    <mergeCell ref="B28:B30"/>
    <mergeCell ref="C1:I4"/>
    <mergeCell ref="B6:I6"/>
    <mergeCell ref="D18:E18"/>
    <mergeCell ref="D40:E42"/>
    <mergeCell ref="J16:N16"/>
    <mergeCell ref="M17:M18"/>
    <mergeCell ref="N17:N18"/>
    <mergeCell ref="B19:B21"/>
    <mergeCell ref="C19:C21"/>
    <mergeCell ref="D19:E21"/>
    <mergeCell ref="B22:B24"/>
    <mergeCell ref="C22:C24"/>
    <mergeCell ref="D22:E24"/>
    <mergeCell ref="D169:E171"/>
    <mergeCell ref="D103:E105"/>
    <mergeCell ref="D115:E117"/>
    <mergeCell ref="D88:E90"/>
    <mergeCell ref="D94:E96"/>
    <mergeCell ref="D49:E51"/>
    <mergeCell ref="D67:E69"/>
    <mergeCell ref="B34:B36"/>
    <mergeCell ref="C34:C36"/>
    <mergeCell ref="D34:E36"/>
    <mergeCell ref="D37:E39"/>
    <mergeCell ref="C37:C39"/>
    <mergeCell ref="B37:B39"/>
    <mergeCell ref="B25:B27"/>
    <mergeCell ref="C25:C27"/>
    <mergeCell ref="D25:E27"/>
    <mergeCell ref="C28:C30"/>
    <mergeCell ref="D28:E30"/>
    <mergeCell ref="B31:B33"/>
    <mergeCell ref="C31:C33"/>
    <mergeCell ref="D31:E33"/>
    <mergeCell ref="C49:C51"/>
    <mergeCell ref="B49:B51"/>
    <mergeCell ref="D61:E63"/>
    <mergeCell ref="C61:C63"/>
    <mergeCell ref="D64:E66"/>
    <mergeCell ref="C64:C66"/>
    <mergeCell ref="C40:C42"/>
    <mergeCell ref="B40:B42"/>
    <mergeCell ref="B43:B45"/>
    <mergeCell ref="C43:C45"/>
    <mergeCell ref="D43:E45"/>
    <mergeCell ref="B46:B48"/>
    <mergeCell ref="C46:C48"/>
    <mergeCell ref="D46:E48"/>
    <mergeCell ref="B52:B54"/>
    <mergeCell ref="C52:C54"/>
    <mergeCell ref="D52:E54"/>
    <mergeCell ref="B55:B57"/>
    <mergeCell ref="C55:C57"/>
    <mergeCell ref="D55:E57"/>
    <mergeCell ref="B58:B60"/>
    <mergeCell ref="C58:C60"/>
    <mergeCell ref="D58:E60"/>
    <mergeCell ref="C67:C69"/>
    <mergeCell ref="B61:B69"/>
    <mergeCell ref="B70:B72"/>
    <mergeCell ref="C70:C72"/>
    <mergeCell ref="D70:E72"/>
    <mergeCell ref="D73:E75"/>
    <mergeCell ref="C73:C75"/>
    <mergeCell ref="B73:B75"/>
    <mergeCell ref="D76:E78"/>
    <mergeCell ref="C88:C90"/>
    <mergeCell ref="B88:B90"/>
    <mergeCell ref="D91:E93"/>
    <mergeCell ref="C91:C93"/>
    <mergeCell ref="B91:B93"/>
    <mergeCell ref="C76:C78"/>
    <mergeCell ref="B76:B78"/>
    <mergeCell ref="D79:E81"/>
    <mergeCell ref="C79:C81"/>
    <mergeCell ref="B79:B81"/>
    <mergeCell ref="D85:E87"/>
    <mergeCell ref="C85:C87"/>
    <mergeCell ref="B85:B87"/>
    <mergeCell ref="B82:B84"/>
    <mergeCell ref="C82:C84"/>
    <mergeCell ref="D82:E84"/>
    <mergeCell ref="C103:C105"/>
    <mergeCell ref="B103:B105"/>
    <mergeCell ref="D106:E108"/>
    <mergeCell ref="C106:C108"/>
    <mergeCell ref="B106:B108"/>
    <mergeCell ref="B112:B114"/>
    <mergeCell ref="C112:C114"/>
    <mergeCell ref="D112:E114"/>
    <mergeCell ref="C94:C96"/>
    <mergeCell ref="B94:B96"/>
    <mergeCell ref="D97:E99"/>
    <mergeCell ref="C97:C99"/>
    <mergeCell ref="B97:B99"/>
    <mergeCell ref="D100:E102"/>
    <mergeCell ref="C100:C102"/>
    <mergeCell ref="B100:B102"/>
    <mergeCell ref="C124:C126"/>
    <mergeCell ref="D130:E132"/>
    <mergeCell ref="C130:C132"/>
    <mergeCell ref="D133:E135"/>
    <mergeCell ref="C133:C135"/>
    <mergeCell ref="B133:B135"/>
    <mergeCell ref="C115:C117"/>
    <mergeCell ref="B115:B117"/>
    <mergeCell ref="D118:E120"/>
    <mergeCell ref="C118:C120"/>
    <mergeCell ref="B118:B120"/>
    <mergeCell ref="D121:E123"/>
    <mergeCell ref="C121:C123"/>
    <mergeCell ref="B121:B123"/>
    <mergeCell ref="B130:B132"/>
    <mergeCell ref="F88:F90"/>
    <mergeCell ref="B178:G178"/>
    <mergeCell ref="C169:C171"/>
    <mergeCell ref="D172:E174"/>
    <mergeCell ref="C172:C174"/>
    <mergeCell ref="B172:B174"/>
    <mergeCell ref="B175:B177"/>
    <mergeCell ref="C175:C177"/>
    <mergeCell ref="D175:E177"/>
    <mergeCell ref="F175:F177"/>
    <mergeCell ref="F172:F174"/>
    <mergeCell ref="B163:B165"/>
    <mergeCell ref="C163:C165"/>
    <mergeCell ref="D163:E165"/>
    <mergeCell ref="D166:E168"/>
    <mergeCell ref="C166:C168"/>
    <mergeCell ref="B166:B168"/>
    <mergeCell ref="D136:E138"/>
    <mergeCell ref="C136:C138"/>
    <mergeCell ref="B136:B138"/>
    <mergeCell ref="D139:E141"/>
    <mergeCell ref="C139:C141"/>
    <mergeCell ref="B139:B141"/>
    <mergeCell ref="D124:E126"/>
    <mergeCell ref="F52:F54"/>
    <mergeCell ref="F55:F57"/>
    <mergeCell ref="F58:F60"/>
    <mergeCell ref="F82:F84"/>
    <mergeCell ref="F19:F21"/>
    <mergeCell ref="F22:F24"/>
    <mergeCell ref="F25:F27"/>
    <mergeCell ref="F28:F30"/>
    <mergeCell ref="F31:F33"/>
    <mergeCell ref="F34:F36"/>
    <mergeCell ref="F37:F39"/>
    <mergeCell ref="F43:F45"/>
    <mergeCell ref="F40:F42"/>
    <mergeCell ref="F46:F48"/>
    <mergeCell ref="F61:F63"/>
    <mergeCell ref="F64:F66"/>
    <mergeCell ref="F67:F69"/>
    <mergeCell ref="F73:F75"/>
    <mergeCell ref="F79:F81"/>
    <mergeCell ref="F124:F126"/>
    <mergeCell ref="F130:F132"/>
    <mergeCell ref="F136:F138"/>
    <mergeCell ref="F163:F165"/>
    <mergeCell ref="F169:F171"/>
    <mergeCell ref="F148:F150"/>
    <mergeCell ref="F157:F159"/>
    <mergeCell ref="F100:F102"/>
    <mergeCell ref="F106:F108"/>
    <mergeCell ref="F115:F117"/>
    <mergeCell ref="B169:B171"/>
    <mergeCell ref="F133:F135"/>
    <mergeCell ref="F139:F141"/>
    <mergeCell ref="F166:F168"/>
    <mergeCell ref="B142:B144"/>
    <mergeCell ref="C142:C144"/>
    <mergeCell ref="D142:E144"/>
    <mergeCell ref="F142:F144"/>
    <mergeCell ref="H142:H144"/>
    <mergeCell ref="B145:B147"/>
    <mergeCell ref="C145:C147"/>
    <mergeCell ref="D145:E147"/>
    <mergeCell ref="F145:F147"/>
    <mergeCell ref="H145:H147"/>
    <mergeCell ref="B148:B153"/>
    <mergeCell ref="C148:C150"/>
    <mergeCell ref="D148:E150"/>
    <mergeCell ref="B157:B159"/>
    <mergeCell ref="C157:C159"/>
    <mergeCell ref="D157:E159"/>
    <mergeCell ref="H166:H168"/>
    <mergeCell ref="H157:H159"/>
    <mergeCell ref="B160:B162"/>
    <mergeCell ref="C160:C162"/>
    <mergeCell ref="E8:F8"/>
    <mergeCell ref="E9:F9"/>
    <mergeCell ref="H82:H84"/>
    <mergeCell ref="B109:B111"/>
    <mergeCell ref="C109:C111"/>
    <mergeCell ref="D109:E111"/>
    <mergeCell ref="F109:F111"/>
    <mergeCell ref="H109:H111"/>
    <mergeCell ref="C127:C129"/>
    <mergeCell ref="D127:E129"/>
    <mergeCell ref="F127:F129"/>
    <mergeCell ref="H127:H129"/>
    <mergeCell ref="B124:B129"/>
    <mergeCell ref="F121:F123"/>
    <mergeCell ref="F91:F93"/>
    <mergeCell ref="F94:F96"/>
    <mergeCell ref="F49:F51"/>
    <mergeCell ref="F70:F72"/>
    <mergeCell ref="F76:F78"/>
    <mergeCell ref="F85:F87"/>
    <mergeCell ref="F97:F99"/>
    <mergeCell ref="F103:F105"/>
    <mergeCell ref="F112:F114"/>
    <mergeCell ref="F118:F120"/>
    <mergeCell ref="D160:E162"/>
    <mergeCell ref="F160:F162"/>
    <mergeCell ref="H160:H162"/>
    <mergeCell ref="H148:H150"/>
    <mergeCell ref="C151:C153"/>
    <mergeCell ref="D151:E153"/>
    <mergeCell ref="F151:F153"/>
    <mergeCell ref="H151:H153"/>
    <mergeCell ref="B154:B156"/>
    <mergeCell ref="C154:C156"/>
    <mergeCell ref="D154:E156"/>
    <mergeCell ref="F154:F156"/>
    <mergeCell ref="H154:H156"/>
  </mergeCells>
  <pageMargins left="0.23622047244094491" right="0.23622047244094491" top="0.35433070866141736" bottom="0.15748031496062992" header="0.31496062992125984" footer="0.31496062992125984"/>
  <pageSetup scale="35" fitToHeight="0" orientation="portrait" horizontalDpi="4294967294" verticalDpi="4294967294" r:id="rId1"/>
  <headerFooter>
    <oddFooter>&amp;C&amp;8&amp;P/&amp;N</oddFooter>
  </headerFooter>
  <ignoredErrors>
    <ignoredError sqref="R77" 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E2DF9C2A717924C91B69D5D349B9546" ma:contentTypeVersion="10" ma:contentTypeDescription="Crear nuevo documento." ma:contentTypeScope="" ma:versionID="c3b4945086eaed3a9b85ce67d47255a7">
  <xsd:schema xmlns:xsd="http://www.w3.org/2001/XMLSchema" xmlns:xs="http://www.w3.org/2001/XMLSchema" xmlns:p="http://schemas.microsoft.com/office/2006/metadata/properties" xmlns:ns2="4b0274d0-787b-4324-b50e-0cbc2ec2ba1b" xmlns:ns3="4a4922c0-ef49-4605-a329-7b73216a1a3b" targetNamespace="http://schemas.microsoft.com/office/2006/metadata/properties" ma:root="true" ma:fieldsID="202cf7936b2c16fb21d2a0cfa91a6b76" ns2:_="" ns3:_="">
    <xsd:import namespace="4b0274d0-787b-4324-b50e-0cbc2ec2ba1b"/>
    <xsd:import namespace="4a4922c0-ef49-4605-a329-7b73216a1a3b"/>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0274d0-787b-4324-b50e-0cbc2ec2ba1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a4922c0-ef49-4605-a329-7b73216a1a3b"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6CDCB31-3FE0-4E65-8D21-10C25CB0E142}">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2FEC9498-40B4-4F0A-9CED-C8676E3564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0274d0-787b-4324-b50e-0cbc2ec2ba1b"/>
    <ds:schemaRef ds:uri="4a4922c0-ef49-4605-a329-7b73216a1a3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AE65F92-D844-4A48-8B55-8457E6430AF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ECONÓMICA</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Rodriguez Parrado</dc:creator>
  <cp:lastModifiedBy>Gloria Cecilia Moreno Triana</cp:lastModifiedBy>
  <dcterms:created xsi:type="dcterms:W3CDTF">2018-01-24T21:34:50Z</dcterms:created>
  <dcterms:modified xsi:type="dcterms:W3CDTF">2021-05-11T23:44:09Z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0x010100CE2DF9C2A717924C91B69D5D349B9546</vt:lpwstr>
  </property>
</Properties>
</file>