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codeName="ThisWorkbook"/>
  <mc:AlternateContent xmlns:mc="http://schemas.openxmlformats.org/markup-compatibility/2006">
    <mc:Choice Requires="x15">
      <x15ac:absPath xmlns:x15ac="http://schemas.microsoft.com/office/spreadsheetml/2010/11/ac" url="C:\Users\PC\Google Drive\1. SANTANDER\2021\1. GOBERNACIÓN\LICITACIONES\1. SEC-INFRAESTRUCTURA\1. IT-LP-21-01 SOCORRO PTO WILCHES\Nueva carpeta\"/>
    </mc:Choice>
  </mc:AlternateContent>
  <xr:revisionPtr revIDLastSave="0" documentId="8_{26DB6897-4E6D-458E-82C7-06C55564EC84}"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(Entidad)'!$I$10:$I$43</definedName>
    <definedName name="_xlnm._FilterDatabase" localSheetId="1" hidden="1">'PROPUESTA ECONOMICA(Proponente)'!$I$11:$I$51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(Entidad)'!$K$56</definedName>
    <definedName name="solver_lhs1" localSheetId="1" hidden="1">'PROPUESTA ECONOMICA(Proponente)'!$K$56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(Entidad)'!$K$56</definedName>
    <definedName name="solver_opt" localSheetId="1" hidden="1">'PROPUESTA ECONOMICA(Proponente)'!$K$56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(Entidad)'!$K$57</definedName>
    <definedName name="solver_rhs1" localSheetId="1" hidden="1">'PROPUESTA ECONOMICA(Proponente)'!$K$57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workbook>
</file>

<file path=xl/calcChain.xml><?xml version="1.0" encoding="utf-8"?>
<calcChain xmlns="http://schemas.openxmlformats.org/spreadsheetml/2006/main">
  <c r="K48" i="269" l="1"/>
  <c r="C48" i="269"/>
  <c r="H40" i="269"/>
  <c r="H37" i="269"/>
  <c r="H26" i="269" l="1"/>
  <c r="H33" i="269"/>
  <c r="C48" i="265"/>
  <c r="K48" i="265"/>
  <c r="K41" i="269" l="1"/>
  <c r="K43" i="269" s="1"/>
  <c r="K50" i="269" s="1"/>
  <c r="K21" i="265"/>
  <c r="C39" i="265" l="1"/>
  <c r="C35" i="265"/>
  <c r="C30" i="265"/>
  <c r="C31" i="265" s="1"/>
  <c r="C32" i="265" s="1"/>
  <c r="C28" i="265"/>
  <c r="K39" i="265"/>
  <c r="H40" i="265" s="1"/>
  <c r="K36" i="265"/>
  <c r="K35" i="265"/>
  <c r="K32" i="265"/>
  <c r="K31" i="265"/>
  <c r="K30" i="265"/>
  <c r="K29" i="265"/>
  <c r="K28" i="265"/>
  <c r="H33" i="265" s="1"/>
  <c r="C13" i="265"/>
  <c r="C14" i="265" s="1"/>
  <c r="C15" i="265" s="1"/>
  <c r="C16" i="265" s="1"/>
  <c r="C17" i="265" s="1"/>
  <c r="C18" i="265" s="1"/>
  <c r="C19" i="265" s="1"/>
  <c r="K25" i="265"/>
  <c r="K24" i="265"/>
  <c r="K23" i="265"/>
  <c r="K22" i="265"/>
  <c r="K20" i="265"/>
  <c r="K19" i="265"/>
  <c r="K18" i="265"/>
  <c r="K17" i="265"/>
  <c r="K16" i="265"/>
  <c r="K15" i="265"/>
  <c r="K14" i="265"/>
  <c r="K13" i="265"/>
  <c r="K58" i="265"/>
  <c r="H26" i="265" l="1"/>
  <c r="H37" i="265"/>
  <c r="K41" i="265" l="1"/>
  <c r="K43" i="265" s="1"/>
  <c r="K50" i="265" s="1"/>
</calcChain>
</file>

<file path=xl/sharedStrings.xml><?xml version="1.0" encoding="utf-8"?>
<sst xmlns="http://schemas.openxmlformats.org/spreadsheetml/2006/main" count="222" uniqueCount="148">
  <si>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</si>
  <si>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</si>
  <si>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</si>
  <si>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DESCRIPCIÓN</t>
  </si>
  <si>
    <t>CANTIDAD</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</si>
  <si>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</si>
  <si>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</si>
  <si>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</si>
  <si>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</si>
  <si>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</si>
  <si>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</si>
  <si>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</si>
  <si>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</si>
  <si>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</si>
  <si>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</si>
  <si>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</si>
  <si>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</si>
  <si>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</si>
  <si>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</si>
  <si>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</si>
  <si>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</si>
  <si>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</si>
  <si>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</si>
  <si>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</si>
  <si>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</si>
  <si>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</si>
  <si>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</si>
  <si>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</si>
  <si>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</si>
  <si>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</si>
  <si>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</si>
  <si>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</si>
  <si>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</si>
  <si>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</si>
  <si>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</si>
  <si>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</si>
  <si>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</si>
  <si>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</si>
  <si>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</si>
  <si>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</si>
  <si>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</si>
  <si>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</si>
  <si>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</si>
  <si>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</si>
  <si>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</si>
  <si>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</si>
  <si>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</si>
  <si>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</si>
  <si>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</si>
  <si>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</si>
  <si>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</si>
  <si>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</si>
  <si>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</si>
  <si>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</si>
  <si>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</si>
  <si>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</si>
  <si>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</si>
  <si>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</si>
  <si>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</si>
  <si>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</si>
  <si>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</si>
  <si>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</si>
  <si>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</si>
  <si>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</si>
  <si>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</si>
  <si>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</si>
  <si>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</si>
  <si>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</si>
  <si>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</si>
  <si>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</si>
  <si>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</si>
  <si>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</si>
  <si>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</si>
  <si>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</si>
  <si>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</si>
  <si>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</si>
  <si>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</si>
  <si>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</si>
  <si>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</si>
  <si>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</si>
  <si>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</si>
  <si>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</si>
  <si>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</si>
  <si>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</si>
  <si>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</si>
  <si>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ITEM</t>
  </si>
  <si>
    <t>M2</t>
  </si>
  <si>
    <t>M3</t>
  </si>
  <si>
    <t>KG</t>
  </si>
  <si>
    <t>ML</t>
  </si>
  <si>
    <t>Esp.</t>
  </si>
  <si>
    <t>UN</t>
  </si>
  <si>
    <t>PRECIO UNITARIO</t>
  </si>
  <si>
    <t>201.15</t>
  </si>
  <si>
    <t>Remocion de Alcantarillas</t>
  </si>
  <si>
    <t>M</t>
  </si>
  <si>
    <t>201.7</t>
  </si>
  <si>
    <t>Demolición de estructura</t>
  </si>
  <si>
    <t>600.1.1</t>
  </si>
  <si>
    <t>Excavaciones Varias Sin Clasificar</t>
  </si>
  <si>
    <t>610.1</t>
  </si>
  <si>
    <t>Rellenos para estructuras con Suelo</t>
  </si>
  <si>
    <t>630.4</t>
  </si>
  <si>
    <t>Concreto Resistencia 21 MPA (D)</t>
  </si>
  <si>
    <t>630.6</t>
  </si>
  <si>
    <t>Concreto Resistencia 14 MPA (F)</t>
  </si>
  <si>
    <t>640.1</t>
  </si>
  <si>
    <t>Acero de Refuerzo Fy 420 Mpa</t>
  </si>
  <si>
    <t>661.1</t>
  </si>
  <si>
    <t>Tuberia de Concreto Reforzado 21 MPA de 900 MM de Diametro Interior</t>
  </si>
  <si>
    <t>UND</t>
  </si>
  <si>
    <t>Localización y replanteo</t>
  </si>
  <si>
    <t>VALOR DEL CAPITULO</t>
  </si>
  <si>
    <t>ESTRUCTURA DE PAVIMENTO</t>
  </si>
  <si>
    <t>330.1</t>
  </si>
  <si>
    <t>Base Granular Clase A</t>
  </si>
  <si>
    <t>420.3</t>
  </si>
  <si>
    <t>Riego de Imprimacion con Asfalto Liquido</t>
  </si>
  <si>
    <t>450.1</t>
  </si>
  <si>
    <t>Mezcla densa en caliente tipo MDC-19</t>
  </si>
  <si>
    <t>SEÑALIZACION</t>
  </si>
  <si>
    <t>700.1</t>
  </si>
  <si>
    <t>Línea de demarcación con pintura en frio</t>
  </si>
  <si>
    <t>710.1</t>
  </si>
  <si>
    <t>Señal vertical de tránsito tipo II con lamina reflectiva Tipo III</t>
  </si>
  <si>
    <t xml:space="preserve">TRANSPORTE DE MATERIALES PROVENIENTES DE EXCAVACIONES Y DERRUMBES </t>
  </si>
  <si>
    <t>900.2</t>
  </si>
  <si>
    <t>Transporte de materiales provenientes de la excavación de la explanación, canales y prestamos para distancias mayores a mil metros</t>
  </si>
  <si>
    <t>M3 - KM</t>
  </si>
  <si>
    <t>OBRAS DE DRENAJE Y PRELIMINARES</t>
  </si>
  <si>
    <t>Demolicion de pavimento existente</t>
  </si>
  <si>
    <t>310-07</t>
  </si>
  <si>
    <t>Escarificacion, conformacion y compactacion de subrasante existente</t>
  </si>
  <si>
    <t>Geotextil de refuerzo NT - 2500</t>
  </si>
  <si>
    <t>Cuneta de concreto vaciada in situ, incluye conformación de la superficie de apoyo</t>
  </si>
  <si>
    <t>220-07</t>
  </si>
  <si>
    <t>Terraplen para sobre ancho (Bermas)</t>
  </si>
  <si>
    <t>Mezcla densa en caliente tipo MDC-25</t>
  </si>
  <si>
    <t xml:space="preserve">PLAN DE MANEJO AMBIENTAL VIA PUERTO WILCHES </t>
  </si>
  <si>
    <t>3P</t>
  </si>
  <si>
    <t>Plan general de manejo de Tránsito, Señalización y Desvíos</t>
  </si>
  <si>
    <t>MES</t>
  </si>
  <si>
    <t>PLAN DE MANEJO DE TRÁNSITO VIA PUERTO WILCHES</t>
  </si>
  <si>
    <t>VALOR TOTAL DEL PROYECTO</t>
  </si>
  <si>
    <t xml:space="preserve">MEJORAMIENTO DE LA VIA SECUNDARIA CRUCE RUTA 45 TRONCAL CENTRAL QUE COMUNICA AL MUNICIPIO DE PUERTO WILCHES - SANTANDER Y MEJORAMIENTO </t>
  </si>
  <si>
    <t xml:space="preserve">TOTAL COSTO OBRA VÍA SOCORRO - PÁRAMO </t>
  </si>
  <si>
    <t xml:space="preserve">TOTAL COSTO OBRA  </t>
  </si>
  <si>
    <t>TOTAL COSTO OBRA VÍA PUERTO WILCHES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</si>
</sst>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_-[$$-240A]* #,##0.00_-;\-[$$-240A]* #,##0.00_-;_-[$$-240A]* &quot;-&quot;??_-;_-@_-"/>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quot;$&quot;\ #,##0.00"/>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
      <b/>
      <sz val="12"/>
      <name val="Arial"/>
      <family val="2"/>
    </font>
    <font>
      <b/>
      <sz val="12"/>
      <color theme="1"/>
      <name val="Arial"/>
      <family val="2"/>
    </font>
    <font>
      <sz val="12"/>
      <name val="Arial"/>
      <family val="2"/>
    </font>
    <font>
      <b/>
      <sz val="12"/>
      <color rgb="FFFF0000"/>
      <name val="Arial Narrow"/>
      <family val="2"/>
    </font>
    <font>
      <sz val="10"/>
      <name val="Arial"/>
      <family val="2"/>
    </font>
    <font>
      <sz val="12"/>
      <color theme="1"/>
      <name val="Arial"/>
      <family val="2"/>
    </font>
    <font>
      <b/>
      <sz val="13"/>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s>
  <cellStyleXfs count="26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0"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6"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6"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7"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5" fontId="6" fillId="0" borderId="0" applyFont="0" applyFill="0" applyBorder="0" applyAlignment="0" applyProtection="0"/>
    <xf numFmtId="165" fontId="6" fillId="0" borderId="0" applyFont="0" applyFill="0" applyBorder="0" applyAlignment="0" applyProtection="0"/>
    <xf numFmtId="17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5"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5" fontId="7" fillId="0" borderId="53">
      <alignment horizontal="right"/>
    </xf>
    <xf numFmtId="185" fontId="7" fillId="0" borderId="53">
      <alignment horizontal="right"/>
    </xf>
    <xf numFmtId="2" fontId="7" fillId="0" borderId="0"/>
    <xf numFmtId="2" fontId="7" fillId="0" borderId="0"/>
    <xf numFmtId="2" fontId="7" fillId="0" borderId="0"/>
    <xf numFmtId="186" fontId="7" fillId="0" borderId="0"/>
    <xf numFmtId="186" fontId="7" fillId="0" borderId="0"/>
    <xf numFmtId="186" fontId="7" fillId="0" borderId="0"/>
    <xf numFmtId="187" fontId="8" fillId="0" borderId="0"/>
    <xf numFmtId="187" fontId="8" fillId="0" borderId="0"/>
    <xf numFmtId="187" fontId="8" fillId="0" borderId="0"/>
    <xf numFmtId="185" fontId="7" fillId="0" borderId="53">
      <alignment horizontal="right"/>
    </xf>
    <xf numFmtId="188" fontId="5" fillId="0" borderId="0">
      <protection locked="0"/>
    </xf>
    <xf numFmtId="3" fontId="34" fillId="0" borderId="0" applyFont="0" applyFill="0" applyBorder="0" applyAlignment="0" applyProtection="0"/>
    <xf numFmtId="189" fontId="5" fillId="0" borderId="0">
      <protection locked="0"/>
    </xf>
    <xf numFmtId="190" fontId="34" fillId="0" borderId="0" applyFont="0" applyFill="0" applyBorder="0" applyAlignment="0" applyProtection="0"/>
    <xf numFmtId="191"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3"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4" fontId="5" fillId="0" borderId="0">
      <protection locked="0"/>
    </xf>
    <xf numFmtId="194" fontId="5" fillId="0" borderId="0">
      <protection locked="0"/>
    </xf>
    <xf numFmtId="0" fontId="17" fillId="3" borderId="0" applyNumberFormat="0" applyBorder="0" applyAlignment="0" applyProtection="0"/>
    <xf numFmtId="195" fontId="7" fillId="0" borderId="0">
      <alignment horizontal="right"/>
    </xf>
    <xf numFmtId="195" fontId="7" fillId="0" borderId="0">
      <alignment horizontal="right"/>
    </xf>
    <xf numFmtId="195" fontId="7" fillId="0" borderId="0">
      <alignment horizontal="right"/>
    </xf>
    <xf numFmtId="196" fontId="7" fillId="0" borderId="0" applyFont="0" applyFill="0" applyBorder="0" applyAlignment="0">
      <alignment horizontal="center"/>
    </xf>
    <xf numFmtId="196"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7" fontId="7" fillId="0" borderId="0">
      <alignment horizontal="right"/>
    </xf>
    <xf numFmtId="197" fontId="7" fillId="0" borderId="0">
      <alignment horizontal="right"/>
    </xf>
    <xf numFmtId="197" fontId="7" fillId="0" borderId="0">
      <alignment horizontal="right"/>
    </xf>
    <xf numFmtId="198" fontId="5" fillId="0" borderId="0" applyFont="0" applyFill="0" applyBorder="0" applyAlignment="0" applyProtection="0"/>
    <xf numFmtId="198"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64" fontId="5" fillId="0" borderId="0" applyFont="0" applyFill="0" applyBorder="0" applyAlignment="0" applyProtection="0"/>
    <xf numFmtId="167" fontId="9" fillId="0" borderId="0" applyFont="0" applyFill="0" applyBorder="0" applyAlignment="0" applyProtection="0"/>
    <xf numFmtId="190" fontId="39" fillId="0" borderId="0" applyFont="0" applyFill="0" applyBorder="0" applyAlignment="0" applyProtection="0"/>
    <xf numFmtId="0" fontId="18" fillId="22" borderId="0" applyNumberFormat="0" applyBorder="0" applyAlignment="0" applyProtection="0"/>
    <xf numFmtId="199" fontId="7" fillId="0" borderId="0" applyFont="0" applyFill="0" applyBorder="0" applyAlignment="0">
      <alignment horizontal="center"/>
    </xf>
    <xf numFmtId="199"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0"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4" fontId="5" fillId="0" borderId="58">
      <protection locked="0"/>
    </xf>
    <xf numFmtId="0" fontId="45" fillId="0" borderId="0"/>
    <xf numFmtId="0" fontId="46" fillId="0" borderId="0" applyNumberFormat="0" applyFill="0" applyBorder="0" applyAlignment="0" applyProtection="0">
      <alignment vertical="top"/>
      <protection locked="0"/>
    </xf>
    <xf numFmtId="44" fontId="62" fillId="0" borderId="0" applyFont="0" applyFill="0" applyBorder="0" applyAlignment="0" applyProtection="0"/>
    <xf numFmtId="0" fontId="1" fillId="0" borderId="0"/>
    <xf numFmtId="0" fontId="1" fillId="0" borderId="0"/>
    <xf numFmtId="0" fontId="5" fillId="0" borderId="0"/>
  </cellStyleXfs>
  <cellXfs count="452">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40" xfId="89" applyFont="1" applyBorder="1"/>
    <xf numFmtId="0" fontId="33" fillId="0" borderId="41" xfId="89" applyFont="1" applyBorder="1"/>
    <xf numFmtId="0" fontId="33" fillId="0" borderId="41" xfId="89" applyFont="1" applyBorder="1" applyAlignment="1">
      <alignment horizontal="center"/>
    </xf>
    <xf numFmtId="0" fontId="33" fillId="0" borderId="42" xfId="89" applyFont="1" applyBorder="1"/>
    <xf numFmtId="0" fontId="33" fillId="0" borderId="38" xfId="89" applyFont="1" applyBorder="1"/>
    <xf numFmtId="0" fontId="33" fillId="0" borderId="39" xfId="89" applyFont="1" applyBorder="1"/>
    <xf numFmtId="0" fontId="33" fillId="0" borderId="0" xfId="90" applyFont="1"/>
    <xf numFmtId="0" fontId="33" fillId="0" borderId="38" xfId="90" applyFont="1" applyBorder="1"/>
    <xf numFmtId="0" fontId="33" fillId="0" borderId="39" xfId="90" applyFont="1" applyBorder="1"/>
    <xf numFmtId="179" fontId="33" fillId="0" borderId="39" xfId="90" applyNumberFormat="1" applyFont="1" applyBorder="1"/>
    <xf numFmtId="181" fontId="33" fillId="0" borderId="39" xfId="90" applyNumberFormat="1" applyFont="1" applyBorder="1"/>
    <xf numFmtId="0" fontId="33" fillId="0" borderId="36" xfId="90" applyFont="1" applyBorder="1"/>
    <xf numFmtId="0" fontId="33" fillId="0" borderId="37" xfId="89" applyFont="1" applyBorder="1"/>
    <xf numFmtId="0" fontId="33" fillId="0" borderId="37" xfId="89" applyFont="1" applyBorder="1" applyAlignment="1">
      <alignment horizontal="center"/>
    </xf>
    <xf numFmtId="182" fontId="33" fillId="0" borderId="37" xfId="34" applyNumberFormat="1" applyFont="1" applyBorder="1"/>
    <xf numFmtId="0" fontId="33" fillId="0" borderId="43" xfId="89" applyFont="1" applyBorder="1"/>
    <xf numFmtId="0" fontId="31" fillId="0" borderId="0" xfId="0" applyFont="1"/>
    <xf numFmtId="0" fontId="33" fillId="25" borderId="0" xfId="89" applyFont="1" applyFill="1"/>
    <xf numFmtId="0" fontId="30" fillId="25" borderId="0" xfId="89" applyFont="1" applyFill="1"/>
    <xf numFmtId="0" fontId="33" fillId="25" borderId="39" xfId="89" applyFont="1" applyFill="1" applyBorder="1"/>
    <xf numFmtId="0" fontId="47" fillId="0" borderId="0" xfId="89" applyFont="1"/>
    <xf numFmtId="0" fontId="31" fillId="0" borderId="0" xfId="0" applyFont="1" applyBorder="1"/>
    <xf numFmtId="0" fontId="31" fillId="0" borderId="0" xfId="0" applyFont="1" applyFill="1"/>
    <xf numFmtId="0" fontId="31" fillId="0" borderId="40" xfId="0" applyFont="1" applyBorder="1"/>
    <xf numFmtId="0" fontId="31" fillId="0" borderId="85" xfId="0" applyFont="1" applyBorder="1"/>
    <xf numFmtId="0" fontId="31" fillId="0" borderId="86" xfId="0" applyFont="1" applyFill="1" applyBorder="1"/>
    <xf numFmtId="0" fontId="31" fillId="0" borderId="38" xfId="0" applyFont="1" applyBorder="1"/>
    <xf numFmtId="0" fontId="31" fillId="0" borderId="39" xfId="0" applyFont="1" applyFill="1" applyBorder="1"/>
    <xf numFmtId="0" fontId="33" fillId="0" borderId="39" xfId="0" applyFont="1" applyFill="1" applyBorder="1" applyAlignment="1">
      <alignment horizontal="center" wrapText="1"/>
    </xf>
    <xf numFmtId="0" fontId="44" fillId="0" borderId="39" xfId="255" applyFont="1" applyFill="1" applyBorder="1" applyAlignment="1">
      <alignment horizontal="center" vertical="center"/>
    </xf>
    <xf numFmtId="0" fontId="44" fillId="0" borderId="39" xfId="0" applyFont="1" applyFill="1" applyBorder="1" applyAlignment="1">
      <alignment horizontal="center" vertical="center"/>
    </xf>
    <xf numFmtId="0" fontId="44" fillId="0" borderId="39" xfId="0" applyFont="1" applyFill="1" applyBorder="1" applyAlignment="1">
      <alignment vertical="center"/>
    </xf>
    <xf numFmtId="1" fontId="44" fillId="0" borderId="39" xfId="0" applyNumberFormat="1" applyFont="1" applyFill="1" applyBorder="1" applyAlignment="1">
      <alignment horizontal="center" vertical="center"/>
    </xf>
    <xf numFmtId="0" fontId="44" fillId="0" borderId="39" xfId="0" applyFont="1" applyFill="1" applyBorder="1" applyAlignment="1">
      <alignment horizontal="center"/>
    </xf>
    <xf numFmtId="0" fontId="43" fillId="0" borderId="39" xfId="0" applyFont="1" applyFill="1" applyBorder="1" applyAlignment="1" applyProtection="1">
      <alignment horizontal="center"/>
      <protection locked="0"/>
    </xf>
    <xf numFmtId="0" fontId="43" fillId="0" borderId="39" xfId="0" applyFont="1" applyFill="1" applyBorder="1" applyAlignment="1">
      <alignment horizontal="center" vertical="center"/>
    </xf>
    <xf numFmtId="4" fontId="31" fillId="0" borderId="39" xfId="0" applyNumberFormat="1" applyFont="1" applyFill="1" applyBorder="1" applyAlignment="1">
      <alignment horizontal="center" vertical="center"/>
    </xf>
    <xf numFmtId="0" fontId="43" fillId="0" borderId="39" xfId="0" applyFont="1" applyFill="1" applyBorder="1" applyAlignment="1">
      <alignment horizontal="left" vertical="center"/>
    </xf>
    <xf numFmtId="0" fontId="43" fillId="0" borderId="39" xfId="0" applyFont="1" applyFill="1" applyBorder="1" applyAlignment="1">
      <alignment horizontal="center"/>
    </xf>
    <xf numFmtId="172" fontId="31" fillId="0" borderId="39" xfId="34" applyFont="1" applyFill="1" applyBorder="1"/>
    <xf numFmtId="172" fontId="31" fillId="0" borderId="39" xfId="0" applyNumberFormat="1" applyFont="1" applyFill="1" applyBorder="1"/>
    <xf numFmtId="0" fontId="43" fillId="0" borderId="39" xfId="0" applyFont="1" applyFill="1" applyBorder="1" applyAlignment="1">
      <alignment horizontal="center" wrapText="1"/>
    </xf>
    <xf numFmtId="172" fontId="31" fillId="0" borderId="39" xfId="34" applyFont="1" applyFill="1" applyBorder="1" applyAlignment="1">
      <alignment horizontal="center" wrapText="1"/>
    </xf>
    <xf numFmtId="166" fontId="31" fillId="0" borderId="39" xfId="0" applyNumberFormat="1" applyFont="1" applyFill="1" applyBorder="1"/>
    <xf numFmtId="43" fontId="31" fillId="0" borderId="39" xfId="34" applyNumberFormat="1" applyFont="1" applyFill="1" applyBorder="1"/>
    <xf numFmtId="43" fontId="31" fillId="0" borderId="39" xfId="0" applyNumberFormat="1" applyFont="1" applyFill="1" applyBorder="1"/>
    <xf numFmtId="0" fontId="32" fillId="0" borderId="39" xfId="0" applyFont="1" applyFill="1" applyBorder="1"/>
    <xf numFmtId="0" fontId="31" fillId="0" borderId="39" xfId="0" applyFont="1" applyFill="1" applyBorder="1" applyAlignment="1">
      <alignment horizontal="center"/>
    </xf>
    <xf numFmtId="0" fontId="42" fillId="0" borderId="39" xfId="0" applyFont="1" applyFill="1" applyBorder="1" applyAlignment="1">
      <alignment wrapText="1"/>
    </xf>
    <xf numFmtId="0" fontId="33" fillId="0" borderId="39" xfId="0" applyFont="1" applyFill="1" applyBorder="1" applyAlignment="1">
      <alignment horizontal="right"/>
    </xf>
    <xf numFmtId="0" fontId="31" fillId="0" borderId="87" xfId="0" applyFont="1" applyBorder="1"/>
    <xf numFmtId="0" fontId="31" fillId="0" borderId="88" xfId="0" applyFont="1" applyBorder="1"/>
    <xf numFmtId="0" fontId="31" fillId="0" borderId="89" xfId="0" applyFont="1" applyFill="1" applyBorder="1"/>
    <xf numFmtId="0" fontId="50" fillId="0" borderId="0" xfId="0" applyFont="1" applyBorder="1"/>
    <xf numFmtId="0" fontId="50" fillId="0" borderId="67"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vertical="center"/>
    </xf>
    <xf numFmtId="0" fontId="50" fillId="0" borderId="78" xfId="0" applyFont="1" applyBorder="1" applyAlignment="1">
      <alignment vertical="center"/>
    </xf>
    <xf numFmtId="0" fontId="50" fillId="0" borderId="64" xfId="0" applyFont="1" applyBorder="1" applyAlignment="1">
      <alignment horizontal="center"/>
    </xf>
    <xf numFmtId="0" fontId="52" fillId="0" borderId="63" xfId="0" applyFont="1" applyBorder="1" applyAlignment="1">
      <alignment horizontal="center"/>
    </xf>
    <xf numFmtId="0" fontId="50" fillId="0" borderId="63"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Border="1" applyAlignment="1">
      <alignment horizontal="center"/>
    </xf>
    <xf numFmtId="0" fontId="50" fillId="0" borderId="0" xfId="0" applyFont="1" applyBorder="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7" xfId="0" applyFont="1" applyBorder="1" applyAlignment="1">
      <alignment horizontal="left"/>
    </xf>
    <xf numFmtId="0" fontId="50" fillId="0" borderId="60" xfId="0" applyFont="1" applyBorder="1" applyAlignment="1">
      <alignment horizontal="center"/>
    </xf>
    <xf numFmtId="0" fontId="50" fillId="0" borderId="76" xfId="0" applyFont="1" applyBorder="1" applyAlignment="1">
      <alignment horizontal="center"/>
    </xf>
    <xf numFmtId="0" fontId="50" fillId="0" borderId="27" xfId="0" applyFont="1" applyBorder="1"/>
    <xf numFmtId="0" fontId="50" fillId="0" borderId="31" xfId="0" applyFont="1" applyBorder="1"/>
    <xf numFmtId="0" fontId="50" fillId="0" borderId="74" xfId="0" applyFont="1" applyBorder="1"/>
    <xf numFmtId="0" fontId="50" fillId="0" borderId="64" xfId="0" applyFont="1" applyBorder="1"/>
    <xf numFmtId="0" fontId="50" fillId="0" borderId="63" xfId="0" applyFont="1" applyBorder="1"/>
    <xf numFmtId="0" fontId="50" fillId="0" borderId="62" xfId="0" applyFont="1" applyBorder="1"/>
    <xf numFmtId="0" fontId="50" fillId="0" borderId="11" xfId="0" applyFont="1" applyBorder="1"/>
    <xf numFmtId="0" fontId="50" fillId="0" borderId="12" xfId="0" applyFont="1" applyBorder="1"/>
    <xf numFmtId="0" fontId="52" fillId="24" borderId="75" xfId="0" applyFont="1" applyFill="1" applyBorder="1" applyAlignment="1">
      <alignment horizontal="center" vertical="center"/>
    </xf>
    <xf numFmtId="0" fontId="50" fillId="24" borderId="73" xfId="0" applyFont="1" applyFill="1" applyBorder="1" applyAlignment="1">
      <alignment horizontal="center" vertical="center"/>
    </xf>
    <xf numFmtId="4" fontId="50" fillId="24" borderId="73"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2" fontId="50" fillId="0" borderId="18" xfId="34" applyFont="1" applyBorder="1"/>
    <xf numFmtId="172" fontId="50" fillId="0" borderId="30" xfId="34" applyFont="1" applyBorder="1"/>
    <xf numFmtId="0" fontId="50" fillId="0" borderId="67" xfId="0" applyFont="1" applyBorder="1"/>
    <xf numFmtId="0" fontId="50" fillId="0" borderId="59" xfId="0" applyFont="1" applyBorder="1"/>
    <xf numFmtId="0" fontId="50" fillId="0" borderId="69" xfId="0" applyFont="1" applyBorder="1"/>
    <xf numFmtId="0" fontId="50" fillId="0" borderId="70" xfId="0" applyFont="1" applyBorder="1"/>
    <xf numFmtId="172" fontId="50" fillId="0" borderId="68" xfId="34" applyFont="1" applyBorder="1"/>
    <xf numFmtId="172" fontId="50" fillId="0" borderId="65" xfId="0" applyNumberFormat="1" applyFont="1" applyBorder="1"/>
    <xf numFmtId="0" fontId="52" fillId="24" borderId="50"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2" fontId="50" fillId="0" borderId="46" xfId="34" applyFont="1" applyBorder="1"/>
    <xf numFmtId="172" fontId="50" fillId="0" borderId="65"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8" xfId="0" applyFont="1" applyBorder="1"/>
    <xf numFmtId="0" fontId="50" fillId="0" borderId="14" xfId="0" applyFont="1" applyBorder="1"/>
    <xf numFmtId="172" fontId="50" fillId="0" borderId="44"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2"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2" fontId="50" fillId="0" borderId="51" xfId="34" applyFont="1" applyBorder="1" applyAlignment="1">
      <alignment horizontal="center" wrapText="1"/>
    </xf>
    <xf numFmtId="166" fontId="50" fillId="24" borderId="65"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5" xfId="0" applyNumberFormat="1" applyFont="1" applyBorder="1"/>
    <xf numFmtId="43" fontId="50" fillId="24" borderId="65" xfId="0" applyNumberFormat="1" applyFont="1" applyFill="1" applyBorder="1"/>
    <xf numFmtId="0" fontId="50" fillId="0" borderId="60" xfId="0" applyFont="1" applyBorder="1"/>
    <xf numFmtId="0" fontId="50" fillId="0" borderId="0" xfId="0" applyFont="1" applyBorder="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61" xfId="0" applyFont="1" applyBorder="1"/>
    <xf numFmtId="0" fontId="52" fillId="0" borderId="11" xfId="0" applyFont="1" applyBorder="1" applyAlignment="1">
      <alignment horizontal="left"/>
    </xf>
    <xf numFmtId="0" fontId="50" fillId="0" borderId="0" xfId="0" applyFont="1" applyBorder="1" applyAlignment="1">
      <alignment horizontal="left"/>
    </xf>
    <xf numFmtId="0" fontId="50" fillId="0" borderId="11" xfId="0" applyFont="1" applyBorder="1" applyAlignment="1">
      <alignment horizontal="left"/>
    </xf>
    <xf numFmtId="0" fontId="48" fillId="0" borderId="0" xfId="0" applyFont="1" applyBorder="1"/>
    <xf numFmtId="0" fontId="49" fillId="0" borderId="0" xfId="0" applyFont="1" applyBorder="1"/>
    <xf numFmtId="0" fontId="33" fillId="0" borderId="0" xfId="89" applyFont="1" applyBorder="1"/>
    <xf numFmtId="0" fontId="50" fillId="0" borderId="0" xfId="128" applyFont="1"/>
    <xf numFmtId="0" fontId="50" fillId="0" borderId="0" xfId="128" applyFont="1" applyAlignment="1">
      <alignment horizontal="center"/>
    </xf>
    <xf numFmtId="2" fontId="50" fillId="0" borderId="0" xfId="128" applyNumberFormat="1" applyFont="1"/>
    <xf numFmtId="178"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3" fontId="52" fillId="26" borderId="51" xfId="60" applyNumberFormat="1" applyFont="1" applyFill="1" applyBorder="1" applyAlignment="1">
      <alignment horizontal="center" vertical="center"/>
    </xf>
    <xf numFmtId="183"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0" fillId="25" borderId="0" xfId="130" applyFont="1" applyFill="1" applyBorder="1" applyAlignment="1">
      <alignment horizontal="center" vertical="center" wrapText="1"/>
    </xf>
    <xf numFmtId="0" fontId="52" fillId="25" borderId="59" xfId="130" applyFont="1" applyFill="1" applyBorder="1" applyAlignment="1">
      <alignment horizontal="center" vertical="center" wrapText="1"/>
    </xf>
    <xf numFmtId="0" fontId="8" fillId="0" borderId="91" xfId="0" applyFont="1" applyBorder="1" applyAlignment="1">
      <alignment horizontal="left" vertical="center"/>
    </xf>
    <xf numFmtId="0" fontId="7" fillId="0" borderId="91" xfId="0" applyFont="1" applyBorder="1" applyAlignment="1">
      <alignment horizontal="left" vertical="center"/>
    </xf>
    <xf numFmtId="0" fontId="55" fillId="0" borderId="91" xfId="0" applyFont="1" applyBorder="1" applyAlignment="1">
      <alignment horizontal="left" vertical="center"/>
    </xf>
    <xf numFmtId="0" fontId="56" fillId="0" borderId="91" xfId="0" applyFont="1" applyBorder="1" applyAlignment="1">
      <alignment horizontal="left" vertical="center"/>
    </xf>
    <xf numFmtId="0" fontId="55" fillId="0" borderId="90" xfId="0" applyFont="1" applyBorder="1" applyAlignment="1">
      <alignment horizontal="left" vertical="center"/>
    </xf>
    <xf numFmtId="0" fontId="56" fillId="0" borderId="90" xfId="0" applyFont="1" applyBorder="1" applyAlignment="1">
      <alignment horizontal="left" vertical="center"/>
    </xf>
    <xf numFmtId="0" fontId="50" fillId="0" borderId="67" xfId="0" applyFont="1" applyFill="1" applyBorder="1" applyAlignment="1">
      <alignment vertical="center" wrapText="1"/>
    </xf>
    <xf numFmtId="0" fontId="50" fillId="0" borderId="59" xfId="0" applyFont="1" applyFill="1" applyBorder="1" applyAlignment="1">
      <alignment vertical="center" wrapText="1"/>
    </xf>
    <xf numFmtId="0" fontId="50" fillId="0" borderId="69" xfId="0" applyFont="1" applyFill="1" applyBorder="1" applyAlignment="1">
      <alignment vertical="center" wrapText="1"/>
    </xf>
    <xf numFmtId="0" fontId="50" fillId="0" borderId="11" xfId="0" applyFont="1" applyFill="1" applyBorder="1" applyAlignment="1">
      <alignment vertical="center" wrapText="1"/>
    </xf>
    <xf numFmtId="0" fontId="50" fillId="0" borderId="0" xfId="0" applyFont="1" applyFill="1" applyBorder="1" applyAlignment="1">
      <alignment vertical="center" wrapText="1"/>
    </xf>
    <xf numFmtId="0" fontId="50" fillId="0" borderId="49" xfId="0" applyFont="1" applyFill="1" applyBorder="1" applyAlignment="1">
      <alignment vertical="center" wrapText="1"/>
    </xf>
    <xf numFmtId="181" fontId="33" fillId="0" borderId="92" xfId="90" applyNumberFormat="1" applyFont="1" applyBorder="1"/>
    <xf numFmtId="0" fontId="50" fillId="25" borderId="63" xfId="130" applyFont="1" applyFill="1" applyBorder="1" applyAlignment="1">
      <alignment horizontal="center" vertical="center" wrapText="1"/>
    </xf>
    <xf numFmtId="0" fontId="50" fillId="0" borderId="14" xfId="0" applyFont="1" applyFill="1" applyBorder="1" applyAlignment="1">
      <alignment vertical="center" wrapText="1"/>
    </xf>
    <xf numFmtId="0" fontId="50" fillId="0" borderId="24" xfId="0" applyFont="1" applyFill="1" applyBorder="1" applyAlignment="1">
      <alignment vertical="center" wrapText="1"/>
    </xf>
    <xf numFmtId="0" fontId="50" fillId="0" borderId="13" xfId="0" applyFont="1" applyFill="1" applyBorder="1" applyAlignment="1">
      <alignment vertical="center" wrapText="1"/>
    </xf>
    <xf numFmtId="0" fontId="33" fillId="25" borderId="93" xfId="89" applyFont="1" applyFill="1" applyBorder="1"/>
    <xf numFmtId="0" fontId="33" fillId="0" borderId="93" xfId="89" applyFont="1" applyBorder="1"/>
    <xf numFmtId="184" fontId="58" fillId="28" borderId="48" xfId="73" applyNumberFormat="1" applyFont="1" applyFill="1" applyBorder="1" applyAlignment="1">
      <alignment vertical="center"/>
    </xf>
    <xf numFmtId="0" fontId="61" fillId="0" borderId="0" xfId="90" applyFont="1" applyAlignment="1">
      <alignment horizontal="center" vertical="center"/>
    </xf>
    <xf numFmtId="9" fontId="50" fillId="28" borderId="30" xfId="95" applyFont="1" applyFill="1" applyBorder="1" applyAlignment="1">
      <alignment horizontal="center" vertical="center"/>
    </xf>
    <xf numFmtId="0" fontId="33" fillId="25" borderId="38" xfId="89" applyFont="1" applyFill="1" applyBorder="1"/>
    <xf numFmtId="49" fontId="52" fillId="0" borderId="63" xfId="131" applyNumberFormat="1" applyFont="1" applyBorder="1" applyAlignment="1">
      <alignment vertical="center"/>
    </xf>
    <xf numFmtId="184" fontId="58" fillId="25" borderId="48" xfId="73" applyNumberFormat="1" applyFont="1" applyFill="1" applyBorder="1" applyAlignment="1">
      <alignment vertical="center"/>
    </xf>
    <xf numFmtId="0" fontId="59" fillId="28" borderId="84" xfId="258" applyFont="1" applyFill="1" applyBorder="1" applyAlignment="1">
      <alignment horizontal="center" vertical="center"/>
    </xf>
    <xf numFmtId="0" fontId="59" fillId="28" borderId="64" xfId="258" applyFont="1" applyFill="1" applyBorder="1" applyAlignment="1">
      <alignment horizontal="center" vertical="center"/>
    </xf>
    <xf numFmtId="0" fontId="59" fillId="28" borderId="83" xfId="258" applyFont="1" applyFill="1" applyBorder="1" applyAlignment="1">
      <alignment horizontal="center" vertical="center"/>
    </xf>
    <xf numFmtId="172" fontId="59" fillId="28" borderId="97" xfId="34" applyFont="1" applyFill="1" applyBorder="1" applyAlignment="1">
      <alignment horizontal="center" vertical="center"/>
    </xf>
    <xf numFmtId="164" fontId="59" fillId="28" borderId="97" xfId="257" applyNumberFormat="1" applyFont="1" applyFill="1" applyBorder="1" applyAlignment="1">
      <alignment horizontal="center" vertical="center" wrapText="1"/>
    </xf>
    <xf numFmtId="44" fontId="59" fillId="28" borderId="98" xfId="257" applyFont="1" applyFill="1" applyBorder="1" applyAlignment="1">
      <alignment horizontal="center" vertical="center"/>
    </xf>
    <xf numFmtId="2" fontId="59" fillId="28" borderId="65" xfId="135" applyNumberFormat="1" applyFont="1" applyFill="1" applyBorder="1" applyAlignment="1">
      <alignment horizontal="center" vertical="center" wrapText="1"/>
    </xf>
    <xf numFmtId="2" fontId="59" fillId="28" borderId="45" xfId="135" applyNumberFormat="1" applyFont="1" applyFill="1" applyBorder="1" applyAlignment="1">
      <alignment horizontal="center" vertical="center" wrapText="1"/>
    </xf>
    <xf numFmtId="0" fontId="59" fillId="28" borderId="47" xfId="135" applyFont="1" applyFill="1" applyBorder="1" applyAlignment="1">
      <alignment vertical="center" wrapText="1"/>
    </xf>
    <xf numFmtId="172" fontId="59" fillId="28" borderId="47" xfId="34" applyFont="1" applyFill="1" applyBorder="1" applyAlignment="1">
      <alignment vertical="center" wrapText="1"/>
    </xf>
    <xf numFmtId="164" fontId="59" fillId="28" borderId="47" xfId="257" applyNumberFormat="1" applyFont="1" applyFill="1" applyBorder="1" applyAlignment="1">
      <alignment vertical="center" wrapText="1"/>
    </xf>
    <xf numFmtId="44" fontId="63" fillId="28" borderId="48" xfId="257" applyFont="1" applyFill="1" applyBorder="1" applyAlignment="1">
      <alignment horizontal="right" vertical="center" wrapText="1"/>
    </xf>
    <xf numFmtId="0" fontId="60" fillId="0" borderId="25" xfId="259" applyFont="1" applyFill="1" applyBorder="1" applyAlignment="1">
      <alignment horizontal="center" vertical="center"/>
    </xf>
    <xf numFmtId="172" fontId="63" fillId="0" borderId="25" xfId="34" applyFont="1" applyFill="1" applyBorder="1" applyAlignment="1">
      <alignment horizontal="center" vertical="center"/>
    </xf>
    <xf numFmtId="164" fontId="60" fillId="0" borderId="25" xfId="257" applyNumberFormat="1" applyFont="1" applyFill="1" applyBorder="1" applyAlignment="1">
      <alignment horizontal="right" vertical="center" wrapText="1"/>
    </xf>
    <xf numFmtId="44" fontId="60" fillId="0" borderId="30" xfId="257" applyFont="1" applyFill="1" applyBorder="1" applyAlignment="1">
      <alignment horizontal="right" vertical="center" wrapText="1"/>
    </xf>
    <xf numFmtId="2" fontId="63" fillId="0" borderId="33" xfId="0" applyNumberFormat="1" applyFont="1" applyFill="1" applyBorder="1" applyAlignment="1">
      <alignment horizontal="center" vertical="center"/>
    </xf>
    <xf numFmtId="0" fontId="60" fillId="0" borderId="18" xfId="135" applyFont="1" applyFill="1" applyBorder="1" applyAlignment="1">
      <alignment horizontal="center" vertical="center" wrapText="1"/>
    </xf>
    <xf numFmtId="0" fontId="60" fillId="0" borderId="18" xfId="259" applyFont="1" applyFill="1" applyBorder="1" applyAlignment="1">
      <alignment horizontal="center" vertical="center"/>
    </xf>
    <xf numFmtId="164" fontId="60" fillId="0" borderId="18" xfId="257" applyNumberFormat="1" applyFont="1" applyFill="1" applyBorder="1" applyAlignment="1">
      <alignment horizontal="right" vertical="center" wrapText="1"/>
    </xf>
    <xf numFmtId="164" fontId="60" fillId="0" borderId="81" xfId="257" applyNumberFormat="1" applyFont="1" applyFill="1" applyBorder="1" applyAlignment="1">
      <alignment horizontal="right" vertical="center" wrapText="1"/>
    </xf>
    <xf numFmtId="0" fontId="60" fillId="0" borderId="81" xfId="135" applyFont="1" applyFill="1" applyBorder="1" applyAlignment="1">
      <alignment horizontal="center" vertical="center" wrapText="1"/>
    </xf>
    <xf numFmtId="0" fontId="60" fillId="0" borderId="81" xfId="259" applyFont="1" applyFill="1" applyBorder="1" applyAlignment="1">
      <alignment horizontal="center" vertical="center"/>
    </xf>
    <xf numFmtId="2" fontId="63" fillId="0" borderId="99" xfId="0" applyNumberFormat="1" applyFont="1" applyFill="1" applyBorder="1" applyAlignment="1">
      <alignment horizontal="center" vertical="center"/>
    </xf>
    <xf numFmtId="0" fontId="60" fillId="0" borderId="70" xfId="259" applyFont="1" applyFill="1" applyBorder="1" applyAlignment="1">
      <alignment horizontal="center" vertical="center"/>
    </xf>
    <xf numFmtId="0" fontId="63" fillId="0" borderId="99" xfId="0" applyFont="1" applyBorder="1" applyAlignment="1">
      <alignment horizontal="center" vertical="center"/>
    </xf>
    <xf numFmtId="0" fontId="63" fillId="0" borderId="33" xfId="0" applyFont="1" applyFill="1" applyBorder="1" applyAlignment="1">
      <alignment horizontal="center" vertical="center"/>
    </xf>
    <xf numFmtId="2" fontId="63" fillId="25" borderId="32" xfId="0" applyNumberFormat="1" applyFont="1" applyFill="1" applyBorder="1" applyAlignment="1">
      <alignment horizontal="center" vertical="center"/>
    </xf>
    <xf numFmtId="0" fontId="60" fillId="25" borderId="29" xfId="135" applyFont="1" applyFill="1" applyBorder="1" applyAlignment="1">
      <alignment horizontal="center" vertical="center" wrapText="1"/>
    </xf>
    <xf numFmtId="0" fontId="60" fillId="25" borderId="25" xfId="259" applyFont="1" applyFill="1" applyBorder="1" applyAlignment="1">
      <alignment horizontal="center" vertical="center"/>
    </xf>
    <xf numFmtId="172" fontId="63" fillId="25" borderId="25" xfId="34" applyFont="1" applyFill="1" applyBorder="1" applyAlignment="1">
      <alignment horizontal="center" vertical="center"/>
    </xf>
    <xf numFmtId="2" fontId="63" fillId="25" borderId="33" xfId="0" applyNumberFormat="1" applyFont="1" applyFill="1" applyBorder="1" applyAlignment="1">
      <alignment horizontal="center" vertical="center"/>
    </xf>
    <xf numFmtId="0" fontId="60" fillId="25" borderId="18" xfId="135" applyFont="1" applyFill="1" applyBorder="1" applyAlignment="1">
      <alignment horizontal="center" vertical="center" wrapText="1"/>
    </xf>
    <xf numFmtId="0" fontId="60" fillId="25" borderId="18" xfId="259" applyFont="1" applyFill="1" applyBorder="1" applyAlignment="1">
      <alignment horizontal="center" vertical="center"/>
    </xf>
    <xf numFmtId="164" fontId="60" fillId="25" borderId="18" xfId="257" applyNumberFormat="1" applyFont="1" applyFill="1" applyBorder="1" applyAlignment="1">
      <alignment horizontal="right" vertical="center" wrapText="1"/>
    </xf>
    <xf numFmtId="201" fontId="63" fillId="0" borderId="25" xfId="0" applyNumberFormat="1" applyFont="1" applyBorder="1"/>
    <xf numFmtId="44" fontId="60" fillId="0" borderId="51" xfId="257" applyFont="1" applyFill="1" applyBorder="1" applyAlignment="1">
      <alignment horizontal="right" vertical="center" wrapText="1"/>
    </xf>
    <xf numFmtId="201" fontId="63" fillId="0" borderId="18" xfId="0" applyNumberFormat="1" applyFont="1" applyBorder="1"/>
    <xf numFmtId="44" fontId="58" fillId="28" borderId="48" xfId="257" applyFont="1" applyFill="1" applyBorder="1" applyAlignment="1">
      <alignment horizontal="right" vertical="center" wrapText="1"/>
    </xf>
    <xf numFmtId="2" fontId="63" fillId="0" borderId="56" xfId="0" applyNumberFormat="1" applyFont="1" applyFill="1" applyBorder="1" applyAlignment="1">
      <alignment horizontal="center" vertical="center"/>
    </xf>
    <xf numFmtId="44" fontId="60" fillId="0" borderId="78" xfId="257" applyFont="1" applyBorder="1"/>
    <xf numFmtId="172" fontId="63" fillId="0" borderId="53" xfId="34" applyFont="1" applyFill="1" applyBorder="1" applyAlignment="1">
      <alignment horizontal="center" vertical="center"/>
    </xf>
    <xf numFmtId="0" fontId="59" fillId="28" borderId="65" xfId="135" applyFont="1" applyFill="1" applyBorder="1" applyAlignment="1">
      <alignment vertical="center" wrapText="1"/>
    </xf>
    <xf numFmtId="0" fontId="33" fillId="0" borderId="0" xfId="89" applyFont="1" applyFill="1"/>
    <xf numFmtId="0" fontId="33" fillId="0" borderId="38" xfId="89" applyFont="1" applyFill="1" applyBorder="1"/>
    <xf numFmtId="0" fontId="58" fillId="0" borderId="13" xfId="259" applyFont="1" applyFill="1" applyBorder="1" applyAlignment="1">
      <alignment horizontal="right" vertical="center"/>
    </xf>
    <xf numFmtId="0" fontId="58" fillId="0" borderId="14" xfId="259" applyFont="1" applyFill="1" applyBorder="1" applyAlignment="1">
      <alignment horizontal="right" vertical="center"/>
    </xf>
    <xf numFmtId="44" fontId="58" fillId="0" borderId="15" xfId="257" applyFont="1" applyFill="1" applyBorder="1" applyAlignment="1">
      <alignment horizontal="right" vertical="center" wrapText="1"/>
    </xf>
    <xf numFmtId="0" fontId="33" fillId="0" borderId="39" xfId="89" applyFont="1" applyFill="1" applyBorder="1"/>
    <xf numFmtId="0" fontId="30" fillId="0" borderId="0" xfId="89" applyFont="1" applyFill="1"/>
    <xf numFmtId="172" fontId="63" fillId="25" borderId="53" xfId="34" applyFont="1" applyFill="1" applyBorder="1" applyAlignment="1">
      <alignment horizontal="center" vertical="center"/>
    </xf>
    <xf numFmtId="201" fontId="63" fillId="0" borderId="81" xfId="0" applyNumberFormat="1" applyFont="1" applyBorder="1"/>
    <xf numFmtId="0" fontId="60" fillId="0" borderId="25" xfId="135" applyFont="1" applyFill="1" applyBorder="1" applyAlignment="1">
      <alignment horizontal="center" vertical="center" wrapText="1"/>
    </xf>
    <xf numFmtId="44" fontId="63" fillId="0" borderId="51" xfId="257" applyFont="1" applyFill="1" applyBorder="1" applyAlignment="1">
      <alignment horizontal="right" vertical="center" wrapText="1"/>
    </xf>
    <xf numFmtId="44" fontId="63" fillId="0" borderId="78" xfId="257" applyFont="1" applyBorder="1" applyAlignment="1">
      <alignment horizontal="right" vertical="center"/>
    </xf>
    <xf numFmtId="0" fontId="60" fillId="0" borderId="53" xfId="259" applyFont="1" applyFill="1" applyBorder="1" applyAlignment="1">
      <alignment horizontal="center" vertical="center"/>
    </xf>
    <xf numFmtId="164" fontId="60" fillId="0" borderId="53" xfId="257" applyNumberFormat="1" applyFont="1" applyFill="1" applyBorder="1" applyAlignment="1">
      <alignment horizontal="right" vertical="center" wrapText="1"/>
    </xf>
    <xf numFmtId="0" fontId="60" fillId="0" borderId="53" xfId="135" applyFont="1" applyFill="1" applyBorder="1" applyAlignment="1">
      <alignment horizontal="center" vertical="center" wrapText="1"/>
    </xf>
    <xf numFmtId="44" fontId="59" fillId="0" borderId="30" xfId="257" applyFont="1" applyFill="1" applyBorder="1" applyAlignment="1">
      <alignment horizontal="right" vertical="center" wrapText="1"/>
    </xf>
    <xf numFmtId="0" fontId="60" fillId="0" borderId="25" xfId="135" applyFont="1" applyFill="1" applyBorder="1" applyAlignment="1">
      <alignment horizontal="center" vertical="center" wrapText="1"/>
    </xf>
    <xf numFmtId="0" fontId="60" fillId="0" borderId="18" xfId="135" applyFont="1" applyFill="1" applyBorder="1" applyAlignment="1">
      <alignment horizontal="center" vertical="center" wrapText="1"/>
    </xf>
    <xf numFmtId="0" fontId="58" fillId="0" borderId="45" xfId="259" applyFont="1" applyFill="1" applyBorder="1" applyAlignment="1">
      <alignment horizontal="right" vertical="center"/>
    </xf>
    <xf numFmtId="0" fontId="58" fillId="0" borderId="47" xfId="259" applyFont="1" applyFill="1" applyBorder="1" applyAlignment="1">
      <alignment horizontal="right" vertical="center"/>
    </xf>
    <xf numFmtId="44" fontId="58" fillId="0" borderId="48" xfId="257" applyFont="1" applyFill="1" applyBorder="1" applyAlignment="1">
      <alignment horizontal="right" vertical="center" wrapText="1"/>
    </xf>
    <xf numFmtId="0" fontId="33" fillId="0" borderId="0" xfId="90" applyFont="1" applyFill="1"/>
    <xf numFmtId="0" fontId="33" fillId="0" borderId="38" xfId="90" applyFont="1" applyFill="1" applyBorder="1"/>
    <xf numFmtId="184" fontId="58" fillId="0" borderId="48" xfId="73" applyNumberFormat="1" applyFont="1" applyFill="1" applyBorder="1" applyAlignment="1">
      <alignment vertical="center"/>
    </xf>
    <xf numFmtId="0" fontId="33" fillId="0" borderId="39" xfId="90" applyFont="1" applyFill="1" applyBorder="1"/>
    <xf numFmtId="0" fontId="32" fillId="0" borderId="0" xfId="90" applyFont="1" applyFill="1"/>
    <xf numFmtId="0" fontId="60" fillId="0" borderId="79" xfId="135" applyFont="1" applyFill="1" applyBorder="1" applyAlignment="1">
      <alignment horizontal="center" vertical="center" wrapText="1"/>
    </xf>
    <xf numFmtId="0" fontId="60" fillId="0" borderId="0" xfId="135" applyFont="1" applyFill="1" applyBorder="1" applyAlignment="1">
      <alignment horizontal="center" vertical="center" wrapText="1"/>
    </xf>
    <xf numFmtId="0" fontId="60" fillId="0" borderId="49" xfId="135" applyFont="1" applyFill="1" applyBorder="1" applyAlignment="1">
      <alignment horizontal="center" vertical="center" wrapText="1"/>
    </xf>
    <xf numFmtId="0" fontId="58" fillId="28" borderId="45" xfId="259" applyFont="1" applyFill="1" applyBorder="1" applyAlignment="1">
      <alignment horizontal="right" vertical="center"/>
    </xf>
    <xf numFmtId="0" fontId="58" fillId="28" borderId="47" xfId="259" applyFont="1" applyFill="1" applyBorder="1" applyAlignment="1">
      <alignment horizontal="right" vertical="center"/>
    </xf>
    <xf numFmtId="0" fontId="58" fillId="28" borderId="48" xfId="259" applyFont="1" applyFill="1" applyBorder="1" applyAlignment="1">
      <alignment horizontal="right" vertical="center"/>
    </xf>
    <xf numFmtId="0" fontId="60" fillId="0" borderId="72" xfId="135" applyFont="1" applyFill="1" applyBorder="1" applyAlignment="1">
      <alignment horizontal="center" vertical="center" wrapText="1"/>
    </xf>
    <xf numFmtId="0" fontId="60" fillId="0" borderId="60" xfId="135" applyFont="1" applyFill="1" applyBorder="1" applyAlignment="1">
      <alignment horizontal="center" vertical="center" wrapText="1"/>
    </xf>
    <xf numFmtId="0" fontId="60" fillId="0" borderId="71" xfId="135" applyFont="1" applyFill="1" applyBorder="1" applyAlignment="1">
      <alignment horizontal="center" vertical="center" wrapText="1"/>
    </xf>
    <xf numFmtId="178" fontId="58" fillId="28" borderId="45" xfId="135" applyNumberFormat="1" applyFont="1" applyFill="1" applyBorder="1" applyAlignment="1">
      <alignment horizontal="center" vertical="center" wrapText="1"/>
    </xf>
    <xf numFmtId="178" fontId="58" fillId="28" borderId="47" xfId="135" applyNumberFormat="1" applyFont="1" applyFill="1" applyBorder="1" applyAlignment="1">
      <alignment horizontal="center" vertical="center" wrapText="1"/>
    </xf>
    <xf numFmtId="178" fontId="58" fillId="28" borderId="48" xfId="135" applyNumberFormat="1" applyFont="1" applyFill="1" applyBorder="1" applyAlignment="1">
      <alignment horizontal="center" vertical="center" wrapText="1"/>
    </xf>
    <xf numFmtId="0" fontId="60" fillId="0" borderId="19" xfId="135" applyFont="1" applyFill="1" applyBorder="1" applyAlignment="1">
      <alignment horizontal="left" vertical="center" wrapText="1"/>
    </xf>
    <xf numFmtId="0" fontId="60" fillId="0" borderId="22" xfId="135" applyFont="1" applyFill="1" applyBorder="1" applyAlignment="1">
      <alignment horizontal="left" vertical="center" wrapText="1"/>
    </xf>
    <xf numFmtId="0" fontId="60" fillId="0" borderId="23" xfId="135" applyFont="1" applyFill="1" applyBorder="1" applyAlignment="1">
      <alignment horizontal="left" vertical="center" wrapText="1"/>
    </xf>
    <xf numFmtId="0" fontId="58" fillId="0" borderId="19" xfId="260" applyFont="1" applyFill="1" applyBorder="1" applyAlignment="1">
      <alignment horizontal="right" vertical="center"/>
    </xf>
    <xf numFmtId="0" fontId="58" fillId="0" borderId="59" xfId="260" applyFont="1" applyFill="1" applyBorder="1" applyAlignment="1">
      <alignment horizontal="right" vertical="center"/>
    </xf>
    <xf numFmtId="0" fontId="58" fillId="0" borderId="70" xfId="260" applyFont="1" applyFill="1" applyBorder="1" applyAlignment="1">
      <alignment horizontal="right" vertical="center"/>
    </xf>
    <xf numFmtId="0" fontId="59" fillId="28" borderId="45" xfId="135" applyFont="1" applyFill="1" applyBorder="1" applyAlignment="1">
      <alignment horizontal="center" vertical="center"/>
    </xf>
    <xf numFmtId="0" fontId="59" fillId="28" borderId="47" xfId="135" applyFont="1" applyFill="1" applyBorder="1" applyAlignment="1">
      <alignment horizontal="center" vertical="center"/>
    </xf>
    <xf numFmtId="0" fontId="59" fillId="28" borderId="57" xfId="135" applyFont="1" applyFill="1" applyBorder="1" applyAlignment="1">
      <alignment horizontal="center" vertical="center"/>
    </xf>
    <xf numFmtId="0" fontId="58" fillId="0" borderId="22" xfId="260" applyFont="1" applyFill="1" applyBorder="1" applyAlignment="1">
      <alignment horizontal="right" vertical="center"/>
    </xf>
    <xf numFmtId="0" fontId="59" fillId="28" borderId="45" xfId="135" applyFont="1" applyFill="1" applyBorder="1" applyAlignment="1">
      <alignment horizontal="center" vertical="center" wrapText="1"/>
    </xf>
    <xf numFmtId="0" fontId="59" fillId="28" borderId="47" xfId="135" applyFont="1" applyFill="1" applyBorder="1" applyAlignment="1">
      <alignment horizontal="center" vertical="center" wrapText="1"/>
    </xf>
    <xf numFmtId="0" fontId="59" fillId="28" borderId="48" xfId="135" applyFont="1" applyFill="1" applyBorder="1" applyAlignment="1">
      <alignment horizontal="center" vertical="center" wrapText="1"/>
    </xf>
    <xf numFmtId="0" fontId="60" fillId="0" borderId="72" xfId="135" applyFont="1" applyFill="1" applyBorder="1" applyAlignment="1">
      <alignment horizontal="left" vertical="center" wrapText="1"/>
    </xf>
    <xf numFmtId="0" fontId="60" fillId="0" borderId="60" xfId="135" applyFont="1" applyFill="1" applyBorder="1" applyAlignment="1">
      <alignment horizontal="left" vertical="center" wrapText="1"/>
    </xf>
    <xf numFmtId="0" fontId="60" fillId="0" borderId="71" xfId="135" applyFont="1" applyFill="1" applyBorder="1" applyAlignment="1">
      <alignment horizontal="left" vertical="center" wrapText="1"/>
    </xf>
    <xf numFmtId="0" fontId="60" fillId="0" borderId="18" xfId="135" applyFont="1" applyFill="1" applyBorder="1" applyAlignment="1">
      <alignment horizontal="left" vertical="center" wrapText="1"/>
    </xf>
    <xf numFmtId="0" fontId="58" fillId="0" borderId="79" xfId="135" applyFont="1" applyFill="1" applyBorder="1" applyAlignment="1">
      <alignment horizontal="right" vertical="center" wrapText="1"/>
    </xf>
    <xf numFmtId="0" fontId="58" fillId="0" borderId="0" xfId="135" applyFont="1" applyFill="1" applyBorder="1" applyAlignment="1">
      <alignment horizontal="right" vertical="center" wrapText="1"/>
    </xf>
    <xf numFmtId="0" fontId="60" fillId="0" borderId="18" xfId="135" applyFont="1" applyFill="1" applyBorder="1" applyAlignment="1">
      <alignment horizontal="left" vertical="center"/>
    </xf>
    <xf numFmtId="0" fontId="60" fillId="25" borderId="18" xfId="135" applyFont="1" applyFill="1" applyBorder="1" applyAlignment="1">
      <alignment horizontal="left" vertical="center" wrapText="1"/>
    </xf>
    <xf numFmtId="0" fontId="59" fillId="28" borderId="45" xfId="258" applyFont="1" applyFill="1" applyBorder="1" applyAlignment="1">
      <alignment horizontal="center" vertical="center"/>
    </xf>
    <xf numFmtId="0" fontId="59" fillId="28" borderId="47" xfId="258" applyFont="1" applyFill="1" applyBorder="1" applyAlignment="1">
      <alignment horizontal="center" vertical="center"/>
    </xf>
    <xf numFmtId="0" fontId="59" fillId="28" borderId="48" xfId="258" applyFont="1" applyFill="1" applyBorder="1" applyAlignment="1">
      <alignment horizontal="center" vertical="center"/>
    </xf>
    <xf numFmtId="0" fontId="60" fillId="25" borderId="25" xfId="135" applyFont="1" applyFill="1" applyBorder="1" applyAlignment="1">
      <alignment horizontal="left" vertical="center" wrapText="1"/>
    </xf>
    <xf numFmtId="0" fontId="59" fillId="28" borderId="48" xfId="135" applyFont="1" applyFill="1" applyBorder="1" applyAlignment="1">
      <alignment horizontal="center" vertical="center"/>
    </xf>
    <xf numFmtId="0" fontId="64" fillId="28" borderId="27" xfId="73" applyFont="1" applyFill="1" applyBorder="1" applyAlignment="1">
      <alignment horizontal="center" vertical="center"/>
    </xf>
    <xf numFmtId="0" fontId="64" fillId="28" borderId="31" xfId="73" applyFont="1" applyFill="1" applyBorder="1" applyAlignment="1">
      <alignment horizontal="center" vertical="center"/>
    </xf>
    <xf numFmtId="0" fontId="64" fillId="28" borderId="74" xfId="73" applyFont="1" applyFill="1" applyBorder="1" applyAlignment="1">
      <alignment horizontal="center" vertical="center"/>
    </xf>
    <xf numFmtId="0" fontId="52" fillId="0" borderId="0" xfId="130" applyFont="1" applyBorder="1" applyAlignment="1">
      <alignment horizontal="center" vertical="top"/>
    </xf>
    <xf numFmtId="0" fontId="50" fillId="28" borderId="56" xfId="89" applyFont="1" applyFill="1" applyBorder="1" applyAlignment="1">
      <alignment horizontal="left" vertical="center" wrapText="1"/>
    </xf>
    <xf numFmtId="0" fontId="50" fillId="28" borderId="25" xfId="89" applyFont="1" applyFill="1" applyBorder="1" applyAlignment="1">
      <alignment horizontal="left" vertical="center" wrapText="1"/>
    </xf>
    <xf numFmtId="0" fontId="50" fillId="28" borderId="51" xfId="89" applyFont="1" applyFill="1" applyBorder="1" applyAlignment="1">
      <alignment horizontal="left" vertical="center" wrapText="1"/>
    </xf>
    <xf numFmtId="0" fontId="50" fillId="28" borderId="33" xfId="89" applyFont="1" applyFill="1" applyBorder="1" applyAlignment="1">
      <alignment horizontal="left" vertical="center" wrapText="1"/>
    </xf>
    <xf numFmtId="0" fontId="50" fillId="28" borderId="18" xfId="89" applyFont="1" applyFill="1" applyBorder="1" applyAlignment="1">
      <alignment horizontal="left" vertical="center" wrapText="1"/>
    </xf>
    <xf numFmtId="0" fontId="50" fillId="28"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61" xfId="89" applyFont="1" applyFill="1" applyBorder="1" applyAlignment="1">
      <alignment horizontal="center" vertical="center" wrapText="1"/>
    </xf>
    <xf numFmtId="0" fontId="44" fillId="0" borderId="94" xfId="89" applyFont="1" applyBorder="1" applyAlignment="1">
      <alignment horizontal="center" wrapText="1"/>
    </xf>
    <xf numFmtId="0" fontId="44" fillId="0" borderId="95" xfId="89" applyFont="1" applyBorder="1" applyAlignment="1">
      <alignment horizontal="center" wrapText="1"/>
    </xf>
    <xf numFmtId="0" fontId="44" fillId="0" borderId="96"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8" fillId="28" borderId="45" xfId="73" applyFont="1" applyFill="1" applyBorder="1" applyAlignment="1">
      <alignment horizontal="right" vertical="center"/>
    </xf>
    <xf numFmtId="0" fontId="58" fillId="28" borderId="47" xfId="73" applyFont="1" applyFill="1" applyBorder="1" applyAlignment="1">
      <alignment horizontal="right" vertical="center"/>
    </xf>
    <xf numFmtId="0" fontId="58" fillId="28" borderId="57" xfId="73" applyFont="1" applyFill="1" applyBorder="1" applyAlignment="1">
      <alignment horizontal="right" vertical="center"/>
    </xf>
    <xf numFmtId="0" fontId="52" fillId="0" borderId="14" xfId="130" applyFont="1" applyBorder="1" applyAlignment="1">
      <alignment horizontal="center"/>
    </xf>
    <xf numFmtId="0" fontId="58" fillId="25" borderId="45" xfId="73" applyFont="1" applyFill="1" applyBorder="1" applyAlignment="1">
      <alignment horizontal="right" vertical="center"/>
    </xf>
    <xf numFmtId="0" fontId="58" fillId="25" borderId="47" xfId="73" applyFont="1" applyFill="1" applyBorder="1" applyAlignment="1">
      <alignment horizontal="right" vertical="center"/>
    </xf>
    <xf numFmtId="0" fontId="58" fillId="25" borderId="57" xfId="73" applyFont="1" applyFill="1" applyBorder="1" applyAlignment="1">
      <alignment horizontal="right" vertical="center"/>
    </xf>
    <xf numFmtId="0" fontId="58" fillId="0" borderId="45" xfId="73" applyFont="1" applyFill="1" applyBorder="1" applyAlignment="1">
      <alignment horizontal="right" vertical="center"/>
    </xf>
    <xf numFmtId="0" fontId="58" fillId="0" borderId="47" xfId="73" applyFont="1" applyFill="1" applyBorder="1" applyAlignment="1">
      <alignment horizontal="right" vertical="center"/>
    </xf>
    <xf numFmtId="0" fontId="58" fillId="0" borderId="57" xfId="73" applyFont="1" applyFill="1" applyBorder="1" applyAlignment="1">
      <alignment horizontal="right" vertical="center"/>
    </xf>
    <xf numFmtId="0" fontId="50" fillId="25" borderId="20" xfId="130" applyFont="1" applyFill="1" applyBorder="1" applyAlignment="1">
      <alignment horizontal="center" vertical="center" wrapText="1"/>
    </xf>
    <xf numFmtId="0" fontId="50" fillId="25" borderId="46"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0" fillId="26" borderId="21" xfId="130" applyFont="1" applyFill="1" applyBorder="1" applyAlignment="1">
      <alignment vertical="center" wrapText="1"/>
    </xf>
    <xf numFmtId="0" fontId="50" fillId="26" borderId="22" xfId="130" applyFont="1" applyFill="1" applyBorder="1" applyAlignment="1">
      <alignment vertical="center" wrapText="1"/>
    </xf>
    <xf numFmtId="0" fontId="50" fillId="26" borderId="23" xfId="130" applyFont="1" applyFill="1" applyBorder="1" applyAlignment="1">
      <alignment vertical="center" wrapText="1"/>
    </xf>
    <xf numFmtId="3" fontId="52" fillId="26" borderId="19" xfId="130" applyNumberFormat="1" applyFont="1" applyFill="1" applyBorder="1" applyAlignment="1">
      <alignment horizontal="center" vertical="center"/>
    </xf>
    <xf numFmtId="3" fontId="52" fillId="26" borderId="23" xfId="130" applyNumberFormat="1" applyFont="1" applyFill="1" applyBorder="1" applyAlignment="1">
      <alignment horizontal="center" vertical="center"/>
    </xf>
    <xf numFmtId="0" fontId="50" fillId="25" borderId="66" xfId="130" applyFont="1" applyFill="1" applyBorder="1" applyAlignment="1">
      <alignment horizontal="center" vertical="center" wrapText="1"/>
    </xf>
    <xf numFmtId="0" fontId="50" fillId="25" borderId="31" xfId="130" applyFont="1" applyFill="1" applyBorder="1" applyAlignment="1">
      <alignment horizontal="center" vertical="center" wrapText="1"/>
    </xf>
    <xf numFmtId="0" fontId="50" fillId="25" borderId="74" xfId="130" applyFont="1" applyFill="1" applyBorder="1" applyAlignment="1">
      <alignment horizontal="center" vertical="center" wrapText="1"/>
    </xf>
    <xf numFmtId="0" fontId="52" fillId="26" borderId="19" xfId="130" applyFont="1" applyFill="1" applyBorder="1" applyAlignment="1">
      <alignment horizontal="center" vertical="center" wrapText="1"/>
    </xf>
    <xf numFmtId="0" fontId="52" fillId="26" borderId="23" xfId="130" applyFont="1" applyFill="1" applyBorder="1" applyAlignment="1">
      <alignment horizontal="center" vertical="center" wrapText="1"/>
    </xf>
    <xf numFmtId="3" fontId="52" fillId="26" borderId="19" xfId="130" applyNumberFormat="1" applyFont="1" applyFill="1" applyBorder="1" applyAlignment="1">
      <alignment horizontal="center" vertical="center" wrapText="1"/>
    </xf>
    <xf numFmtId="3" fontId="52" fillId="26" borderId="23" xfId="130" applyNumberFormat="1" applyFont="1" applyFill="1" applyBorder="1" applyAlignment="1">
      <alignment horizontal="center" vertical="center" wrapText="1"/>
    </xf>
    <xf numFmtId="0" fontId="54" fillId="0" borderId="90" xfId="89" applyFont="1" applyBorder="1" applyAlignment="1">
      <alignment horizontal="center" wrapText="1"/>
    </xf>
    <xf numFmtId="0" fontId="52" fillId="0" borderId="0" xfId="130" applyFont="1" applyBorder="1" applyAlignment="1">
      <alignment horizontal="center" vertic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52" xfId="89" applyFont="1" applyFill="1" applyBorder="1" applyAlignment="1">
      <alignment horizontal="left" wrapText="1"/>
    </xf>
    <xf numFmtId="0" fontId="50" fillId="27" borderId="20" xfId="89" applyFont="1" applyFill="1" applyBorder="1" applyAlignment="1">
      <alignment horizontal="left" wrapText="1"/>
    </xf>
    <xf numFmtId="0" fontId="50" fillId="27" borderId="46" xfId="89" applyFont="1" applyFill="1" applyBorder="1" applyAlignment="1">
      <alignment horizontal="left" wrapText="1"/>
    </xf>
    <xf numFmtId="0" fontId="50" fillId="26" borderId="77" xfId="89" applyFont="1" applyFill="1" applyBorder="1" applyAlignment="1">
      <alignment horizontal="center" wrapText="1"/>
    </xf>
    <xf numFmtId="0" fontId="50" fillId="26" borderId="60" xfId="89" applyFont="1" applyFill="1" applyBorder="1" applyAlignment="1">
      <alignment horizontal="center" wrapText="1"/>
    </xf>
    <xf numFmtId="0" fontId="50" fillId="26" borderId="76" xfId="89" applyFont="1" applyFill="1" applyBorder="1" applyAlignment="1">
      <alignment horizontal="center" wrapText="1"/>
    </xf>
    <xf numFmtId="3" fontId="52" fillId="26" borderId="22" xfId="130" applyNumberFormat="1" applyFont="1" applyFill="1" applyBorder="1" applyAlignment="1">
      <alignment horizontal="center" vertical="center" wrapText="1"/>
    </xf>
    <xf numFmtId="0" fontId="50" fillId="0" borderId="0" xfId="0" applyFont="1" applyBorder="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Border="1" applyAlignment="1">
      <alignment horizontal="right" vertical="center"/>
    </xf>
    <xf numFmtId="0" fontId="52" fillId="0" borderId="11" xfId="0" applyFont="1" applyBorder="1" applyAlignment="1">
      <alignment wrapText="1"/>
    </xf>
    <xf numFmtId="0" fontId="52" fillId="0" borderId="0" xfId="0" applyFont="1" applyBorder="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61" xfId="0" applyFont="1" applyBorder="1" applyAlignment="1">
      <alignment horizontal="center"/>
    </xf>
    <xf numFmtId="0" fontId="50" fillId="0" borderId="21" xfId="0" applyFont="1" applyBorder="1" applyAlignment="1"/>
    <xf numFmtId="0" fontId="50" fillId="0" borderId="22" xfId="0" applyFont="1" applyBorder="1" applyAlignment="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6" xfId="34" applyNumberFormat="1" applyFont="1" applyBorder="1" applyAlignment="1">
      <alignment horizontal="center"/>
    </xf>
    <xf numFmtId="43" fontId="50" fillId="0" borderId="28" xfId="34" applyNumberFormat="1" applyFont="1" applyBorder="1" applyAlignment="1">
      <alignment horizontal="center"/>
    </xf>
    <xf numFmtId="0" fontId="52" fillId="0" borderId="45" xfId="0" applyFont="1" applyBorder="1" applyAlignment="1">
      <alignment horizontal="right"/>
    </xf>
    <xf numFmtId="0" fontId="52" fillId="0" borderId="47" xfId="0" applyFont="1" applyBorder="1" applyAlignment="1">
      <alignment horizontal="right"/>
    </xf>
    <xf numFmtId="0" fontId="52" fillId="0" borderId="48" xfId="0" applyFont="1" applyBorder="1" applyAlignment="1">
      <alignment horizontal="right"/>
    </xf>
    <xf numFmtId="0" fontId="52" fillId="24" borderId="45" xfId="0" applyFont="1" applyFill="1" applyBorder="1" applyAlignment="1">
      <alignment horizontal="right"/>
    </xf>
    <xf numFmtId="0" fontId="52" fillId="24" borderId="47" xfId="0" applyFont="1" applyFill="1" applyBorder="1" applyAlignment="1">
      <alignment horizontal="right"/>
    </xf>
    <xf numFmtId="0" fontId="52" fillId="24" borderId="48" xfId="0" applyFont="1" applyFill="1" applyBorder="1" applyAlignment="1">
      <alignment horizontal="right"/>
    </xf>
    <xf numFmtId="0" fontId="50" fillId="0" borderId="27" xfId="0" applyFont="1" applyBorder="1" applyAlignment="1"/>
    <xf numFmtId="0" fontId="50" fillId="0" borderId="31" xfId="0" applyFont="1" applyBorder="1" applyAlignment="1"/>
    <xf numFmtId="0" fontId="50" fillId="0" borderId="66"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50"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50"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72" xfId="0" applyFont="1" applyFill="1" applyBorder="1" applyAlignment="1">
      <alignment horizontal="center"/>
    </xf>
    <xf numFmtId="0" fontId="52" fillId="24" borderId="71"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4" xfId="0" applyFont="1" applyFill="1" applyBorder="1" applyAlignment="1">
      <alignment horizontal="center" vertical="center"/>
    </xf>
    <xf numFmtId="0" fontId="52" fillId="0" borderId="64" xfId="0" applyFont="1" applyBorder="1" applyAlignment="1">
      <alignment horizontal="left" vertical="center"/>
    </xf>
    <xf numFmtId="0" fontId="52" fillId="0" borderId="63" xfId="0" applyFont="1" applyBorder="1" applyAlignment="1">
      <alignment horizontal="left" vertical="center"/>
    </xf>
    <xf numFmtId="0" fontId="52" fillId="0" borderId="62"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Border="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applyAlignment="1"/>
    <xf numFmtId="0" fontId="50" fillId="0" borderId="66" xfId="0" applyFont="1" applyBorder="1" applyAlignment="1"/>
    <xf numFmtId="2" fontId="50" fillId="0" borderId="66" xfId="0" applyNumberFormat="1" applyFont="1" applyBorder="1" applyAlignment="1">
      <alignment horizontal="center"/>
    </xf>
    <xf numFmtId="2" fontId="50" fillId="0" borderId="28" xfId="0" applyNumberFormat="1" applyFont="1" applyBorder="1" applyAlignment="1">
      <alignment horizontal="center"/>
    </xf>
    <xf numFmtId="0" fontId="51" fillId="0" borderId="84" xfId="256" applyFont="1" applyBorder="1" applyAlignment="1" applyProtection="1">
      <alignment horizontal="center"/>
    </xf>
    <xf numFmtId="0" fontId="51" fillId="0" borderId="55" xfId="256" applyFont="1" applyBorder="1" applyAlignment="1" applyProtection="1">
      <alignment horizontal="center"/>
    </xf>
    <xf numFmtId="0" fontId="52" fillId="0" borderId="82" xfId="0" applyFont="1" applyBorder="1" applyAlignment="1">
      <alignment horizontal="center"/>
    </xf>
    <xf numFmtId="0" fontId="52" fillId="0" borderId="63" xfId="0" applyFont="1" applyBorder="1" applyAlignment="1">
      <alignment horizontal="center"/>
    </xf>
    <xf numFmtId="0" fontId="52" fillId="0" borderId="83" xfId="0" applyFont="1" applyBorder="1" applyAlignment="1">
      <alignment horizontal="center"/>
    </xf>
    <xf numFmtId="0" fontId="52" fillId="0" borderId="79" xfId="0" applyFont="1" applyBorder="1" applyAlignment="1">
      <alignment horizontal="center"/>
    </xf>
    <xf numFmtId="0" fontId="52" fillId="0" borderId="0" xfId="0" applyFont="1" applyBorder="1" applyAlignment="1">
      <alignment horizontal="center"/>
    </xf>
    <xf numFmtId="0" fontId="52" fillId="0" borderId="49" xfId="0" applyFont="1" applyBorder="1" applyAlignment="1">
      <alignment horizontal="center"/>
    </xf>
    <xf numFmtId="0" fontId="50" fillId="0" borderId="81"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80" xfId="255" applyFont="1" applyBorder="1" applyAlignment="1">
      <alignment horizontal="center" vertical="center"/>
    </xf>
    <xf numFmtId="0" fontId="50" fillId="0" borderId="54" xfId="255" applyFont="1" applyBorder="1" applyAlignment="1">
      <alignment horizontal="center" vertical="center"/>
    </xf>
    <xf numFmtId="0" fontId="50" fillId="0" borderId="82" xfId="255" applyFont="1" applyBorder="1" applyAlignment="1">
      <alignment horizontal="center" vertical="center"/>
    </xf>
    <xf numFmtId="0" fontId="50" fillId="0" borderId="63" xfId="255" applyFont="1" applyBorder="1" applyAlignment="1">
      <alignment horizontal="center" vertical="center"/>
    </xf>
    <xf numFmtId="0" fontId="50" fillId="0" borderId="62" xfId="255" applyFont="1" applyBorder="1" applyAlignment="1">
      <alignment horizontal="center" vertical="center"/>
    </xf>
    <xf numFmtId="0" fontId="50" fillId="0" borderId="72" xfId="255" applyFont="1" applyBorder="1" applyAlignment="1">
      <alignment horizontal="center" vertical="center"/>
    </xf>
    <xf numFmtId="0" fontId="50" fillId="0" borderId="60" xfId="255" applyFont="1" applyBorder="1" applyAlignment="1">
      <alignment horizontal="center" vertical="center"/>
    </xf>
    <xf numFmtId="0" fontId="50" fillId="0" borderId="76" xfId="255" applyFont="1" applyBorder="1" applyAlignment="1">
      <alignment horizontal="center" vertical="center"/>
    </xf>
    <xf numFmtId="0" fontId="50" fillId="0" borderId="70" xfId="255" applyFont="1" applyBorder="1" applyAlignment="1">
      <alignment horizontal="center" vertical="center"/>
    </xf>
    <xf numFmtId="0" fontId="50" fillId="0" borderId="59" xfId="255" applyFont="1" applyBorder="1" applyAlignment="1">
      <alignment horizontal="center" vertical="center"/>
    </xf>
    <xf numFmtId="0" fontId="50" fillId="0" borderId="78" xfId="255" applyFont="1" applyBorder="1" applyAlignment="1">
      <alignment horizontal="center" vertical="center"/>
    </xf>
    <xf numFmtId="0" fontId="50" fillId="0" borderId="72" xfId="0" applyFont="1" applyBorder="1" applyAlignment="1">
      <alignment horizontal="center" vertical="center"/>
    </xf>
    <xf numFmtId="0" fontId="50" fillId="0" borderId="60" xfId="0" applyFont="1" applyBorder="1" applyAlignment="1">
      <alignment horizontal="center" vertical="center"/>
    </xf>
    <xf numFmtId="0" fontId="50" fillId="0" borderId="76" xfId="0" applyFont="1" applyBorder="1" applyAlignment="1">
      <alignment horizontal="center" vertical="center"/>
    </xf>
    <xf numFmtId="0" fontId="50" fillId="0" borderId="53"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4" xfId="0" applyFont="1" applyBorder="1" applyAlignment="1" applyProtection="1">
      <alignment horizontal="center"/>
      <protection locked="0"/>
    </xf>
    <xf numFmtId="0" fontId="52" fillId="0" borderId="63" xfId="0" applyFont="1" applyBorder="1" applyAlignment="1" applyProtection="1">
      <alignment horizontal="center"/>
      <protection locked="0"/>
    </xf>
    <xf numFmtId="0" fontId="52" fillId="0" borderId="62" xfId="0" applyFont="1" applyBorder="1" applyAlignment="1" applyProtection="1">
      <alignment horizontal="center"/>
      <protection locked="0"/>
    </xf>
    <xf numFmtId="0" fontId="50" fillId="0" borderId="23" xfId="0" applyFont="1" applyBorder="1" applyAlignment="1"/>
    <xf numFmtId="0" fontId="50" fillId="0" borderId="19" xfId="0" applyFont="1" applyBorder="1" applyAlignment="1"/>
    <xf numFmtId="0" fontId="50" fillId="0" borderId="19" xfId="0" applyFont="1" applyBorder="1" applyAlignment="1">
      <alignment horizontal="center"/>
    </xf>
    <xf numFmtId="0" fontId="50" fillId="0" borderId="23" xfId="0" applyFont="1" applyBorder="1" applyAlignment="1">
      <alignment horizontal="center"/>
    </xf>
    <xf numFmtId="172" fontId="50" fillId="0" borderId="19" xfId="34" applyFont="1" applyBorder="1" applyAlignment="1">
      <alignment horizontal="center"/>
    </xf>
    <xf numFmtId="172"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44" fillId="0" borderId="90"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9" xfId="0" applyFont="1" applyBorder="1" applyAlignment="1">
      <alignment horizontal="center" vertical="center" wrapText="1"/>
    </xf>
    <xf numFmtId="0" fontId="52" fillId="0" borderId="0" xfId="0" applyFont="1" applyBorder="1" applyAlignment="1">
      <alignment horizontal="center" vertical="center" wrapText="1"/>
    </xf>
    <xf numFmtId="0" fontId="52" fillId="0" borderId="49" xfId="0" applyFont="1" applyBorder="1" applyAlignment="1">
      <alignment horizontal="center" vertical="center" wrapText="1"/>
    </xf>
  </cellXfs>
  <cellStyles count="26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16" xfId="259" xr:uid="{00000000-0005-0000-0000-0000AA000000}"/>
    <cellStyle name="Normal 16 2 2" xfId="260" xr:uid="{00000000-0005-0000-0000-0000AB000000}"/>
    <cellStyle name="Normal 2" xfId="73" xr:uid="{00000000-0005-0000-0000-0000AC000000}"/>
    <cellStyle name="Normal 2 10" xfId="74" xr:uid="{00000000-0005-0000-0000-0000AD000000}"/>
    <cellStyle name="Normal 2 10 2" xfId="75" xr:uid="{00000000-0005-0000-0000-0000AE000000}"/>
    <cellStyle name="Normal 2 10 2 2" xfId="135" xr:uid="{00000000-0005-0000-0000-0000AF000000}"/>
    <cellStyle name="Normal 2 10 3" xfId="126" xr:uid="{00000000-0005-0000-0000-0000B0000000}"/>
    <cellStyle name="Normal 2 11" xfId="76" xr:uid="{00000000-0005-0000-0000-0000B1000000}"/>
    <cellStyle name="Normal 2 12" xfId="77" xr:uid="{00000000-0005-0000-0000-0000B2000000}"/>
    <cellStyle name="Normal 2 13" xfId="78" xr:uid="{00000000-0005-0000-0000-0000B3000000}"/>
    <cellStyle name="Normal 2 2" xfId="79" xr:uid="{00000000-0005-0000-0000-0000B4000000}"/>
    <cellStyle name="Normal 2 2 2" xfId="228" xr:uid="{00000000-0005-0000-0000-0000B5000000}"/>
    <cellStyle name="Normal 2 2 3" xfId="229" xr:uid="{00000000-0005-0000-0000-0000B6000000}"/>
    <cellStyle name="Normal 2 3" xfId="80" xr:uid="{00000000-0005-0000-0000-0000B7000000}"/>
    <cellStyle name="Normal 2 3 2" xfId="230" xr:uid="{00000000-0005-0000-0000-0000B8000000}"/>
    <cellStyle name="Normal 2 4" xfId="81" xr:uid="{00000000-0005-0000-0000-0000B9000000}"/>
    <cellStyle name="Normal 2 5" xfId="82" xr:uid="{00000000-0005-0000-0000-0000BA000000}"/>
    <cellStyle name="Normal 2 6" xfId="83" xr:uid="{00000000-0005-0000-0000-0000BB000000}"/>
    <cellStyle name="Normal 2 7" xfId="84" xr:uid="{00000000-0005-0000-0000-0000BC000000}"/>
    <cellStyle name="Normal 2 8" xfId="85" xr:uid="{00000000-0005-0000-0000-0000BD000000}"/>
    <cellStyle name="Normal 2 9" xfId="86" xr:uid="{00000000-0005-0000-0000-0000BE000000}"/>
    <cellStyle name="Normal 2_APU NO PREVISTOS MTTO" xfId="87" xr:uid="{00000000-0005-0000-0000-0000BF000000}"/>
    <cellStyle name="Normal 29" xfId="88" xr:uid="{00000000-0005-0000-0000-0000C0000000}"/>
    <cellStyle name="Normal 3" xfId="89" xr:uid="{00000000-0005-0000-0000-0000C1000000}"/>
    <cellStyle name="Normal 3 11" xfId="130" xr:uid="{00000000-0005-0000-0000-0000C2000000}"/>
    <cellStyle name="Normal 3 2" xfId="90" xr:uid="{00000000-0005-0000-0000-0000C3000000}"/>
    <cellStyle name="Normal 3 2 2" xfId="128" xr:uid="{00000000-0005-0000-0000-0000C4000000}"/>
    <cellStyle name="Normal 3 2 3 2" xfId="258" xr:uid="{00000000-0005-0000-0000-0000C5000000}"/>
    <cellStyle name="Normal 3 3" xfId="231" xr:uid="{00000000-0005-0000-0000-0000C6000000}"/>
    <cellStyle name="Normal 3_APU´S_NO_PREVISTOS (1)" xfId="232" xr:uid="{00000000-0005-0000-0000-0000C7000000}"/>
    <cellStyle name="Normal 4" xfId="91" xr:uid="{00000000-0005-0000-0000-0000C8000000}"/>
    <cellStyle name="Normal 4 2" xfId="92" xr:uid="{00000000-0005-0000-0000-0000C9000000}"/>
    <cellStyle name="Normal 4 2 2" xfId="233" xr:uid="{00000000-0005-0000-0000-0000CA000000}"/>
    <cellStyle name="Normal 5" xfId="133" xr:uid="{00000000-0005-0000-0000-0000CB000000}"/>
    <cellStyle name="Normal 6" xfId="234" xr:uid="{00000000-0005-0000-0000-0000CC000000}"/>
    <cellStyle name="Normal 6 2" xfId="235" xr:uid="{00000000-0005-0000-0000-0000CD000000}"/>
    <cellStyle name="Normal 7" xfId="236" xr:uid="{00000000-0005-0000-0000-0000CE000000}"/>
    <cellStyle name="Normal 8" xfId="237" xr:uid="{00000000-0005-0000-0000-0000CF000000}"/>
    <cellStyle name="Normal 9" xfId="238" xr:uid="{00000000-0005-0000-0000-0000D0000000}"/>
    <cellStyle name="Normal 9 2" xfId="132" xr:uid="{00000000-0005-0000-0000-0000D1000000}"/>
    <cellStyle name="Normal_modelo ACTA OBRA y MODIFICACION" xfId="255" xr:uid="{00000000-0005-0000-0000-0000D2000000}"/>
    <cellStyle name="Normal_PTO OFICIAL PREPLIEGO (CORREGIDO) 2" xfId="131" xr:uid="{00000000-0005-0000-0000-0000D3000000}"/>
    <cellStyle name="Notas 2" xfId="93" xr:uid="{00000000-0005-0000-0000-0000D4000000}"/>
    <cellStyle name="Notas 3" xfId="239" xr:uid="{00000000-0005-0000-0000-0000D5000000}"/>
    <cellStyle name="Percent" xfId="240" xr:uid="{00000000-0005-0000-0000-0000D6000000}"/>
    <cellStyle name="Porcentaje" xfId="95" builtinId="5"/>
    <cellStyle name="Porcentaje 2" xfId="241" xr:uid="{00000000-0005-0000-0000-0000D8000000}"/>
    <cellStyle name="Porcentaje 3" xfId="94" xr:uid="{00000000-0005-0000-0000-0000D9000000}"/>
    <cellStyle name="Porcentaje 4" xfId="242" xr:uid="{00000000-0005-0000-0000-0000DA000000}"/>
    <cellStyle name="Porcentaje 5" xfId="243" xr:uid="{00000000-0005-0000-0000-0000DB000000}"/>
    <cellStyle name="Porcentaje 5 2" xfId="244" xr:uid="{00000000-0005-0000-0000-0000DC000000}"/>
    <cellStyle name="Porcentual 2" xfId="96" xr:uid="{00000000-0005-0000-0000-0000DD000000}"/>
    <cellStyle name="Porcentual 2 10" xfId="97" xr:uid="{00000000-0005-0000-0000-0000DE000000}"/>
    <cellStyle name="Porcentual 2 10 2" xfId="98" xr:uid="{00000000-0005-0000-0000-0000DF000000}"/>
    <cellStyle name="Porcentual 2 11" xfId="99" xr:uid="{00000000-0005-0000-0000-0000E0000000}"/>
    <cellStyle name="Porcentual 2 12" xfId="100" xr:uid="{00000000-0005-0000-0000-0000E1000000}"/>
    <cellStyle name="Porcentual 2 2" xfId="101" xr:uid="{00000000-0005-0000-0000-0000E2000000}"/>
    <cellStyle name="Porcentual 2 3" xfId="102" xr:uid="{00000000-0005-0000-0000-0000E3000000}"/>
    <cellStyle name="Porcentual 2 4" xfId="103" xr:uid="{00000000-0005-0000-0000-0000E4000000}"/>
    <cellStyle name="Porcentual 2 5" xfId="104" xr:uid="{00000000-0005-0000-0000-0000E5000000}"/>
    <cellStyle name="Porcentual 2 6" xfId="105" xr:uid="{00000000-0005-0000-0000-0000E6000000}"/>
    <cellStyle name="Porcentual 2 7" xfId="106" xr:uid="{00000000-0005-0000-0000-0000E7000000}"/>
    <cellStyle name="Porcentual 2 8" xfId="107" xr:uid="{00000000-0005-0000-0000-0000E8000000}"/>
    <cellStyle name="Porcentual 2 9" xfId="108" xr:uid="{00000000-0005-0000-0000-0000E9000000}"/>
    <cellStyle name="Porcentual 3" xfId="109" xr:uid="{00000000-0005-0000-0000-0000EA000000}"/>
    <cellStyle name="Porcentual 4" xfId="110" xr:uid="{00000000-0005-0000-0000-0000EB000000}"/>
    <cellStyle name="Porcentual 4 2" xfId="111" xr:uid="{00000000-0005-0000-0000-0000EC000000}"/>
    <cellStyle name="Porcentual 5" xfId="112" xr:uid="{00000000-0005-0000-0000-0000ED000000}"/>
    <cellStyle name="Porcentual 5 2" xfId="245" xr:uid="{00000000-0005-0000-0000-0000EE000000}"/>
    <cellStyle name="Porcentual 6" xfId="113" xr:uid="{00000000-0005-0000-0000-0000EF000000}"/>
    <cellStyle name="Porcentual 6 2" xfId="114" xr:uid="{00000000-0005-0000-0000-0000F0000000}"/>
    <cellStyle name="Porcentual 7" xfId="115" xr:uid="{00000000-0005-0000-0000-0000F1000000}"/>
    <cellStyle name="Porcentual 8" xfId="127" xr:uid="{00000000-0005-0000-0000-0000F2000000}"/>
    <cellStyle name="resaltado" xfId="246" xr:uid="{00000000-0005-0000-0000-0000F3000000}"/>
    <cellStyle name="Salida 2" xfId="116" xr:uid="{00000000-0005-0000-0000-0000F4000000}"/>
    <cellStyle name="Salida 3" xfId="247" xr:uid="{00000000-0005-0000-0000-0000F5000000}"/>
    <cellStyle name="Texto de advertencia 2" xfId="117" xr:uid="{00000000-0005-0000-0000-0000F6000000}"/>
    <cellStyle name="Texto de advertencia 3" xfId="248" xr:uid="{00000000-0005-0000-0000-0000F7000000}"/>
    <cellStyle name="Texto explicativo 2" xfId="118" xr:uid="{00000000-0005-0000-0000-0000F8000000}"/>
    <cellStyle name="Texto explicativo 3" xfId="249" xr:uid="{00000000-0005-0000-0000-0000F9000000}"/>
    <cellStyle name="Título 1 2" xfId="119" xr:uid="{00000000-0005-0000-0000-0000FA000000}"/>
    <cellStyle name="Título 1 3" xfId="250" xr:uid="{00000000-0005-0000-0000-0000FB000000}"/>
    <cellStyle name="Título 2 2" xfId="120" xr:uid="{00000000-0005-0000-0000-0000FC000000}"/>
    <cellStyle name="Título 2 3" xfId="251" xr:uid="{00000000-0005-0000-0000-0000FD000000}"/>
    <cellStyle name="Título 3 2" xfId="121" xr:uid="{00000000-0005-0000-0000-0000FE000000}"/>
    <cellStyle name="Título 3 3" xfId="252" xr:uid="{00000000-0005-0000-0000-0000FF000000}"/>
    <cellStyle name="Título 4" xfId="122" xr:uid="{00000000-0005-0000-0000-000000010000}"/>
    <cellStyle name="Título 5" xfId="253" xr:uid="{00000000-0005-0000-0000-000001010000}"/>
    <cellStyle name="Total" xfId="123" builtinId="25" customBuiltin="1"/>
    <cellStyle name="Total 2" xfId="124" xr:uid="{00000000-0005-0000-0000-000003010000}"/>
    <cellStyle name="Total 3" xfId="254" xr:uid="{00000000-0005-0000-0000-000004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200,1"/>
      <sheetName val="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efreshError="1"/>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1"/>
  <sheetViews>
    <sheetView showGridLines="0" tabSelected="1" view="pageBreakPreview" topLeftCell="A37" zoomScale="70" zoomScaleNormal="100" zoomScaleSheetLayoutView="70" zoomScalePageLayoutView="55" workbookViewId="0">
      <selection activeCell="C43" sqref="C43:J43"/>
    </sheetView>
  </sheetViews>
  <sheetFormatPr baseColWidth="10" defaultColWidth="11.42578125" defaultRowHeight="16.5"/>
  <cols>
    <col min="1" max="2" width="3.42578125" style="1" customWidth="1"/>
    <col min="3" max="3" width="7.5703125" style="1" customWidth="1"/>
    <col min="4" max="4" width="14" style="1" customWidth="1"/>
    <col min="5" max="5" width="16.140625" style="2" customWidth="1"/>
    <col min="6" max="6" width="17.5703125" style="1" customWidth="1"/>
    <col min="7" max="7" width="63.85546875" style="1" customWidth="1"/>
    <col min="8" max="8" width="9.7109375" style="1" customWidth="1"/>
    <col min="9" max="9" width="18.85546875" style="1" customWidth="1"/>
    <col min="10" max="10" width="23.85546875" style="1" customWidth="1"/>
    <col min="11" max="11" width="30" style="1" customWidth="1"/>
    <col min="12" max="12" width="2.28515625" style="1" customWidth="1"/>
    <col min="13" max="13" width="18.285156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7" customHeight="1">
      <c r="A3" s="5"/>
      <c r="B3" s="11"/>
      <c r="C3" s="300" t="s">
        <v>81</v>
      </c>
      <c r="D3" s="301"/>
      <c r="E3" s="301"/>
      <c r="F3" s="302"/>
      <c r="G3" s="143"/>
      <c r="H3" s="143"/>
      <c r="I3" s="143"/>
      <c r="J3" s="143"/>
      <c r="K3" s="143"/>
      <c r="L3" s="12"/>
      <c r="M3" s="5"/>
    </row>
    <row r="4" spans="1:13">
      <c r="A4" s="5"/>
      <c r="B4" s="11"/>
      <c r="C4" s="157" t="s">
        <v>20</v>
      </c>
      <c r="D4" s="158" t="s">
        <v>21</v>
      </c>
      <c r="E4" s="157" t="s">
        <v>22</v>
      </c>
      <c r="F4" s="158">
        <v>3</v>
      </c>
      <c r="G4" s="143"/>
      <c r="H4" s="143"/>
      <c r="I4" s="143"/>
      <c r="J4" s="143"/>
      <c r="K4" s="143"/>
      <c r="L4" s="12"/>
      <c r="M4" s="5"/>
    </row>
    <row r="5" spans="1:13">
      <c r="A5" s="5"/>
      <c r="B5" s="11"/>
      <c r="C5" s="290" t="s">
        <v>0</v>
      </c>
      <c r="D5" s="290"/>
      <c r="E5" s="290"/>
      <c r="F5" s="290"/>
      <c r="G5" s="290"/>
      <c r="H5" s="290"/>
      <c r="I5" s="290"/>
      <c r="J5" s="290"/>
      <c r="K5" s="290"/>
      <c r="L5" s="12"/>
      <c r="M5" s="5"/>
    </row>
    <row r="6" spans="1:13" ht="17.25" thickBot="1">
      <c r="A6" s="5"/>
      <c r="B6" s="11"/>
      <c r="C6" s="308" t="s">
        <v>1</v>
      </c>
      <c r="D6" s="308"/>
      <c r="E6" s="308"/>
      <c r="F6" s="308"/>
      <c r="G6" s="308"/>
      <c r="H6" s="308"/>
      <c r="I6" s="308"/>
      <c r="J6" s="308"/>
      <c r="K6" s="308"/>
      <c r="L6" s="12"/>
      <c r="M6" s="5"/>
    </row>
    <row r="7" spans="1:13" s="25" customFormat="1">
      <c r="A7" s="24"/>
      <c r="B7" s="172"/>
      <c r="C7" s="291" t="s">
        <v>82</v>
      </c>
      <c r="D7" s="292"/>
      <c r="E7" s="292"/>
      <c r="F7" s="292"/>
      <c r="G7" s="292"/>
      <c r="H7" s="292"/>
      <c r="I7" s="292"/>
      <c r="J7" s="292"/>
      <c r="K7" s="293"/>
      <c r="L7" s="26"/>
      <c r="M7" s="24"/>
    </row>
    <row r="8" spans="1:13" ht="33" customHeight="1">
      <c r="A8" s="5"/>
      <c r="B8" s="173"/>
      <c r="C8" s="294"/>
      <c r="D8" s="295"/>
      <c r="E8" s="295"/>
      <c r="F8" s="295"/>
      <c r="G8" s="295"/>
      <c r="H8" s="295"/>
      <c r="I8" s="295"/>
      <c r="J8" s="295"/>
      <c r="K8" s="296"/>
      <c r="L8" s="12"/>
      <c r="M8" s="5"/>
    </row>
    <row r="9" spans="1:13" ht="34.5" customHeight="1">
      <c r="A9" s="5"/>
      <c r="B9" s="173"/>
      <c r="C9" s="297" t="s">
        <v>2</v>
      </c>
      <c r="D9" s="298"/>
      <c r="E9" s="298"/>
      <c r="F9" s="298"/>
      <c r="G9" s="298"/>
      <c r="H9" s="298"/>
      <c r="I9" s="298"/>
      <c r="J9" s="298"/>
      <c r="K9" s="299"/>
      <c r="L9" s="12"/>
      <c r="M9" s="5"/>
    </row>
    <row r="10" spans="1:13" ht="37.5" customHeight="1" thickBot="1">
      <c r="A10" s="5"/>
      <c r="B10" s="11"/>
      <c r="C10" s="287" t="s">
        <v>144</v>
      </c>
      <c r="D10" s="288"/>
      <c r="E10" s="288"/>
      <c r="F10" s="288"/>
      <c r="G10" s="288"/>
      <c r="H10" s="288"/>
      <c r="I10" s="288"/>
      <c r="J10" s="288"/>
      <c r="K10" s="289"/>
      <c r="L10" s="12"/>
      <c r="M10" s="5"/>
    </row>
    <row r="11" spans="1:13" ht="30" customHeight="1" thickBot="1">
      <c r="A11" s="5"/>
      <c r="B11" s="11"/>
      <c r="C11" s="180" t="s">
        <v>85</v>
      </c>
      <c r="D11" s="181" t="s">
        <v>90</v>
      </c>
      <c r="E11" s="282" t="s">
        <v>3</v>
      </c>
      <c r="F11" s="283"/>
      <c r="G11" s="284"/>
      <c r="H11" s="182" t="s">
        <v>91</v>
      </c>
      <c r="I11" s="183" t="s">
        <v>4</v>
      </c>
      <c r="J11" s="184" t="s">
        <v>92</v>
      </c>
      <c r="K11" s="185" t="s">
        <v>5</v>
      </c>
      <c r="L11" s="12"/>
      <c r="M11" s="5"/>
    </row>
    <row r="12" spans="1:13" ht="30" customHeight="1" thickBot="1">
      <c r="A12" s="5"/>
      <c r="B12" s="11"/>
      <c r="C12" s="186">
        <v>1</v>
      </c>
      <c r="D12" s="187"/>
      <c r="E12" s="271" t="s">
        <v>129</v>
      </c>
      <c r="F12" s="272"/>
      <c r="G12" s="273"/>
      <c r="H12" s="222"/>
      <c r="I12" s="189"/>
      <c r="J12" s="190"/>
      <c r="K12" s="191"/>
      <c r="L12" s="12"/>
      <c r="M12" s="5"/>
    </row>
    <row r="13" spans="1:13" ht="30" customHeight="1">
      <c r="A13" s="5"/>
      <c r="B13" s="11"/>
      <c r="C13" s="207">
        <f t="shared" ref="C13:C19" si="0">C12+0.01</f>
        <v>1.01</v>
      </c>
      <c r="D13" s="208" t="s">
        <v>93</v>
      </c>
      <c r="E13" s="285" t="s">
        <v>94</v>
      </c>
      <c r="F13" s="285"/>
      <c r="G13" s="285"/>
      <c r="H13" s="209" t="s">
        <v>95</v>
      </c>
      <c r="I13" s="210">
        <v>4</v>
      </c>
      <c r="J13" s="194">
        <v>181755</v>
      </c>
      <c r="K13" s="195">
        <f>ROUND(+J13*I13,0)</f>
        <v>727020</v>
      </c>
      <c r="L13" s="12"/>
      <c r="M13" s="5"/>
    </row>
    <row r="14" spans="1:13" ht="30" customHeight="1">
      <c r="A14" s="5"/>
      <c r="B14" s="11"/>
      <c r="C14" s="196">
        <f t="shared" si="0"/>
        <v>1.02</v>
      </c>
      <c r="D14" s="197" t="s">
        <v>96</v>
      </c>
      <c r="E14" s="277" t="s">
        <v>97</v>
      </c>
      <c r="F14" s="277"/>
      <c r="G14" s="277"/>
      <c r="H14" s="198" t="s">
        <v>87</v>
      </c>
      <c r="I14" s="210">
        <v>84.5</v>
      </c>
      <c r="J14" s="199">
        <v>242922</v>
      </c>
      <c r="K14" s="195">
        <f t="shared" ref="K14:K25" si="1">ROUND(+J14*I14,0)</f>
        <v>20526909</v>
      </c>
      <c r="L14" s="12"/>
      <c r="M14" s="5"/>
    </row>
    <row r="15" spans="1:13" ht="30" customHeight="1">
      <c r="A15" s="5"/>
      <c r="B15" s="11"/>
      <c r="C15" s="211">
        <f t="shared" si="0"/>
        <v>1.03</v>
      </c>
      <c r="D15" s="212">
        <v>201.9</v>
      </c>
      <c r="E15" s="281" t="s">
        <v>130</v>
      </c>
      <c r="F15" s="281"/>
      <c r="G15" s="281"/>
      <c r="H15" s="213" t="s">
        <v>86</v>
      </c>
      <c r="I15" s="210">
        <v>24500</v>
      </c>
      <c r="J15" s="214">
        <v>26312</v>
      </c>
      <c r="K15" s="195">
        <f t="shared" si="1"/>
        <v>644644000</v>
      </c>
      <c r="L15" s="12"/>
      <c r="M15" s="5"/>
    </row>
    <row r="16" spans="1:13" ht="30" customHeight="1">
      <c r="A16" s="5"/>
      <c r="B16" s="11"/>
      <c r="C16" s="196">
        <f t="shared" si="0"/>
        <v>1.04</v>
      </c>
      <c r="D16" s="197" t="s">
        <v>98</v>
      </c>
      <c r="E16" s="277" t="s">
        <v>99</v>
      </c>
      <c r="F16" s="277"/>
      <c r="G16" s="277"/>
      <c r="H16" s="198" t="s">
        <v>87</v>
      </c>
      <c r="I16" s="210">
        <v>2856.3</v>
      </c>
      <c r="J16" s="199">
        <v>142073</v>
      </c>
      <c r="K16" s="195">
        <f t="shared" si="1"/>
        <v>405803110</v>
      </c>
      <c r="L16" s="12"/>
      <c r="M16" s="5"/>
    </row>
    <row r="17" spans="1:13" ht="30" customHeight="1">
      <c r="A17" s="5"/>
      <c r="B17" s="11"/>
      <c r="C17" s="196">
        <f t="shared" si="0"/>
        <v>1.05</v>
      </c>
      <c r="D17" s="197" t="s">
        <v>131</v>
      </c>
      <c r="E17" s="277" t="s">
        <v>132</v>
      </c>
      <c r="F17" s="277"/>
      <c r="G17" s="277"/>
      <c r="H17" s="198" t="s">
        <v>86</v>
      </c>
      <c r="I17" s="210">
        <v>24500</v>
      </c>
      <c r="J17" s="199">
        <v>42666</v>
      </c>
      <c r="K17" s="195">
        <f t="shared" si="1"/>
        <v>1045317000</v>
      </c>
      <c r="L17" s="12"/>
      <c r="M17" s="5"/>
    </row>
    <row r="18" spans="1:13" ht="30" customHeight="1">
      <c r="A18" s="5"/>
      <c r="B18" s="11"/>
      <c r="C18" s="211">
        <f t="shared" si="0"/>
        <v>1.06</v>
      </c>
      <c r="D18" s="212" t="s">
        <v>100</v>
      </c>
      <c r="E18" s="281" t="s">
        <v>101</v>
      </c>
      <c r="F18" s="281"/>
      <c r="G18" s="281"/>
      <c r="H18" s="213" t="s">
        <v>87</v>
      </c>
      <c r="I18" s="210">
        <v>349.68</v>
      </c>
      <c r="J18" s="199">
        <v>170904</v>
      </c>
      <c r="K18" s="195">
        <f t="shared" si="1"/>
        <v>59761711</v>
      </c>
      <c r="L18" s="12"/>
      <c r="M18" s="5"/>
    </row>
    <row r="19" spans="1:13" ht="30" customHeight="1">
      <c r="A19" s="5"/>
      <c r="B19" s="11"/>
      <c r="C19" s="211">
        <f t="shared" si="0"/>
        <v>1.07</v>
      </c>
      <c r="D19" s="212" t="s">
        <v>102</v>
      </c>
      <c r="E19" s="281" t="s">
        <v>103</v>
      </c>
      <c r="F19" s="281"/>
      <c r="G19" s="281"/>
      <c r="H19" s="213" t="s">
        <v>87</v>
      </c>
      <c r="I19" s="210">
        <v>290.58</v>
      </c>
      <c r="J19" s="199">
        <v>1156710</v>
      </c>
      <c r="K19" s="195">
        <f t="shared" si="1"/>
        <v>336116792</v>
      </c>
      <c r="L19" s="12"/>
      <c r="M19" s="5"/>
    </row>
    <row r="20" spans="1:13" ht="30" customHeight="1">
      <c r="A20" s="5"/>
      <c r="B20" s="11"/>
      <c r="C20" s="211">
        <v>1.08</v>
      </c>
      <c r="D20" s="212" t="s">
        <v>104</v>
      </c>
      <c r="E20" s="281" t="s">
        <v>105</v>
      </c>
      <c r="F20" s="281"/>
      <c r="G20" s="281"/>
      <c r="H20" s="213" t="s">
        <v>87</v>
      </c>
      <c r="I20" s="210">
        <v>163.26</v>
      </c>
      <c r="J20" s="200">
        <v>1009668</v>
      </c>
      <c r="K20" s="195">
        <f t="shared" si="1"/>
        <v>164838398</v>
      </c>
      <c r="L20" s="12"/>
      <c r="M20" s="5"/>
    </row>
    <row r="21" spans="1:13" ht="30" customHeight="1">
      <c r="A21" s="5"/>
      <c r="B21" s="11"/>
      <c r="C21" s="196">
        <v>1.0900000000000001</v>
      </c>
      <c r="D21" s="201" t="s">
        <v>106</v>
      </c>
      <c r="E21" s="277" t="s">
        <v>107</v>
      </c>
      <c r="F21" s="277"/>
      <c r="G21" s="277"/>
      <c r="H21" s="202" t="s">
        <v>88</v>
      </c>
      <c r="I21" s="210">
        <v>52784.28</v>
      </c>
      <c r="J21" s="200">
        <v>8134</v>
      </c>
      <c r="K21" s="195">
        <f>ROUND(+J21*I21,0)</f>
        <v>429347334</v>
      </c>
      <c r="L21" s="12"/>
      <c r="M21" s="5"/>
    </row>
    <row r="22" spans="1:13" ht="30" customHeight="1">
      <c r="A22" s="5"/>
      <c r="B22" s="11"/>
      <c r="C22" s="196">
        <v>1.1000000000000001</v>
      </c>
      <c r="D22" s="201" t="s">
        <v>108</v>
      </c>
      <c r="E22" s="277" t="s">
        <v>109</v>
      </c>
      <c r="F22" s="277"/>
      <c r="G22" s="277"/>
      <c r="H22" s="202" t="s">
        <v>95</v>
      </c>
      <c r="I22" s="210">
        <v>139</v>
      </c>
      <c r="J22" s="200">
        <v>738398</v>
      </c>
      <c r="K22" s="195">
        <f t="shared" si="1"/>
        <v>102637322</v>
      </c>
      <c r="L22" s="12"/>
      <c r="M22" s="5"/>
    </row>
    <row r="23" spans="1:13" ht="30" customHeight="1">
      <c r="A23" s="5"/>
      <c r="B23" s="11"/>
      <c r="C23" s="203">
        <v>1.1100000000000001</v>
      </c>
      <c r="D23" s="201"/>
      <c r="E23" s="280" t="s">
        <v>111</v>
      </c>
      <c r="F23" s="280"/>
      <c r="G23" s="280"/>
      <c r="H23" s="204" t="s">
        <v>86</v>
      </c>
      <c r="I23" s="210">
        <v>24500</v>
      </c>
      <c r="J23" s="199">
        <v>2831</v>
      </c>
      <c r="K23" s="195">
        <f t="shared" si="1"/>
        <v>69359500</v>
      </c>
      <c r="L23" s="12"/>
      <c r="M23" s="5"/>
    </row>
    <row r="24" spans="1:13" ht="30" customHeight="1">
      <c r="A24" s="5"/>
      <c r="B24" s="11"/>
      <c r="C24" s="203">
        <v>1.1200000000000001</v>
      </c>
      <c r="D24" s="201">
        <v>223.1</v>
      </c>
      <c r="E24" s="277" t="s">
        <v>133</v>
      </c>
      <c r="F24" s="277"/>
      <c r="G24" s="277"/>
      <c r="H24" s="204" t="s">
        <v>86</v>
      </c>
      <c r="I24" s="210">
        <v>990</v>
      </c>
      <c r="J24" s="199">
        <v>19291</v>
      </c>
      <c r="K24" s="195">
        <f t="shared" si="1"/>
        <v>19098090</v>
      </c>
      <c r="L24" s="12"/>
      <c r="M24" s="5"/>
    </row>
    <row r="25" spans="1:13" ht="30" customHeight="1" thickBot="1">
      <c r="A25" s="5"/>
      <c r="B25" s="11"/>
      <c r="C25" s="203">
        <v>1.1299999999999999</v>
      </c>
      <c r="D25" s="201">
        <v>671.3</v>
      </c>
      <c r="E25" s="277" t="s">
        <v>134</v>
      </c>
      <c r="F25" s="277"/>
      <c r="G25" s="277"/>
      <c r="H25" s="204" t="s">
        <v>87</v>
      </c>
      <c r="I25" s="230">
        <v>700</v>
      </c>
      <c r="J25" s="200">
        <v>1120500</v>
      </c>
      <c r="K25" s="195">
        <f t="shared" si="1"/>
        <v>784350000</v>
      </c>
      <c r="L25" s="12"/>
      <c r="M25" s="5"/>
    </row>
    <row r="26" spans="1:13" ht="30" customHeight="1" thickBot="1">
      <c r="A26" s="5"/>
      <c r="B26" s="11"/>
      <c r="C26" s="196"/>
      <c r="D26" s="201"/>
      <c r="E26" s="278" t="s">
        <v>112</v>
      </c>
      <c r="F26" s="279"/>
      <c r="G26" s="279"/>
      <c r="H26" s="258">
        <f>ROUND(SUM(K13:K25),0)</f>
        <v>4082527186</v>
      </c>
      <c r="I26" s="259"/>
      <c r="J26" s="260"/>
      <c r="K26" s="220"/>
      <c r="L26" s="12"/>
      <c r="M26" s="5"/>
    </row>
    <row r="27" spans="1:13" ht="30" customHeight="1" thickBot="1">
      <c r="A27" s="5"/>
      <c r="B27" s="11"/>
      <c r="C27" s="186">
        <v>2</v>
      </c>
      <c r="D27" s="187"/>
      <c r="E27" s="271" t="s">
        <v>113</v>
      </c>
      <c r="F27" s="272"/>
      <c r="G27" s="273"/>
      <c r="H27" s="188"/>
      <c r="I27" s="189"/>
      <c r="J27" s="190"/>
      <c r="K27" s="191"/>
      <c r="L27" s="12"/>
      <c r="M27" s="5"/>
    </row>
    <row r="28" spans="1:13" ht="30" customHeight="1">
      <c r="A28" s="5"/>
      <c r="B28" s="11"/>
      <c r="C28" s="196">
        <f>C27+0.01</f>
        <v>2.0099999999999998</v>
      </c>
      <c r="D28" s="197" t="s">
        <v>135</v>
      </c>
      <c r="E28" s="274" t="s">
        <v>136</v>
      </c>
      <c r="F28" s="275"/>
      <c r="G28" s="276"/>
      <c r="H28" s="192" t="s">
        <v>87</v>
      </c>
      <c r="I28" s="193">
        <v>5997.24</v>
      </c>
      <c r="J28" s="215">
        <v>154571</v>
      </c>
      <c r="K28" s="216">
        <f>ROUND(+J28*I28,0)</f>
        <v>926999384</v>
      </c>
      <c r="L28" s="12"/>
      <c r="M28" s="5"/>
    </row>
    <row r="29" spans="1:13" ht="30" customHeight="1">
      <c r="A29" s="5"/>
      <c r="B29" s="11"/>
      <c r="C29" s="206">
        <v>2.02</v>
      </c>
      <c r="D29" s="197" t="s">
        <v>114</v>
      </c>
      <c r="E29" s="261" t="s">
        <v>115</v>
      </c>
      <c r="F29" s="262"/>
      <c r="G29" s="263"/>
      <c r="H29" s="198" t="s">
        <v>87</v>
      </c>
      <c r="I29" s="193">
        <v>6002.88</v>
      </c>
      <c r="J29" s="217">
        <v>237152</v>
      </c>
      <c r="K29" s="216">
        <f t="shared" ref="K29:K32" si="2">ROUND(+J29*I29,0)</f>
        <v>1423594998</v>
      </c>
      <c r="L29" s="12"/>
      <c r="M29" s="5"/>
    </row>
    <row r="30" spans="1:13" ht="30" customHeight="1">
      <c r="A30" s="5"/>
      <c r="B30" s="11"/>
      <c r="C30" s="206">
        <f>C29+0.01</f>
        <v>2.0299999999999998</v>
      </c>
      <c r="D30" s="197" t="s">
        <v>116</v>
      </c>
      <c r="E30" s="261" t="s">
        <v>117</v>
      </c>
      <c r="F30" s="262"/>
      <c r="G30" s="263"/>
      <c r="H30" s="198" t="s">
        <v>86</v>
      </c>
      <c r="I30" s="193">
        <v>52500</v>
      </c>
      <c r="J30" s="217">
        <v>6167</v>
      </c>
      <c r="K30" s="216">
        <f t="shared" si="2"/>
        <v>323767500</v>
      </c>
      <c r="L30" s="12"/>
      <c r="M30" s="5"/>
    </row>
    <row r="31" spans="1:13" ht="30" customHeight="1">
      <c r="A31" s="5"/>
      <c r="B31" s="11"/>
      <c r="C31" s="206">
        <f>C30+0.01</f>
        <v>2.0399999999999996</v>
      </c>
      <c r="D31" s="197" t="s">
        <v>118</v>
      </c>
      <c r="E31" s="261" t="s">
        <v>119</v>
      </c>
      <c r="F31" s="262"/>
      <c r="G31" s="263"/>
      <c r="H31" s="198" t="s">
        <v>87</v>
      </c>
      <c r="I31" s="193">
        <v>1600.79</v>
      </c>
      <c r="J31" s="217">
        <v>1281266</v>
      </c>
      <c r="K31" s="216">
        <f t="shared" si="2"/>
        <v>2051037800</v>
      </c>
      <c r="L31" s="12"/>
      <c r="M31" s="5"/>
    </row>
    <row r="32" spans="1:13" ht="30" customHeight="1" thickBot="1">
      <c r="A32" s="5"/>
      <c r="B32" s="11"/>
      <c r="C32" s="206">
        <f>C31+0.01</f>
        <v>2.0499999999999994</v>
      </c>
      <c r="D32" s="197">
        <v>450.1</v>
      </c>
      <c r="E32" s="261" t="s">
        <v>137</v>
      </c>
      <c r="F32" s="262"/>
      <c r="G32" s="263"/>
      <c r="H32" s="202" t="s">
        <v>87</v>
      </c>
      <c r="I32" s="221">
        <v>2107.69</v>
      </c>
      <c r="J32" s="231">
        <v>1260042</v>
      </c>
      <c r="K32" s="216">
        <f t="shared" si="2"/>
        <v>2655777923</v>
      </c>
      <c r="L32" s="12"/>
      <c r="M32" s="5"/>
    </row>
    <row r="33" spans="1:13" ht="30" customHeight="1" thickBot="1">
      <c r="A33" s="5"/>
      <c r="B33" s="11"/>
      <c r="C33" s="205"/>
      <c r="D33" s="264" t="s">
        <v>112</v>
      </c>
      <c r="E33" s="265"/>
      <c r="F33" s="265"/>
      <c r="G33" s="265"/>
      <c r="H33" s="258">
        <f>ROUND(SUM(K28:K32),0)</f>
        <v>7381177605</v>
      </c>
      <c r="I33" s="259"/>
      <c r="J33" s="260"/>
      <c r="K33" s="220"/>
      <c r="L33" s="12"/>
      <c r="M33" s="5"/>
    </row>
    <row r="34" spans="1:13" ht="30" customHeight="1" thickBot="1">
      <c r="A34" s="5"/>
      <c r="B34" s="11"/>
      <c r="C34" s="186">
        <v>3</v>
      </c>
      <c r="D34" s="187"/>
      <c r="E34" s="271" t="s">
        <v>120</v>
      </c>
      <c r="F34" s="272"/>
      <c r="G34" s="273"/>
      <c r="H34" s="188"/>
      <c r="I34" s="189"/>
      <c r="J34" s="190"/>
      <c r="K34" s="191"/>
      <c r="L34" s="12"/>
      <c r="M34" s="5"/>
    </row>
    <row r="35" spans="1:13" ht="30" customHeight="1">
      <c r="A35" s="5"/>
      <c r="B35" s="11"/>
      <c r="C35" s="196">
        <f>C34+0.01</f>
        <v>3.01</v>
      </c>
      <c r="D35" s="197" t="s">
        <v>121</v>
      </c>
      <c r="E35" s="274" t="s">
        <v>122</v>
      </c>
      <c r="F35" s="275"/>
      <c r="G35" s="276"/>
      <c r="H35" s="198" t="s">
        <v>89</v>
      </c>
      <c r="I35" s="193">
        <v>10500</v>
      </c>
      <c r="J35" s="199">
        <v>4796</v>
      </c>
      <c r="K35" s="195">
        <f>+J35*I35</f>
        <v>50358000</v>
      </c>
      <c r="L35" s="12"/>
      <c r="M35" s="5"/>
    </row>
    <row r="36" spans="1:13" ht="30" customHeight="1" thickBot="1">
      <c r="A36" s="5"/>
      <c r="B36" s="11"/>
      <c r="C36" s="206">
        <v>3.02</v>
      </c>
      <c r="D36" s="197" t="s">
        <v>123</v>
      </c>
      <c r="E36" s="261" t="s">
        <v>124</v>
      </c>
      <c r="F36" s="262"/>
      <c r="G36" s="263"/>
      <c r="H36" s="202" t="s">
        <v>110</v>
      </c>
      <c r="I36" s="221">
        <v>29</v>
      </c>
      <c r="J36" s="200">
        <v>490988</v>
      </c>
      <c r="K36" s="195">
        <f>+J36*I36</f>
        <v>14238652</v>
      </c>
      <c r="L36" s="12"/>
      <c r="M36" s="5"/>
    </row>
    <row r="37" spans="1:13" ht="30" customHeight="1" thickBot="1">
      <c r="A37" s="5"/>
      <c r="B37" s="11"/>
      <c r="C37" s="205"/>
      <c r="D37" s="266" t="s">
        <v>112</v>
      </c>
      <c r="E37" s="265"/>
      <c r="F37" s="265"/>
      <c r="G37" s="265"/>
      <c r="H37" s="258">
        <f>ROUND(SUM(K35:K36),2)</f>
        <v>64596652</v>
      </c>
      <c r="I37" s="259"/>
      <c r="J37" s="260"/>
      <c r="K37" s="234"/>
      <c r="L37" s="12"/>
      <c r="M37" s="5"/>
    </row>
    <row r="38" spans="1:13" ht="30" customHeight="1" thickBot="1">
      <c r="A38" s="5"/>
      <c r="B38" s="11"/>
      <c r="C38" s="186">
        <v>4</v>
      </c>
      <c r="D38" s="187"/>
      <c r="E38" s="267" t="s">
        <v>125</v>
      </c>
      <c r="F38" s="268"/>
      <c r="G38" s="269"/>
      <c r="H38" s="188"/>
      <c r="I38" s="189"/>
      <c r="J38" s="190"/>
      <c r="K38" s="191"/>
      <c r="L38" s="12"/>
      <c r="M38" s="5"/>
    </row>
    <row r="39" spans="1:13" ht="30" customHeight="1" thickBot="1">
      <c r="A39" s="5"/>
      <c r="B39" s="11"/>
      <c r="C39" s="219">
        <f>C38+0.01</f>
        <v>4.01</v>
      </c>
      <c r="D39" s="232" t="s">
        <v>126</v>
      </c>
      <c r="E39" s="255" t="s">
        <v>127</v>
      </c>
      <c r="F39" s="256"/>
      <c r="G39" s="257"/>
      <c r="H39" s="235" t="s">
        <v>128</v>
      </c>
      <c r="I39" s="221">
        <v>45934</v>
      </c>
      <c r="J39" s="236">
        <v>2026</v>
      </c>
      <c r="K39" s="233">
        <f>ROUND(+J39*I39,0)</f>
        <v>93062284</v>
      </c>
      <c r="L39" s="12"/>
      <c r="M39" s="5"/>
    </row>
    <row r="40" spans="1:13" ht="30" customHeight="1" thickBot="1">
      <c r="A40" s="5"/>
      <c r="B40" s="11"/>
      <c r="C40" s="205"/>
      <c r="D40" s="264" t="s">
        <v>112</v>
      </c>
      <c r="E40" s="270"/>
      <c r="F40" s="270"/>
      <c r="G40" s="270"/>
      <c r="H40" s="258">
        <f>ROUND(SUM(K39),2)</f>
        <v>93062284</v>
      </c>
      <c r="I40" s="259"/>
      <c r="J40" s="260"/>
      <c r="K40" s="234"/>
      <c r="L40" s="12"/>
      <c r="M40" s="5"/>
    </row>
    <row r="41" spans="1:13" ht="30" customHeight="1" thickBot="1">
      <c r="A41" s="5"/>
      <c r="B41" s="11"/>
      <c r="C41" s="252" t="s">
        <v>146</v>
      </c>
      <c r="D41" s="253"/>
      <c r="E41" s="253"/>
      <c r="F41" s="253"/>
      <c r="G41" s="253"/>
      <c r="H41" s="253"/>
      <c r="I41" s="253"/>
      <c r="J41" s="254"/>
      <c r="K41" s="218">
        <f>H26+H33+H37+H40</f>
        <v>11621363727</v>
      </c>
      <c r="L41" s="12"/>
      <c r="M41" s="5"/>
    </row>
    <row r="42" spans="1:13" s="229" customFormat="1" ht="7.5" customHeight="1" thickBot="1">
      <c r="A42" s="223"/>
      <c r="B42" s="224"/>
      <c r="C42" s="241"/>
      <c r="D42" s="242"/>
      <c r="E42" s="242"/>
      <c r="F42" s="242"/>
      <c r="G42" s="242"/>
      <c r="H42" s="242"/>
      <c r="I42" s="242"/>
      <c r="J42" s="242"/>
      <c r="K42" s="243"/>
      <c r="L42" s="228"/>
      <c r="M42" s="223"/>
    </row>
    <row r="43" spans="1:13" s="3" customFormat="1" ht="30" customHeight="1" thickBot="1">
      <c r="A43" s="13"/>
      <c r="B43" s="14"/>
      <c r="C43" s="305" t="s">
        <v>147</v>
      </c>
      <c r="D43" s="306"/>
      <c r="E43" s="306"/>
      <c r="F43" s="306"/>
      <c r="G43" s="306"/>
      <c r="H43" s="306"/>
      <c r="I43" s="306"/>
      <c r="J43" s="307"/>
      <c r="K43" s="174">
        <f>K41</f>
        <v>11621363727</v>
      </c>
      <c r="L43" s="15"/>
      <c r="M43" s="13"/>
    </row>
    <row r="44" spans="1:13" s="3" customFormat="1" ht="9.75" customHeight="1" thickBot="1">
      <c r="A44" s="13"/>
      <c r="B44" s="14"/>
      <c r="C44" s="309"/>
      <c r="D44" s="310"/>
      <c r="E44" s="310"/>
      <c r="F44" s="310"/>
      <c r="G44" s="310"/>
      <c r="H44" s="310"/>
      <c r="I44" s="310"/>
      <c r="J44" s="311"/>
      <c r="K44" s="179"/>
      <c r="L44" s="15"/>
      <c r="M44" s="13"/>
    </row>
    <row r="45" spans="1:13" s="3" customFormat="1" ht="30" customHeight="1" thickBot="1">
      <c r="A45" s="13"/>
      <c r="B45" s="14"/>
      <c r="C45" s="305" t="s">
        <v>138</v>
      </c>
      <c r="D45" s="306"/>
      <c r="E45" s="306"/>
      <c r="F45" s="306"/>
      <c r="G45" s="306"/>
      <c r="H45" s="306"/>
      <c r="I45" s="306"/>
      <c r="J45" s="307"/>
      <c r="K45" s="174">
        <v>67800000</v>
      </c>
      <c r="L45" s="15"/>
      <c r="M45" s="175"/>
    </row>
    <row r="46" spans="1:13" s="3" customFormat="1" ht="8.25" customHeight="1" thickBot="1">
      <c r="A46" s="13"/>
      <c r="B46" s="14"/>
      <c r="C46" s="309"/>
      <c r="D46" s="310"/>
      <c r="E46" s="310"/>
      <c r="F46" s="310"/>
      <c r="G46" s="310"/>
      <c r="H46" s="310"/>
      <c r="I46" s="310"/>
      <c r="J46" s="311"/>
      <c r="K46" s="179"/>
      <c r="L46" s="15"/>
      <c r="M46" s="13"/>
    </row>
    <row r="47" spans="1:13" s="3" customFormat="1" ht="30" customHeight="1" thickBot="1">
      <c r="A47" s="13"/>
      <c r="B47" s="14"/>
      <c r="C47" s="186">
        <v>5</v>
      </c>
      <c r="D47" s="267" t="s">
        <v>142</v>
      </c>
      <c r="E47" s="268"/>
      <c r="F47" s="268"/>
      <c r="G47" s="268"/>
      <c r="H47" s="268"/>
      <c r="I47" s="268"/>
      <c r="J47" s="286"/>
      <c r="K47" s="191"/>
      <c r="L47" s="15"/>
      <c r="M47" s="13"/>
    </row>
    <row r="48" spans="1:13" s="3" customFormat="1" ht="30" customHeight="1" thickBot="1">
      <c r="A48" s="13"/>
      <c r="B48" s="14"/>
      <c r="C48" s="196">
        <f>C47+0.01</f>
        <v>5.01</v>
      </c>
      <c r="D48" s="237" t="s">
        <v>139</v>
      </c>
      <c r="E48" s="249" t="s">
        <v>140</v>
      </c>
      <c r="F48" s="250"/>
      <c r="G48" s="251"/>
      <c r="H48" s="235" t="s">
        <v>141</v>
      </c>
      <c r="I48" s="221">
        <v>9</v>
      </c>
      <c r="J48" s="236">
        <v>7195300</v>
      </c>
      <c r="K48" s="238">
        <f>ROUND(+J48*I48,0)</f>
        <v>64757700</v>
      </c>
      <c r="L48" s="15"/>
      <c r="M48" s="175"/>
    </row>
    <row r="49" spans="1:13" s="248" customFormat="1" ht="6.75" customHeight="1" thickBot="1">
      <c r="A49" s="244"/>
      <c r="B49" s="245"/>
      <c r="C49" s="312"/>
      <c r="D49" s="313"/>
      <c r="E49" s="313"/>
      <c r="F49" s="313"/>
      <c r="G49" s="313"/>
      <c r="H49" s="313"/>
      <c r="I49" s="313"/>
      <c r="J49" s="314"/>
      <c r="K49" s="246"/>
      <c r="L49" s="247"/>
      <c r="M49" s="244"/>
    </row>
    <row r="50" spans="1:13" s="3" customFormat="1" ht="30" customHeight="1" thickBot="1">
      <c r="A50" s="13"/>
      <c r="B50" s="14"/>
      <c r="C50" s="305" t="s">
        <v>143</v>
      </c>
      <c r="D50" s="306"/>
      <c r="E50" s="306"/>
      <c r="F50" s="306"/>
      <c r="G50" s="306"/>
      <c r="H50" s="306"/>
      <c r="I50" s="306"/>
      <c r="J50" s="307"/>
      <c r="K50" s="174">
        <f>SUM(K43:K48)</f>
        <v>11753921427</v>
      </c>
      <c r="L50" s="15"/>
      <c r="M50" s="13"/>
    </row>
    <row r="51" spans="1:13" s="3" customFormat="1" ht="17.25" customHeight="1">
      <c r="A51" s="13"/>
      <c r="B51" s="14"/>
      <c r="C51" s="178"/>
      <c r="D51" s="178"/>
      <c r="E51" s="178"/>
      <c r="F51" s="178"/>
      <c r="G51" s="178"/>
      <c r="H51" s="178"/>
      <c r="I51" s="178"/>
      <c r="J51" s="178"/>
      <c r="K51" s="178"/>
      <c r="L51" s="15"/>
      <c r="M51" s="13"/>
    </row>
    <row r="52" spans="1:13" s="3" customFormat="1" ht="7.5" customHeight="1" thickBot="1">
      <c r="A52" s="13"/>
      <c r="B52" s="14"/>
      <c r="C52" s="144"/>
      <c r="D52" s="145"/>
      <c r="E52" s="145"/>
      <c r="F52" s="145"/>
      <c r="G52" s="144"/>
      <c r="H52" s="144"/>
      <c r="I52" s="146"/>
      <c r="J52" s="147"/>
      <c r="K52" s="148"/>
      <c r="L52" s="15"/>
      <c r="M52" s="13"/>
    </row>
    <row r="53" spans="1:13" s="3" customFormat="1" ht="15.75">
      <c r="A53" s="13"/>
      <c r="B53" s="14"/>
      <c r="C53" s="149"/>
      <c r="D53" s="322"/>
      <c r="E53" s="322"/>
      <c r="F53" s="322"/>
      <c r="G53" s="322"/>
      <c r="H53" s="322"/>
      <c r="I53" s="322"/>
      <c r="J53" s="322"/>
      <c r="K53" s="323"/>
      <c r="L53" s="16"/>
      <c r="M53" s="13"/>
    </row>
    <row r="54" spans="1:13" s="3" customFormat="1" ht="46.5" customHeight="1">
      <c r="A54" s="13"/>
      <c r="B54" s="14"/>
      <c r="C54" s="303" t="s">
        <v>78</v>
      </c>
      <c r="D54" s="304"/>
      <c r="E54" s="304"/>
      <c r="F54" s="304"/>
      <c r="G54" s="304"/>
      <c r="H54" s="321" t="s">
        <v>6</v>
      </c>
      <c r="I54" s="321"/>
      <c r="J54" s="321"/>
      <c r="K54" s="150" t="s">
        <v>7</v>
      </c>
      <c r="L54" s="17"/>
      <c r="M54" s="13"/>
    </row>
    <row r="55" spans="1:13" s="3" customFormat="1" ht="44.25" customHeight="1">
      <c r="A55" s="13"/>
      <c r="B55" s="14"/>
      <c r="C55" s="303" t="s">
        <v>84</v>
      </c>
      <c r="D55" s="304"/>
      <c r="E55" s="304"/>
      <c r="F55" s="304"/>
      <c r="G55" s="304"/>
      <c r="H55" s="320" t="s">
        <v>8</v>
      </c>
      <c r="I55" s="320"/>
      <c r="J55" s="151" t="s">
        <v>9</v>
      </c>
      <c r="K55" s="176">
        <v>0.28999999999999998</v>
      </c>
      <c r="L55" s="17"/>
      <c r="M55" s="13"/>
    </row>
    <row r="56" spans="1:13" s="3" customFormat="1" ht="34.5" customHeight="1">
      <c r="A56" s="13"/>
      <c r="B56" s="14"/>
      <c r="C56" s="303" t="s">
        <v>79</v>
      </c>
      <c r="D56" s="304"/>
      <c r="E56" s="304"/>
      <c r="F56" s="304"/>
      <c r="G56" s="304"/>
      <c r="H56" s="317" t="s">
        <v>10</v>
      </c>
      <c r="I56" s="318"/>
      <c r="J56" s="151" t="s">
        <v>11</v>
      </c>
      <c r="K56" s="176">
        <v>0.01</v>
      </c>
      <c r="L56" s="17"/>
      <c r="M56" s="13"/>
    </row>
    <row r="57" spans="1:13" s="4" customFormat="1" ht="58.5" customHeight="1">
      <c r="A57" s="13"/>
      <c r="B57" s="14"/>
      <c r="C57" s="161"/>
      <c r="E57" s="162"/>
      <c r="F57" s="162"/>
      <c r="G57" s="163"/>
      <c r="H57" s="319" t="s">
        <v>12</v>
      </c>
      <c r="I57" s="320"/>
      <c r="J57" s="151" t="s">
        <v>13</v>
      </c>
      <c r="K57" s="176">
        <v>0.05</v>
      </c>
      <c r="L57" s="15"/>
      <c r="M57" s="13"/>
    </row>
    <row r="58" spans="1:13" ht="57" customHeight="1">
      <c r="A58" s="5"/>
      <c r="B58" s="11"/>
      <c r="C58" s="164"/>
      <c r="D58" s="165"/>
      <c r="E58" s="165"/>
      <c r="F58" s="165"/>
      <c r="G58" s="166"/>
      <c r="H58" s="320" t="s">
        <v>14</v>
      </c>
      <c r="I58" s="320"/>
      <c r="J58" s="151" t="s">
        <v>15</v>
      </c>
      <c r="K58" s="176">
        <f>SUM(K55:K57)</f>
        <v>0.35</v>
      </c>
      <c r="L58" s="12"/>
      <c r="M58" s="5"/>
    </row>
    <row r="59" spans="1:13" ht="17.25" thickBot="1">
      <c r="A59" s="5"/>
      <c r="B59" s="11"/>
      <c r="C59" s="171"/>
      <c r="D59" s="169"/>
      <c r="E59" s="169"/>
      <c r="F59" s="169"/>
      <c r="G59" s="170"/>
      <c r="H59" s="315"/>
      <c r="I59" s="315"/>
      <c r="J59" s="315"/>
      <c r="K59" s="316"/>
      <c r="L59" s="12"/>
      <c r="M59" s="5"/>
    </row>
    <row r="60" spans="1:13" ht="17.25" thickBot="1">
      <c r="A60" s="5"/>
      <c r="B60" s="18"/>
      <c r="C60" s="19"/>
      <c r="D60" s="19"/>
      <c r="E60" s="20"/>
      <c r="F60" s="19"/>
      <c r="G60" s="21"/>
      <c r="H60" s="19"/>
      <c r="I60" s="19"/>
      <c r="J60" s="19"/>
      <c r="K60" s="19"/>
      <c r="L60" s="22"/>
      <c r="M60" s="5"/>
    </row>
    <row r="61" spans="1:13" ht="17.25" thickTop="1">
      <c r="A61" s="5"/>
      <c r="B61" s="5"/>
      <c r="C61" s="5"/>
      <c r="D61" s="5"/>
      <c r="E61" s="6"/>
      <c r="F61" s="5"/>
      <c r="G61" s="5"/>
      <c r="H61" s="5"/>
      <c r="I61" s="5"/>
      <c r="J61" s="5"/>
      <c r="K61" s="5"/>
      <c r="L61" s="5"/>
      <c r="M61" s="5"/>
    </row>
  </sheetData>
  <mergeCells count="59">
    <mergeCell ref="H59:K59"/>
    <mergeCell ref="C56:G56"/>
    <mergeCell ref="H56:I56"/>
    <mergeCell ref="H57:I57"/>
    <mergeCell ref="H58:I58"/>
    <mergeCell ref="C55:G55"/>
    <mergeCell ref="C43:J43"/>
    <mergeCell ref="C6:K6"/>
    <mergeCell ref="C44:J44"/>
    <mergeCell ref="C45:J45"/>
    <mergeCell ref="C46:J46"/>
    <mergeCell ref="C49:J49"/>
    <mergeCell ref="C50:J50"/>
    <mergeCell ref="C54:G54"/>
    <mergeCell ref="H54:J54"/>
    <mergeCell ref="H55:I55"/>
    <mergeCell ref="D53:K53"/>
    <mergeCell ref="C10:K10"/>
    <mergeCell ref="C5:K5"/>
    <mergeCell ref="C7:K8"/>
    <mergeCell ref="C9:K9"/>
    <mergeCell ref="C3:F3"/>
    <mergeCell ref="E11:G11"/>
    <mergeCell ref="E12:G12"/>
    <mergeCell ref="E13:G13"/>
    <mergeCell ref="E14:G14"/>
    <mergeCell ref="E20:G20"/>
    <mergeCell ref="E21:G21"/>
    <mergeCell ref="E22:G22"/>
    <mergeCell ref="E23:G23"/>
    <mergeCell ref="E24:G24"/>
    <mergeCell ref="E15:G15"/>
    <mergeCell ref="E16:G16"/>
    <mergeCell ref="E17:G17"/>
    <mergeCell ref="E18:G18"/>
    <mergeCell ref="E19:G19"/>
    <mergeCell ref="E30:G30"/>
    <mergeCell ref="E32:G32"/>
    <mergeCell ref="H33:J33"/>
    <mergeCell ref="E25:G25"/>
    <mergeCell ref="E26:G26"/>
    <mergeCell ref="E27:G27"/>
    <mergeCell ref="E28:G28"/>
    <mergeCell ref="E29:G29"/>
    <mergeCell ref="H26:J26"/>
    <mergeCell ref="E31:G31"/>
    <mergeCell ref="D33:G33"/>
    <mergeCell ref="D37:G37"/>
    <mergeCell ref="E38:G38"/>
    <mergeCell ref="D40:G40"/>
    <mergeCell ref="E34:G34"/>
    <mergeCell ref="E35:G35"/>
    <mergeCell ref="E36:G36"/>
    <mergeCell ref="E48:G48"/>
    <mergeCell ref="C41:J41"/>
    <mergeCell ref="E39:G39"/>
    <mergeCell ref="H37:J37"/>
    <mergeCell ref="H40:J40"/>
    <mergeCell ref="D47:J4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5"/>
  <sheetViews>
    <sheetView showGridLines="0" view="pageBreakPreview" topLeftCell="A10" zoomScale="70" zoomScaleNormal="100" zoomScaleSheetLayoutView="70" zoomScalePageLayoutView="91" workbookViewId="0">
      <selection activeCell="N10" sqref="N10"/>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6.25" customHeight="1">
      <c r="A3" s="5"/>
      <c r="B3" s="11"/>
      <c r="C3" s="336" t="s">
        <v>81</v>
      </c>
      <c r="D3" s="336"/>
      <c r="E3" s="336"/>
      <c r="F3" s="336"/>
      <c r="G3" s="143"/>
      <c r="H3" s="143"/>
      <c r="I3" s="143"/>
      <c r="J3" s="143"/>
      <c r="K3" s="143"/>
      <c r="L3" s="12"/>
      <c r="M3" s="5"/>
    </row>
    <row r="4" spans="1:13">
      <c r="A4" s="5"/>
      <c r="B4" s="11"/>
      <c r="C4" s="155" t="s">
        <v>20</v>
      </c>
      <c r="D4" s="156" t="s">
        <v>21</v>
      </c>
      <c r="E4" s="155" t="s">
        <v>22</v>
      </c>
      <c r="F4" s="156">
        <v>3</v>
      </c>
      <c r="G4" s="143"/>
      <c r="H4" s="143"/>
      <c r="I4" s="143"/>
      <c r="J4" s="143"/>
      <c r="K4" s="143"/>
      <c r="L4" s="12"/>
      <c r="M4" s="5"/>
    </row>
    <row r="5" spans="1:13">
      <c r="A5" s="5"/>
      <c r="B5" s="11"/>
      <c r="C5" s="337" t="s">
        <v>0</v>
      </c>
      <c r="D5" s="337"/>
      <c r="E5" s="337"/>
      <c r="F5" s="337"/>
      <c r="G5" s="337"/>
      <c r="H5" s="337"/>
      <c r="I5" s="337"/>
      <c r="J5" s="337"/>
      <c r="K5" s="337"/>
      <c r="L5" s="12"/>
      <c r="M5" s="5"/>
    </row>
    <row r="6" spans="1:13" ht="17.25" thickBot="1">
      <c r="A6" s="5"/>
      <c r="B6" s="11"/>
      <c r="C6" s="308" t="s">
        <v>16</v>
      </c>
      <c r="D6" s="308"/>
      <c r="E6" s="308"/>
      <c r="F6" s="308"/>
      <c r="G6" s="308"/>
      <c r="H6" s="308"/>
      <c r="I6" s="308"/>
      <c r="J6" s="308"/>
      <c r="K6" s="308"/>
      <c r="L6" s="12"/>
      <c r="M6" s="5"/>
    </row>
    <row r="7" spans="1:13" s="25" customFormat="1" ht="16.5" customHeight="1">
      <c r="A7" s="24"/>
      <c r="B7" s="177"/>
      <c r="C7" s="338" t="s">
        <v>83</v>
      </c>
      <c r="D7" s="339"/>
      <c r="E7" s="339"/>
      <c r="F7" s="339"/>
      <c r="G7" s="339"/>
      <c r="H7" s="339"/>
      <c r="I7" s="339"/>
      <c r="J7" s="339"/>
      <c r="K7" s="340"/>
      <c r="L7" s="26"/>
      <c r="M7" s="24"/>
    </row>
    <row r="8" spans="1:13" ht="33.75" customHeight="1" thickBot="1">
      <c r="A8" s="5"/>
      <c r="B8" s="11"/>
      <c r="C8" s="341"/>
      <c r="D8" s="342"/>
      <c r="E8" s="342"/>
      <c r="F8" s="342"/>
      <c r="G8" s="342"/>
      <c r="H8" s="342"/>
      <c r="I8" s="342"/>
      <c r="J8" s="342"/>
      <c r="K8" s="343"/>
      <c r="L8" s="12"/>
      <c r="M8" s="5"/>
    </row>
    <row r="9" spans="1:13" ht="36.75" customHeight="1">
      <c r="A9" s="5"/>
      <c r="B9" s="11"/>
      <c r="C9" s="344" t="s">
        <v>17</v>
      </c>
      <c r="D9" s="345"/>
      <c r="E9" s="345"/>
      <c r="F9" s="345"/>
      <c r="G9" s="345"/>
      <c r="H9" s="345"/>
      <c r="I9" s="345"/>
      <c r="J9" s="345"/>
      <c r="K9" s="346"/>
      <c r="L9" s="12"/>
      <c r="M9" s="5"/>
    </row>
    <row r="10" spans="1:13" ht="40.5" customHeight="1" thickBot="1">
      <c r="A10" s="5"/>
      <c r="B10" s="11"/>
      <c r="C10" s="287" t="s">
        <v>144</v>
      </c>
      <c r="D10" s="288"/>
      <c r="E10" s="288"/>
      <c r="F10" s="288"/>
      <c r="G10" s="288"/>
      <c r="H10" s="288"/>
      <c r="I10" s="288"/>
      <c r="J10" s="288"/>
      <c r="K10" s="289"/>
      <c r="L10" s="12"/>
      <c r="M10" s="5"/>
    </row>
    <row r="11" spans="1:13" ht="30" customHeight="1" thickBot="1">
      <c r="A11" s="5"/>
      <c r="B11" s="11"/>
      <c r="C11" s="180" t="s">
        <v>85</v>
      </c>
      <c r="D11" s="181" t="s">
        <v>90</v>
      </c>
      <c r="E11" s="282" t="s">
        <v>3</v>
      </c>
      <c r="F11" s="283"/>
      <c r="G11" s="284"/>
      <c r="H11" s="182" t="s">
        <v>91</v>
      </c>
      <c r="I11" s="183" t="s">
        <v>4</v>
      </c>
      <c r="J11" s="184" t="s">
        <v>92</v>
      </c>
      <c r="K11" s="185" t="s">
        <v>5</v>
      </c>
      <c r="L11" s="12"/>
      <c r="M11" s="5"/>
    </row>
    <row r="12" spans="1:13" ht="24.75" customHeight="1" thickBot="1">
      <c r="A12" s="5"/>
      <c r="B12" s="11"/>
      <c r="C12" s="186"/>
      <c r="D12" s="187"/>
      <c r="E12" s="271"/>
      <c r="F12" s="272"/>
      <c r="G12" s="273"/>
      <c r="H12" s="222"/>
      <c r="I12" s="189"/>
      <c r="J12" s="190"/>
      <c r="K12" s="191"/>
      <c r="L12" s="12"/>
      <c r="M12" s="5"/>
    </row>
    <row r="13" spans="1:13" ht="30" customHeight="1">
      <c r="A13" s="5"/>
      <c r="B13" s="11"/>
      <c r="C13" s="207"/>
      <c r="D13" s="208"/>
      <c r="E13" s="285"/>
      <c r="F13" s="285"/>
      <c r="G13" s="285"/>
      <c r="H13" s="209"/>
      <c r="I13" s="210"/>
      <c r="J13" s="194"/>
      <c r="K13" s="195"/>
      <c r="L13" s="12"/>
      <c r="M13" s="5"/>
    </row>
    <row r="14" spans="1:13" ht="30" customHeight="1">
      <c r="A14" s="5"/>
      <c r="B14" s="11"/>
      <c r="C14" s="196"/>
      <c r="D14" s="240"/>
      <c r="E14" s="277"/>
      <c r="F14" s="277"/>
      <c r="G14" s="277"/>
      <c r="H14" s="198"/>
      <c r="I14" s="210"/>
      <c r="J14" s="199"/>
      <c r="K14" s="195"/>
      <c r="L14" s="12"/>
      <c r="M14" s="5"/>
    </row>
    <row r="15" spans="1:13" ht="30" customHeight="1">
      <c r="A15" s="5"/>
      <c r="B15" s="11"/>
      <c r="C15" s="211"/>
      <c r="D15" s="212"/>
      <c r="E15" s="281"/>
      <c r="F15" s="281"/>
      <c r="G15" s="281"/>
      <c r="H15" s="213"/>
      <c r="I15" s="210"/>
      <c r="J15" s="214"/>
      <c r="K15" s="195"/>
      <c r="L15" s="12"/>
      <c r="M15" s="5"/>
    </row>
    <row r="16" spans="1:13" ht="30" customHeight="1">
      <c r="A16" s="5"/>
      <c r="B16" s="11"/>
      <c r="C16" s="196"/>
      <c r="D16" s="240"/>
      <c r="E16" s="277"/>
      <c r="F16" s="277"/>
      <c r="G16" s="277"/>
      <c r="H16" s="198"/>
      <c r="I16" s="210"/>
      <c r="J16" s="199"/>
      <c r="K16" s="195"/>
      <c r="L16" s="12"/>
      <c r="M16" s="5"/>
    </row>
    <row r="17" spans="1:13" ht="30" customHeight="1">
      <c r="A17" s="5"/>
      <c r="B17" s="11"/>
      <c r="C17" s="196"/>
      <c r="D17" s="240"/>
      <c r="E17" s="277"/>
      <c r="F17" s="277"/>
      <c r="G17" s="277"/>
      <c r="H17" s="198"/>
      <c r="I17" s="210"/>
      <c r="J17" s="199"/>
      <c r="K17" s="195"/>
      <c r="L17" s="12"/>
      <c r="M17" s="5"/>
    </row>
    <row r="18" spans="1:13" ht="30" customHeight="1">
      <c r="A18" s="5"/>
      <c r="B18" s="11"/>
      <c r="C18" s="211"/>
      <c r="D18" s="212"/>
      <c r="E18" s="281"/>
      <c r="F18" s="281"/>
      <c r="G18" s="281"/>
      <c r="H18" s="213"/>
      <c r="I18" s="210"/>
      <c r="J18" s="199"/>
      <c r="K18" s="195"/>
      <c r="L18" s="12"/>
      <c r="M18" s="5"/>
    </row>
    <row r="19" spans="1:13" ht="30" customHeight="1">
      <c r="A19" s="5"/>
      <c r="B19" s="11"/>
      <c r="C19" s="211"/>
      <c r="D19" s="212"/>
      <c r="E19" s="281"/>
      <c r="F19" s="281"/>
      <c r="G19" s="281"/>
      <c r="H19" s="213"/>
      <c r="I19" s="210"/>
      <c r="J19" s="199"/>
      <c r="K19" s="195"/>
      <c r="L19" s="12"/>
      <c r="M19" s="5"/>
    </row>
    <row r="20" spans="1:13" ht="30" customHeight="1">
      <c r="A20" s="5"/>
      <c r="B20" s="11"/>
      <c r="C20" s="211"/>
      <c r="D20" s="212"/>
      <c r="E20" s="281"/>
      <c r="F20" s="281"/>
      <c r="G20" s="281"/>
      <c r="H20" s="213"/>
      <c r="I20" s="210"/>
      <c r="J20" s="200"/>
      <c r="K20" s="195"/>
      <c r="L20" s="12"/>
      <c r="M20" s="5"/>
    </row>
    <row r="21" spans="1:13" ht="30" customHeight="1">
      <c r="A21" s="5"/>
      <c r="B21" s="11"/>
      <c r="C21" s="196"/>
      <c r="D21" s="201"/>
      <c r="E21" s="277"/>
      <c r="F21" s="277"/>
      <c r="G21" s="277"/>
      <c r="H21" s="202"/>
      <c r="I21" s="210"/>
      <c r="J21" s="200"/>
      <c r="K21" s="195"/>
      <c r="L21" s="12"/>
      <c r="M21" s="5"/>
    </row>
    <row r="22" spans="1:13" ht="30" customHeight="1">
      <c r="A22" s="5"/>
      <c r="B22" s="11"/>
      <c r="C22" s="196"/>
      <c r="D22" s="201"/>
      <c r="E22" s="277"/>
      <c r="F22" s="277"/>
      <c r="G22" s="277"/>
      <c r="H22" s="202"/>
      <c r="I22" s="210"/>
      <c r="J22" s="200"/>
      <c r="K22" s="195"/>
      <c r="L22" s="12"/>
      <c r="M22" s="5"/>
    </row>
    <row r="23" spans="1:13" ht="30" customHeight="1">
      <c r="A23" s="5"/>
      <c r="B23" s="11"/>
      <c r="C23" s="203"/>
      <c r="D23" s="201"/>
      <c r="E23" s="280"/>
      <c r="F23" s="280"/>
      <c r="G23" s="280"/>
      <c r="H23" s="204"/>
      <c r="I23" s="210"/>
      <c r="J23" s="199"/>
      <c r="K23" s="195"/>
      <c r="L23" s="12"/>
      <c r="M23" s="5"/>
    </row>
    <row r="24" spans="1:13" ht="30" customHeight="1">
      <c r="A24" s="5"/>
      <c r="B24" s="11"/>
      <c r="C24" s="203"/>
      <c r="D24" s="201"/>
      <c r="E24" s="277"/>
      <c r="F24" s="277"/>
      <c r="G24" s="277"/>
      <c r="H24" s="204"/>
      <c r="I24" s="210"/>
      <c r="J24" s="199"/>
      <c r="K24" s="195"/>
      <c r="L24" s="12"/>
      <c r="M24" s="5"/>
    </row>
    <row r="25" spans="1:13" ht="30" customHeight="1" thickBot="1">
      <c r="A25" s="5"/>
      <c r="B25" s="11"/>
      <c r="C25" s="203"/>
      <c r="D25" s="201"/>
      <c r="E25" s="277"/>
      <c r="F25" s="277"/>
      <c r="G25" s="277"/>
      <c r="H25" s="204"/>
      <c r="I25" s="230"/>
      <c r="J25" s="200"/>
      <c r="K25" s="195"/>
      <c r="L25" s="12"/>
      <c r="M25" s="5"/>
    </row>
    <row r="26" spans="1:13" ht="30" customHeight="1" thickBot="1">
      <c r="A26" s="5"/>
      <c r="B26" s="11"/>
      <c r="C26" s="196"/>
      <c r="D26" s="201"/>
      <c r="E26" s="278"/>
      <c r="F26" s="279"/>
      <c r="G26" s="279"/>
      <c r="H26" s="258">
        <f>ROUND(SUM(K13:K25),0)</f>
        <v>0</v>
      </c>
      <c r="I26" s="259"/>
      <c r="J26" s="260"/>
      <c r="K26" s="220"/>
      <c r="L26" s="12"/>
      <c r="M26" s="5"/>
    </row>
    <row r="27" spans="1:13" ht="30" customHeight="1" thickBot="1">
      <c r="A27" s="5"/>
      <c r="B27" s="11"/>
      <c r="C27" s="186"/>
      <c r="D27" s="187"/>
      <c r="E27" s="271"/>
      <c r="F27" s="272"/>
      <c r="G27" s="273"/>
      <c r="H27" s="188"/>
      <c r="I27" s="189"/>
      <c r="J27" s="190"/>
      <c r="K27" s="191"/>
      <c r="L27" s="12"/>
      <c r="M27" s="5"/>
    </row>
    <row r="28" spans="1:13" ht="30" customHeight="1">
      <c r="A28" s="5"/>
      <c r="B28" s="11"/>
      <c r="C28" s="196"/>
      <c r="D28" s="240"/>
      <c r="E28" s="274"/>
      <c r="F28" s="275"/>
      <c r="G28" s="276"/>
      <c r="H28" s="192"/>
      <c r="I28" s="193"/>
      <c r="J28" s="215"/>
      <c r="K28" s="216"/>
      <c r="L28" s="12"/>
      <c r="M28" s="5"/>
    </row>
    <row r="29" spans="1:13" ht="30" customHeight="1">
      <c r="A29" s="5"/>
      <c r="B29" s="11"/>
      <c r="C29" s="206"/>
      <c r="D29" s="240"/>
      <c r="E29" s="261"/>
      <c r="F29" s="262"/>
      <c r="G29" s="263"/>
      <c r="H29" s="198"/>
      <c r="I29" s="193"/>
      <c r="J29" s="217"/>
      <c r="K29" s="216"/>
      <c r="L29" s="12"/>
      <c r="M29" s="5"/>
    </row>
    <row r="30" spans="1:13" ht="30" customHeight="1">
      <c r="A30" s="5"/>
      <c r="B30" s="11"/>
      <c r="C30" s="206"/>
      <c r="D30" s="240"/>
      <c r="E30" s="261"/>
      <c r="F30" s="262"/>
      <c r="G30" s="263"/>
      <c r="H30" s="198"/>
      <c r="I30" s="193"/>
      <c r="J30" s="217"/>
      <c r="K30" s="216"/>
      <c r="L30" s="12"/>
      <c r="M30" s="5"/>
    </row>
    <row r="31" spans="1:13" ht="30" customHeight="1">
      <c r="A31" s="5"/>
      <c r="B31" s="11"/>
      <c r="C31" s="206"/>
      <c r="D31" s="240"/>
      <c r="E31" s="261"/>
      <c r="F31" s="262"/>
      <c r="G31" s="263"/>
      <c r="H31" s="198"/>
      <c r="I31" s="193"/>
      <c r="J31" s="217"/>
      <c r="K31" s="216"/>
      <c r="L31" s="12"/>
      <c r="M31" s="5"/>
    </row>
    <row r="32" spans="1:13" ht="30" customHeight="1" thickBot="1">
      <c r="A32" s="5"/>
      <c r="B32" s="11"/>
      <c r="C32" s="206"/>
      <c r="D32" s="240"/>
      <c r="E32" s="261"/>
      <c r="F32" s="262"/>
      <c r="G32" s="263"/>
      <c r="H32" s="202"/>
      <c r="I32" s="221"/>
      <c r="J32" s="231"/>
      <c r="K32" s="216"/>
      <c r="L32" s="12"/>
      <c r="M32" s="5"/>
    </row>
    <row r="33" spans="1:13" ht="30" customHeight="1" thickBot="1">
      <c r="A33" s="5"/>
      <c r="B33" s="11"/>
      <c r="C33" s="205"/>
      <c r="D33" s="264"/>
      <c r="E33" s="265"/>
      <c r="F33" s="265"/>
      <c r="G33" s="265"/>
      <c r="H33" s="258">
        <f>ROUND(SUM(K28:K32),0)</f>
        <v>0</v>
      </c>
      <c r="I33" s="259"/>
      <c r="J33" s="260"/>
      <c r="K33" s="220"/>
      <c r="L33" s="12"/>
      <c r="M33" s="5"/>
    </row>
    <row r="34" spans="1:13" ht="30" customHeight="1" thickBot="1">
      <c r="A34" s="5"/>
      <c r="B34" s="11"/>
      <c r="C34" s="186"/>
      <c r="D34" s="187"/>
      <c r="E34" s="271" t="s">
        <v>120</v>
      </c>
      <c r="F34" s="272"/>
      <c r="G34" s="273"/>
      <c r="H34" s="188"/>
      <c r="I34" s="189"/>
      <c r="J34" s="190"/>
      <c r="K34" s="191"/>
      <c r="L34" s="12"/>
      <c r="M34" s="5"/>
    </row>
    <row r="35" spans="1:13" ht="30" customHeight="1">
      <c r="A35" s="5"/>
      <c r="B35" s="11"/>
      <c r="C35" s="196"/>
      <c r="D35" s="240"/>
      <c r="E35" s="274"/>
      <c r="F35" s="275"/>
      <c r="G35" s="276"/>
      <c r="H35" s="198"/>
      <c r="I35" s="193"/>
      <c r="J35" s="199"/>
      <c r="K35" s="195"/>
      <c r="L35" s="12"/>
      <c r="M35" s="5"/>
    </row>
    <row r="36" spans="1:13" ht="30" customHeight="1" thickBot="1">
      <c r="A36" s="5"/>
      <c r="B36" s="11"/>
      <c r="C36" s="206"/>
      <c r="D36" s="240"/>
      <c r="E36" s="261"/>
      <c r="F36" s="262"/>
      <c r="G36" s="263"/>
      <c r="H36" s="202"/>
      <c r="I36" s="221"/>
      <c r="J36" s="200"/>
      <c r="K36" s="195"/>
      <c r="L36" s="12"/>
      <c r="M36" s="5"/>
    </row>
    <row r="37" spans="1:13" ht="30" customHeight="1" thickBot="1">
      <c r="A37" s="5"/>
      <c r="B37" s="11"/>
      <c r="C37" s="205"/>
      <c r="D37" s="266"/>
      <c r="E37" s="265"/>
      <c r="F37" s="265"/>
      <c r="G37" s="265"/>
      <c r="H37" s="258">
        <f>ROUND(SUM(K35:K36),2)</f>
        <v>0</v>
      </c>
      <c r="I37" s="259"/>
      <c r="J37" s="260"/>
      <c r="K37" s="234"/>
      <c r="L37" s="12"/>
      <c r="M37" s="5"/>
    </row>
    <row r="38" spans="1:13" ht="30" customHeight="1" thickBot="1">
      <c r="A38" s="5"/>
      <c r="B38" s="11"/>
      <c r="C38" s="186"/>
      <c r="D38" s="187"/>
      <c r="E38" s="267"/>
      <c r="F38" s="268"/>
      <c r="G38" s="269"/>
      <c r="H38" s="188"/>
      <c r="I38" s="189"/>
      <c r="J38" s="190"/>
      <c r="K38" s="191"/>
      <c r="L38" s="12"/>
      <c r="M38" s="5"/>
    </row>
    <row r="39" spans="1:13" ht="30" customHeight="1" thickBot="1">
      <c r="A39" s="5"/>
      <c r="B39" s="11"/>
      <c r="C39" s="219"/>
      <c r="D39" s="239"/>
      <c r="E39" s="255"/>
      <c r="F39" s="256"/>
      <c r="G39" s="257"/>
      <c r="H39" s="235"/>
      <c r="I39" s="221"/>
      <c r="J39" s="236"/>
      <c r="K39" s="233"/>
      <c r="L39" s="12"/>
      <c r="M39" s="5"/>
    </row>
    <row r="40" spans="1:13" ht="30" customHeight="1" thickBot="1">
      <c r="A40" s="5"/>
      <c r="B40" s="11"/>
      <c r="C40" s="205"/>
      <c r="D40" s="264"/>
      <c r="E40" s="270"/>
      <c r="F40" s="270"/>
      <c r="G40" s="270"/>
      <c r="H40" s="258">
        <f>ROUND(SUM(K39),2)</f>
        <v>0</v>
      </c>
      <c r="I40" s="259"/>
      <c r="J40" s="260"/>
      <c r="K40" s="234"/>
      <c r="L40" s="12"/>
      <c r="M40" s="5"/>
    </row>
    <row r="41" spans="1:13" ht="30" customHeight="1" thickBot="1">
      <c r="A41" s="5"/>
      <c r="B41" s="11"/>
      <c r="C41" s="252" t="s">
        <v>146</v>
      </c>
      <c r="D41" s="253"/>
      <c r="E41" s="253"/>
      <c r="F41" s="253"/>
      <c r="G41" s="253"/>
      <c r="H41" s="253"/>
      <c r="I41" s="253"/>
      <c r="J41" s="254"/>
      <c r="K41" s="218">
        <f>H26+H33+H37+H40</f>
        <v>0</v>
      </c>
      <c r="L41" s="12"/>
      <c r="M41" s="5"/>
    </row>
    <row r="42" spans="1:13" ht="6.75" customHeight="1" thickBot="1">
      <c r="A42" s="5"/>
      <c r="B42" s="11"/>
      <c r="C42" s="241"/>
      <c r="D42" s="242"/>
      <c r="E42" s="242"/>
      <c r="F42" s="242"/>
      <c r="G42" s="242"/>
      <c r="H42" s="242"/>
      <c r="I42" s="242"/>
      <c r="J42" s="242"/>
      <c r="K42" s="243"/>
      <c r="L42" s="12"/>
      <c r="M42" s="5"/>
    </row>
    <row r="43" spans="1:13" ht="30" customHeight="1" thickBot="1">
      <c r="A43" s="5"/>
      <c r="B43" s="11"/>
      <c r="C43" s="305" t="s">
        <v>145</v>
      </c>
      <c r="D43" s="306"/>
      <c r="E43" s="306"/>
      <c r="F43" s="306"/>
      <c r="G43" s="306"/>
      <c r="H43" s="306"/>
      <c r="I43" s="306"/>
      <c r="J43" s="307"/>
      <c r="K43" s="174">
        <f>K41</f>
        <v>0</v>
      </c>
      <c r="L43" s="12"/>
      <c r="M43" s="5"/>
    </row>
    <row r="44" spans="1:13" ht="12" customHeight="1" thickBot="1">
      <c r="A44" s="5"/>
      <c r="B44" s="11"/>
      <c r="C44" s="309"/>
      <c r="D44" s="310"/>
      <c r="E44" s="310"/>
      <c r="F44" s="310"/>
      <c r="G44" s="310"/>
      <c r="H44" s="310"/>
      <c r="I44" s="310"/>
      <c r="J44" s="311"/>
      <c r="K44" s="179"/>
      <c r="L44" s="12"/>
      <c r="M44" s="5"/>
    </row>
    <row r="45" spans="1:13" ht="30" customHeight="1" thickBot="1">
      <c r="A45" s="5"/>
      <c r="B45" s="11"/>
      <c r="C45" s="305" t="s">
        <v>138</v>
      </c>
      <c r="D45" s="306"/>
      <c r="E45" s="306"/>
      <c r="F45" s="306"/>
      <c r="G45" s="306"/>
      <c r="H45" s="306"/>
      <c r="I45" s="306"/>
      <c r="J45" s="307"/>
      <c r="K45" s="174">
        <v>67800000</v>
      </c>
      <c r="L45" s="12"/>
      <c r="M45" s="5"/>
    </row>
    <row r="46" spans="1:13" ht="8.25" customHeight="1" thickBot="1">
      <c r="A46" s="5"/>
      <c r="B46" s="11"/>
      <c r="C46" s="309"/>
      <c r="D46" s="310"/>
      <c r="E46" s="310"/>
      <c r="F46" s="310"/>
      <c r="G46" s="310"/>
      <c r="H46" s="310"/>
      <c r="I46" s="310"/>
      <c r="J46" s="311"/>
      <c r="K46" s="179"/>
      <c r="L46" s="12"/>
      <c r="M46" s="5"/>
    </row>
    <row r="47" spans="1:13" ht="30" customHeight="1" thickBot="1">
      <c r="A47" s="5"/>
      <c r="B47" s="11"/>
      <c r="C47" s="186">
        <v>5</v>
      </c>
      <c r="D47" s="267" t="s">
        <v>142</v>
      </c>
      <c r="E47" s="268"/>
      <c r="F47" s="268"/>
      <c r="G47" s="268"/>
      <c r="H47" s="268"/>
      <c r="I47" s="268"/>
      <c r="J47" s="286"/>
      <c r="K47" s="191"/>
      <c r="L47" s="12"/>
      <c r="M47" s="5"/>
    </row>
    <row r="48" spans="1:13" ht="30" customHeight="1" thickBot="1">
      <c r="A48" s="5"/>
      <c r="B48" s="11"/>
      <c r="C48" s="196">
        <f>C47+0.01</f>
        <v>5.01</v>
      </c>
      <c r="D48" s="237" t="s">
        <v>139</v>
      </c>
      <c r="E48" s="249" t="s">
        <v>140</v>
      </c>
      <c r="F48" s="250"/>
      <c r="G48" s="251"/>
      <c r="H48" s="235" t="s">
        <v>141</v>
      </c>
      <c r="I48" s="221">
        <v>9</v>
      </c>
      <c r="J48" s="236">
        <v>7195300</v>
      </c>
      <c r="K48" s="238">
        <f>ROUND(+J48*I48,0)</f>
        <v>64757700</v>
      </c>
      <c r="L48" s="12"/>
      <c r="M48" s="5"/>
    </row>
    <row r="49" spans="1:13" ht="7.5" customHeight="1" thickBot="1">
      <c r="A49" s="5"/>
      <c r="B49" s="11"/>
      <c r="C49" s="312"/>
      <c r="D49" s="313"/>
      <c r="E49" s="313"/>
      <c r="F49" s="313"/>
      <c r="G49" s="313"/>
      <c r="H49" s="313"/>
      <c r="I49" s="313"/>
      <c r="J49" s="314"/>
      <c r="K49" s="246"/>
      <c r="L49" s="12"/>
      <c r="M49" s="5"/>
    </row>
    <row r="50" spans="1:13" ht="30" customHeight="1" thickBot="1">
      <c r="A50" s="5"/>
      <c r="B50" s="11"/>
      <c r="C50" s="305" t="s">
        <v>143</v>
      </c>
      <c r="D50" s="306"/>
      <c r="E50" s="306"/>
      <c r="F50" s="306"/>
      <c r="G50" s="306"/>
      <c r="H50" s="306"/>
      <c r="I50" s="306"/>
      <c r="J50" s="307"/>
      <c r="K50" s="174">
        <f>SUM(K43:K48)</f>
        <v>132557700</v>
      </c>
      <c r="L50" s="12"/>
      <c r="M50" s="5"/>
    </row>
    <row r="51" spans="1:13" ht="30" customHeight="1" thickBot="1">
      <c r="A51" s="5"/>
      <c r="B51" s="11"/>
      <c r="C51" s="225"/>
      <c r="D51" s="226"/>
      <c r="E51" s="226"/>
      <c r="F51" s="226"/>
      <c r="G51" s="226"/>
      <c r="H51" s="226"/>
      <c r="I51" s="226"/>
      <c r="J51" s="226"/>
      <c r="K51" s="227"/>
      <c r="L51" s="12"/>
      <c r="M51" s="5"/>
    </row>
    <row r="52" spans="1:13" s="3" customFormat="1" ht="16.5" customHeight="1" thickBot="1">
      <c r="A52" s="13"/>
      <c r="B52" s="14"/>
      <c r="C52" s="144"/>
      <c r="D52" s="145"/>
      <c r="E52" s="145"/>
      <c r="F52" s="145"/>
      <c r="G52" s="144"/>
      <c r="H52" s="144"/>
      <c r="I52" s="146"/>
      <c r="J52" s="147"/>
      <c r="K52" s="148"/>
      <c r="L52" s="15"/>
      <c r="M52" s="13"/>
    </row>
    <row r="53" spans="1:13" s="3" customFormat="1" ht="15.75" customHeight="1">
      <c r="A53" s="13"/>
      <c r="B53" s="14"/>
      <c r="C53" s="149"/>
      <c r="D53" s="322"/>
      <c r="E53" s="322"/>
      <c r="F53" s="322"/>
      <c r="G53" s="322"/>
      <c r="H53" s="322"/>
      <c r="I53" s="322"/>
      <c r="J53" s="322"/>
      <c r="K53" s="323"/>
      <c r="L53" s="16"/>
      <c r="M53" s="13"/>
    </row>
    <row r="54" spans="1:13" s="3" customFormat="1" ht="46.5" customHeight="1">
      <c r="A54" s="13"/>
      <c r="B54" s="14"/>
      <c r="C54" s="324" t="s">
        <v>78</v>
      </c>
      <c r="D54" s="325"/>
      <c r="E54" s="325"/>
      <c r="F54" s="325"/>
      <c r="G54" s="326"/>
      <c r="H54" s="334" t="s">
        <v>3</v>
      </c>
      <c r="I54" s="347"/>
      <c r="J54" s="335"/>
      <c r="K54" s="150" t="s">
        <v>7</v>
      </c>
      <c r="L54" s="17"/>
      <c r="M54" s="13"/>
    </row>
    <row r="55" spans="1:13" s="3" customFormat="1" ht="32.25" customHeight="1">
      <c r="A55" s="13"/>
      <c r="B55" s="14"/>
      <c r="C55" s="324" t="s">
        <v>80</v>
      </c>
      <c r="D55" s="325"/>
      <c r="E55" s="325"/>
      <c r="F55" s="325"/>
      <c r="G55" s="326"/>
      <c r="H55" s="327" t="s">
        <v>8</v>
      </c>
      <c r="I55" s="328"/>
      <c r="J55" s="151" t="s">
        <v>9</v>
      </c>
      <c r="K55" s="152" t="s">
        <v>18</v>
      </c>
      <c r="L55" s="167"/>
      <c r="M55" s="13"/>
    </row>
    <row r="56" spans="1:13" s="3" customFormat="1" ht="30" customHeight="1">
      <c r="A56" s="13"/>
      <c r="B56" s="14"/>
      <c r="C56" s="324" t="s">
        <v>79</v>
      </c>
      <c r="D56" s="325"/>
      <c r="E56" s="325"/>
      <c r="F56" s="325"/>
      <c r="G56" s="326"/>
      <c r="H56" s="332" t="s">
        <v>10</v>
      </c>
      <c r="I56" s="333"/>
      <c r="J56" s="151" t="s">
        <v>11</v>
      </c>
      <c r="K56" s="152" t="s">
        <v>18</v>
      </c>
      <c r="L56" s="17"/>
      <c r="M56" s="13"/>
    </row>
    <row r="57" spans="1:13" s="4" customFormat="1" ht="58.5" customHeight="1">
      <c r="A57" s="13"/>
      <c r="B57" s="14"/>
      <c r="C57" s="161"/>
      <c r="D57" s="162"/>
      <c r="E57" s="162"/>
      <c r="F57" s="162"/>
      <c r="G57" s="163"/>
      <c r="H57" s="334" t="s">
        <v>12</v>
      </c>
      <c r="I57" s="335"/>
      <c r="J57" s="151" t="s">
        <v>13</v>
      </c>
      <c r="K57" s="152" t="s">
        <v>18</v>
      </c>
      <c r="L57" s="15"/>
      <c r="M57" s="13"/>
    </row>
    <row r="58" spans="1:13" ht="57.75" customHeight="1">
      <c r="A58" s="5"/>
      <c r="B58" s="11"/>
      <c r="C58" s="164"/>
      <c r="D58" s="165"/>
      <c r="E58" s="165"/>
      <c r="F58" s="165"/>
      <c r="G58" s="166"/>
      <c r="H58" s="327" t="s">
        <v>14</v>
      </c>
      <c r="I58" s="328"/>
      <c r="J58" s="151" t="s">
        <v>15</v>
      </c>
      <c r="K58" s="152" t="s">
        <v>18</v>
      </c>
      <c r="L58" s="12"/>
      <c r="M58" s="5"/>
    </row>
    <row r="59" spans="1:13" ht="75.75" customHeight="1" thickBot="1">
      <c r="A59" s="5"/>
      <c r="B59" s="11"/>
      <c r="C59" s="164"/>
      <c r="D59" s="169"/>
      <c r="E59" s="169"/>
      <c r="F59" s="165"/>
      <c r="G59" s="170"/>
      <c r="H59" s="329"/>
      <c r="I59" s="330"/>
      <c r="J59" s="330"/>
      <c r="K59" s="331"/>
      <c r="L59" s="12"/>
      <c r="M59" s="5"/>
    </row>
    <row r="60" spans="1:13" ht="47.25" customHeight="1">
      <c r="A60" s="5"/>
      <c r="B60" s="11"/>
      <c r="C60" s="168"/>
      <c r="D60" s="153"/>
      <c r="E60" s="153"/>
      <c r="F60" s="168"/>
      <c r="G60" s="153"/>
      <c r="H60" s="168"/>
      <c r="I60" s="168"/>
      <c r="J60" s="168"/>
      <c r="K60" s="168"/>
      <c r="L60" s="12"/>
      <c r="M60" s="5"/>
    </row>
    <row r="61" spans="1:13" ht="47.25" customHeight="1">
      <c r="A61" s="5"/>
      <c r="B61" s="11"/>
      <c r="C61" s="153"/>
      <c r="D61" s="153"/>
      <c r="E61" s="153"/>
      <c r="F61" s="153"/>
      <c r="G61" s="154" t="s">
        <v>19</v>
      </c>
      <c r="H61" s="153"/>
      <c r="I61" s="153"/>
      <c r="J61" s="153"/>
      <c r="K61" s="153"/>
      <c r="L61" s="12"/>
      <c r="M61" s="5"/>
    </row>
    <row r="62" spans="1:13" ht="60.75" customHeight="1" thickBot="1">
      <c r="A62" s="5"/>
      <c r="B62" s="18"/>
      <c r="C62" s="19"/>
      <c r="D62" s="19"/>
      <c r="E62" s="20"/>
      <c r="F62" s="19"/>
      <c r="G62" s="21"/>
      <c r="H62" s="19"/>
      <c r="I62" s="19"/>
      <c r="J62" s="19"/>
      <c r="K62" s="19"/>
      <c r="L62" s="22"/>
      <c r="M62" s="5"/>
    </row>
    <row r="63" spans="1:13" ht="17.25" thickTop="1">
      <c r="A63" s="5"/>
      <c r="B63" s="5"/>
      <c r="C63" s="5"/>
      <c r="D63" s="5"/>
      <c r="E63" s="6"/>
      <c r="F63" s="5"/>
      <c r="G63" s="5"/>
      <c r="H63" s="5"/>
      <c r="I63" s="5"/>
      <c r="J63" s="5"/>
      <c r="K63" s="5"/>
      <c r="L63" s="5"/>
      <c r="M63" s="5"/>
    </row>
    <row r="65" spans="8:8" ht="60" customHeight="1">
      <c r="H65" s="27"/>
    </row>
  </sheetData>
  <mergeCells count="59">
    <mergeCell ref="E26:G26"/>
    <mergeCell ref="E27:G27"/>
    <mergeCell ref="E28:G28"/>
    <mergeCell ref="E29:G29"/>
    <mergeCell ref="H26:J26"/>
    <mergeCell ref="E30:G30"/>
    <mergeCell ref="E32:G32"/>
    <mergeCell ref="E11:G11"/>
    <mergeCell ref="E12:G12"/>
    <mergeCell ref="E16:G16"/>
    <mergeCell ref="E17:G17"/>
    <mergeCell ref="E18:G18"/>
    <mergeCell ref="E14:G14"/>
    <mergeCell ref="E15:G15"/>
    <mergeCell ref="E19:G19"/>
    <mergeCell ref="E20:G20"/>
    <mergeCell ref="E21:G21"/>
    <mergeCell ref="E22:G22"/>
    <mergeCell ref="E23:G23"/>
    <mergeCell ref="E24:G24"/>
    <mergeCell ref="E25:G25"/>
    <mergeCell ref="C3:F3"/>
    <mergeCell ref="D53:K53"/>
    <mergeCell ref="C5:K5"/>
    <mergeCell ref="C6:K6"/>
    <mergeCell ref="C7:K8"/>
    <mergeCell ref="C9:K9"/>
    <mergeCell ref="C10:K10"/>
    <mergeCell ref="E13:G13"/>
    <mergeCell ref="E48:G48"/>
    <mergeCell ref="C50:J50"/>
    <mergeCell ref="C49:J49"/>
    <mergeCell ref="E39:G39"/>
    <mergeCell ref="E34:G34"/>
    <mergeCell ref="E35:G35"/>
    <mergeCell ref="E36:G36"/>
    <mergeCell ref="E38:G38"/>
    <mergeCell ref="H59:K59"/>
    <mergeCell ref="C56:G56"/>
    <mergeCell ref="H56:I56"/>
    <mergeCell ref="H57:I57"/>
    <mergeCell ref="H58:I58"/>
    <mergeCell ref="D40:G40"/>
    <mergeCell ref="H40:J40"/>
    <mergeCell ref="C41:J41"/>
    <mergeCell ref="C43:J43"/>
    <mergeCell ref="C55:G55"/>
    <mergeCell ref="H55:I55"/>
    <mergeCell ref="C54:G54"/>
    <mergeCell ref="H54:J54"/>
    <mergeCell ref="C44:J44"/>
    <mergeCell ref="C45:J45"/>
    <mergeCell ref="C46:J46"/>
    <mergeCell ref="D47:J47"/>
    <mergeCell ref="E31:G31"/>
    <mergeCell ref="D33:G33"/>
    <mergeCell ref="H33:J33"/>
    <mergeCell ref="D37:G37"/>
    <mergeCell ref="H37:J37"/>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52" zoomScale="70" zoomScaleNormal="80" zoomScaleSheetLayoutView="70" workbookViewId="0">
      <selection activeCell="K21" sqref="K21"/>
    </sheetView>
  </sheetViews>
  <sheetFormatPr baseColWidth="10" defaultColWidth="11.42578125" defaultRowHeight="12.75"/>
  <cols>
    <col min="1" max="2" width="3.42578125" style="23" customWidth="1"/>
    <col min="3" max="3" width="12.5703125" style="23" customWidth="1"/>
    <col min="4" max="4" width="18" style="23" customWidth="1"/>
    <col min="5" max="11" width="11.42578125" style="23"/>
    <col min="12" max="12" width="17.5703125" style="23" customWidth="1"/>
    <col min="13" max="14" width="11.42578125" style="23"/>
    <col min="15" max="15" width="20" style="23" customWidth="1"/>
    <col min="16" max="16" width="3.42578125" style="29" customWidth="1"/>
    <col min="17" max="17" width="3.42578125" style="23" customWidth="1"/>
    <col min="18" max="16384" width="11.42578125" style="23"/>
  </cols>
  <sheetData>
    <row r="1" spans="2:16" ht="13.5" thickBot="1"/>
    <row r="2" spans="2:16" ht="13.5" thickTop="1">
      <c r="B2" s="30"/>
      <c r="C2" s="31"/>
      <c r="D2" s="31"/>
      <c r="E2" s="31"/>
      <c r="F2" s="31"/>
      <c r="G2" s="31"/>
      <c r="H2" s="31"/>
      <c r="I2" s="31"/>
      <c r="J2" s="31"/>
      <c r="K2" s="31"/>
      <c r="L2" s="31"/>
      <c r="M2" s="31"/>
      <c r="N2" s="31"/>
      <c r="O2" s="31"/>
      <c r="P2" s="32"/>
    </row>
    <row r="3" spans="2:16" ht="36.75" customHeight="1">
      <c r="B3" s="33"/>
      <c r="C3" s="447" t="s">
        <v>81</v>
      </c>
      <c r="D3" s="447"/>
      <c r="E3" s="447"/>
      <c r="F3" s="447"/>
      <c r="G3" s="28"/>
      <c r="H3" s="28"/>
      <c r="I3" s="28"/>
      <c r="J3" s="28"/>
      <c r="K3" s="28"/>
      <c r="L3" s="28"/>
      <c r="M3" s="28"/>
      <c r="N3" s="28"/>
      <c r="O3" s="28"/>
      <c r="P3" s="34"/>
    </row>
    <row r="4" spans="2:16">
      <c r="B4" s="33"/>
      <c r="C4" s="159" t="s">
        <v>20</v>
      </c>
      <c r="D4" s="160" t="s">
        <v>21</v>
      </c>
      <c r="E4" s="159" t="s">
        <v>22</v>
      </c>
      <c r="F4" s="160">
        <v>3</v>
      </c>
      <c r="G4" s="28"/>
      <c r="H4" s="28"/>
      <c r="I4" s="28"/>
      <c r="J4" s="28"/>
      <c r="K4" s="28"/>
      <c r="L4" s="28"/>
      <c r="M4" s="28"/>
      <c r="N4" s="28"/>
      <c r="O4" s="28"/>
      <c r="P4" s="34"/>
    </row>
    <row r="5" spans="2:16">
      <c r="B5" s="33"/>
      <c r="C5" s="141"/>
      <c r="D5" s="142"/>
      <c r="E5" s="141"/>
      <c r="F5" s="142"/>
      <c r="G5" s="28"/>
      <c r="H5" s="28"/>
      <c r="I5" s="28"/>
      <c r="J5" s="28"/>
      <c r="K5" s="28"/>
      <c r="L5" s="28"/>
      <c r="M5" s="28"/>
      <c r="N5" s="28"/>
      <c r="O5" s="28"/>
      <c r="P5" s="34"/>
    </row>
    <row r="6" spans="2:16" ht="48" customHeight="1">
      <c r="B6" s="33"/>
      <c r="C6" s="448" t="s">
        <v>23</v>
      </c>
      <c r="D6" s="448"/>
      <c r="E6" s="448"/>
      <c r="F6" s="448"/>
      <c r="G6" s="448"/>
      <c r="H6" s="448"/>
      <c r="I6" s="448"/>
      <c r="J6" s="448"/>
      <c r="K6" s="448"/>
      <c r="L6" s="448"/>
      <c r="M6" s="448"/>
      <c r="N6" s="448"/>
      <c r="O6" s="448"/>
      <c r="P6" s="35"/>
    </row>
    <row r="7" spans="2:16" ht="15" thickBot="1">
      <c r="B7" s="33"/>
      <c r="C7" s="60"/>
      <c r="D7" s="60"/>
      <c r="E7" s="60"/>
      <c r="F7" s="60"/>
      <c r="G7" s="60"/>
      <c r="H7" s="60"/>
      <c r="I7" s="60"/>
      <c r="J7" s="60"/>
      <c r="K7" s="60"/>
      <c r="L7" s="60"/>
      <c r="M7" s="60"/>
      <c r="N7" s="60"/>
      <c r="O7" s="60"/>
      <c r="P7" s="34"/>
    </row>
    <row r="8" spans="2:16" ht="15">
      <c r="B8" s="33"/>
      <c r="C8" s="406"/>
      <c r="D8" s="408"/>
      <c r="E8" s="409"/>
      <c r="F8" s="409"/>
      <c r="G8" s="409"/>
      <c r="H8" s="409"/>
      <c r="I8" s="409"/>
      <c r="J8" s="409"/>
      <c r="K8" s="410"/>
      <c r="L8" s="421"/>
      <c r="M8" s="422"/>
      <c r="N8" s="422"/>
      <c r="O8" s="423"/>
      <c r="P8" s="36"/>
    </row>
    <row r="9" spans="2:16" ht="15">
      <c r="B9" s="33"/>
      <c r="C9" s="407"/>
      <c r="D9" s="411" t="s">
        <v>24</v>
      </c>
      <c r="E9" s="412"/>
      <c r="F9" s="412"/>
      <c r="G9" s="412"/>
      <c r="H9" s="412"/>
      <c r="I9" s="412"/>
      <c r="J9" s="412"/>
      <c r="K9" s="413"/>
      <c r="L9" s="424"/>
      <c r="M9" s="425"/>
      <c r="N9" s="425"/>
      <c r="O9" s="426"/>
      <c r="P9" s="36"/>
    </row>
    <row r="10" spans="2:16" ht="15">
      <c r="B10" s="33"/>
      <c r="C10" s="407"/>
      <c r="D10" s="411"/>
      <c r="E10" s="412"/>
      <c r="F10" s="412"/>
      <c r="G10" s="412"/>
      <c r="H10" s="412"/>
      <c r="I10" s="412"/>
      <c r="J10" s="412"/>
      <c r="K10" s="413"/>
      <c r="L10" s="414" t="s">
        <v>25</v>
      </c>
      <c r="M10" s="427"/>
      <c r="N10" s="428"/>
      <c r="O10" s="429"/>
      <c r="P10" s="36"/>
    </row>
    <row r="11" spans="2:16" ht="15">
      <c r="B11" s="33"/>
      <c r="C11" s="407"/>
      <c r="D11" s="411" t="s">
        <v>26</v>
      </c>
      <c r="E11" s="412"/>
      <c r="F11" s="412"/>
      <c r="G11" s="412"/>
      <c r="H11" s="412"/>
      <c r="I11" s="412"/>
      <c r="J11" s="412"/>
      <c r="K11" s="413"/>
      <c r="L11" s="415"/>
      <c r="M11" s="430"/>
      <c r="N11" s="431"/>
      <c r="O11" s="432"/>
      <c r="P11" s="37"/>
    </row>
    <row r="12" spans="2:16" ht="12.75" customHeight="1">
      <c r="B12" s="33"/>
      <c r="C12" s="407"/>
      <c r="D12" s="449"/>
      <c r="E12" s="450"/>
      <c r="F12" s="450"/>
      <c r="G12" s="450"/>
      <c r="H12" s="450"/>
      <c r="I12" s="450"/>
      <c r="J12" s="450"/>
      <c r="K12" s="451"/>
      <c r="L12" s="414" t="s">
        <v>27</v>
      </c>
      <c r="M12" s="414">
        <v>1</v>
      </c>
      <c r="N12" s="414" t="s">
        <v>28</v>
      </c>
      <c r="O12" s="419">
        <v>1</v>
      </c>
      <c r="P12" s="36"/>
    </row>
    <row r="13" spans="2:16" ht="13.5">
      <c r="B13" s="33"/>
      <c r="C13" s="407"/>
      <c r="D13" s="449"/>
      <c r="E13" s="450"/>
      <c r="F13" s="450"/>
      <c r="G13" s="450"/>
      <c r="H13" s="450"/>
      <c r="I13" s="450"/>
      <c r="J13" s="450"/>
      <c r="K13" s="451"/>
      <c r="L13" s="433"/>
      <c r="M13" s="433"/>
      <c r="N13" s="433"/>
      <c r="O13" s="420"/>
      <c r="P13" s="36"/>
    </row>
    <row r="14" spans="2:16" ht="15">
      <c r="B14" s="33"/>
      <c r="C14" s="407"/>
      <c r="D14" s="411" t="s">
        <v>29</v>
      </c>
      <c r="E14" s="412"/>
      <c r="F14" s="412"/>
      <c r="G14" s="412"/>
      <c r="H14" s="412"/>
      <c r="I14" s="412"/>
      <c r="J14" s="412"/>
      <c r="K14" s="413"/>
      <c r="L14" s="433"/>
      <c r="M14" s="433"/>
      <c r="N14" s="433"/>
      <c r="O14" s="420"/>
      <c r="P14" s="36"/>
    </row>
    <row r="15" spans="2:16" ht="15.75" thickBot="1">
      <c r="B15" s="33"/>
      <c r="C15" s="61"/>
      <c r="D15" s="62"/>
      <c r="E15" s="62"/>
      <c r="F15" s="62"/>
      <c r="G15" s="62"/>
      <c r="H15" s="62"/>
      <c r="I15" s="62"/>
      <c r="J15" s="62"/>
      <c r="K15" s="62"/>
      <c r="L15" s="62"/>
      <c r="M15" s="63"/>
      <c r="N15" s="63"/>
      <c r="O15" s="64"/>
      <c r="P15" s="38"/>
    </row>
    <row r="16" spans="2:16" ht="15">
      <c r="B16" s="33"/>
      <c r="C16" s="65"/>
      <c r="D16" s="66"/>
      <c r="E16" s="66"/>
      <c r="F16" s="66"/>
      <c r="G16" s="66"/>
      <c r="H16" s="66"/>
      <c r="I16" s="66"/>
      <c r="J16" s="66"/>
      <c r="K16" s="66"/>
      <c r="L16" s="67" t="s">
        <v>30</v>
      </c>
      <c r="M16" s="68" t="s">
        <v>31</v>
      </c>
      <c r="N16" s="68" t="s">
        <v>32</v>
      </c>
      <c r="O16" s="69" t="s">
        <v>33</v>
      </c>
      <c r="P16" s="37"/>
    </row>
    <row r="17" spans="2:16" ht="15">
      <c r="B17" s="33"/>
      <c r="C17" s="70"/>
      <c r="D17" s="71"/>
      <c r="E17" s="71"/>
      <c r="F17" s="71"/>
      <c r="G17" s="71"/>
      <c r="H17" s="71"/>
      <c r="I17" s="71"/>
      <c r="J17" s="71"/>
      <c r="K17" s="71"/>
      <c r="L17" s="72"/>
      <c r="M17" s="73"/>
      <c r="N17" s="73"/>
      <c r="O17" s="74"/>
      <c r="P17" s="39"/>
    </row>
    <row r="18" spans="2:16" ht="18" customHeight="1">
      <c r="B18" s="33"/>
      <c r="C18" s="354" t="s">
        <v>34</v>
      </c>
      <c r="D18" s="355"/>
      <c r="E18" s="355"/>
      <c r="F18" s="355"/>
      <c r="G18" s="71"/>
      <c r="H18" s="71"/>
      <c r="I18" s="71" t="s">
        <v>35</v>
      </c>
      <c r="J18" s="60"/>
      <c r="K18" s="71"/>
      <c r="L18" s="72"/>
      <c r="M18" s="60"/>
      <c r="N18" s="60"/>
      <c r="O18" s="75"/>
      <c r="P18" s="39"/>
    </row>
    <row r="19" spans="2:16" ht="15">
      <c r="B19" s="33"/>
      <c r="C19" s="76"/>
      <c r="D19" s="77"/>
      <c r="E19" s="77"/>
      <c r="F19" s="77"/>
      <c r="G19" s="77"/>
      <c r="H19" s="77"/>
      <c r="I19" s="77"/>
      <c r="J19" s="77"/>
      <c r="K19" s="77"/>
      <c r="L19" s="77"/>
      <c r="M19" s="77"/>
      <c r="N19" s="77"/>
      <c r="O19" s="78"/>
      <c r="P19" s="40"/>
    </row>
    <row r="20" spans="2:16" ht="15" thickBot="1">
      <c r="B20" s="33"/>
      <c r="C20" s="79"/>
      <c r="D20" s="80"/>
      <c r="E20" s="80"/>
      <c r="F20" s="80"/>
      <c r="G20" s="80"/>
      <c r="H20" s="80"/>
      <c r="I20" s="80"/>
      <c r="J20" s="80"/>
      <c r="K20" s="80"/>
      <c r="L20" s="80"/>
      <c r="M20" s="80"/>
      <c r="N20" s="80"/>
      <c r="O20" s="81"/>
      <c r="P20" s="34"/>
    </row>
    <row r="21" spans="2:16" ht="15" thickBot="1">
      <c r="B21" s="33"/>
      <c r="C21" s="82"/>
      <c r="D21" s="83"/>
      <c r="E21" s="83"/>
      <c r="F21" s="83"/>
      <c r="G21" s="83"/>
      <c r="H21" s="83"/>
      <c r="I21" s="60"/>
      <c r="J21" s="60"/>
      <c r="K21" s="83"/>
      <c r="L21" s="83"/>
      <c r="M21" s="83"/>
      <c r="N21" s="83"/>
      <c r="O21" s="84"/>
      <c r="P21" s="34"/>
    </row>
    <row r="22" spans="2:16" ht="15">
      <c r="B22" s="33"/>
      <c r="C22" s="436" t="s">
        <v>36</v>
      </c>
      <c r="D22" s="437"/>
      <c r="E22" s="437"/>
      <c r="F22" s="437"/>
      <c r="G22" s="437"/>
      <c r="H22" s="437"/>
      <c r="I22" s="437"/>
      <c r="J22" s="437"/>
      <c r="K22" s="437"/>
      <c r="L22" s="437"/>
      <c r="M22" s="437"/>
      <c r="N22" s="437"/>
      <c r="O22" s="438"/>
      <c r="P22" s="41"/>
    </row>
    <row r="23" spans="2:16" ht="15" thickBot="1">
      <c r="B23" s="33"/>
      <c r="C23" s="85"/>
      <c r="D23" s="60"/>
      <c r="E23" s="60"/>
      <c r="F23" s="60"/>
      <c r="G23" s="60"/>
      <c r="H23" s="60"/>
      <c r="I23" s="60"/>
      <c r="J23" s="60"/>
      <c r="K23" s="60"/>
      <c r="L23" s="60"/>
      <c r="M23" s="60"/>
      <c r="N23" s="60"/>
      <c r="O23" s="86"/>
      <c r="P23" s="34"/>
    </row>
    <row r="24" spans="2:16" ht="15">
      <c r="B24" s="33"/>
      <c r="C24" s="87" t="s">
        <v>37</v>
      </c>
      <c r="D24" s="416" t="s">
        <v>3</v>
      </c>
      <c r="E24" s="417"/>
      <c r="F24" s="417"/>
      <c r="G24" s="417"/>
      <c r="H24" s="417"/>
      <c r="I24" s="417"/>
      <c r="J24" s="417"/>
      <c r="K24" s="417"/>
      <c r="L24" s="418"/>
      <c r="M24" s="434" t="s">
        <v>38</v>
      </c>
      <c r="N24" s="435"/>
      <c r="O24" s="87" t="s">
        <v>4</v>
      </c>
      <c r="P24" s="42"/>
    </row>
    <row r="25" spans="2:16" ht="15" thickBot="1">
      <c r="B25" s="33"/>
      <c r="C25" s="88"/>
      <c r="D25" s="390"/>
      <c r="E25" s="391"/>
      <c r="F25" s="391"/>
      <c r="G25" s="391"/>
      <c r="H25" s="391"/>
      <c r="I25" s="391"/>
      <c r="J25" s="391"/>
      <c r="K25" s="391"/>
      <c r="L25" s="392"/>
      <c r="M25" s="390"/>
      <c r="N25" s="392"/>
      <c r="O25" s="89"/>
      <c r="P25" s="43"/>
    </row>
    <row r="26" spans="2:16">
      <c r="B26" s="33"/>
      <c r="C26" s="393" t="s">
        <v>39</v>
      </c>
      <c r="D26" s="394"/>
      <c r="E26" s="394"/>
      <c r="F26" s="394"/>
      <c r="G26" s="394"/>
      <c r="H26" s="394"/>
      <c r="I26" s="394"/>
      <c r="J26" s="394"/>
      <c r="K26" s="394"/>
      <c r="L26" s="394"/>
      <c r="M26" s="394"/>
      <c r="N26" s="394"/>
      <c r="O26" s="395"/>
      <c r="P26" s="44"/>
    </row>
    <row r="27" spans="2:16">
      <c r="B27" s="33"/>
      <c r="C27" s="396"/>
      <c r="D27" s="397"/>
      <c r="E27" s="397"/>
      <c r="F27" s="397"/>
      <c r="G27" s="397"/>
      <c r="H27" s="397"/>
      <c r="I27" s="397"/>
      <c r="J27" s="397"/>
      <c r="K27" s="397"/>
      <c r="L27" s="397"/>
      <c r="M27" s="397"/>
      <c r="N27" s="397"/>
      <c r="O27" s="398"/>
      <c r="P27" s="44"/>
    </row>
    <row r="28" spans="2:16" ht="13.5" thickBot="1">
      <c r="B28" s="33"/>
      <c r="C28" s="399"/>
      <c r="D28" s="400"/>
      <c r="E28" s="400"/>
      <c r="F28" s="400"/>
      <c r="G28" s="400"/>
      <c r="H28" s="400"/>
      <c r="I28" s="400"/>
      <c r="J28" s="400"/>
      <c r="K28" s="400"/>
      <c r="L28" s="400"/>
      <c r="M28" s="400"/>
      <c r="N28" s="400"/>
      <c r="O28" s="401"/>
      <c r="P28" s="44"/>
    </row>
    <row r="29" spans="2:16" ht="15">
      <c r="B29" s="33"/>
      <c r="C29" s="378" t="s">
        <v>3</v>
      </c>
      <c r="D29" s="445"/>
      <c r="E29" s="445"/>
      <c r="F29" s="445"/>
      <c r="G29" s="446"/>
      <c r="H29" s="384" t="s">
        <v>40</v>
      </c>
      <c r="I29" s="445"/>
      <c r="J29" s="388" t="s">
        <v>41</v>
      </c>
      <c r="K29" s="389"/>
      <c r="L29" s="90" t="s">
        <v>42</v>
      </c>
      <c r="M29" s="384" t="s">
        <v>43</v>
      </c>
      <c r="N29" s="385"/>
      <c r="O29" s="91" t="s">
        <v>44</v>
      </c>
      <c r="P29" s="45"/>
    </row>
    <row r="30" spans="2:16" ht="14.25">
      <c r="B30" s="33"/>
      <c r="C30" s="362"/>
      <c r="D30" s="363"/>
      <c r="E30" s="363"/>
      <c r="F30" s="363"/>
      <c r="G30" s="439"/>
      <c r="H30" s="440"/>
      <c r="I30" s="439"/>
      <c r="J30" s="440"/>
      <c r="K30" s="439"/>
      <c r="L30" s="92"/>
      <c r="M30" s="441"/>
      <c r="N30" s="442"/>
      <c r="O30" s="93"/>
      <c r="P30" s="46"/>
    </row>
    <row r="31" spans="2:16" ht="14.25">
      <c r="B31" s="33"/>
      <c r="C31" s="94"/>
      <c r="D31" s="95"/>
      <c r="E31" s="95"/>
      <c r="F31" s="95"/>
      <c r="G31" s="96"/>
      <c r="H31" s="97"/>
      <c r="I31" s="96"/>
      <c r="J31" s="97"/>
      <c r="K31" s="96"/>
      <c r="L31" s="92"/>
      <c r="M31" s="441"/>
      <c r="N31" s="442"/>
      <c r="O31" s="93"/>
      <c r="P31" s="46"/>
    </row>
    <row r="32" spans="2:16" ht="15" thickBot="1">
      <c r="B32" s="33"/>
      <c r="C32" s="374"/>
      <c r="D32" s="375"/>
      <c r="E32" s="375"/>
      <c r="F32" s="375"/>
      <c r="G32" s="402"/>
      <c r="H32" s="403"/>
      <c r="I32" s="402"/>
      <c r="J32" s="403"/>
      <c r="K32" s="402"/>
      <c r="L32" s="98"/>
      <c r="M32" s="404"/>
      <c r="N32" s="405"/>
      <c r="O32" s="93"/>
      <c r="P32" s="46"/>
    </row>
    <row r="33" spans="2:16" ht="15.75" thickBot="1">
      <c r="B33" s="33"/>
      <c r="C33" s="368" t="s">
        <v>45</v>
      </c>
      <c r="D33" s="369"/>
      <c r="E33" s="369"/>
      <c r="F33" s="369"/>
      <c r="G33" s="369"/>
      <c r="H33" s="369"/>
      <c r="I33" s="369"/>
      <c r="J33" s="369"/>
      <c r="K33" s="369"/>
      <c r="L33" s="369"/>
      <c r="M33" s="369"/>
      <c r="N33" s="370"/>
      <c r="O33" s="99"/>
      <c r="P33" s="47"/>
    </row>
    <row r="34" spans="2:16" ht="13.5" customHeight="1">
      <c r="B34" s="33"/>
      <c r="C34" s="393" t="s">
        <v>46</v>
      </c>
      <c r="D34" s="394"/>
      <c r="E34" s="394"/>
      <c r="F34" s="394"/>
      <c r="G34" s="394"/>
      <c r="H34" s="394"/>
      <c r="I34" s="394"/>
      <c r="J34" s="394"/>
      <c r="K34" s="394"/>
      <c r="L34" s="394"/>
      <c r="M34" s="394"/>
      <c r="N34" s="394"/>
      <c r="O34" s="395"/>
      <c r="P34" s="44"/>
    </row>
    <row r="35" spans="2:16">
      <c r="B35" s="33"/>
      <c r="C35" s="396"/>
      <c r="D35" s="397"/>
      <c r="E35" s="397"/>
      <c r="F35" s="397"/>
      <c r="G35" s="397"/>
      <c r="H35" s="397"/>
      <c r="I35" s="397"/>
      <c r="J35" s="397"/>
      <c r="K35" s="397"/>
      <c r="L35" s="397"/>
      <c r="M35" s="397"/>
      <c r="N35" s="397"/>
      <c r="O35" s="398"/>
      <c r="P35" s="44"/>
    </row>
    <row r="36" spans="2:16" ht="13.5" thickBot="1">
      <c r="B36" s="33"/>
      <c r="C36" s="399"/>
      <c r="D36" s="400"/>
      <c r="E36" s="400"/>
      <c r="F36" s="400"/>
      <c r="G36" s="400"/>
      <c r="H36" s="400"/>
      <c r="I36" s="400"/>
      <c r="J36" s="400"/>
      <c r="K36" s="400"/>
      <c r="L36" s="400"/>
      <c r="M36" s="400"/>
      <c r="N36" s="400"/>
      <c r="O36" s="401"/>
      <c r="P36" s="44"/>
    </row>
    <row r="37" spans="2:16" ht="15">
      <c r="B37" s="33"/>
      <c r="C37" s="378" t="s">
        <v>3</v>
      </c>
      <c r="D37" s="379"/>
      <c r="E37" s="379"/>
      <c r="F37" s="379"/>
      <c r="G37" s="379"/>
      <c r="H37" s="379"/>
      <c r="I37" s="379"/>
      <c r="J37" s="385"/>
      <c r="K37" s="100" t="s">
        <v>38</v>
      </c>
      <c r="L37" s="90" t="s">
        <v>4</v>
      </c>
      <c r="M37" s="384" t="s">
        <v>47</v>
      </c>
      <c r="N37" s="385"/>
      <c r="O37" s="91" t="s">
        <v>44</v>
      </c>
      <c r="P37" s="45"/>
    </row>
    <row r="38" spans="2:16" ht="14.25">
      <c r="B38" s="33"/>
      <c r="C38" s="362"/>
      <c r="D38" s="363"/>
      <c r="E38" s="363"/>
      <c r="F38" s="363"/>
      <c r="G38" s="363"/>
      <c r="H38" s="363"/>
      <c r="I38" s="363"/>
      <c r="J38" s="439"/>
      <c r="K38" s="101"/>
      <c r="L38" s="102"/>
      <c r="M38" s="443"/>
      <c r="N38" s="444"/>
      <c r="O38" s="93"/>
      <c r="P38" s="46"/>
    </row>
    <row r="39" spans="2:16" ht="15" thickBot="1">
      <c r="B39" s="33"/>
      <c r="C39" s="374"/>
      <c r="D39" s="375"/>
      <c r="E39" s="375"/>
      <c r="F39" s="375"/>
      <c r="G39" s="375"/>
      <c r="H39" s="375"/>
      <c r="I39" s="375"/>
      <c r="J39" s="402"/>
      <c r="K39" s="95"/>
      <c r="L39" s="103"/>
      <c r="M39" s="376"/>
      <c r="N39" s="377"/>
      <c r="O39" s="104"/>
      <c r="P39" s="46"/>
    </row>
    <row r="40" spans="2:16" ht="15.75" thickBot="1">
      <c r="B40" s="33"/>
      <c r="C40" s="368" t="s">
        <v>45</v>
      </c>
      <c r="D40" s="369"/>
      <c r="E40" s="369"/>
      <c r="F40" s="369"/>
      <c r="G40" s="369"/>
      <c r="H40" s="369"/>
      <c r="I40" s="369"/>
      <c r="J40" s="369"/>
      <c r="K40" s="369"/>
      <c r="L40" s="369"/>
      <c r="M40" s="369"/>
      <c r="N40" s="370"/>
      <c r="O40" s="105">
        <v>0</v>
      </c>
      <c r="P40" s="46"/>
    </row>
    <row r="41" spans="2:16">
      <c r="B41" s="33"/>
      <c r="C41" s="393" t="s">
        <v>48</v>
      </c>
      <c r="D41" s="394"/>
      <c r="E41" s="394"/>
      <c r="F41" s="394"/>
      <c r="G41" s="394"/>
      <c r="H41" s="394"/>
      <c r="I41" s="394"/>
      <c r="J41" s="394"/>
      <c r="K41" s="394"/>
      <c r="L41" s="394"/>
      <c r="M41" s="394"/>
      <c r="N41" s="394"/>
      <c r="O41" s="395"/>
      <c r="P41" s="44"/>
    </row>
    <row r="42" spans="2:16">
      <c r="B42" s="33"/>
      <c r="C42" s="396"/>
      <c r="D42" s="397"/>
      <c r="E42" s="397"/>
      <c r="F42" s="397"/>
      <c r="G42" s="397"/>
      <c r="H42" s="397"/>
      <c r="I42" s="397"/>
      <c r="J42" s="397"/>
      <c r="K42" s="397"/>
      <c r="L42" s="397"/>
      <c r="M42" s="397"/>
      <c r="N42" s="397"/>
      <c r="O42" s="398"/>
      <c r="P42" s="44"/>
    </row>
    <row r="43" spans="2:16" ht="13.5" thickBot="1">
      <c r="B43" s="33"/>
      <c r="C43" s="399"/>
      <c r="D43" s="400"/>
      <c r="E43" s="400"/>
      <c r="F43" s="400"/>
      <c r="G43" s="400"/>
      <c r="H43" s="400"/>
      <c r="I43" s="400"/>
      <c r="J43" s="400"/>
      <c r="K43" s="400"/>
      <c r="L43" s="400"/>
      <c r="M43" s="400"/>
      <c r="N43" s="400"/>
      <c r="O43" s="401"/>
      <c r="P43" s="44"/>
    </row>
    <row r="44" spans="2:16" ht="17.25">
      <c r="B44" s="33"/>
      <c r="C44" s="378" t="s">
        <v>49</v>
      </c>
      <c r="D44" s="379"/>
      <c r="E44" s="379"/>
      <c r="F44" s="379"/>
      <c r="G44" s="379"/>
      <c r="H44" s="379"/>
      <c r="I44" s="379"/>
      <c r="J44" s="90" t="s">
        <v>50</v>
      </c>
      <c r="K44" s="106" t="s">
        <v>51</v>
      </c>
      <c r="L44" s="107" t="s">
        <v>77</v>
      </c>
      <c r="M44" s="384" t="s">
        <v>52</v>
      </c>
      <c r="N44" s="385"/>
      <c r="O44" s="91" t="s">
        <v>44</v>
      </c>
      <c r="P44" s="45"/>
    </row>
    <row r="45" spans="2:16" ht="14.25">
      <c r="B45" s="33"/>
      <c r="C45" s="362"/>
      <c r="D45" s="363"/>
      <c r="E45" s="363"/>
      <c r="F45" s="363"/>
      <c r="G45" s="363"/>
      <c r="H45" s="363"/>
      <c r="I45" s="363"/>
      <c r="J45" s="108"/>
      <c r="K45" s="109"/>
      <c r="L45" s="108"/>
      <c r="M45" s="382"/>
      <c r="N45" s="383"/>
      <c r="O45" s="93"/>
      <c r="P45" s="46"/>
    </row>
    <row r="46" spans="2:16" ht="15" thickBot="1">
      <c r="B46" s="33"/>
      <c r="C46" s="374"/>
      <c r="D46" s="375"/>
      <c r="E46" s="375"/>
      <c r="F46" s="375"/>
      <c r="G46" s="375"/>
      <c r="H46" s="375"/>
      <c r="I46" s="375"/>
      <c r="J46" s="110"/>
      <c r="K46" s="111"/>
      <c r="L46" s="110"/>
      <c r="M46" s="376"/>
      <c r="N46" s="377"/>
      <c r="O46" s="112"/>
      <c r="P46" s="46"/>
    </row>
    <row r="47" spans="2:16" ht="15.75" thickBot="1">
      <c r="B47" s="33"/>
      <c r="C47" s="368" t="s">
        <v>45</v>
      </c>
      <c r="D47" s="369"/>
      <c r="E47" s="369"/>
      <c r="F47" s="369"/>
      <c r="G47" s="369"/>
      <c r="H47" s="369"/>
      <c r="I47" s="369"/>
      <c r="J47" s="369"/>
      <c r="K47" s="369"/>
      <c r="L47" s="369"/>
      <c r="M47" s="369"/>
      <c r="N47" s="370"/>
      <c r="O47" s="99"/>
      <c r="P47" s="47"/>
    </row>
    <row r="48" spans="2:16">
      <c r="B48" s="33"/>
      <c r="C48" s="393" t="s">
        <v>53</v>
      </c>
      <c r="D48" s="394"/>
      <c r="E48" s="394"/>
      <c r="F48" s="394"/>
      <c r="G48" s="394"/>
      <c r="H48" s="394"/>
      <c r="I48" s="394"/>
      <c r="J48" s="394"/>
      <c r="K48" s="394"/>
      <c r="L48" s="394"/>
      <c r="M48" s="394"/>
      <c r="N48" s="394"/>
      <c r="O48" s="395"/>
      <c r="P48" s="44"/>
    </row>
    <row r="49" spans="2:16">
      <c r="B49" s="33"/>
      <c r="C49" s="396"/>
      <c r="D49" s="397"/>
      <c r="E49" s="397"/>
      <c r="F49" s="397"/>
      <c r="G49" s="397"/>
      <c r="H49" s="397"/>
      <c r="I49" s="397"/>
      <c r="J49" s="397"/>
      <c r="K49" s="397"/>
      <c r="L49" s="397"/>
      <c r="M49" s="397"/>
      <c r="N49" s="397"/>
      <c r="O49" s="398"/>
      <c r="P49" s="44"/>
    </row>
    <row r="50" spans="2:16" ht="13.5" thickBot="1">
      <c r="B50" s="33"/>
      <c r="C50" s="399"/>
      <c r="D50" s="400"/>
      <c r="E50" s="400"/>
      <c r="F50" s="400"/>
      <c r="G50" s="400"/>
      <c r="H50" s="400"/>
      <c r="I50" s="400"/>
      <c r="J50" s="400"/>
      <c r="K50" s="400"/>
      <c r="L50" s="400"/>
      <c r="M50" s="400"/>
      <c r="N50" s="400"/>
      <c r="O50" s="401"/>
      <c r="P50" s="44"/>
    </row>
    <row r="51" spans="2:16" ht="30">
      <c r="B51" s="33"/>
      <c r="C51" s="378" t="s">
        <v>54</v>
      </c>
      <c r="D51" s="379"/>
      <c r="E51" s="379"/>
      <c r="F51" s="379"/>
      <c r="G51" s="379"/>
      <c r="H51" s="379"/>
      <c r="I51" s="379"/>
      <c r="J51" s="90" t="s">
        <v>55</v>
      </c>
      <c r="K51" s="113" t="s">
        <v>56</v>
      </c>
      <c r="L51" s="114" t="s">
        <v>57</v>
      </c>
      <c r="M51" s="380" t="s">
        <v>43</v>
      </c>
      <c r="N51" s="381"/>
      <c r="O51" s="115" t="s">
        <v>44</v>
      </c>
      <c r="P51" s="48"/>
    </row>
    <row r="52" spans="2:16" ht="14.25">
      <c r="B52" s="33"/>
      <c r="C52" s="116"/>
      <c r="D52" s="117"/>
      <c r="E52" s="117"/>
      <c r="F52" s="117"/>
      <c r="G52" s="117"/>
      <c r="H52" s="117"/>
      <c r="I52" s="117"/>
      <c r="J52" s="118"/>
      <c r="K52" s="119"/>
      <c r="L52" s="120"/>
      <c r="M52" s="386"/>
      <c r="N52" s="387"/>
      <c r="O52" s="121"/>
      <c r="P52" s="49"/>
    </row>
    <row r="53" spans="2:16" ht="14.25">
      <c r="B53" s="33"/>
      <c r="C53" s="116"/>
      <c r="D53" s="117"/>
      <c r="E53" s="117"/>
      <c r="F53" s="117"/>
      <c r="G53" s="117"/>
      <c r="H53" s="117"/>
      <c r="I53" s="117"/>
      <c r="J53" s="118"/>
      <c r="K53" s="119"/>
      <c r="L53" s="120"/>
      <c r="M53" s="386"/>
      <c r="N53" s="387"/>
      <c r="O53" s="121"/>
      <c r="P53" s="49"/>
    </row>
    <row r="54" spans="2:16" ht="14.25">
      <c r="B54" s="33"/>
      <c r="C54" s="116"/>
      <c r="D54" s="117"/>
      <c r="E54" s="117"/>
      <c r="F54" s="117"/>
      <c r="G54" s="117"/>
      <c r="H54" s="117"/>
      <c r="I54" s="117"/>
      <c r="J54" s="118"/>
      <c r="K54" s="119"/>
      <c r="L54" s="120"/>
      <c r="M54" s="382"/>
      <c r="N54" s="383"/>
      <c r="O54" s="121"/>
      <c r="P54" s="49"/>
    </row>
    <row r="55" spans="2:16" ht="15" thickBot="1">
      <c r="B55" s="33"/>
      <c r="C55" s="374"/>
      <c r="D55" s="375"/>
      <c r="E55" s="375"/>
      <c r="F55" s="375"/>
      <c r="G55" s="375"/>
      <c r="H55" s="375"/>
      <c r="I55" s="375"/>
      <c r="J55" s="110"/>
      <c r="K55" s="111"/>
      <c r="L55" s="110"/>
      <c r="M55" s="376"/>
      <c r="N55" s="377"/>
      <c r="O55" s="112"/>
      <c r="P55" s="46"/>
    </row>
    <row r="56" spans="2:16" ht="15.75" thickBot="1">
      <c r="B56" s="33"/>
      <c r="C56" s="368" t="s">
        <v>45</v>
      </c>
      <c r="D56" s="369"/>
      <c r="E56" s="369"/>
      <c r="F56" s="369"/>
      <c r="G56" s="369"/>
      <c r="H56" s="369"/>
      <c r="I56" s="369"/>
      <c r="J56" s="369"/>
      <c r="K56" s="369"/>
      <c r="L56" s="369"/>
      <c r="M56" s="369"/>
      <c r="N56" s="370"/>
      <c r="O56" s="105"/>
      <c r="P56" s="46"/>
    </row>
    <row r="57" spans="2:16" ht="15" thickBot="1">
      <c r="B57" s="33"/>
      <c r="C57" s="85"/>
      <c r="D57" s="60"/>
      <c r="E57" s="60"/>
      <c r="F57" s="60"/>
      <c r="G57" s="60"/>
      <c r="H57" s="60"/>
      <c r="I57" s="60"/>
      <c r="J57" s="60"/>
      <c r="K57" s="60"/>
      <c r="L57" s="60"/>
      <c r="M57" s="60"/>
      <c r="N57" s="60"/>
      <c r="O57" s="86"/>
      <c r="P57" s="34"/>
    </row>
    <row r="58" spans="2:16" ht="15.75" thickBot="1">
      <c r="B58" s="33"/>
      <c r="C58" s="371" t="s">
        <v>58</v>
      </c>
      <c r="D58" s="372"/>
      <c r="E58" s="372"/>
      <c r="F58" s="372"/>
      <c r="G58" s="372"/>
      <c r="H58" s="372"/>
      <c r="I58" s="372"/>
      <c r="J58" s="372"/>
      <c r="K58" s="372"/>
      <c r="L58" s="372"/>
      <c r="M58" s="372"/>
      <c r="N58" s="373"/>
      <c r="O58" s="122"/>
      <c r="P58" s="50"/>
    </row>
    <row r="59" spans="2:16">
      <c r="B59" s="33"/>
      <c r="C59" s="393" t="s">
        <v>59</v>
      </c>
      <c r="D59" s="394"/>
      <c r="E59" s="394"/>
      <c r="F59" s="394"/>
      <c r="G59" s="394"/>
      <c r="H59" s="394"/>
      <c r="I59" s="394"/>
      <c r="J59" s="394"/>
      <c r="K59" s="394"/>
      <c r="L59" s="394"/>
      <c r="M59" s="394"/>
      <c r="N59" s="394"/>
      <c r="O59" s="395"/>
      <c r="P59" s="44"/>
    </row>
    <row r="60" spans="2:16">
      <c r="B60" s="33"/>
      <c r="C60" s="396"/>
      <c r="D60" s="397"/>
      <c r="E60" s="397"/>
      <c r="F60" s="397"/>
      <c r="G60" s="397"/>
      <c r="H60" s="397"/>
      <c r="I60" s="397"/>
      <c r="J60" s="397"/>
      <c r="K60" s="397"/>
      <c r="L60" s="397"/>
      <c r="M60" s="397"/>
      <c r="N60" s="397"/>
      <c r="O60" s="398"/>
      <c r="P60" s="44"/>
    </row>
    <row r="61" spans="2:16" ht="13.5" thickBot="1">
      <c r="B61" s="33"/>
      <c r="C61" s="399"/>
      <c r="D61" s="400"/>
      <c r="E61" s="400"/>
      <c r="F61" s="400"/>
      <c r="G61" s="400"/>
      <c r="H61" s="400"/>
      <c r="I61" s="400"/>
      <c r="J61" s="400"/>
      <c r="K61" s="400"/>
      <c r="L61" s="400"/>
      <c r="M61" s="400"/>
      <c r="N61" s="400"/>
      <c r="O61" s="401"/>
      <c r="P61" s="44"/>
    </row>
    <row r="62" spans="2:16" ht="15">
      <c r="B62" s="33"/>
      <c r="C62" s="378" t="s">
        <v>60</v>
      </c>
      <c r="D62" s="379"/>
      <c r="E62" s="379"/>
      <c r="F62" s="379"/>
      <c r="G62" s="379"/>
      <c r="H62" s="379"/>
      <c r="I62" s="379"/>
      <c r="J62" s="106"/>
      <c r="K62" s="123"/>
      <c r="L62" s="114" t="s">
        <v>61</v>
      </c>
      <c r="M62" s="380" t="s">
        <v>62</v>
      </c>
      <c r="N62" s="381"/>
      <c r="O62" s="115"/>
      <c r="P62" s="48"/>
    </row>
    <row r="63" spans="2:16" ht="14.25">
      <c r="B63" s="33"/>
      <c r="C63" s="362" t="s">
        <v>63</v>
      </c>
      <c r="D63" s="363"/>
      <c r="E63" s="363"/>
      <c r="F63" s="363"/>
      <c r="G63" s="363"/>
      <c r="H63" s="363"/>
      <c r="I63" s="363"/>
      <c r="J63" s="124"/>
      <c r="K63" s="125"/>
      <c r="L63" s="126"/>
      <c r="M63" s="364"/>
      <c r="N63" s="365"/>
      <c r="O63" s="127"/>
      <c r="P63" s="51"/>
    </row>
    <row r="64" spans="2:16" ht="14.25">
      <c r="B64" s="33"/>
      <c r="C64" s="94" t="s">
        <v>64</v>
      </c>
      <c r="D64" s="95"/>
      <c r="E64" s="95"/>
      <c r="F64" s="95"/>
      <c r="G64" s="95"/>
      <c r="H64" s="95"/>
      <c r="I64" s="95"/>
      <c r="J64" s="124"/>
      <c r="K64" s="125"/>
      <c r="L64" s="126"/>
      <c r="M64" s="364"/>
      <c r="N64" s="365"/>
      <c r="O64" s="127"/>
      <c r="P64" s="51"/>
    </row>
    <row r="65" spans="2:16" ht="15" thickBot="1">
      <c r="B65" s="33"/>
      <c r="C65" s="79" t="s">
        <v>65</v>
      </c>
      <c r="D65" s="80"/>
      <c r="E65" s="80"/>
      <c r="F65" s="80"/>
      <c r="G65" s="80"/>
      <c r="H65" s="80"/>
      <c r="I65" s="80"/>
      <c r="J65" s="128"/>
      <c r="K65" s="129"/>
      <c r="L65" s="126"/>
      <c r="M65" s="366"/>
      <c r="N65" s="367"/>
      <c r="O65" s="127"/>
      <c r="P65" s="51"/>
    </row>
    <row r="66" spans="2:16" ht="15.75" thickBot="1">
      <c r="B66" s="33"/>
      <c r="C66" s="368" t="s">
        <v>45</v>
      </c>
      <c r="D66" s="369"/>
      <c r="E66" s="369"/>
      <c r="F66" s="369"/>
      <c r="G66" s="369"/>
      <c r="H66" s="369"/>
      <c r="I66" s="369"/>
      <c r="J66" s="369"/>
      <c r="K66" s="369"/>
      <c r="L66" s="369"/>
      <c r="M66" s="369"/>
      <c r="N66" s="370"/>
      <c r="O66" s="130"/>
      <c r="P66" s="52"/>
    </row>
    <row r="67" spans="2:16" ht="15" thickBot="1">
      <c r="B67" s="33"/>
      <c r="C67" s="85"/>
      <c r="D67" s="60"/>
      <c r="E67" s="60"/>
      <c r="F67" s="60"/>
      <c r="G67" s="60"/>
      <c r="H67" s="60"/>
      <c r="I67" s="60"/>
      <c r="J67" s="60"/>
      <c r="K67" s="60"/>
      <c r="L67" s="60"/>
      <c r="M67" s="60"/>
      <c r="N67" s="60"/>
      <c r="O67" s="86"/>
      <c r="P67" s="34"/>
    </row>
    <row r="68" spans="2:16" ht="15.75" thickBot="1">
      <c r="B68" s="33"/>
      <c r="C68" s="371" t="s">
        <v>66</v>
      </c>
      <c r="D68" s="372"/>
      <c r="E68" s="372"/>
      <c r="F68" s="372"/>
      <c r="G68" s="372"/>
      <c r="H68" s="372"/>
      <c r="I68" s="372"/>
      <c r="J68" s="372"/>
      <c r="K68" s="372"/>
      <c r="L68" s="372"/>
      <c r="M68" s="372"/>
      <c r="N68" s="373"/>
      <c r="O68" s="131"/>
      <c r="P68" s="52"/>
    </row>
    <row r="69" spans="2:16" ht="14.25">
      <c r="B69" s="33"/>
      <c r="C69" s="82"/>
      <c r="D69" s="83"/>
      <c r="E69" s="83"/>
      <c r="F69" s="83"/>
      <c r="G69" s="83"/>
      <c r="H69" s="83"/>
      <c r="I69" s="83"/>
      <c r="J69" s="83"/>
      <c r="K69" s="83"/>
      <c r="L69" s="83"/>
      <c r="M69" s="83"/>
      <c r="N69" s="83"/>
      <c r="O69" s="84"/>
      <c r="P69" s="34"/>
    </row>
    <row r="70" spans="2:16" ht="14.25">
      <c r="B70" s="33"/>
      <c r="C70" s="85"/>
      <c r="D70" s="60"/>
      <c r="E70" s="60"/>
      <c r="F70" s="60"/>
      <c r="G70" s="60"/>
      <c r="H70" s="60"/>
      <c r="I70" s="60"/>
      <c r="J70" s="60"/>
      <c r="K70" s="60"/>
      <c r="L70" s="60"/>
      <c r="M70" s="60"/>
      <c r="N70" s="60"/>
      <c r="O70" s="86"/>
      <c r="P70" s="34"/>
    </row>
    <row r="71" spans="2:16" ht="14.25">
      <c r="B71" s="33"/>
      <c r="C71" s="85"/>
      <c r="D71" s="60"/>
      <c r="E71" s="60"/>
      <c r="F71" s="60"/>
      <c r="G71" s="60"/>
      <c r="H71" s="60"/>
      <c r="I71" s="60"/>
      <c r="J71" s="60"/>
      <c r="K71" s="60"/>
      <c r="L71" s="60"/>
      <c r="M71" s="60"/>
      <c r="N71" s="60"/>
      <c r="O71" s="86"/>
      <c r="P71" s="34"/>
    </row>
    <row r="72" spans="2:16" ht="14.25">
      <c r="B72" s="33"/>
      <c r="C72" s="85"/>
      <c r="D72" s="60"/>
      <c r="E72" s="60"/>
      <c r="F72" s="60"/>
      <c r="G72" s="60"/>
      <c r="H72" s="132" t="s">
        <v>67</v>
      </c>
      <c r="I72" s="132"/>
      <c r="J72" s="132"/>
      <c r="K72" s="132"/>
      <c r="L72" s="60"/>
      <c r="M72" s="60"/>
      <c r="N72" s="60"/>
      <c r="O72" s="86"/>
      <c r="P72" s="34"/>
    </row>
    <row r="73" spans="2:16" ht="15">
      <c r="B73" s="33"/>
      <c r="C73" s="85"/>
      <c r="D73" s="60"/>
      <c r="E73" s="60"/>
      <c r="F73" s="60"/>
      <c r="G73" s="60"/>
      <c r="H73" s="132" t="s">
        <v>68</v>
      </c>
      <c r="I73" s="60"/>
      <c r="J73" s="60"/>
      <c r="K73" s="60"/>
      <c r="L73" s="60"/>
      <c r="M73" s="60"/>
      <c r="N73" s="60"/>
      <c r="O73" s="86"/>
      <c r="P73" s="53"/>
    </row>
    <row r="74" spans="2:16" ht="15">
      <c r="B74" s="33"/>
      <c r="C74" s="85"/>
      <c r="D74" s="60"/>
      <c r="E74" s="60"/>
      <c r="F74" s="60"/>
      <c r="G74" s="60"/>
      <c r="H74" s="132" t="s">
        <v>69</v>
      </c>
      <c r="I74" s="60"/>
      <c r="J74" s="60"/>
      <c r="K74" s="60"/>
      <c r="L74" s="60"/>
      <c r="M74" s="60"/>
      <c r="N74" s="60"/>
      <c r="O74" s="86"/>
      <c r="P74" s="53"/>
    </row>
    <row r="75" spans="2:16" ht="14.25">
      <c r="B75" s="33"/>
      <c r="C75" s="70"/>
      <c r="D75" s="133"/>
      <c r="E75" s="133"/>
      <c r="F75" s="133"/>
      <c r="G75" s="133"/>
      <c r="H75" s="132" t="s">
        <v>70</v>
      </c>
      <c r="I75" s="133"/>
      <c r="J75" s="133"/>
      <c r="K75" s="133"/>
      <c r="L75" s="133"/>
      <c r="M75" s="133"/>
      <c r="N75" s="133"/>
      <c r="O75" s="134"/>
      <c r="P75" s="54"/>
    </row>
    <row r="76" spans="2:16" ht="14.25">
      <c r="B76" s="33"/>
      <c r="C76" s="85"/>
      <c r="D76" s="60"/>
      <c r="E76" s="60"/>
      <c r="F76" s="60"/>
      <c r="G76" s="60"/>
      <c r="H76" s="60" t="s">
        <v>71</v>
      </c>
      <c r="I76" s="60"/>
      <c r="J76" s="60"/>
      <c r="K76" s="60"/>
      <c r="L76" s="60"/>
      <c r="M76" s="60"/>
      <c r="N76" s="60"/>
      <c r="O76" s="86"/>
      <c r="P76" s="34"/>
    </row>
    <row r="77" spans="2:16" ht="15">
      <c r="B77" s="33"/>
      <c r="C77" s="135" t="s">
        <v>72</v>
      </c>
      <c r="D77" s="136"/>
      <c r="E77" s="136"/>
      <c r="F77" s="136"/>
      <c r="G77" s="136"/>
      <c r="H77" s="136"/>
      <c r="I77" s="136"/>
      <c r="J77" s="136"/>
      <c r="K77" s="136"/>
      <c r="L77" s="136"/>
      <c r="M77" s="136"/>
      <c r="N77" s="136"/>
      <c r="O77" s="137"/>
      <c r="P77" s="34"/>
    </row>
    <row r="78" spans="2:16" ht="14.25">
      <c r="B78" s="33"/>
      <c r="C78" s="359"/>
      <c r="D78" s="360"/>
      <c r="E78" s="360"/>
      <c r="F78" s="360"/>
      <c r="G78" s="360"/>
      <c r="H78" s="360"/>
      <c r="I78" s="360"/>
      <c r="J78" s="360"/>
      <c r="K78" s="360"/>
      <c r="L78" s="360"/>
      <c r="M78" s="360"/>
      <c r="N78" s="360"/>
      <c r="O78" s="361"/>
      <c r="P78" s="54"/>
    </row>
    <row r="79" spans="2:16" ht="14.25">
      <c r="B79" s="33"/>
      <c r="C79" s="359"/>
      <c r="D79" s="360"/>
      <c r="E79" s="360"/>
      <c r="F79" s="360"/>
      <c r="G79" s="360"/>
      <c r="H79" s="360"/>
      <c r="I79" s="360"/>
      <c r="J79" s="360"/>
      <c r="K79" s="360"/>
      <c r="L79" s="360"/>
      <c r="M79" s="360"/>
      <c r="N79" s="360"/>
      <c r="O79" s="361"/>
      <c r="P79" s="54"/>
    </row>
    <row r="80" spans="2:16" ht="14.25">
      <c r="B80" s="33"/>
      <c r="C80" s="70"/>
      <c r="D80" s="133"/>
      <c r="E80" s="133"/>
      <c r="F80" s="133"/>
      <c r="G80" s="133"/>
      <c r="H80" s="133"/>
      <c r="I80" s="133"/>
      <c r="J80" s="133"/>
      <c r="K80" s="133"/>
      <c r="L80" s="133"/>
      <c r="M80" s="133"/>
      <c r="N80" s="133"/>
      <c r="O80" s="134"/>
      <c r="P80" s="54"/>
    </row>
    <row r="81" spans="2:16" ht="15">
      <c r="B81" s="33"/>
      <c r="C81" s="138" t="s">
        <v>73</v>
      </c>
      <c r="D81" s="133"/>
      <c r="E81" s="133"/>
      <c r="F81" s="133"/>
      <c r="G81" s="133"/>
      <c r="H81" s="133"/>
      <c r="I81" s="133"/>
      <c r="J81" s="133"/>
      <c r="K81" s="133"/>
      <c r="L81" s="133"/>
      <c r="M81" s="133"/>
      <c r="N81" s="133"/>
      <c r="O81" s="134"/>
      <c r="P81" s="54"/>
    </row>
    <row r="82" spans="2:16" ht="12.75" customHeight="1">
      <c r="B82" s="33"/>
      <c r="C82" s="356" t="s">
        <v>74</v>
      </c>
      <c r="D82" s="357"/>
      <c r="E82" s="357"/>
      <c r="F82" s="357"/>
      <c r="G82" s="357"/>
      <c r="H82" s="357"/>
      <c r="I82" s="357"/>
      <c r="J82" s="357"/>
      <c r="K82" s="357"/>
      <c r="L82" s="357"/>
      <c r="M82" s="357"/>
      <c r="N82" s="357"/>
      <c r="O82" s="358"/>
      <c r="P82" s="55"/>
    </row>
    <row r="83" spans="2:16" ht="27.75" customHeight="1">
      <c r="B83" s="33"/>
      <c r="C83" s="356"/>
      <c r="D83" s="357"/>
      <c r="E83" s="357"/>
      <c r="F83" s="357"/>
      <c r="G83" s="357"/>
      <c r="H83" s="357"/>
      <c r="I83" s="357"/>
      <c r="J83" s="357"/>
      <c r="K83" s="357"/>
      <c r="L83" s="357"/>
      <c r="M83" s="357"/>
      <c r="N83" s="357"/>
      <c r="O83" s="358"/>
      <c r="P83" s="55"/>
    </row>
    <row r="84" spans="2:16" ht="12.95" customHeight="1">
      <c r="B84" s="33"/>
      <c r="C84" s="356" t="s">
        <v>75</v>
      </c>
      <c r="D84" s="357"/>
      <c r="E84" s="357"/>
      <c r="F84" s="357"/>
      <c r="G84" s="357"/>
      <c r="H84" s="357"/>
      <c r="I84" s="357"/>
      <c r="J84" s="357"/>
      <c r="K84" s="357"/>
      <c r="L84" s="357"/>
      <c r="M84" s="357"/>
      <c r="N84" s="357"/>
      <c r="O84" s="358"/>
      <c r="P84" s="55"/>
    </row>
    <row r="85" spans="2:16">
      <c r="B85" s="33"/>
      <c r="C85" s="356"/>
      <c r="D85" s="357"/>
      <c r="E85" s="357"/>
      <c r="F85" s="357"/>
      <c r="G85" s="357"/>
      <c r="H85" s="357"/>
      <c r="I85" s="357"/>
      <c r="J85" s="357"/>
      <c r="K85" s="357"/>
      <c r="L85" s="357"/>
      <c r="M85" s="357"/>
      <c r="N85" s="357"/>
      <c r="O85" s="358"/>
      <c r="P85" s="55"/>
    </row>
    <row r="86" spans="2:16" ht="14.25">
      <c r="B86" s="33"/>
      <c r="C86" s="70"/>
      <c r="D86" s="133"/>
      <c r="E86" s="133"/>
      <c r="F86" s="133"/>
      <c r="G86" s="133"/>
      <c r="H86" s="133"/>
      <c r="I86" s="133"/>
      <c r="J86" s="133"/>
      <c r="K86" s="133"/>
      <c r="L86" s="133"/>
      <c r="M86" s="133"/>
      <c r="N86" s="133"/>
      <c r="O86" s="134"/>
      <c r="P86" s="54"/>
    </row>
    <row r="87" spans="2:16" ht="14.25">
      <c r="B87" s="33"/>
      <c r="C87" s="85"/>
      <c r="D87" s="60"/>
      <c r="E87" s="60"/>
      <c r="F87" s="60"/>
      <c r="G87" s="60"/>
      <c r="H87" s="132" t="s">
        <v>67</v>
      </c>
      <c r="I87" s="60"/>
      <c r="J87" s="60"/>
      <c r="K87" s="60"/>
      <c r="L87" s="60"/>
      <c r="M87" s="60"/>
      <c r="N87" s="60"/>
      <c r="O87" s="86"/>
      <c r="P87" s="34"/>
    </row>
    <row r="88" spans="2:16" ht="14.25">
      <c r="B88" s="33"/>
      <c r="C88" s="85"/>
      <c r="D88" s="60"/>
      <c r="E88" s="60"/>
      <c r="F88" s="60"/>
      <c r="G88" s="60"/>
      <c r="H88" s="60" t="s">
        <v>68</v>
      </c>
      <c r="I88" s="95"/>
      <c r="J88" s="95"/>
      <c r="K88" s="95"/>
      <c r="L88" s="60"/>
      <c r="M88" s="60"/>
      <c r="N88" s="60"/>
      <c r="O88" s="86"/>
      <c r="P88" s="34"/>
    </row>
    <row r="89" spans="2:16" ht="14.25">
      <c r="B89" s="33"/>
      <c r="C89" s="85"/>
      <c r="D89" s="60"/>
      <c r="E89" s="60"/>
      <c r="F89" s="60"/>
      <c r="G89" s="60"/>
      <c r="H89" s="60" t="s">
        <v>76</v>
      </c>
      <c r="I89" s="139"/>
      <c r="J89" s="139"/>
      <c r="K89" s="139"/>
      <c r="L89" s="60"/>
      <c r="M89" s="60"/>
      <c r="N89" s="60"/>
      <c r="O89" s="86"/>
      <c r="P89" s="34"/>
    </row>
    <row r="90" spans="2:16" ht="14.25">
      <c r="B90" s="33"/>
      <c r="C90" s="140"/>
      <c r="D90" s="133"/>
      <c r="E90" s="133"/>
      <c r="F90" s="133"/>
      <c r="G90" s="133"/>
      <c r="H90" s="60" t="s">
        <v>70</v>
      </c>
      <c r="I90" s="60"/>
      <c r="J90" s="60"/>
      <c r="K90" s="60"/>
      <c r="L90" s="133"/>
      <c r="M90" s="133"/>
      <c r="N90" s="133"/>
      <c r="O90" s="134"/>
      <c r="P90" s="54"/>
    </row>
    <row r="91" spans="2:16" ht="17.25" customHeight="1">
      <c r="B91" s="33"/>
      <c r="C91" s="140"/>
      <c r="D91" s="139"/>
      <c r="E91" s="139"/>
      <c r="F91" s="60"/>
      <c r="G91" s="60"/>
      <c r="H91" s="60"/>
      <c r="I91" s="60"/>
      <c r="J91" s="60"/>
      <c r="K91" s="348"/>
      <c r="L91" s="348"/>
      <c r="M91" s="348"/>
      <c r="N91" s="348"/>
      <c r="O91" s="349"/>
      <c r="P91" s="56"/>
    </row>
    <row r="92" spans="2:16" ht="18.75" customHeight="1" thickBot="1">
      <c r="B92" s="33"/>
      <c r="C92" s="352"/>
      <c r="D92" s="353"/>
      <c r="E92" s="353"/>
      <c r="F92" s="111"/>
      <c r="G92" s="111"/>
      <c r="H92" s="111"/>
      <c r="I92" s="111"/>
      <c r="J92" s="111"/>
      <c r="K92" s="350"/>
      <c r="L92" s="350"/>
      <c r="M92" s="350"/>
      <c r="N92" s="350"/>
      <c r="O92" s="351"/>
      <c r="P92" s="56"/>
    </row>
    <row r="93" spans="2:16" ht="13.5" thickBot="1">
      <c r="B93" s="57"/>
      <c r="C93" s="58"/>
      <c r="D93" s="58"/>
      <c r="E93" s="58"/>
      <c r="F93" s="58"/>
      <c r="G93" s="58"/>
      <c r="H93" s="58"/>
      <c r="I93" s="58"/>
      <c r="J93" s="58"/>
      <c r="K93" s="58"/>
      <c r="L93" s="58"/>
      <c r="M93" s="58"/>
      <c r="N93" s="58"/>
      <c r="O93" s="58"/>
      <c r="P93" s="59"/>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a6cb9e4b-f1d1-4245-83ec-6cad768d538a"/>
    <ds:schemaRef ds:uri="9d85dbaf-23eb-4e57-a637-93dcacc8b1a1"/>
    <ds:schemaRef ds:uri="http://www.w3.org/XML/1998/namespace"/>
    <ds:schemaRef ds:uri="http://purl.org/dc/terms/"/>
  </ds:schemaRefs>
</ds:datastoreItem>
</file>

<file path=customXml/itemProps2.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PC</cp:lastModifiedBy>
  <cp:revision/>
  <cp:lastPrinted>2020-02-14T16:18:13Z</cp:lastPrinted>
  <dcterms:created xsi:type="dcterms:W3CDTF">2006-06-27T16:47:25Z</dcterms:created>
  <dcterms:modified xsi:type="dcterms:W3CDTF">2021-06-23T20:55:15Z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