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50"/>
  </bookViews>
  <sheets>
    <sheet name="Hoja1" sheetId="2" r:id="rId1"/>
  </sheets>
  <externalReferences>
    <externalReference r:id="rId2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G5" i="2" l="1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4" i="2"/>
  <c r="H4" i="2" s="1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4" i="2"/>
  <c r="D5" i="2"/>
  <c r="F28" i="2" l="1"/>
  <c r="D28" i="2"/>
  <c r="H28" i="2"/>
</calcChain>
</file>

<file path=xl/comments1.xml><?xml version="1.0" encoding="utf-8"?>
<comments xmlns="http://schemas.openxmlformats.org/spreadsheetml/2006/main">
  <authors>
    <author>Autor</author>
  </authors>
  <commentList>
    <comment ref="A30" authorId="0" shapeId="0">
      <text>
        <r>
          <rPr>
            <b/>
            <sz val="10"/>
            <color rgb="FF000000"/>
            <rFont val="Tahoma"/>
            <family val="2"/>
          </rPr>
          <t xml:space="preserve">Autor:
</t>
        </r>
        <r>
          <rPr>
            <b/>
            <sz val="10"/>
            <color rgb="FF000000"/>
            <rFont val="Tahoma"/>
            <family val="2"/>
          </rPr>
          <t xml:space="preserve">
</t>
        </r>
        <r>
          <rPr>
            <b/>
            <sz val="10"/>
            <color rgb="FF000000"/>
            <rFont val="Tahoma"/>
            <family val="2"/>
          </rPr>
          <t>Dejar una nota así en el estudio previo y demás documentos que hagan parte del proceso</t>
        </r>
      </text>
    </comment>
  </commentList>
</comments>
</file>

<file path=xl/sharedStrings.xml><?xml version="1.0" encoding="utf-8"?>
<sst xmlns="http://schemas.openxmlformats.org/spreadsheetml/2006/main" count="36" uniqueCount="32">
  <si>
    <t>CANT.</t>
  </si>
  <si>
    <t xml:space="preserve">VALOR UNITARIO ANTES DE IVA </t>
  </si>
  <si>
    <t xml:space="preserve">DESCRIPCION </t>
  </si>
  <si>
    <t xml:space="preserve">TOTAL PROPUESTA ECONOMICA </t>
  </si>
  <si>
    <t>ALQUILER DE SONIDO:
Incluye:
- 1 parlantes de 15 pulgadas de 5.000 Wats.
- 1 consola mezcladora de 2 salidas.
- 2 Micrófonos inalámbricos .
- Transporte hasta el sitio de presentación de acuerdo al cronograma.</t>
  </si>
  <si>
    <t xml:space="preserve"> 3 Refrigerios: 1 harina, proteina, liquido, cumpliendo con las medidas de bioseguridad. </t>
  </si>
  <si>
    <t xml:space="preserve">2 kilos de retazos de trapo </t>
  </si>
  <si>
    <t>VALOR TOTAL IVA INCLUIDO</t>
  </si>
  <si>
    <t>GILGAL</t>
  </si>
  <si>
    <t>FUNEI</t>
  </si>
  <si>
    <t>PROMEDIO</t>
  </si>
  <si>
    <t xml:space="preserve">Pendones con roll up de 1x2,  full color con la imagen del evento, impreso en banner  </t>
  </si>
  <si>
    <t xml:space="preserve">Tarros contenedores de agua capacidad de 3,7 lts de agua </t>
  </si>
  <si>
    <t xml:space="preserve">Rollos de 2" de cinta de enmascarar </t>
  </si>
  <si>
    <t xml:space="preserve">Latas Auster Spray colores surtidos </t>
  </si>
  <si>
    <t xml:space="preserve">Galones de pintura tipo I, colores surtidos </t>
  </si>
  <si>
    <t xml:space="preserve">Brochas de 1 1/2" </t>
  </si>
  <si>
    <t xml:space="preserve">Brochas de 3" </t>
  </si>
  <si>
    <t xml:space="preserve">Brochas de 5 " </t>
  </si>
  <si>
    <t xml:space="preserve">Rodillos de 9" felpa </t>
  </si>
  <si>
    <t xml:space="preserve">Rodillos de 3" de felpa </t>
  </si>
  <si>
    <t xml:space="preserve">Bandejas plasticas de pintura </t>
  </si>
  <si>
    <t>Tablones blancos de 1.80 x 60 mts</t>
  </si>
  <si>
    <t xml:space="preserve">Carpas blancas sin logos 6X6 mts </t>
  </si>
  <si>
    <t xml:space="preserve">Sillas blancas sin apoya brazos </t>
  </si>
  <si>
    <t xml:space="preserve">Almuerzos: proteína, carbohidrato, sopa, verdura y bebida no gaseosa. </t>
  </si>
  <si>
    <t xml:space="preserve">Hidratación 500 ml individual </t>
  </si>
  <si>
    <t xml:space="preserve">Impresión de certificados de participación en el evento, material papel en propalcote mate de 180 grs, full color, con diseño validado por comunicaciones. </t>
  </si>
  <si>
    <t>Los ítems deberán ser entregados en diferentes sesiones. Las fechas de entrega de cada ítems, así como las cantidad a entregar por sesión, se deja establecido en el cronograma de los eventos a realizar</t>
  </si>
  <si>
    <t xml:space="preserve">ENTIDADES </t>
  </si>
  <si>
    <t xml:space="preserve">FESTIVAL GRAFFITI Y MURALISMO </t>
  </si>
  <si>
    <t>Presentación artistica (break dance) la presentcaión tendrá una duración de 15 minutos durante la apertura del Festival. La agrupación estará conformada máximo por 5 artistas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</si>
</sst>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/>
    <xf numFmtId="0" fontId="4" fillId="2" borderId="1" xfId="0" applyFont="1" applyFill="1" applyBorder="1" applyAlignment="1"/>
    <xf numFmtId="0" fontId="4" fillId="2" borderId="3" xfId="0" applyFont="1" applyFill="1" applyBorder="1" applyAlignment="1"/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2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ontrataci&#243;n%20de%20Jamund&#237;\Minimas%20Cuant&#237;as\Festival%20de%20Graffiti\Cotizaci&#243;n\ESPECIFICACIONES%20T&#201;CNICA%20Y%20COTIZACI&#211;N%20-%20FESTIVAL%20GRAFFITI%20Y%20MURALISMO%20URBA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>
        <row r="6">
          <cell r="A6" t="str">
            <v xml:space="preserve">Taller de sticker dirigido a 10 personas, con una intensidad horaria de 3 horas durante una jornada.  </v>
          </cell>
        </row>
        <row r="7">
          <cell r="A7" t="str">
            <v xml:space="preserve">Taller de creación de personajes dirigido a 10 personas,con una intensidad horaria de 3 horas durante una jornada.  </v>
          </cell>
        </row>
        <row r="8">
          <cell r="A8" t="str">
            <v xml:space="preserve">Taller de letras dirigido a 10 personas,con una intensidad horaria de 3 horas durante una jornada. 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A8" sqref="A8"/>
    </sheetView>
  </sheetViews>
  <sheetFormatPr baseColWidth="10" defaultRowHeight="15" x14ac:dyDescent="0.25"/>
  <cols>
    <col min="1" max="1" width="63.42578125" bestFit="1" customWidth="1"/>
    <col min="2" max="2" width="8.5703125" customWidth="1"/>
    <col min="3" max="3" width="15.42578125" bestFit="1" customWidth="1"/>
    <col min="4" max="4" width="13" bestFit="1" customWidth="1"/>
    <col min="5" max="5" width="15.42578125" bestFit="1" customWidth="1"/>
    <col min="6" max="6" width="13" bestFit="1" customWidth="1"/>
    <col min="7" max="7" width="15.42578125" bestFit="1" customWidth="1"/>
    <col min="8" max="8" width="13" bestFit="1" customWidth="1"/>
  </cols>
  <sheetData>
    <row r="1" spans="1:8" ht="15.75" x14ac:dyDescent="0.25">
      <c r="A1" s="21" t="s">
        <v>29</v>
      </c>
      <c r="B1" s="22"/>
      <c r="C1" s="23" t="s">
        <v>8</v>
      </c>
      <c r="D1" s="24"/>
      <c r="E1" s="23" t="s">
        <v>9</v>
      </c>
      <c r="F1" s="24"/>
      <c r="G1" s="23" t="s">
        <v>10</v>
      </c>
      <c r="H1" s="24"/>
    </row>
    <row r="2" spans="1:8" ht="47.25" x14ac:dyDescent="0.25">
      <c r="A2" s="6" t="s">
        <v>2</v>
      </c>
      <c r="B2" s="4" t="s">
        <v>0</v>
      </c>
      <c r="C2" s="5" t="s">
        <v>1</v>
      </c>
      <c r="D2" s="7" t="s">
        <v>7</v>
      </c>
      <c r="E2" s="5" t="s">
        <v>1</v>
      </c>
      <c r="F2" s="7" t="s">
        <v>7</v>
      </c>
      <c r="G2" s="5" t="s">
        <v>1</v>
      </c>
      <c r="H2" s="7" t="s">
        <v>7</v>
      </c>
    </row>
    <row r="3" spans="1:8" ht="15.75" x14ac:dyDescent="0.25">
      <c r="A3" s="10" t="s">
        <v>30</v>
      </c>
      <c r="B3" s="11"/>
      <c r="C3" s="11"/>
      <c r="D3" s="12"/>
      <c r="E3" s="11"/>
      <c r="F3" s="12"/>
      <c r="G3" s="11"/>
      <c r="H3" s="12"/>
    </row>
    <row r="4" spans="1:8" ht="33" x14ac:dyDescent="0.25">
      <c r="A4" s="16" t="s">
        <v>11</v>
      </c>
      <c r="B4" s="1">
        <v>1</v>
      </c>
      <c r="C4" s="3">
        <v>126000</v>
      </c>
      <c r="D4" s="8">
        <f t="shared" ref="D4" si="0">(C4*1.19)*$B4</f>
        <v>149940</v>
      </c>
      <c r="E4" s="3">
        <v>168067.20000000001</v>
      </c>
      <c r="F4" s="8">
        <f t="shared" ref="F4:F27" si="1">(E4*1.19)*$B4</f>
        <v>199999.96799999999</v>
      </c>
      <c r="G4" s="2">
        <f>AVERAGE(C4,E4)</f>
        <v>147033.60000000001</v>
      </c>
      <c r="H4" s="8">
        <f>(G4*1.19)*$B4</f>
        <v>174969.984</v>
      </c>
    </row>
    <row r="5" spans="1:8" ht="49.5" x14ac:dyDescent="0.3">
      <c r="A5" s="19" t="s">
        <v>31</v>
      </c>
      <c r="B5" s="1">
        <v>1</v>
      </c>
      <c r="C5" s="2">
        <v>319000</v>
      </c>
      <c r="D5" s="8">
        <f>(C5*1.19)*$B5</f>
        <v>379610</v>
      </c>
      <c r="E5" s="2">
        <v>672269</v>
      </c>
      <c r="F5" s="8">
        <f t="shared" si="1"/>
        <v>800000.11</v>
      </c>
      <c r="G5" s="2">
        <f t="shared" ref="G5:G27" si="2">AVERAGE(C5,E5)</f>
        <v>495634.5</v>
      </c>
      <c r="H5" s="8">
        <f t="shared" ref="H5:H27" si="3">(G5*1.19)*$B5</f>
        <v>589805.05499999993</v>
      </c>
    </row>
    <row r="6" spans="1:8" ht="33" x14ac:dyDescent="0.3">
      <c r="A6" s="17" t="str">
        <f>[1]PRESUPUESTO!A6</f>
        <v xml:space="preserve">Taller de sticker dirigido a 10 personas, con una intensidad horaria de 3 horas durante una jornada.  </v>
      </c>
      <c r="B6" s="1">
        <v>1</v>
      </c>
      <c r="C6" s="2">
        <v>252000</v>
      </c>
      <c r="D6" s="8">
        <f t="shared" ref="D6:D27" si="4">(C6*1.19)*$B6</f>
        <v>299880</v>
      </c>
      <c r="E6" s="2">
        <v>550000</v>
      </c>
      <c r="F6" s="8">
        <f t="shared" si="1"/>
        <v>654500</v>
      </c>
      <c r="G6" s="2">
        <f t="shared" si="2"/>
        <v>401000</v>
      </c>
      <c r="H6" s="8">
        <f t="shared" si="3"/>
        <v>477190</v>
      </c>
    </row>
    <row r="7" spans="1:8" ht="33" x14ac:dyDescent="0.3">
      <c r="A7" s="17" t="str">
        <f>[1]PRESUPUESTO!A7</f>
        <v xml:space="preserve">Taller de creación de personajes dirigido a 10 personas,con una intensidad horaria de 3 horas durante una jornada.  </v>
      </c>
      <c r="B7" s="1">
        <v>1</v>
      </c>
      <c r="C7" s="2">
        <v>252000</v>
      </c>
      <c r="D7" s="8">
        <f t="shared" si="4"/>
        <v>299880</v>
      </c>
      <c r="E7" s="2">
        <v>550000</v>
      </c>
      <c r="F7" s="8">
        <f t="shared" si="1"/>
        <v>654500</v>
      </c>
      <c r="G7" s="2">
        <f t="shared" si="2"/>
        <v>401000</v>
      </c>
      <c r="H7" s="8">
        <f t="shared" si="3"/>
        <v>477190</v>
      </c>
    </row>
    <row r="8" spans="1:8" ht="33" x14ac:dyDescent="0.3">
      <c r="A8" s="17" t="str">
        <f>[1]PRESUPUESTO!A8</f>
        <v xml:space="preserve">Taller de letras dirigido a 10 personas,con una intensidad horaria de 3 horas durante una jornada.  </v>
      </c>
      <c r="B8" s="1">
        <v>1</v>
      </c>
      <c r="C8" s="2">
        <v>252000</v>
      </c>
      <c r="D8" s="8">
        <f t="shared" si="4"/>
        <v>299880</v>
      </c>
      <c r="E8" s="2">
        <v>550000</v>
      </c>
      <c r="F8" s="8">
        <f t="shared" si="1"/>
        <v>654500</v>
      </c>
      <c r="G8" s="2">
        <f t="shared" si="2"/>
        <v>401000</v>
      </c>
      <c r="H8" s="8">
        <f t="shared" si="3"/>
        <v>477190</v>
      </c>
    </row>
    <row r="9" spans="1:8" ht="33" x14ac:dyDescent="0.3">
      <c r="A9" s="18" t="s">
        <v>5</v>
      </c>
      <c r="B9" s="1">
        <v>98</v>
      </c>
      <c r="C9" s="2">
        <v>3360</v>
      </c>
      <c r="D9" s="8">
        <f t="shared" si="4"/>
        <v>391843.19999999995</v>
      </c>
      <c r="E9" s="2">
        <v>6800</v>
      </c>
      <c r="F9" s="8">
        <f t="shared" si="1"/>
        <v>793016</v>
      </c>
      <c r="G9" s="2">
        <f t="shared" si="2"/>
        <v>5080</v>
      </c>
      <c r="H9" s="8">
        <f t="shared" si="3"/>
        <v>592429.6</v>
      </c>
    </row>
    <row r="10" spans="1:8" ht="99" x14ac:dyDescent="0.25">
      <c r="A10" s="16" t="s">
        <v>4</v>
      </c>
      <c r="B10" s="15">
        <v>1</v>
      </c>
      <c r="C10" s="3">
        <v>336000</v>
      </c>
      <c r="D10" s="8">
        <f t="shared" si="4"/>
        <v>399840</v>
      </c>
      <c r="E10" s="3">
        <v>470588</v>
      </c>
      <c r="F10" s="8">
        <f t="shared" si="1"/>
        <v>559999.72</v>
      </c>
      <c r="G10" s="2">
        <f t="shared" si="2"/>
        <v>403294</v>
      </c>
      <c r="H10" s="8">
        <f t="shared" si="3"/>
        <v>479919.86</v>
      </c>
    </row>
    <row r="11" spans="1:8" ht="16.5" x14ac:dyDescent="0.25">
      <c r="A11" s="16" t="s">
        <v>23</v>
      </c>
      <c r="B11" s="15">
        <v>4</v>
      </c>
      <c r="C11" s="3">
        <v>84000</v>
      </c>
      <c r="D11" s="8">
        <f t="shared" si="4"/>
        <v>399840</v>
      </c>
      <c r="E11" s="3">
        <v>126000</v>
      </c>
      <c r="F11" s="8">
        <f t="shared" si="1"/>
        <v>599760</v>
      </c>
      <c r="G11" s="2">
        <f t="shared" si="2"/>
        <v>105000</v>
      </c>
      <c r="H11" s="8">
        <f t="shared" si="3"/>
        <v>499800</v>
      </c>
    </row>
    <row r="12" spans="1:8" ht="16.5" x14ac:dyDescent="0.25">
      <c r="A12" s="16" t="s">
        <v>24</v>
      </c>
      <c r="B12" s="1">
        <v>20</v>
      </c>
      <c r="C12" s="3">
        <v>252</v>
      </c>
      <c r="D12" s="8">
        <f t="shared" si="4"/>
        <v>5997.6</v>
      </c>
      <c r="E12" s="3">
        <v>580</v>
      </c>
      <c r="F12" s="8">
        <f t="shared" si="1"/>
        <v>13803.999999999998</v>
      </c>
      <c r="G12" s="2">
        <f t="shared" si="2"/>
        <v>416</v>
      </c>
      <c r="H12" s="8">
        <f t="shared" si="3"/>
        <v>9900.7999999999993</v>
      </c>
    </row>
    <row r="13" spans="1:8" ht="16.5" x14ac:dyDescent="0.25">
      <c r="A13" s="16" t="s">
        <v>22</v>
      </c>
      <c r="B13" s="1">
        <v>10</v>
      </c>
      <c r="C13" s="3">
        <v>7560</v>
      </c>
      <c r="D13" s="8">
        <f t="shared" si="4"/>
        <v>89964</v>
      </c>
      <c r="E13" s="3">
        <v>11760</v>
      </c>
      <c r="F13" s="8">
        <f t="shared" si="1"/>
        <v>139944</v>
      </c>
      <c r="G13" s="2">
        <f t="shared" si="2"/>
        <v>9660</v>
      </c>
      <c r="H13" s="8">
        <f t="shared" si="3"/>
        <v>114954</v>
      </c>
    </row>
    <row r="14" spans="1:8" ht="16.5" x14ac:dyDescent="0.25">
      <c r="A14" s="16" t="s">
        <v>25</v>
      </c>
      <c r="B14" s="1">
        <v>30</v>
      </c>
      <c r="C14" s="3">
        <v>7560</v>
      </c>
      <c r="D14" s="8">
        <f t="shared" si="4"/>
        <v>269892</v>
      </c>
      <c r="E14" s="3">
        <v>12605</v>
      </c>
      <c r="F14" s="8">
        <f t="shared" si="1"/>
        <v>449998.49999999994</v>
      </c>
      <c r="G14" s="2">
        <f t="shared" si="2"/>
        <v>10082.5</v>
      </c>
      <c r="H14" s="8">
        <f t="shared" si="3"/>
        <v>359945.25</v>
      </c>
    </row>
    <row r="15" spans="1:8" ht="16.5" x14ac:dyDescent="0.25">
      <c r="A15" s="16" t="s">
        <v>26</v>
      </c>
      <c r="B15" s="1">
        <v>70</v>
      </c>
      <c r="C15" s="3">
        <v>840</v>
      </c>
      <c r="D15" s="8">
        <f t="shared" si="4"/>
        <v>69972</v>
      </c>
      <c r="E15" s="3">
        <v>1092</v>
      </c>
      <c r="F15" s="8">
        <f t="shared" si="1"/>
        <v>90963.6</v>
      </c>
      <c r="G15" s="2">
        <f t="shared" si="2"/>
        <v>966</v>
      </c>
      <c r="H15" s="8">
        <f t="shared" si="3"/>
        <v>80467.8</v>
      </c>
    </row>
    <row r="16" spans="1:8" ht="49.5" x14ac:dyDescent="0.25">
      <c r="A16" s="16" t="s">
        <v>27</v>
      </c>
      <c r="B16" s="1">
        <v>30</v>
      </c>
      <c r="C16" s="3">
        <v>4200</v>
      </c>
      <c r="D16" s="8">
        <f t="shared" si="4"/>
        <v>149940</v>
      </c>
      <c r="E16" s="3">
        <v>6000</v>
      </c>
      <c r="F16" s="8">
        <f t="shared" si="1"/>
        <v>214200</v>
      </c>
      <c r="G16" s="2">
        <f t="shared" si="2"/>
        <v>5100</v>
      </c>
      <c r="H16" s="8">
        <f t="shared" si="3"/>
        <v>182070</v>
      </c>
    </row>
    <row r="17" spans="1:8" ht="16.5" x14ac:dyDescent="0.25">
      <c r="A17" s="16" t="s">
        <v>21</v>
      </c>
      <c r="B17" s="1">
        <v>12</v>
      </c>
      <c r="C17" s="3">
        <v>3360</v>
      </c>
      <c r="D17" s="8">
        <f t="shared" si="4"/>
        <v>47980.799999999996</v>
      </c>
      <c r="E17" s="3">
        <v>5000</v>
      </c>
      <c r="F17" s="8">
        <f t="shared" si="1"/>
        <v>71400</v>
      </c>
      <c r="G17" s="2">
        <f t="shared" si="2"/>
        <v>4180</v>
      </c>
      <c r="H17" s="8">
        <f t="shared" si="3"/>
        <v>59690.399999999994</v>
      </c>
    </row>
    <row r="18" spans="1:8" ht="16.5" x14ac:dyDescent="0.25">
      <c r="A18" s="16" t="s">
        <v>19</v>
      </c>
      <c r="B18" s="1">
        <v>8</v>
      </c>
      <c r="C18" s="3">
        <v>7560</v>
      </c>
      <c r="D18" s="8">
        <f t="shared" si="4"/>
        <v>71971.199999999997</v>
      </c>
      <c r="E18" s="3">
        <v>11000</v>
      </c>
      <c r="F18" s="8">
        <f t="shared" si="1"/>
        <v>104720</v>
      </c>
      <c r="G18" s="2">
        <f t="shared" si="2"/>
        <v>9280</v>
      </c>
      <c r="H18" s="8">
        <f t="shared" si="3"/>
        <v>88345.599999999991</v>
      </c>
    </row>
    <row r="19" spans="1:8" ht="16.5" x14ac:dyDescent="0.25">
      <c r="A19" s="16" t="s">
        <v>20</v>
      </c>
      <c r="B19" s="1">
        <v>8</v>
      </c>
      <c r="C19" s="3">
        <v>5880</v>
      </c>
      <c r="D19" s="8">
        <f t="shared" si="4"/>
        <v>55977.599999999999</v>
      </c>
      <c r="E19" s="3">
        <v>9000</v>
      </c>
      <c r="F19" s="8">
        <f t="shared" si="1"/>
        <v>85680</v>
      </c>
      <c r="G19" s="2">
        <f t="shared" si="2"/>
        <v>7440</v>
      </c>
      <c r="H19" s="8">
        <f t="shared" si="3"/>
        <v>70828.800000000003</v>
      </c>
    </row>
    <row r="20" spans="1:8" ht="16.5" x14ac:dyDescent="0.25">
      <c r="A20" s="16" t="s">
        <v>18</v>
      </c>
      <c r="B20" s="1">
        <v>12</v>
      </c>
      <c r="C20" s="3">
        <v>5040</v>
      </c>
      <c r="D20" s="8">
        <f t="shared" si="4"/>
        <v>71971.199999999997</v>
      </c>
      <c r="E20" s="3">
        <v>8000</v>
      </c>
      <c r="F20" s="8">
        <f t="shared" si="1"/>
        <v>114240</v>
      </c>
      <c r="G20" s="2">
        <f t="shared" si="2"/>
        <v>6520</v>
      </c>
      <c r="H20" s="8">
        <f t="shared" si="3"/>
        <v>93105.599999999991</v>
      </c>
    </row>
    <row r="21" spans="1:8" ht="16.5" x14ac:dyDescent="0.25">
      <c r="A21" s="16" t="s">
        <v>17</v>
      </c>
      <c r="B21" s="1">
        <v>8</v>
      </c>
      <c r="C21" s="3">
        <v>3360</v>
      </c>
      <c r="D21" s="8">
        <f t="shared" si="4"/>
        <v>31987.199999999997</v>
      </c>
      <c r="E21" s="3">
        <v>6000</v>
      </c>
      <c r="F21" s="8">
        <f t="shared" si="1"/>
        <v>57120</v>
      </c>
      <c r="G21" s="2">
        <f t="shared" si="2"/>
        <v>4680</v>
      </c>
      <c r="H21" s="8">
        <f t="shared" si="3"/>
        <v>44553.599999999999</v>
      </c>
    </row>
    <row r="22" spans="1:8" ht="16.5" x14ac:dyDescent="0.25">
      <c r="A22" s="16" t="s">
        <v>16</v>
      </c>
      <c r="B22" s="1">
        <v>8</v>
      </c>
      <c r="C22" s="3">
        <v>2940</v>
      </c>
      <c r="D22" s="8">
        <f t="shared" si="4"/>
        <v>27988.799999999999</v>
      </c>
      <c r="E22" s="3">
        <v>4000</v>
      </c>
      <c r="F22" s="8">
        <f t="shared" si="1"/>
        <v>38080</v>
      </c>
      <c r="G22" s="2">
        <f t="shared" si="2"/>
        <v>3470</v>
      </c>
      <c r="H22" s="8">
        <f t="shared" si="3"/>
        <v>33034.400000000001</v>
      </c>
    </row>
    <row r="23" spans="1:8" ht="16.5" x14ac:dyDescent="0.25">
      <c r="A23" s="16" t="s">
        <v>15</v>
      </c>
      <c r="B23" s="1">
        <v>34</v>
      </c>
      <c r="C23" s="3">
        <v>32760</v>
      </c>
      <c r="D23" s="8">
        <f t="shared" si="4"/>
        <v>1325469.6000000001</v>
      </c>
      <c r="E23" s="3">
        <v>47800</v>
      </c>
      <c r="F23" s="8">
        <f t="shared" si="1"/>
        <v>1933988</v>
      </c>
      <c r="G23" s="2">
        <f t="shared" si="2"/>
        <v>40280</v>
      </c>
      <c r="H23" s="8">
        <f t="shared" si="3"/>
        <v>1629728.7999999998</v>
      </c>
    </row>
    <row r="24" spans="1:8" ht="16.5" x14ac:dyDescent="0.25">
      <c r="A24" s="16" t="s">
        <v>14</v>
      </c>
      <c r="B24" s="1">
        <v>90</v>
      </c>
      <c r="C24" s="3">
        <v>5040</v>
      </c>
      <c r="D24" s="8">
        <f t="shared" si="4"/>
        <v>539784</v>
      </c>
      <c r="E24" s="3">
        <v>14400</v>
      </c>
      <c r="F24" s="8">
        <f t="shared" si="1"/>
        <v>1542240</v>
      </c>
      <c r="G24" s="2">
        <f t="shared" si="2"/>
        <v>9720</v>
      </c>
      <c r="H24" s="8">
        <f t="shared" si="3"/>
        <v>1041011.9999999999</v>
      </c>
    </row>
    <row r="25" spans="1:8" ht="16.5" x14ac:dyDescent="0.25">
      <c r="A25" s="16" t="s">
        <v>13</v>
      </c>
      <c r="B25" s="1">
        <v>12</v>
      </c>
      <c r="C25" s="3">
        <v>6720</v>
      </c>
      <c r="D25" s="8">
        <f t="shared" si="4"/>
        <v>95961.599999999991</v>
      </c>
      <c r="E25" s="3">
        <v>12000</v>
      </c>
      <c r="F25" s="8">
        <f t="shared" si="1"/>
        <v>171360</v>
      </c>
      <c r="G25" s="2">
        <f t="shared" si="2"/>
        <v>9360</v>
      </c>
      <c r="H25" s="8">
        <f t="shared" si="3"/>
        <v>133660.79999999999</v>
      </c>
    </row>
    <row r="26" spans="1:8" ht="16.5" x14ac:dyDescent="0.25">
      <c r="A26" s="16" t="s">
        <v>6</v>
      </c>
      <c r="B26" s="1">
        <v>2</v>
      </c>
      <c r="C26" s="3">
        <v>5040</v>
      </c>
      <c r="D26" s="8">
        <f t="shared" si="4"/>
        <v>11995.199999999999</v>
      </c>
      <c r="E26" s="3">
        <v>8403</v>
      </c>
      <c r="F26" s="8">
        <f t="shared" si="1"/>
        <v>19999.14</v>
      </c>
      <c r="G26" s="2">
        <f t="shared" si="2"/>
        <v>6721.5</v>
      </c>
      <c r="H26" s="8">
        <f t="shared" si="3"/>
        <v>15997.17</v>
      </c>
    </row>
    <row r="27" spans="1:8" ht="16.5" x14ac:dyDescent="0.25">
      <c r="A27" s="16" t="s">
        <v>12</v>
      </c>
      <c r="B27" s="1">
        <v>8</v>
      </c>
      <c r="C27" s="3">
        <v>24360</v>
      </c>
      <c r="D27" s="8">
        <f t="shared" si="4"/>
        <v>231907.19999999998</v>
      </c>
      <c r="E27" s="3">
        <v>32000</v>
      </c>
      <c r="F27" s="8">
        <f t="shared" si="1"/>
        <v>304640</v>
      </c>
      <c r="G27" s="2">
        <f t="shared" si="2"/>
        <v>28180</v>
      </c>
      <c r="H27" s="8">
        <f t="shared" si="3"/>
        <v>268273.59999999998</v>
      </c>
    </row>
    <row r="28" spans="1:8" ht="17.25" thickBot="1" x14ac:dyDescent="0.3">
      <c r="A28" s="13" t="s">
        <v>3</v>
      </c>
      <c r="B28" s="14"/>
      <c r="C28" s="14"/>
      <c r="D28" s="9">
        <f>SUM(D4:D27)</f>
        <v>5719473.2000000011</v>
      </c>
      <c r="E28" s="14"/>
      <c r="F28" s="9">
        <f>SUM(F4:F27)</f>
        <v>10268653.037999999</v>
      </c>
      <c r="G28" s="14"/>
      <c r="H28" s="9">
        <f>SUM(H4:H27)</f>
        <v>7994063.1189999981</v>
      </c>
    </row>
    <row r="30" spans="1:8" ht="16.5" x14ac:dyDescent="0.25">
      <c r="A30" s="20" t="s">
        <v>28</v>
      </c>
      <c r="B30" s="20"/>
      <c r="C30" s="20"/>
      <c r="D30" s="20"/>
      <c r="E30" s="20"/>
      <c r="F30" s="20"/>
      <c r="G30" s="20"/>
      <c r="H30" s="20"/>
    </row>
  </sheetData>
  <mergeCells count="5">
    <mergeCell ref="A30:H30"/>
    <mergeCell ref="A1:B1"/>
    <mergeCell ref="C1:D1"/>
    <mergeCell ref="E1:F1"/>
    <mergeCell ref="G1:H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2021-07-02T01:58:35Z</dcterms:modified>
</cp:coreProperties>
</file>