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misdocumentos\sperfiles\alex.cotes\My Documents\MIS DOCUMENTOS\JUNIO-2021 (2)\ESET CORPOBOYACA\"/>
    </mc:Choice>
  </mc:AlternateContent>
  <xr:revisionPtr revIDLastSave="0" documentId="8_{5FAF5AAF-C879-42AB-B5A0-39894E909046}" xr6:coauthVersionLast="44" xr6:coauthVersionMax="44" xr10:uidLastSave="{00000000-0000-0000-0000-000000000000}"/>
  <bookViews>
    <workbookView xWindow="-120" yWindow="-120" windowWidth="19515" windowHeight="11760" activeTab="1" xr2:uid="{00000000-000D-0000-FFFF-FFFF00000000}"/>
  </bookViews>
  <sheets>
    <sheet name="Metodología" sheetId="2" r:id="rId1"/>
    <sheet name="Matriz"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T28" i="1" l="1"/>
  <c r="R28" i="1"/>
  <c r="L28" i="1"/>
  <c r="J28" i="1"/>
  <c r="T27" i="1"/>
  <c r="R27" i="1"/>
  <c r="U27" i="1" s="1"/>
  <c r="V27" i="1" s="1"/>
  <c r="L27" i="1"/>
  <c r="J27" i="1"/>
  <c r="M27" i="1" s="1"/>
  <c r="N27" i="1" s="1"/>
  <c r="M28" i="1" l="1"/>
  <c r="N28" i="1" s="1"/>
  <c r="U28" i="1"/>
  <c r="V28" i="1" s="1"/>
  <c r="T26" i="1"/>
  <c r="R26" i="1"/>
  <c r="L26" i="1"/>
  <c r="J26" i="1"/>
  <c r="M26" i="1" l="1"/>
  <c r="N26" i="1" s="1"/>
  <c r="U26" i="1"/>
  <c r="V26" i="1" s="1"/>
  <c r="J17" i="1"/>
  <c r="L17" i="1"/>
  <c r="R17" i="1"/>
  <c r="T17" i="1"/>
  <c r="J18" i="1"/>
  <c r="L18" i="1"/>
  <c r="R18" i="1"/>
  <c r="T18" i="1"/>
  <c r="J19" i="1"/>
  <c r="L19" i="1"/>
  <c r="R19" i="1"/>
  <c r="T19" i="1"/>
  <c r="J20" i="1"/>
  <c r="L20" i="1"/>
  <c r="R20" i="1"/>
  <c r="T20" i="1"/>
  <c r="J21" i="1"/>
  <c r="L21" i="1"/>
  <c r="R21" i="1"/>
  <c r="T21" i="1"/>
  <c r="J22" i="1"/>
  <c r="L22" i="1"/>
  <c r="R22" i="1"/>
  <c r="T22" i="1"/>
  <c r="J23" i="1"/>
  <c r="L23" i="1"/>
  <c r="R23" i="1"/>
  <c r="T23" i="1"/>
  <c r="J24" i="1"/>
  <c r="L24" i="1"/>
  <c r="R24" i="1"/>
  <c r="T24" i="1"/>
  <c r="J25" i="1"/>
  <c r="L25" i="1"/>
  <c r="R25" i="1"/>
  <c r="T25" i="1"/>
  <c r="U25" i="1" l="1"/>
  <c r="V25" i="1" s="1"/>
  <c r="M25" i="1"/>
  <c r="N25" i="1" s="1"/>
  <c r="U24" i="1"/>
  <c r="V24" i="1" s="1"/>
  <c r="M24" i="1"/>
  <c r="N24" i="1" s="1"/>
  <c r="U23" i="1"/>
  <c r="V23" i="1" s="1"/>
  <c r="M23" i="1"/>
  <c r="N23" i="1" s="1"/>
  <c r="U22" i="1"/>
  <c r="V22" i="1" s="1"/>
  <c r="M22" i="1"/>
  <c r="N22" i="1" s="1"/>
  <c r="U21" i="1"/>
  <c r="V21" i="1" s="1"/>
  <c r="M21" i="1"/>
  <c r="N21" i="1" s="1"/>
  <c r="U20" i="1"/>
  <c r="V20" i="1" s="1"/>
  <c r="M20" i="1"/>
  <c r="N20" i="1" s="1"/>
  <c r="U19" i="1"/>
  <c r="V19" i="1" s="1"/>
  <c r="M19" i="1"/>
  <c r="N19" i="1" s="1"/>
  <c r="U18" i="1"/>
  <c r="V18" i="1" s="1"/>
  <c r="M18" i="1"/>
  <c r="N18" i="1" s="1"/>
  <c r="U17" i="1"/>
  <c r="V17" i="1" s="1"/>
  <c r="M17" i="1"/>
  <c r="N17" i="1" s="1"/>
  <c r="T7" i="1"/>
  <c r="T8" i="1"/>
  <c r="T9" i="1"/>
  <c r="T10" i="1"/>
  <c r="T11" i="1"/>
  <c r="T12" i="1"/>
  <c r="T13" i="1"/>
  <c r="T14" i="1"/>
  <c r="T15" i="1"/>
  <c r="T16" i="1"/>
  <c r="R7" i="1"/>
  <c r="R8" i="1"/>
  <c r="R9" i="1"/>
  <c r="R10" i="1"/>
  <c r="R11" i="1"/>
  <c r="R12" i="1"/>
  <c r="R13" i="1"/>
  <c r="R14" i="1"/>
  <c r="R15" i="1"/>
  <c r="R16" i="1"/>
  <c r="T6" i="1"/>
  <c r="L6" i="1"/>
  <c r="R6" i="1"/>
  <c r="J6" i="1"/>
  <c r="L7" i="1"/>
  <c r="L8" i="1"/>
  <c r="L9" i="1"/>
  <c r="L10" i="1"/>
  <c r="L11" i="1"/>
  <c r="L12" i="1"/>
  <c r="L13" i="1"/>
  <c r="L14" i="1"/>
  <c r="L15" i="1"/>
  <c r="L16" i="1"/>
  <c r="J8" i="1"/>
  <c r="J9" i="1"/>
  <c r="J10" i="1"/>
  <c r="J11" i="1"/>
  <c r="J12" i="1"/>
  <c r="J13" i="1"/>
  <c r="J14" i="1"/>
  <c r="J15" i="1"/>
  <c r="J16" i="1"/>
  <c r="J7" i="1"/>
  <c r="U16" i="1" l="1"/>
  <c r="V16" i="1" s="1"/>
  <c r="M14" i="1"/>
  <c r="N14" i="1" s="1"/>
  <c r="U11" i="1"/>
  <c r="V11" i="1" s="1"/>
  <c r="U14" i="1"/>
  <c r="V14" i="1" s="1"/>
  <c r="U10" i="1"/>
  <c r="V10" i="1" s="1"/>
  <c r="U12" i="1"/>
  <c r="V12" i="1" s="1"/>
  <c r="U15" i="1"/>
  <c r="V15" i="1" s="1"/>
  <c r="M13" i="1"/>
  <c r="N13" i="1" s="1"/>
  <c r="U6" i="1"/>
  <c r="V6" i="1" s="1"/>
  <c r="U7" i="1"/>
  <c r="V7" i="1" s="1"/>
  <c r="M7" i="1"/>
  <c r="N7" i="1" s="1"/>
  <c r="U8" i="1"/>
  <c r="V8" i="1" s="1"/>
  <c r="U9" i="1"/>
  <c r="V9" i="1" s="1"/>
  <c r="U13" i="1"/>
  <c r="V13" i="1" s="1"/>
  <c r="M8" i="1"/>
  <c r="N8" i="1" s="1"/>
  <c r="M9" i="1"/>
  <c r="N9" i="1" s="1"/>
  <c r="M12" i="1"/>
  <c r="N12" i="1" s="1"/>
  <c r="M15" i="1"/>
  <c r="N15" i="1" s="1"/>
  <c r="M16" i="1"/>
  <c r="N16" i="1" s="1"/>
  <c r="M10" i="1"/>
  <c r="N10" i="1" s="1"/>
  <c r="M11" i="1"/>
  <c r="N11" i="1" s="1"/>
  <c r="M6" i="1"/>
  <c r="N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Laura Caterin Sierra Guerrero</author>
  </authors>
  <commentList>
    <comment ref="C4" authorId="0" shapeId="0" xr:uid="{00000000-0006-0000-0100-000001000000}">
      <text>
        <r>
          <rPr>
            <b/>
            <u/>
            <sz val="9"/>
            <color indexed="81"/>
            <rFont val="Tahoma"/>
            <family val="2"/>
          </rPr>
          <t>Clase:</t>
        </r>
        <r>
          <rPr>
            <b/>
            <sz val="9"/>
            <color indexed="81"/>
            <rFont val="Tahoma"/>
            <family val="2"/>
          </rPr>
          <t xml:space="preserve">
General: </t>
        </r>
        <r>
          <rPr>
            <sz val="9"/>
            <color indexed="81"/>
            <rFont val="Tahoma"/>
            <family val="2"/>
          </rPr>
          <t>es un riesgo de todos los procesos de contratación adelantados por la entidad, por lo tanto está presente en toda su actividad contractual.</t>
        </r>
        <r>
          <rPr>
            <sz val="9"/>
            <color indexed="81"/>
            <rFont val="Tahoma"/>
            <family val="2"/>
          </rPr>
          <t xml:space="preserve">
</t>
        </r>
        <r>
          <rPr>
            <b/>
            <sz val="9"/>
            <color indexed="81"/>
            <rFont val="Tahoma"/>
            <family val="2"/>
          </rPr>
          <t>Específico:</t>
        </r>
        <r>
          <rPr>
            <sz val="9"/>
            <color indexed="81"/>
            <rFont val="Tahoma"/>
            <family val="2"/>
          </rPr>
          <t xml:space="preserve"> es un riesgo propio del proceso de contratación objeto de análisis.</t>
        </r>
      </text>
    </comment>
    <comment ref="D4" authorId="0" shapeId="0" xr:uid="{00000000-0006-0000-0100-000002000000}">
      <text>
        <r>
          <rPr>
            <b/>
            <u/>
            <sz val="9"/>
            <color indexed="81"/>
            <rFont val="Tahoma"/>
            <family val="2"/>
          </rPr>
          <t>Fuente:</t>
        </r>
        <r>
          <rPr>
            <sz val="9"/>
            <color indexed="81"/>
            <rFont val="Tahoma"/>
            <family val="2"/>
          </rPr>
          <t xml:space="preserve">
</t>
        </r>
        <r>
          <rPr>
            <b/>
            <sz val="9"/>
            <color indexed="81"/>
            <rFont val="Tahoma"/>
            <family val="2"/>
          </rPr>
          <t>Interno:</t>
        </r>
        <r>
          <rPr>
            <sz val="9"/>
            <color indexed="81"/>
            <rFont val="Tahoma"/>
            <family val="2"/>
          </rPr>
          <t xml:space="preserve"> es un riesgo asociado a la operación, capacidad o situación particular de la entidad.
</t>
        </r>
        <r>
          <rPr>
            <b/>
            <sz val="9"/>
            <color indexed="81"/>
            <rFont val="Tahoma"/>
            <family val="2"/>
          </rPr>
          <t>Externo</t>
        </r>
        <r>
          <rPr>
            <sz val="9"/>
            <color indexed="81"/>
            <rFont val="Tahoma"/>
            <family val="2"/>
          </rPr>
          <t xml:space="preserve">: es un riesgo del sector del objeto del proceso de contratación o asociado a asuntos no referidos a la entidad estatal. 
</t>
        </r>
      </text>
    </comment>
    <comment ref="E4" authorId="0" shapeId="0" xr:uid="{00000000-0006-0000-0100-000003000000}">
      <text>
        <r>
          <rPr>
            <b/>
            <u/>
            <sz val="9"/>
            <color indexed="81"/>
            <rFont val="Tahoma"/>
            <family val="2"/>
          </rPr>
          <t xml:space="preserve">Etapa:
</t>
        </r>
        <r>
          <rPr>
            <b/>
            <sz val="9"/>
            <color indexed="81"/>
            <rFont val="Tahoma"/>
            <family val="2"/>
          </rPr>
          <t xml:space="preserve">Planeación: </t>
        </r>
        <r>
          <rPr>
            <sz val="9"/>
            <color indexed="81"/>
            <rFont val="Tahoma"/>
            <family val="2"/>
          </rPr>
          <t xml:space="preserve">etapa comprendida entre la elaboración del Plan Anual de Adquisiciones y la fecha en la cual se decide continuar o no el proceso de contratación. Incluye la elaboración de los estudios previos y el proyecto de pliego de condiciones.
</t>
        </r>
        <r>
          <rPr>
            <b/>
            <sz val="9"/>
            <color indexed="81"/>
            <rFont val="Tahoma"/>
            <family val="2"/>
          </rPr>
          <t>Selección:</t>
        </r>
        <r>
          <rPr>
            <sz val="9"/>
            <color indexed="81"/>
            <rFont val="Tahoma"/>
            <family val="2"/>
          </rPr>
          <t xml:space="preserve"> etapa comprendida entre el acto de apertura del proceso de contratación y la adjudicación o la declaratoria  desierta del proceso.
</t>
        </r>
        <r>
          <rPr>
            <b/>
            <sz val="9"/>
            <color indexed="81"/>
            <rFont val="Tahoma"/>
            <family val="2"/>
          </rPr>
          <t>Contratación:</t>
        </r>
        <r>
          <rPr>
            <sz val="9"/>
            <color indexed="81"/>
            <rFont val="Tahoma"/>
            <family val="2"/>
          </rPr>
          <t xml:space="preserve"> etapa que inicia con la adjudicación del proceso de contratación, en la cual se debe cumplir con el cronograma previsto para la celebración del contrato, expedición de registro presupuestal, publicación en SECOP y cumplimiento de requisitos para perfeccionamiento.
</t>
        </r>
        <r>
          <rPr>
            <b/>
            <sz val="9"/>
            <color indexed="81"/>
            <rFont val="Tahoma"/>
            <family val="2"/>
          </rPr>
          <t>Ejecución:</t>
        </r>
        <r>
          <rPr>
            <sz val="9"/>
            <color indexed="81"/>
            <rFont val="Tahoma"/>
            <family val="2"/>
          </rPr>
          <t xml:space="preserve"> etapa que inicia una vez cumplidos los requisitos  previstos para el inicio del contrato y termina con el vencimiento del plazo del contrato o fecha de liquidación si hay lugar. Esta etapa se puede extender cuando hay garantías de calidad, estabilidad o mantenimiento. </t>
        </r>
      </text>
    </comment>
    <comment ref="F4" authorId="0" shapeId="0" xr:uid="{00000000-0006-0000-0100-000004000000}">
      <text>
        <r>
          <rPr>
            <b/>
            <u/>
            <sz val="9"/>
            <color indexed="81"/>
            <rFont val="Tahoma"/>
            <family val="2"/>
          </rPr>
          <t>Tipo de riesgo:</t>
        </r>
        <r>
          <rPr>
            <sz val="9"/>
            <color indexed="81"/>
            <rFont val="Tahoma"/>
            <family val="2"/>
          </rPr>
          <t xml:space="preserve">
</t>
        </r>
        <r>
          <rPr>
            <b/>
            <sz val="9"/>
            <color indexed="81"/>
            <rFont val="Tahoma"/>
            <family val="2"/>
          </rPr>
          <t>Riesgo Económico:</t>
        </r>
        <r>
          <rPr>
            <sz val="9"/>
            <color indexed="81"/>
            <rFont val="Tahoma"/>
            <family val="2"/>
          </rPr>
          <t xml:space="preserve"> derivado del comportamiento del mercado, tales como la fluctuación de los precios de los insumos, desabastecimiento.
</t>
        </r>
        <r>
          <rPr>
            <b/>
            <sz val="9"/>
            <color indexed="81"/>
            <rFont val="Tahoma"/>
            <family val="2"/>
          </rPr>
          <t xml:space="preserve">Riesgo Social o Político: </t>
        </r>
        <r>
          <rPr>
            <sz val="9"/>
            <color indexed="81"/>
            <rFont val="Tahoma"/>
            <family val="2"/>
          </rPr>
          <t xml:space="preserve">derivados de cambios en políticas gubernamentales y de cambios en las condiciones sociales que tengan impacto en la ejecución del contrato.
</t>
        </r>
        <r>
          <rPr>
            <b/>
            <sz val="9"/>
            <color indexed="81"/>
            <rFont val="Tahoma"/>
            <family val="2"/>
          </rPr>
          <t>Riesgo Operacional:</t>
        </r>
        <r>
          <rPr>
            <sz val="9"/>
            <color indexed="81"/>
            <rFont val="Tahoma"/>
            <family val="2"/>
          </rPr>
          <t xml:space="preserve">  asociado a la operatividad del contrato, tales como la suficiencia del presupuesto, el plazo o los derivados del procesos, procedimientos, parámetros, sistemas de información y tecnológicos, equipos humanos o técnicos inadecuados o insuficientes.
</t>
        </r>
        <r>
          <rPr>
            <b/>
            <sz val="9"/>
            <color indexed="81"/>
            <rFont val="Tahoma"/>
            <family val="2"/>
          </rPr>
          <t xml:space="preserve">
Riesgo Financiero:</t>
        </r>
        <r>
          <rPr>
            <sz val="9"/>
            <color indexed="81"/>
            <rFont val="Tahoma"/>
            <family val="2"/>
          </rPr>
          <t xml:space="preserve"> asociado a la consecución de financiación o liquidez para obtener recursos para cumplir con el objeto del contrato. También hace referencia al riesgo de las condiciones financieras establecidas para la obtención de recursos, tales como plazos, tasas, garantías, contragarantías y refinanciación.
</t>
        </r>
        <r>
          <rPr>
            <b/>
            <sz val="9"/>
            <color indexed="81"/>
            <rFont val="Tahoma"/>
            <family val="2"/>
          </rPr>
          <t xml:space="preserve">
Riesgo Regulatorio:</t>
        </r>
        <r>
          <rPr>
            <sz val="9"/>
            <color indexed="81"/>
            <rFont val="Tahoma"/>
            <family val="2"/>
          </rPr>
          <t xml:space="preserve"> derivado de cabios regulatorios o reglamentarios que afecten el equilibrio contractual. 
</t>
        </r>
        <r>
          <rPr>
            <b/>
            <sz val="9"/>
            <color indexed="81"/>
            <rFont val="Tahoma"/>
            <family val="2"/>
          </rPr>
          <t>Riesgo de la Naturaleza:</t>
        </r>
        <r>
          <rPr>
            <sz val="9"/>
            <color indexed="81"/>
            <rFont val="Tahoma"/>
            <family val="2"/>
          </rPr>
          <t xml:space="preserve"> eventos causados por la naturaleza sin la intervención o voluntad del hombre que pueden tener impacto en la ejecución del contrato, como temblores, inundaciones, lluvias, sequías, entre otros.
</t>
        </r>
        <r>
          <rPr>
            <b/>
            <sz val="9"/>
            <color indexed="81"/>
            <rFont val="Tahoma"/>
            <family val="2"/>
          </rPr>
          <t xml:space="preserve">
Riesgo Ambiental:</t>
        </r>
        <r>
          <rPr>
            <sz val="9"/>
            <color indexed="81"/>
            <rFont val="Tahoma"/>
            <family val="2"/>
          </rPr>
          <t xml:space="preserve"> derivado de las obligaciones legales o reglamentarias de carácter ambiental. así como de las licencias, planes de manejo o permisos y autorizaciones ambientales, incluyendo tasas retributivas y compensatorias, obligaciones de mitigación, tareas de monitoreo y control.
</t>
        </r>
        <r>
          <rPr>
            <b/>
            <sz val="9"/>
            <color indexed="81"/>
            <rFont val="Tahoma"/>
            <family val="2"/>
          </rPr>
          <t>Riesgo Tecnológico:</t>
        </r>
        <r>
          <rPr>
            <sz val="9"/>
            <color indexed="81"/>
            <rFont val="Tahoma"/>
            <family val="2"/>
          </rPr>
          <t xml:space="preserve"> derivado de fallas en los sistemas de comunicación de voz y de datos, suspensión de servicios públicos, nuevos desarrollos tecnológicos o estándares que deben ser tenidos en cuenta para la ejecución del contrato y obsolescencia tecnológica.
</t>
        </r>
      </text>
    </comment>
    <comment ref="G4" authorId="0" shapeId="0" xr:uid="{00000000-0006-0000-0100-000005000000}">
      <text>
        <r>
          <rPr>
            <b/>
            <u/>
            <sz val="9"/>
            <color indexed="81"/>
            <rFont val="Tahoma"/>
            <family val="2"/>
          </rPr>
          <t>Descripción:</t>
        </r>
        <r>
          <rPr>
            <sz val="9"/>
            <color indexed="81"/>
            <rFont val="Tahoma"/>
            <family val="2"/>
          </rPr>
          <t xml:space="preserve">
Describa el riesgo identificado. Esta descripción se refiere a las características generales o las formas en que se observa o manifiesta el riesgo identificado.
</t>
        </r>
      </text>
    </comment>
    <comment ref="H4" authorId="0" shapeId="0" xr:uid="{00000000-0006-0000-0100-000006000000}">
      <text>
        <r>
          <rPr>
            <b/>
            <u/>
            <sz val="9"/>
            <color indexed="81"/>
            <rFont val="Tahoma"/>
            <family val="2"/>
          </rPr>
          <t>Consecuencias de la ocurrencia del evento:</t>
        </r>
        <r>
          <rPr>
            <b/>
            <sz val="9"/>
            <color indexed="81"/>
            <rFont val="Tahoma"/>
            <family val="2"/>
          </rPr>
          <t xml:space="preserve">
</t>
        </r>
        <r>
          <rPr>
            <sz val="9"/>
            <color indexed="81"/>
            <rFont val="Tahoma"/>
            <family val="2"/>
          </rPr>
          <t>Describa</t>
        </r>
        <r>
          <rPr>
            <b/>
            <sz val="9"/>
            <color indexed="81"/>
            <rFont val="Tahoma"/>
            <family val="2"/>
          </rPr>
          <t xml:space="preserve"> </t>
        </r>
        <r>
          <rPr>
            <sz val="9"/>
            <color indexed="81"/>
            <rFont val="Tahoma"/>
            <family val="2"/>
          </rPr>
          <t xml:space="preserve">las consecuencias potenciales que genera el hecho que se materialice el riesgo; este impacto se da generalmente sobre las personas, bienes materiales e inmateriales, daños físicos, sanciones, investigaciones, pérdidas económicas, de información, de bienes, afectación de la imagen, de la credibilidad y de la confianza, interrupción de servicios, daño ambientales, entre otros.
</t>
        </r>
      </text>
    </comment>
    <comment ref="I4" authorId="0" shapeId="0" xr:uid="{00000000-0006-0000-0100-000007000000}">
      <text>
        <r>
          <rPr>
            <b/>
            <u/>
            <sz val="9"/>
            <color indexed="81"/>
            <rFont val="Tahoma"/>
            <family val="2"/>
          </rPr>
          <t>Probabilidad:</t>
        </r>
        <r>
          <rPr>
            <sz val="9"/>
            <color indexed="81"/>
            <rFont val="Tahoma"/>
            <family val="2"/>
          </rPr>
          <t xml:space="preserve">
Por Probabilidad se entiende la posibilidad de ocurrencia del riesgo; esta puede ser medida con criterios de frecuencia o de factibilidad.
</t>
        </r>
        <r>
          <rPr>
            <b/>
            <sz val="9"/>
            <color indexed="81"/>
            <rFont val="Tahoma"/>
            <family val="2"/>
          </rPr>
          <t>1-Raro:</t>
        </r>
        <r>
          <rPr>
            <sz val="9"/>
            <color indexed="81"/>
            <rFont val="Tahoma"/>
            <family val="2"/>
          </rPr>
          <t xml:space="preserve"> Puede ocurrir excepcionalmente.
</t>
        </r>
        <r>
          <rPr>
            <b/>
            <sz val="9"/>
            <color indexed="81"/>
            <rFont val="Tahoma"/>
            <family val="2"/>
          </rPr>
          <t>2-Improbable</t>
        </r>
        <r>
          <rPr>
            <sz val="9"/>
            <color indexed="81"/>
            <rFont val="Tahoma"/>
            <family val="2"/>
          </rPr>
          <t xml:space="preserve">: Puede ocurrir ocasionalmente.
</t>
        </r>
        <r>
          <rPr>
            <b/>
            <sz val="9"/>
            <color indexed="81"/>
            <rFont val="Tahoma"/>
            <family val="2"/>
          </rPr>
          <t>3-Posible:</t>
        </r>
        <r>
          <rPr>
            <sz val="9"/>
            <color indexed="81"/>
            <rFont val="Tahoma"/>
            <family val="2"/>
          </rPr>
          <t xml:space="preserve"> Puede ocurrir en cualquier momento del futuro.
</t>
        </r>
        <r>
          <rPr>
            <b/>
            <sz val="9"/>
            <color indexed="81"/>
            <rFont val="Tahoma"/>
            <family val="2"/>
          </rPr>
          <t>4-Probable:</t>
        </r>
        <r>
          <rPr>
            <sz val="9"/>
            <color indexed="81"/>
            <rFont val="Tahoma"/>
            <family val="2"/>
          </rPr>
          <t xml:space="preserve"> Probablemente va a ocurrir.
</t>
        </r>
        <r>
          <rPr>
            <b/>
            <sz val="9"/>
            <color indexed="81"/>
            <rFont val="Tahoma"/>
            <family val="2"/>
          </rPr>
          <t>5-Casi cierto:</t>
        </r>
        <r>
          <rPr>
            <sz val="9"/>
            <color indexed="81"/>
            <rFont val="Tahoma"/>
            <family val="2"/>
          </rPr>
          <t xml:space="preserve"> Ocurre en la mayoría de circunstancias.
</t>
        </r>
      </text>
    </comment>
    <comment ref="K4" authorId="0" shapeId="0" xr:uid="{00000000-0006-0000-0100-000008000000}">
      <text>
        <r>
          <rPr>
            <b/>
            <u/>
            <sz val="9"/>
            <color indexed="81"/>
            <rFont val="Tahoma"/>
            <family val="2"/>
          </rPr>
          <t xml:space="preserve">Impacto:
</t>
        </r>
        <r>
          <rPr>
            <sz val="9"/>
            <color indexed="81"/>
            <rFont val="Tahoma"/>
            <family val="2"/>
          </rPr>
          <t xml:space="preserve">Son las consecuencias que puede generar la materialización del riesgo, al proceso y por ende a la entidad.
</t>
        </r>
        <r>
          <rPr>
            <b/>
            <sz val="9"/>
            <color indexed="81"/>
            <rFont val="Tahoma"/>
            <family val="2"/>
          </rPr>
          <t>1-Insignificante:</t>
        </r>
        <r>
          <rPr>
            <sz val="9"/>
            <color indexed="81"/>
            <rFont val="Tahoma"/>
            <family val="2"/>
          </rPr>
          <t xml:space="preserve"> Obstruye la ejecución del contrato de manera intrascendente - Los sobrecostos no representan más del 1% del valor del contrato.
</t>
        </r>
        <r>
          <rPr>
            <b/>
            <sz val="9"/>
            <color indexed="81"/>
            <rFont val="Tahoma"/>
            <family val="2"/>
          </rPr>
          <t>2-Menor:</t>
        </r>
        <r>
          <rPr>
            <sz val="9"/>
            <color indexed="81"/>
            <rFont val="Tahoma"/>
            <family val="2"/>
          </rPr>
          <t xml:space="preserve"> Dificulta la ejecución del contrato de manera baja. Aplicando medidas mínimas se puede lograr el objeto del contrato - Los sobrecostos no representan más del 5% del valor del contrato.
</t>
        </r>
        <r>
          <rPr>
            <b/>
            <sz val="9"/>
            <color indexed="81"/>
            <rFont val="Tahoma"/>
            <family val="2"/>
          </rPr>
          <t>3-Moderado:</t>
        </r>
        <r>
          <rPr>
            <sz val="9"/>
            <color indexed="81"/>
            <rFont val="Tahoma"/>
            <family val="2"/>
          </rPr>
          <t xml:space="preserve"> Afecta la ejecución del contrato sin alterar el beneficio para las partes - Genera impacto sobre el valor del contrato entre el 5% y el 15%.
</t>
        </r>
        <r>
          <rPr>
            <b/>
            <sz val="9"/>
            <color indexed="81"/>
            <rFont val="Tahoma"/>
            <family val="2"/>
          </rPr>
          <t>4-Mayor:</t>
        </r>
        <r>
          <rPr>
            <sz val="9"/>
            <color indexed="81"/>
            <rFont val="Tahoma"/>
            <family val="2"/>
          </rPr>
          <t xml:space="preserve"> Obstruye la ejecución del contrato sustancialmente pero aun así permite la consecución del objeto contractual - Incrementa el valor del contrato entre el 15% y el 30%.
</t>
        </r>
        <r>
          <rPr>
            <b/>
            <sz val="9"/>
            <color indexed="81"/>
            <rFont val="Tahoma"/>
            <family val="2"/>
          </rPr>
          <t>5-Catastrofico:</t>
        </r>
        <r>
          <rPr>
            <sz val="9"/>
            <color indexed="81"/>
            <rFont val="Tahoma"/>
            <family val="2"/>
          </rPr>
          <t xml:space="preserve"> Perturba la ejecución del contrato de manera grave imposibilitando la consecución del objeto contractual - Impacto sobre el valor del contrato en más del 30%.
</t>
        </r>
      </text>
    </comment>
    <comment ref="O4" authorId="0" shapeId="0" xr:uid="{00000000-0006-0000-0100-000009000000}">
      <text>
        <r>
          <rPr>
            <b/>
            <sz val="9"/>
            <color indexed="81"/>
            <rFont val="Tahoma"/>
            <family val="2"/>
          </rPr>
          <t xml:space="preserve">¿A quien se le asigna?
</t>
        </r>
        <r>
          <rPr>
            <sz val="9"/>
            <color indexed="81"/>
            <rFont val="Tahoma"/>
            <family val="2"/>
          </rPr>
          <t xml:space="preserve">Distribuir los riesgos de acuerdo con la capacidad de cada una de las partes para gestionarlo, controlarlo, administrarlo y mitigarlo.
</t>
        </r>
      </text>
    </comment>
    <comment ref="P4" authorId="0" shapeId="0" xr:uid="{00000000-0006-0000-0100-00000A000000}">
      <text>
        <r>
          <rPr>
            <b/>
            <u/>
            <sz val="9"/>
            <color indexed="81"/>
            <rFont val="Tahoma"/>
            <family val="2"/>
          </rPr>
          <t>Tratamiento/Controles</t>
        </r>
        <r>
          <rPr>
            <sz val="9"/>
            <color indexed="81"/>
            <rFont val="Tahoma"/>
            <family val="2"/>
          </rPr>
          <t xml:space="preserve">
Describa de forma clara y general cuales son los controles que actualmente realiza el proceso para mitigar el riesgo identificado. Los controles pueden ser:
</t>
        </r>
        <r>
          <rPr>
            <b/>
            <sz val="9"/>
            <color indexed="81"/>
            <rFont val="Tahoma"/>
            <family val="2"/>
          </rPr>
          <t>Preventivos:</t>
        </r>
        <r>
          <rPr>
            <sz val="9"/>
            <color indexed="81"/>
            <rFont val="Tahoma"/>
            <family val="2"/>
          </rPr>
          <t xml:space="preserve"> tienen como objetivo evitar que un evento suceda - Disminuye la Probabilidad.
</t>
        </r>
        <r>
          <rPr>
            <b/>
            <sz val="9"/>
            <color indexed="81"/>
            <rFont val="Tahoma"/>
            <family val="2"/>
          </rPr>
          <t>Detectives:</t>
        </r>
        <r>
          <rPr>
            <sz val="9"/>
            <color indexed="81"/>
            <rFont val="Tahoma"/>
            <family val="2"/>
          </rPr>
          <t xml:space="preserve"> tienen como objetivo detectar un evento después de que ha sucedido - Disminuye la Probabilidad.
</t>
        </r>
        <r>
          <rPr>
            <b/>
            <sz val="9"/>
            <color indexed="81"/>
            <rFont val="Tahoma"/>
            <family val="2"/>
          </rPr>
          <t>Correctivo:</t>
        </r>
        <r>
          <rPr>
            <sz val="9"/>
            <color indexed="81"/>
            <rFont val="Tahoma"/>
            <family val="2"/>
          </rPr>
          <t xml:space="preserve"> permiten enfrentar la situación una vez se ha presentado - Disminuye el Impacto.</t>
        </r>
      </text>
    </comment>
    <comment ref="Q4" authorId="0" shapeId="0" xr:uid="{00000000-0006-0000-0100-00000B000000}">
      <text>
        <r>
          <rPr>
            <b/>
            <u/>
            <sz val="9"/>
            <color indexed="81"/>
            <rFont val="Tahoma"/>
            <family val="2"/>
          </rPr>
          <t>Valoración después de tratamiento/Controles:</t>
        </r>
        <r>
          <rPr>
            <sz val="9"/>
            <color indexed="81"/>
            <rFont val="Tahoma"/>
            <family val="2"/>
          </rPr>
          <t xml:space="preserve">
Dado que ningún riesgo con una medida de tratamiento se evita o elimina, se debe hacer un desplazamiento en la calificación de la Propabilidad o el Impacto dependiendo de la solidez y el tipo de control.</t>
        </r>
      </text>
    </comment>
    <comment ref="X4" authorId="0" shapeId="0" xr:uid="{00000000-0006-0000-0100-00000C000000}">
      <text>
        <r>
          <rPr>
            <b/>
            <u/>
            <sz val="9"/>
            <color indexed="81"/>
            <rFont val="Tahoma"/>
            <family val="2"/>
          </rPr>
          <t>Persona responsable de Implementar el plan de tratamiento:</t>
        </r>
        <r>
          <rPr>
            <sz val="9"/>
            <color indexed="81"/>
            <rFont val="Tahoma"/>
            <family val="2"/>
          </rPr>
          <t xml:space="preserve">
Señalar el cargo o grupo de trabajo responsable de ejecutar el plan de tratamiento del riesgo, puede ser de la entidad o el contratista.
</t>
        </r>
      </text>
    </comment>
    <comment ref="Q5" authorId="0" shapeId="0" xr:uid="{00000000-0006-0000-0100-00000D000000}">
      <text>
        <r>
          <rPr>
            <b/>
            <u/>
            <sz val="9"/>
            <color indexed="81"/>
            <rFont val="Tahoma"/>
            <family val="2"/>
          </rPr>
          <t xml:space="preserve">Probabilidad:
</t>
        </r>
        <r>
          <rPr>
            <sz val="9"/>
            <color indexed="81"/>
            <rFont val="Tahoma"/>
            <family val="2"/>
          </rPr>
          <t>Disminuir máximo dos niveles dependiendo de la solidez de los controles y si estos son preventivos o detectivos.</t>
        </r>
        <r>
          <rPr>
            <b/>
            <u/>
            <sz val="9"/>
            <color indexed="81"/>
            <rFont val="Tahoma"/>
            <family val="2"/>
          </rPr>
          <t xml:space="preserve">
</t>
        </r>
      </text>
    </comment>
    <comment ref="S5" authorId="0" shapeId="0" xr:uid="{00000000-0006-0000-0100-00000E000000}">
      <text>
        <r>
          <rPr>
            <b/>
            <u/>
            <sz val="9"/>
            <color indexed="81"/>
            <rFont val="Tahoma"/>
            <family val="2"/>
          </rPr>
          <t>Impacto:</t>
        </r>
        <r>
          <rPr>
            <b/>
            <sz val="9"/>
            <color indexed="81"/>
            <rFont val="Tahoma"/>
            <family val="2"/>
          </rPr>
          <t xml:space="preserve">
</t>
        </r>
        <r>
          <rPr>
            <sz val="9"/>
            <color indexed="81"/>
            <rFont val="Tahoma"/>
            <family val="2"/>
          </rPr>
          <t>Disminuir máximo dos niveles dependiendo de la solidez de los controles y si estos son correctivos.</t>
        </r>
      </text>
    </comment>
    <comment ref="AA5" authorId="0" shapeId="0" xr:uid="{00000000-0006-0000-0100-00000F000000}">
      <text>
        <r>
          <rPr>
            <b/>
            <u/>
            <sz val="9"/>
            <color indexed="81"/>
            <rFont val="Tahoma"/>
            <family val="2"/>
          </rPr>
          <t>Monitoreo:</t>
        </r>
        <r>
          <rPr>
            <b/>
            <sz val="9"/>
            <color indexed="81"/>
            <rFont val="Tahoma"/>
            <family val="2"/>
          </rPr>
          <t xml:space="preserve">
</t>
        </r>
        <r>
          <rPr>
            <sz val="9"/>
            <color indexed="81"/>
            <rFont val="Tahoma"/>
            <family val="2"/>
          </rPr>
          <t>Definir la forma en que se realizará el monitoreo.</t>
        </r>
      </text>
    </comment>
  </commentList>
</comments>
</file>

<file path=xl/sharedStrings.xml><?xml version="1.0" encoding="utf-8"?>
<sst xmlns="http://schemas.openxmlformats.org/spreadsheetml/2006/main" count="518" uniqueCount="199">
  <si>
    <t>N°</t>
  </si>
  <si>
    <t>Clase</t>
  </si>
  <si>
    <t>Fuente</t>
  </si>
  <si>
    <t>Etapa</t>
  </si>
  <si>
    <t>Tipo</t>
  </si>
  <si>
    <t>Descripción</t>
  </si>
  <si>
    <t>Probabilidad</t>
  </si>
  <si>
    <t>Impacto</t>
  </si>
  <si>
    <t>¿A quien se le asigna?</t>
  </si>
  <si>
    <t>Fecha estimada en que se completa el tratamiento</t>
  </si>
  <si>
    <t>¿Cómo se realiza el monitoreo?</t>
  </si>
  <si>
    <t>Periodicidad</t>
  </si>
  <si>
    <t>Monitoreo y revisión</t>
  </si>
  <si>
    <t>Valoración del Riesgo</t>
  </si>
  <si>
    <t>Consecuencia de la ocurrencia del evento</t>
  </si>
  <si>
    <t>Tratamiento/Controles</t>
  </si>
  <si>
    <t>Matriz de Identificación de Riesgos en Procesos de Contratación</t>
  </si>
  <si>
    <t>Categoría</t>
  </si>
  <si>
    <t>Persona responsable de implementar el tratamiento</t>
  </si>
  <si>
    <t>Fecha estimada en que se inicia el tratamiento</t>
  </si>
  <si>
    <t>General</t>
  </si>
  <si>
    <t>Específico</t>
  </si>
  <si>
    <t>Interno</t>
  </si>
  <si>
    <t>Externo</t>
  </si>
  <si>
    <t>Planeación</t>
  </si>
  <si>
    <t>Selección</t>
  </si>
  <si>
    <t>Contratación</t>
  </si>
  <si>
    <t>Ejecución</t>
  </si>
  <si>
    <t>Riesgo Social o Político</t>
  </si>
  <si>
    <t>Riesgo Operacional</t>
  </si>
  <si>
    <t>Riesgo Financiero</t>
  </si>
  <si>
    <t xml:space="preserve">Riesgo Regulatorio </t>
  </si>
  <si>
    <t>Riesgo de la Naturaleza</t>
  </si>
  <si>
    <t>Riesgo Ambiental</t>
  </si>
  <si>
    <t>Riesgo Tecnológico</t>
  </si>
  <si>
    <t>Riesgo Económico</t>
  </si>
  <si>
    <t>1-Raro</t>
  </si>
  <si>
    <t>2-Improbable</t>
  </si>
  <si>
    <t>3-Posible</t>
  </si>
  <si>
    <t>4-Probable</t>
  </si>
  <si>
    <t>5-Casi cierto</t>
  </si>
  <si>
    <t>1-Insignificante</t>
  </si>
  <si>
    <t>2-Menor</t>
  </si>
  <si>
    <t>3-Moderado</t>
  </si>
  <si>
    <t>4-Mayor</t>
  </si>
  <si>
    <t>5-Catastrofico</t>
  </si>
  <si>
    <t>Entidad</t>
  </si>
  <si>
    <t>Valoración después del tratamiento/Controles</t>
  </si>
  <si>
    <t>Si</t>
  </si>
  <si>
    <t>No</t>
  </si>
  <si>
    <t>Ruta Metodologica para la Identificación de Riesgos en Procesos de Contratación</t>
  </si>
  <si>
    <t>Establecer el Contexto</t>
  </si>
  <si>
    <t>Identificar el contexto en el cual interactúa la entidad e identificar los posibles efectos adversos que se puedan generar frente a el Objeto del proceso de contratación, los participantes del proceso, la ciudadanía que se beneficiará del proceso de contratación, la disponibilidad de recursos, condiciones geográficas, entorno socio ambiental, condiciones políticas normatividad aplicable al proceso de contratación.</t>
  </si>
  <si>
    <t>Identificar y Clasificar los Riesgos</t>
  </si>
  <si>
    <t xml:space="preserve">Identificar e incluir en la matriz propuesta los Riesgos del Proceso de Contratación. Esta identificación de los Riesgos puede partir además de fuentes como por ejemplo los planes estratégicos, planes de acción, reportes de desempeño, presupuestos, Riesgos identificados por otras Entidades Estatales, lluvia de ideas, paneles de expertos cuando la complejidad del Proceso de Contratación lo exige, análisis DOFA, encuestas y cuestionarios. </t>
  </si>
  <si>
    <t>Posibles riesgos por etapas</t>
  </si>
  <si>
    <t>Etapa de Planeación</t>
  </si>
  <si>
    <t xml:space="preserve">° Inadecuada modalidad de selección.
° Falta de Requisitos habilitantes apropiados.
° Presupuesto equivoco frente a los precios mercado.
° Descripción inadecuada del bien o servicio.
° Falta de garantías frente a las condiciones de transparencia, equidad y competencia.
° Estudio de mercado desarticulado con los aspectos de la oferta y la demanda del mercado.
° Diseño del Proceso contractual sin tener en cuenta las necesidades, misión u objetivos de la entidad.
</t>
  </si>
  <si>
    <t>Etapa de Selección</t>
  </si>
  <si>
    <t xml:space="preserve">°Incapacidad entidad para adelantar proceso selección.
°Seleccionar contratistas que no cumplan con los requisitos habilitantes o estén inhabilitados o con causal de incompatibilidad.
°Ofertas artificialmente bajas.
°Colusión. </t>
  </si>
  <si>
    <t>Etapa de contratación</t>
  </si>
  <si>
    <t>°Falta de suscripción.
°Falta de presentación o presentación tardia de garantias. 
° Incumplimiento frente a la expedición o publicación del registro presupuestal del contrato.
°Reclamos de terceros sobre la selección del oferente que retrasen el
perfeccionamiento del contrato</t>
  </si>
  <si>
    <t>Etapa de ejecución</t>
  </si>
  <si>
    <t>°Incumplimiento del objeto u obligaciones contractuales.
°Desvalance economico del contrato.
°Desacuerdos en la liquidación o terminación del contrato.
°Incumplimiento al estatuto del consumidor.</t>
  </si>
  <si>
    <t>Evaluar y Clasificar los Riesgos</t>
  </si>
  <si>
    <t>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t>
  </si>
  <si>
    <t>°Registros anteriores de la ocurrencia del evento en Proceso de Contratación propios y de otras Entidades Estatales.</t>
  </si>
  <si>
    <t>°Experiencia relevante propia y de otras Entidades Estatales.</t>
  </si>
  <si>
    <t>°Prácticas y experiencia de la industria o el sector en el manejo del Riesgo identificado</t>
  </si>
  <si>
    <t>°Publicaciones o noticias sobre la ocurrencia del Riesgo identificado.</t>
  </si>
  <si>
    <t>°Opiniones y juicios de especialistas y expertos.</t>
  </si>
  <si>
    <t>°Estudios técnicos.</t>
  </si>
  <si>
    <t>Asignación y Tratamiento de Riesgos</t>
  </si>
  <si>
    <r>
      <t>Una vez realizada la evaluación y calificación de cada uno de los Riesgos asociados al Proceso de Contratación, la Entidad Estatal debe establecer un orden de prioridades para decidir:
°</t>
    </r>
    <r>
      <rPr>
        <b/>
        <sz val="11"/>
        <color theme="1"/>
        <rFont val="Calibri"/>
        <family val="2"/>
        <scheme val="minor"/>
      </rPr>
      <t>Evitar el Riesgo:</t>
    </r>
    <r>
      <rPr>
        <sz val="11"/>
        <color theme="1"/>
        <rFont val="Calibri"/>
        <family val="2"/>
        <scheme val="minor"/>
      </rPr>
      <t xml:space="preserve"> para lo cual debe decidir no proceder con la actividad que causa el Riesgo o buscar alternativas para obtener el beneficio del Proceso de Contratación.
°</t>
    </r>
    <r>
      <rPr>
        <b/>
        <sz val="11"/>
        <color theme="1"/>
        <rFont val="Calibri"/>
        <family val="2"/>
        <scheme val="minor"/>
      </rPr>
      <t>Transferir el Riesgo:</t>
    </r>
    <r>
      <rPr>
        <sz val="11"/>
        <color theme="1"/>
        <rFont val="Calibri"/>
        <family val="2"/>
        <scheme val="minor"/>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t>
    </r>
    <r>
      <rPr>
        <b/>
        <sz val="11"/>
        <color theme="1"/>
        <rFont val="Calibri"/>
        <family val="2"/>
        <scheme val="minor"/>
      </rPr>
      <t>Aceptar el Riesgo:</t>
    </r>
    <r>
      <rPr>
        <sz val="11"/>
        <color theme="1"/>
        <rFont val="Calibri"/>
        <family val="2"/>
        <scheme val="minor"/>
      </rPr>
      <t xml:space="preserve"> cuando no puede ser evitado ni ser transferido o el costo de evitarlo o transferirlo es muy alto. En este caso se recomiendan medidas para reducir el Riesgo o mitigar su impacto, así como el monitoreo.</t>
    </r>
  </si>
  <si>
    <t>Monitorear el Riesgo</t>
  </si>
  <si>
    <t>La Entidad Estatal debe monitorear los riesgos y revisar la efectividad y el desempeño de las
herramientas implementadas para su gestión. Para lo cual, debe:  asignar responsables; fijar fechas de inicio y terminación de las actividades requeridas; señalar la forma de seguimiento (encuestas, muestreos aleatorios de calidad, u otros); definir la periodicidad de revisión; y  documentar las actividades de monitoreo. Con el monitoreo se debe:
°Garantizar que los controles son eficaces y eficientes en el diseño y en la operación.
°Obtener información adicional para mejorar la valoración del Riesgo.
°Analizar y aprender lecciones a partir de los eventos, los cambios, las tendencias, los éxitos y los fracasos.
°Detectar cambios en el contexto externo e interno que puedan exigir revisión de los tratamientos del Riesgo y establecer un orden de prioridades de acciones para el tratamiento del Riesgo.
°Identificar nuevos Riesgos que pueden surgir</t>
  </si>
  <si>
    <t>1. Contexto: - OBJETO: Aunar esfuerzos técnicos, administrativos, legales, humanos y financieros entre la Agencia Nacional de Hidrocarburos y el Ministerio del Interior, con el fin de apoyar el fortalecimiento a las diferentes dependencias del Ministerio del Interior para que puedan ejercer dentro de sus competencias las funciones específicas para atender las demandas del sector de hidrocarburos y le permitan el ejercicio oportuno, eficiente y efectivo en temas relacionados con la política de hidrocarburos.</t>
  </si>
  <si>
    <t xml:space="preserve">Partes interesadas: i. Beneficiarios: Comunidades, industria, autoridades del sector minero energético, Gobierno Nacional. </t>
  </si>
  <si>
    <t>Disponibilidad de recursos: Hay disponibilidad de recursos.</t>
  </si>
  <si>
    <t xml:space="preserve">Condiciones geográficas: </t>
  </si>
  <si>
    <t>Cambio de políticas del Gobierno</t>
  </si>
  <si>
    <t xml:space="preserve">Reestructuración de los objetivos y propuestas </t>
  </si>
  <si>
    <t>Preventivo:A través de la supervisión y el Comité Operativo adoptar las directrices que se ajusten a las nuevas políticas</t>
  </si>
  <si>
    <t xml:space="preserve">Cuando se identifique. </t>
  </si>
  <si>
    <t>Una vez se ejecute el cronograma para atender el tratamiento del riesgo.</t>
  </si>
  <si>
    <t>En mesas de trabajo conjunto entre ambas entidades.</t>
  </si>
  <si>
    <t>Mensual o cuando se requiera.</t>
  </si>
  <si>
    <t>30 meses.</t>
  </si>
  <si>
    <t xml:space="preserve">Incumplimiento del cronograma propuesto. </t>
  </si>
  <si>
    <t>Correctivo:  Reuniones entre ambas entidades para señalar un plazo máximo para la firma de las minutas.</t>
  </si>
  <si>
    <t>En reuniones conjuntas entre ambas entidades.</t>
  </si>
  <si>
    <t>Cuando se requiera.</t>
  </si>
  <si>
    <t xml:space="preserve">Preventivo: Reuniones para concertar el plan de trabajo. </t>
  </si>
  <si>
    <t xml:space="preserve">Según lo establecido en el plan de trabajo. </t>
  </si>
  <si>
    <t xml:space="preserve">Al vencimiento del plazo contractual. </t>
  </si>
  <si>
    <t>A través de los informes de supervisión y las reuniones del comité operativo.</t>
  </si>
  <si>
    <t xml:space="preserve">Aunar esfuerzos técnicos, tecnológicos, administrativos, legales, humanos, financieros, logísticos y de gestión del conocimiento, entre la Agencia Nacional de Hidrocarburos- ANH y el Instituto de Investigación de Recursos Biológicos Alexander von Humboldt, con el fin de implementar mecanismos de intercambio de conocimiento científico y técnico, que contribuyan a la consolidación de la información de línea base general del componente biótico en zonas priorizadas de proyectos de exploración y producción de hidrocarburos. </t>
  </si>
  <si>
    <t>Humboldt</t>
  </si>
  <si>
    <r>
      <t xml:space="preserve">Partes interesadas: i. Beneficiarios: </t>
    </r>
    <r>
      <rPr>
        <sz val="11"/>
        <color rgb="FFFF0000"/>
        <rFont val="Calibri"/>
        <family val="2"/>
        <scheme val="minor"/>
      </rPr>
      <t>Comunidades</t>
    </r>
    <r>
      <rPr>
        <sz val="11"/>
        <color theme="1"/>
        <rFont val="Calibri"/>
        <family val="2"/>
        <scheme val="minor"/>
      </rPr>
      <t xml:space="preserve">, </t>
    </r>
    <r>
      <rPr>
        <sz val="11"/>
        <color rgb="FFFF0000"/>
        <rFont val="Calibri"/>
        <family val="2"/>
        <scheme val="minor"/>
      </rPr>
      <t>industria,</t>
    </r>
    <r>
      <rPr>
        <sz val="11"/>
        <color theme="1"/>
        <rFont val="Calibri"/>
        <family val="2"/>
        <scheme val="minor"/>
      </rPr>
      <t xml:space="preserve"> </t>
    </r>
    <r>
      <rPr>
        <sz val="11"/>
        <color rgb="FFFF0000"/>
        <rFont val="Calibri"/>
        <family val="2"/>
        <scheme val="minor"/>
      </rPr>
      <t>autoridades del sector minero energético y ambientales</t>
    </r>
    <r>
      <rPr>
        <sz val="11"/>
        <color theme="1"/>
        <rFont val="Calibri"/>
        <family val="2"/>
        <scheme val="minor"/>
      </rPr>
      <t xml:space="preserve">, </t>
    </r>
    <r>
      <rPr>
        <sz val="11"/>
        <color rgb="FFFF0000"/>
        <rFont val="Calibri"/>
        <family val="2"/>
        <scheme val="minor"/>
      </rPr>
      <t>Gobierno Nacional, regional y local, Hacienda, academia</t>
    </r>
  </si>
  <si>
    <t>Mininterior</t>
  </si>
  <si>
    <t>Disponibilidad de recursos: Si
La entrega de recursos  se realizzará de acuerdo  con el plan de trabajo acordado  entre las parte.</t>
  </si>
  <si>
    <t xml:space="preserve">Condiciones geográficas: 
Valle inferior del Magdalena,  departamentos Magdalena  y cesar.
</t>
  </si>
  <si>
    <t>Asociado</t>
  </si>
  <si>
    <t>Ambas entidades</t>
  </si>
  <si>
    <t>ENTerritorio</t>
  </si>
  <si>
    <t xml:space="preserve">Objeto: La Empresa Nacional Promotora del Desarrollo Territorial -ENTerritorio, se compromete con la Agencia Nacional de Hidrocarburos a gestionar el apoyo oerativo y logístico para el desarrollo de los proyectos sociales y ambientales, en áreas de influencia del sector hidrocarburos. </t>
  </si>
  <si>
    <t>2. Efectos adversos: I.Que no se cumpla el plan operativo o de trabajo. II. Que el personal no sea idóneo. III. Información que no cumpla con los objetivos del convenio. IV. Pérdida de competencia de las autoridades con las que se contrata. V. Pérdida de confianza en la institucionalidad. VI. Pérdida de información por ataques cibernéticos.</t>
  </si>
  <si>
    <t xml:space="preserve">Disponibilidad de recursos: Sí, la entrega de recursos se hará conforme a la forma de pago que las partes establezcan. </t>
  </si>
  <si>
    <t xml:space="preserve">Partes interesadas: Entidades asociadas a las cuales se les va a desarrollar los proyecto de interés, Partes, Gobierno Nacional, Industria, las regiones a nivel nacional y territorial. </t>
  </si>
  <si>
    <t xml:space="preserve">Codiciones geográficas: Regiones a nivel nacional donde se desarrollen actividades del sector hidrocarburífero. </t>
  </si>
  <si>
    <r>
      <t>2. Efectos adversos: I.</t>
    </r>
    <r>
      <rPr>
        <sz val="11"/>
        <color rgb="FFFF0000"/>
        <rFont val="Calibri"/>
        <family val="2"/>
        <scheme val="minor"/>
      </rPr>
      <t>Que no se cumpla el plan operativo o de trabajo</t>
    </r>
    <r>
      <rPr>
        <sz val="11"/>
        <color theme="1"/>
        <rFont val="Calibri"/>
        <family val="2"/>
        <scheme val="minor"/>
      </rPr>
      <t>. II.</t>
    </r>
    <r>
      <rPr>
        <sz val="11"/>
        <color rgb="FFFF0000"/>
        <rFont val="Calibri"/>
        <family val="2"/>
        <scheme val="minor"/>
      </rPr>
      <t xml:space="preserve"> Incumplimiento logístico del plan de trabajo (Tiquetes, eventos y transporte terrestre a eventos).</t>
    </r>
    <r>
      <rPr>
        <sz val="11"/>
        <color theme="1"/>
        <rFont val="Calibri"/>
        <family val="2"/>
        <scheme val="minor"/>
      </rPr>
      <t xml:space="preserve"> III.</t>
    </r>
    <r>
      <rPr>
        <sz val="11"/>
        <rFont val="Calibri"/>
        <family val="2"/>
        <scheme val="minor"/>
      </rPr>
      <t xml:space="preserve"> </t>
    </r>
    <r>
      <rPr>
        <sz val="11"/>
        <color rgb="FFFF0000"/>
        <rFont val="Calibri"/>
        <family val="2"/>
        <scheme val="minor"/>
      </rPr>
      <t>la indebida gestión contractual frente al personal a requerir para la ejecución de los distintos proyectos de la ANH (selección, contratación, ejecución, incumplimiento y liquidación en caso de terminación anormal)</t>
    </r>
    <r>
      <rPr>
        <sz val="11"/>
        <color theme="1"/>
        <rFont val="Calibri"/>
        <family val="2"/>
        <scheme val="minor"/>
      </rPr>
      <t xml:space="preserve">. IV. </t>
    </r>
    <r>
      <rPr>
        <sz val="11"/>
        <color rgb="FFFF0000"/>
        <rFont val="Calibri"/>
        <family val="2"/>
        <scheme val="minor"/>
      </rPr>
      <t>Que enterritorio no adelante la gestión contractual idónea, adecuada  y de conformidad con criterios de selección objetiva, para la escogencia de los procesos de contratación requerida.</t>
    </r>
    <r>
      <rPr>
        <sz val="11"/>
        <color theme="1"/>
        <rFont val="Calibri"/>
        <family val="2"/>
        <scheme val="minor"/>
      </rPr>
      <t xml:space="preserve"> V. </t>
    </r>
    <r>
      <rPr>
        <sz val="11"/>
        <color rgb="FFFF0000"/>
        <rFont val="Calibri"/>
        <family val="2"/>
        <scheme val="minor"/>
      </rPr>
      <t>Utilización de los recursos para fines distintos a los del objeto del Convenio</t>
    </r>
    <r>
      <rPr>
        <sz val="11"/>
        <color theme="1"/>
        <rFont val="Calibri"/>
        <family val="2"/>
        <scheme val="minor"/>
      </rPr>
      <t xml:space="preserve">. VI. </t>
    </r>
    <r>
      <rPr>
        <sz val="11"/>
        <color rgb="FFFF0000"/>
        <rFont val="Calibri"/>
        <family val="2"/>
        <scheme val="minor"/>
      </rPr>
      <t>Cambio la Gerencia del proyecto que afecte la ejecución del Convenio.</t>
    </r>
    <r>
      <rPr>
        <sz val="11"/>
        <color theme="1"/>
        <rFont val="Calibri"/>
        <family val="2"/>
        <scheme val="minor"/>
      </rPr>
      <t xml:space="preserve"> VII. </t>
    </r>
    <r>
      <rPr>
        <sz val="11"/>
        <color rgb="FFFF0000"/>
        <rFont val="Calibri"/>
        <family val="2"/>
        <scheme val="minor"/>
      </rPr>
      <t>Manejo y utilización inadecuado de la información suministrada por la ANH para la ejecución de Convenio.</t>
    </r>
    <r>
      <rPr>
        <sz val="11"/>
        <color theme="1"/>
        <rFont val="Calibri"/>
        <family val="2"/>
        <scheme val="minor"/>
      </rPr>
      <t xml:space="preserve"> VIII.</t>
    </r>
    <r>
      <rPr>
        <sz val="11"/>
        <color rgb="FFFF0000"/>
        <rFont val="Calibri"/>
        <family val="2"/>
        <scheme val="minor"/>
      </rPr>
      <t xml:space="preserve"> Que Enterritorio no suministre de manera oportuna, veraz y completa la información que la ANH requiera</t>
    </r>
    <r>
      <rPr>
        <sz val="11"/>
        <color theme="1"/>
        <rFont val="Calibri"/>
        <family val="2"/>
        <scheme val="minor"/>
      </rPr>
      <t xml:space="preserve">. IX. </t>
    </r>
    <r>
      <rPr>
        <sz val="11"/>
        <color rgb="FFFF0000"/>
        <rFont val="Calibri"/>
        <family val="2"/>
        <scheme val="minor"/>
      </rPr>
      <t>Que Enterritorio no suministre la información financiera dentro de los términos y condiciones solicitados por la ANH.</t>
    </r>
    <r>
      <rPr>
        <sz val="11"/>
        <color theme="1"/>
        <rFont val="Calibri"/>
        <family val="2"/>
        <scheme val="minor"/>
      </rPr>
      <t xml:space="preserve"> X.  </t>
    </r>
    <r>
      <rPr>
        <sz val="11"/>
        <color rgb="FFFF0000"/>
        <rFont val="Calibri"/>
        <family val="2"/>
        <scheme val="minor"/>
      </rPr>
      <t xml:space="preserve">Pérdida de confianza en la institucionalidad. </t>
    </r>
    <r>
      <rPr>
        <sz val="11"/>
        <color theme="1"/>
        <rFont val="Calibri"/>
        <family val="2"/>
        <scheme val="minor"/>
      </rPr>
      <t>XI. P</t>
    </r>
    <r>
      <rPr>
        <sz val="11"/>
        <color rgb="FFFF0000"/>
        <rFont val="Calibri"/>
        <family val="2"/>
        <scheme val="minor"/>
      </rPr>
      <t>érdida de información por ataques cibernéticos</t>
    </r>
    <r>
      <rPr>
        <sz val="11"/>
        <color theme="1"/>
        <rFont val="Calibri"/>
        <family val="2"/>
        <scheme val="minor"/>
      </rPr>
      <t xml:space="preserve">. XII. </t>
    </r>
    <r>
      <rPr>
        <sz val="11"/>
        <color rgb="FFFF0000"/>
        <rFont val="Calibri"/>
        <family val="2"/>
        <scheme val="minor"/>
      </rPr>
      <t>Posible oposicion al desarrollo del proyecto ya sea por la comunidad</t>
    </r>
    <r>
      <rPr>
        <sz val="11"/>
        <color theme="1"/>
        <rFont val="Calibri"/>
        <family val="2"/>
        <scheme val="minor"/>
      </rPr>
      <t>. XIII</t>
    </r>
    <r>
      <rPr>
        <sz val="11"/>
        <color rgb="FFFF0000"/>
        <rFont val="Calibri"/>
        <family val="2"/>
        <scheme val="minor"/>
      </rPr>
      <t xml:space="preserve"> Retrasos en la ejecución de los contratos</t>
    </r>
    <r>
      <rPr>
        <sz val="11"/>
        <color theme="1"/>
        <rFont val="Calibri"/>
        <family val="2"/>
        <scheme val="minor"/>
      </rPr>
      <t xml:space="preserve">. XVI. </t>
    </r>
    <r>
      <rPr>
        <sz val="11"/>
        <color rgb="FFFF0000"/>
        <rFont val="Calibri"/>
        <family val="2"/>
        <scheme val="minor"/>
      </rPr>
      <t>Que el servicio de intermediación que presta Enterritorio no se ejecute dentro de los términos y condiciones pactadas</t>
    </r>
    <r>
      <rPr>
        <sz val="11"/>
        <color theme="1"/>
        <rFont val="Calibri"/>
        <family val="2"/>
        <scheme val="minor"/>
      </rPr>
      <t xml:space="preserve">.  XVII. </t>
    </r>
    <r>
      <rPr>
        <sz val="11"/>
        <color rgb="FFFF0000"/>
        <rFont val="Calibri"/>
        <family val="2"/>
        <scheme val="minor"/>
      </rPr>
      <t>Que la ANH sea declarada solidariamente responsable en procesos laborales adelantados contra ENTerritorio</t>
    </r>
    <r>
      <rPr>
        <sz val="11"/>
        <color theme="1"/>
        <rFont val="Calibri"/>
        <family val="2"/>
        <scheme val="minor"/>
      </rPr>
      <t xml:space="preserve">. XVIII </t>
    </r>
    <r>
      <rPr>
        <sz val="11"/>
        <color rgb="FFFF0000"/>
        <rFont val="Calibri"/>
        <family val="2"/>
        <scheme val="minor"/>
      </rPr>
      <t>Que Enterritorio no indemnice a la ANH de los perjuicios que pueda ocasionarle de manera directa o indirecta</t>
    </r>
    <r>
      <rPr>
        <sz val="11"/>
        <color theme="1"/>
        <rFont val="Calibri"/>
        <family val="2"/>
        <scheme val="minor"/>
      </rPr>
      <t xml:space="preserve">. XIX. </t>
    </r>
    <r>
      <rPr>
        <sz val="11"/>
        <color rgb="FF00B050"/>
        <rFont val="Calibri"/>
        <family val="2"/>
        <scheme val="minor"/>
      </rPr>
      <t>Se incumplan el Decreto de austeridad del gasto</t>
    </r>
    <r>
      <rPr>
        <sz val="11"/>
        <color theme="1"/>
        <rFont val="Calibri"/>
        <family val="2"/>
        <scheme val="minor"/>
      </rPr>
      <t>. XX. Que Enterritorio no reintegre a la ANH los recursos no ejecutados dentro del protecto y los rendimientos financieros. XXI Que se pague la cuota de gestión, pese a que Enterritorio no haya sido diligente en la consecución de los productos. XXII. Que Enterritorio adelante procesos de contratación desconociendo los principios de selección objetiva, los de la función administrativa y fiscal.  XXIII. Débil o inadecuada supervisión y seguimiento p+ara la consecución del objeto contractual y las demás obligaciones del Convenio. XXIV. Inadecuada supervisión técnica, administrativa, financiera, contable y jurídica frente al personal a requerir para la ejecución de los distintos proyectos de interés de la ANH. XXV.</t>
    </r>
    <r>
      <rPr>
        <sz val="11"/>
        <color rgb="FFFF0000"/>
        <rFont val="Calibri"/>
        <family val="2"/>
        <scheme val="minor"/>
      </rPr>
      <t xml:space="preserve"> Paralización del convenio por decisiones de autoridades administrativas y judiciales. </t>
    </r>
  </si>
  <si>
    <r>
      <t>2. Efectos adversos: I.</t>
    </r>
    <r>
      <rPr>
        <sz val="11"/>
        <color rgb="FFFF0000"/>
        <rFont val="Calibri"/>
        <family val="2"/>
        <scheme val="minor"/>
      </rPr>
      <t>Que no se cumpla el plan operativo o de trabajo</t>
    </r>
    <r>
      <rPr>
        <sz val="11"/>
        <color theme="1"/>
        <rFont val="Calibri"/>
        <family val="2"/>
        <scheme val="minor"/>
      </rPr>
      <t>. II.</t>
    </r>
    <r>
      <rPr>
        <sz val="11"/>
        <color rgb="FFFF0000"/>
        <rFont val="Calibri"/>
        <family val="2"/>
        <scheme val="minor"/>
      </rPr>
      <t xml:space="preserve"> Incumplimiento logístico del plan de trabajo (Tiquetes, eventos y transporte terrestre a eventos).</t>
    </r>
    <r>
      <rPr>
        <sz val="11"/>
        <color theme="1"/>
        <rFont val="Calibri"/>
        <family val="2"/>
        <scheme val="minor"/>
      </rPr>
      <t xml:space="preserve"> III.</t>
    </r>
    <r>
      <rPr>
        <sz val="11"/>
        <rFont val="Calibri"/>
        <family val="2"/>
        <scheme val="minor"/>
      </rPr>
      <t xml:space="preserve"> </t>
    </r>
    <r>
      <rPr>
        <sz val="11"/>
        <color rgb="FFFF0000"/>
        <rFont val="Calibri"/>
        <family val="2"/>
        <scheme val="minor"/>
      </rPr>
      <t>la indebida gestión contractual frente al personal a requerir para la ejecución de los distintos proyectos de la ANH (selección, contratación, ejecución, incumplimiento y liquidación en caso de terminación anormal)</t>
    </r>
    <r>
      <rPr>
        <sz val="11"/>
        <color theme="1"/>
        <rFont val="Calibri"/>
        <family val="2"/>
        <scheme val="minor"/>
      </rPr>
      <t xml:space="preserve">. IV. </t>
    </r>
    <r>
      <rPr>
        <sz val="11"/>
        <color rgb="FFFF0000"/>
        <rFont val="Calibri"/>
        <family val="2"/>
        <scheme val="minor"/>
      </rPr>
      <t>Que enterritorio no adelante la gestión contractual idónea, adecuada  y de conformidad con criterios de selección objetiva, para la escogencia de los procesos de contratación requerida.</t>
    </r>
    <r>
      <rPr>
        <sz val="11"/>
        <color theme="1"/>
        <rFont val="Calibri"/>
        <family val="2"/>
        <scheme val="minor"/>
      </rPr>
      <t xml:space="preserve"> V. </t>
    </r>
    <r>
      <rPr>
        <sz val="11"/>
        <color rgb="FFFF0000"/>
        <rFont val="Calibri"/>
        <family val="2"/>
        <scheme val="minor"/>
      </rPr>
      <t>Utilización de los recursos para fines distintos a los del objeto del Convenio</t>
    </r>
    <r>
      <rPr>
        <sz val="11"/>
        <color theme="1"/>
        <rFont val="Calibri"/>
        <family val="2"/>
        <scheme val="minor"/>
      </rPr>
      <t xml:space="preserve">. VI. </t>
    </r>
    <r>
      <rPr>
        <sz val="11"/>
        <color rgb="FFFF0000"/>
        <rFont val="Calibri"/>
        <family val="2"/>
        <scheme val="minor"/>
      </rPr>
      <t>Cambio la Gerencia del proyecto que afecte la ejecución del Convenio.</t>
    </r>
    <r>
      <rPr>
        <sz val="11"/>
        <color theme="1"/>
        <rFont val="Calibri"/>
        <family val="2"/>
        <scheme val="minor"/>
      </rPr>
      <t xml:space="preserve"> VII. </t>
    </r>
    <r>
      <rPr>
        <sz val="11"/>
        <color rgb="FFFF0000"/>
        <rFont val="Calibri"/>
        <family val="2"/>
        <scheme val="minor"/>
      </rPr>
      <t>Manejo y utilización inadecuado de la información suministrada por la ANH para la ejecución de Convenio.</t>
    </r>
    <r>
      <rPr>
        <sz val="11"/>
        <color theme="1"/>
        <rFont val="Calibri"/>
        <family val="2"/>
        <scheme val="minor"/>
      </rPr>
      <t xml:space="preserve"> VIII.</t>
    </r>
    <r>
      <rPr>
        <sz val="11"/>
        <color rgb="FFFF0000"/>
        <rFont val="Calibri"/>
        <family val="2"/>
        <scheme val="minor"/>
      </rPr>
      <t xml:space="preserve"> Que Enterritorio no suministre de manera oportuna, veraz y completa la información que la ANH requiera</t>
    </r>
    <r>
      <rPr>
        <sz val="11"/>
        <color theme="1"/>
        <rFont val="Calibri"/>
        <family val="2"/>
        <scheme val="minor"/>
      </rPr>
      <t xml:space="preserve">. IX. </t>
    </r>
    <r>
      <rPr>
        <sz val="11"/>
        <color rgb="FFFF0000"/>
        <rFont val="Calibri"/>
        <family val="2"/>
        <scheme val="minor"/>
      </rPr>
      <t>Que Enterritorio no suministre la información financiera dentro de los términos y condiciones solicitados por la ANH.</t>
    </r>
    <r>
      <rPr>
        <sz val="11"/>
        <color theme="1"/>
        <rFont val="Calibri"/>
        <family val="2"/>
        <scheme val="minor"/>
      </rPr>
      <t xml:space="preserve"> X.  </t>
    </r>
    <r>
      <rPr>
        <sz val="11"/>
        <color rgb="FFFF0000"/>
        <rFont val="Calibri"/>
        <family val="2"/>
        <scheme val="minor"/>
      </rPr>
      <t xml:space="preserve">Pérdida de confianza en la institucionalidad. </t>
    </r>
    <r>
      <rPr>
        <sz val="11"/>
        <color theme="1"/>
        <rFont val="Calibri"/>
        <family val="2"/>
        <scheme val="minor"/>
      </rPr>
      <t>XI. P</t>
    </r>
    <r>
      <rPr>
        <sz val="11"/>
        <color rgb="FFFF0000"/>
        <rFont val="Calibri"/>
        <family val="2"/>
        <scheme val="minor"/>
      </rPr>
      <t>érdida de información por ataques cibernéticos</t>
    </r>
    <r>
      <rPr>
        <sz val="11"/>
        <color theme="1"/>
        <rFont val="Calibri"/>
        <family val="2"/>
        <scheme val="minor"/>
      </rPr>
      <t xml:space="preserve">. XII. </t>
    </r>
    <r>
      <rPr>
        <sz val="11"/>
        <color rgb="FFFF0000"/>
        <rFont val="Calibri"/>
        <family val="2"/>
        <scheme val="minor"/>
      </rPr>
      <t>Posible oposicion al desarrollo del proyecto ya sea por la comunidad</t>
    </r>
    <r>
      <rPr>
        <sz val="11"/>
        <color theme="1"/>
        <rFont val="Calibri"/>
        <family val="2"/>
        <scheme val="minor"/>
      </rPr>
      <t>. XIII</t>
    </r>
    <r>
      <rPr>
        <sz val="11"/>
        <color rgb="FFFF0000"/>
        <rFont val="Calibri"/>
        <family val="2"/>
        <scheme val="minor"/>
      </rPr>
      <t xml:space="preserve"> Retrasos en la ejecución de los contratos</t>
    </r>
    <r>
      <rPr>
        <sz val="11"/>
        <color theme="1"/>
        <rFont val="Calibri"/>
        <family val="2"/>
        <scheme val="minor"/>
      </rPr>
      <t xml:space="preserve">. XVI. </t>
    </r>
    <r>
      <rPr>
        <sz val="11"/>
        <color rgb="FFFF0000"/>
        <rFont val="Calibri"/>
        <family val="2"/>
        <scheme val="minor"/>
      </rPr>
      <t>Que el servicio de intermediación que presta Enterritorio no se ejecute dentro de los términos y condiciones pactadas</t>
    </r>
    <r>
      <rPr>
        <sz val="11"/>
        <color theme="1"/>
        <rFont val="Calibri"/>
        <family val="2"/>
        <scheme val="minor"/>
      </rPr>
      <t xml:space="preserve">.  XVII. </t>
    </r>
    <r>
      <rPr>
        <sz val="11"/>
        <color rgb="FFFF0000"/>
        <rFont val="Calibri"/>
        <family val="2"/>
        <scheme val="minor"/>
      </rPr>
      <t>Que la ANH sea declarada solidariamente responsable en procesos laborales adelantados contra ENTerritorio</t>
    </r>
    <r>
      <rPr>
        <sz val="11"/>
        <color theme="1"/>
        <rFont val="Calibri"/>
        <family val="2"/>
        <scheme val="minor"/>
      </rPr>
      <t xml:space="preserve">. XVIII </t>
    </r>
    <r>
      <rPr>
        <sz val="11"/>
        <color rgb="FFFF0000"/>
        <rFont val="Calibri"/>
        <family val="2"/>
        <scheme val="minor"/>
      </rPr>
      <t>Que Enterritorio no indemnice a la ANH de los perjuicios que pueda ocasionarle de manera directa o indirecta</t>
    </r>
    <r>
      <rPr>
        <sz val="11"/>
        <color theme="1"/>
        <rFont val="Calibri"/>
        <family val="2"/>
        <scheme val="minor"/>
      </rPr>
      <t xml:space="preserve">. XIX. </t>
    </r>
    <r>
      <rPr>
        <sz val="11"/>
        <color rgb="FF00B050"/>
        <rFont val="Calibri"/>
        <family val="2"/>
        <scheme val="minor"/>
      </rPr>
      <t>Se incumplan el Decreto de austeridad del gasto</t>
    </r>
    <r>
      <rPr>
        <sz val="11"/>
        <color theme="1"/>
        <rFont val="Calibri"/>
        <family val="2"/>
        <scheme val="minor"/>
      </rPr>
      <t xml:space="preserve">. XX. </t>
    </r>
    <r>
      <rPr>
        <sz val="11"/>
        <color rgb="FFFF0000"/>
        <rFont val="Calibri"/>
        <family val="2"/>
        <scheme val="minor"/>
      </rPr>
      <t>Que Enterritorio no reintegre a la ANH los recursos no ejecutados dentro del protecto y los rendimientos financieros</t>
    </r>
    <r>
      <rPr>
        <sz val="11"/>
        <color theme="1"/>
        <rFont val="Calibri"/>
        <family val="2"/>
        <scheme val="minor"/>
      </rPr>
      <t xml:space="preserve">. XXI </t>
    </r>
    <r>
      <rPr>
        <sz val="11"/>
        <color rgb="FFFF0000"/>
        <rFont val="Calibri"/>
        <family val="2"/>
        <scheme val="minor"/>
      </rPr>
      <t>Que se pague la cuota de gestión, pese a que Enterritorio no haya sido diligente en la consecución de los productos.</t>
    </r>
    <r>
      <rPr>
        <sz val="11"/>
        <color theme="1"/>
        <rFont val="Calibri"/>
        <family val="2"/>
        <scheme val="minor"/>
      </rPr>
      <t xml:space="preserve"> XXII. </t>
    </r>
    <r>
      <rPr>
        <sz val="11"/>
        <color rgb="FFFF0000"/>
        <rFont val="Calibri"/>
        <family val="2"/>
        <scheme val="minor"/>
      </rPr>
      <t>Que Enterritorio adelante procesos de contratación desconociendo los principios de selección objetiva, los de la función administrativa y fiscal.</t>
    </r>
    <r>
      <rPr>
        <sz val="11"/>
        <color theme="1"/>
        <rFont val="Calibri"/>
        <family val="2"/>
        <scheme val="minor"/>
      </rPr>
      <t xml:space="preserve">  XXIII. D</t>
    </r>
    <r>
      <rPr>
        <sz val="11"/>
        <color rgb="FFFF0000"/>
        <rFont val="Calibri"/>
        <family val="2"/>
        <scheme val="minor"/>
      </rPr>
      <t>ébil o inadecuada supervisión y seguimiento para la consecución del objeto contractual y las demás obligaciones del Convenio.</t>
    </r>
    <r>
      <rPr>
        <sz val="11"/>
        <color theme="1"/>
        <rFont val="Calibri"/>
        <family val="2"/>
        <scheme val="minor"/>
      </rPr>
      <t xml:space="preserve"> XXIV. </t>
    </r>
    <r>
      <rPr>
        <sz val="11"/>
        <color rgb="FFFF0000"/>
        <rFont val="Calibri"/>
        <family val="2"/>
        <scheme val="minor"/>
      </rPr>
      <t>Inadecuada supervisión técnica, administrativa, financiera, contable y jurídica frente al personal a requerir para la ejecución de los distintos proyectos de interés de la ANH</t>
    </r>
    <r>
      <rPr>
        <sz val="11"/>
        <color theme="1"/>
        <rFont val="Calibri"/>
        <family val="2"/>
        <scheme val="minor"/>
      </rPr>
      <t>. XXV.</t>
    </r>
    <r>
      <rPr>
        <sz val="11"/>
        <color rgb="FFFF0000"/>
        <rFont val="Calibri"/>
        <family val="2"/>
        <scheme val="minor"/>
      </rPr>
      <t xml:space="preserve"> Paralización del convenio por decisiones de autoridades administrativas y judiciales. </t>
    </r>
  </si>
  <si>
    <t xml:space="preserve">Que no se logre concertar el plan de operativo y coronograma. </t>
  </si>
  <si>
    <t xml:space="preserve">Incumplimiento de las metas y objetivos establecidas en los proyectos de la ANH. </t>
  </si>
  <si>
    <t xml:space="preserve">Preventivo:A través de la supervisión y el Comité Operativo . </t>
  </si>
  <si>
    <t>Que no se cumpla el plan operativo o de trabajo</t>
  </si>
  <si>
    <t>Detectivo: reuniones periódicas de seguimiento/Correctivo: Adelantar las acciones de incumplimiento respectivas.</t>
  </si>
  <si>
    <t xml:space="preserve">A partir de la concertación del plan operativo. </t>
  </si>
  <si>
    <t xml:space="preserve">Cuando se ejecute y se dé cumplimiento al plan operativo de trabajo. </t>
  </si>
  <si>
    <t xml:space="preserve">Preventivo:A través de la supervisión y el Comité Operativo.Detectivo: reuniones periódicas de seguimiento/Correctivo: Adelantar las acciones de incumplimiento respectivas. </t>
  </si>
  <si>
    <t xml:space="preserve">Incumplimiento logístico del plan de trabajo (Tiquetes, reuniones y transporte terrestre a reuniones). </t>
  </si>
  <si>
    <t xml:space="preserve">Pérdida de información por ataques cibernéticos. </t>
  </si>
  <si>
    <t>Se incumplan el Decreto de austeridad del gasto.</t>
  </si>
  <si>
    <t>La indebida gestión contractual frente al personal a requerir para la ejecución de los distintos proyectos de la ANH (selección, contratación, ejecución, incumplimiento y liquidación en caso de terminación anormal).</t>
  </si>
  <si>
    <t xml:space="preserve">Mensual o cuando se requiera. </t>
  </si>
  <si>
    <t xml:space="preserve">En reuniones conjuntas entre ambas entidades y los informes de la supervisión </t>
  </si>
  <si>
    <t>Mensual o cuando se requiera</t>
  </si>
  <si>
    <t>Preventivo: A través de mesas de trabajo buscar alternativas para los desplazamientos/ Correctivo: reuniones para concertación ajustes al cronograma y plan de trabajo</t>
  </si>
  <si>
    <t xml:space="preserve">Comité Operativo </t>
  </si>
  <si>
    <t xml:space="preserve">En reuniones conjuntas entre ambas entidades y los informes de gestión. </t>
  </si>
  <si>
    <t>A través de las reuniones del Comité operativo.</t>
  </si>
  <si>
    <t>A través de las reuniones del Comité operativo y los informes de gestión y financieros.</t>
  </si>
  <si>
    <t>Preventivo:A través de la supervisión y el Comité Operativo.Detectivo: reuniones periódicas de seguimiento</t>
  </si>
  <si>
    <t xml:space="preserve">Perjuicios que se ocasionen por el indebido de esta información, ya sea por infracción de propiedad intelectual, conflicto de intereses o beneficio de terceros. </t>
  </si>
  <si>
    <t>Protocolos de manejo de información.</t>
  </si>
  <si>
    <t xml:space="preserve">Preventivo: Cláusulas de confidencialidad, propiedad intelectual y la indemnidad. </t>
  </si>
  <si>
    <t>Incumplimiento de las metas y objetivos establecidas en los proyectos de la ANH. Así como posibles procesos de responsabilidad fiscal.</t>
  </si>
  <si>
    <t xml:space="preserve">Preventivo: Cronogramas, mesas de trabajo y comunicaciones entre ambas partes/Correctivos: Comunicaciones oficiales.  </t>
  </si>
  <si>
    <t>Preventivo: Cronogramas, mesas de trabajo y comunicación acertiva entre ambas partes y la comunidad</t>
  </si>
  <si>
    <t>Directivos de ambas partes</t>
  </si>
  <si>
    <t xml:space="preserve">A través espacios de comunicación concertados con las comunidades. </t>
  </si>
  <si>
    <t xml:space="preserve">Perjuicios que se ocasionen por el indebido uso de esta información, ya sea por infracción de propiedad intelectual, conflicto de intereses o beneficio de terceros. </t>
  </si>
  <si>
    <t xml:space="preserve">Preventivo: protección de datos informáticos y manejo de la información con estándares de seguridad. </t>
  </si>
  <si>
    <t xml:space="preserve">Oficina de Tecnologías de la Información </t>
  </si>
  <si>
    <t xml:space="preserve"> Posible oposicion al desarrollo del proyecto  por parte la comunidad</t>
  </si>
  <si>
    <t xml:space="preserve">Se interfiera con la ejecución de los proyectos. Pérdida de confianza en la institucionalidad. </t>
  </si>
  <si>
    <t xml:space="preserve">Preventivo: Cronogramas, mesas de trabajo y comunicaciones entre ambas partes/Correctivos: Comunicaciones oficiales/Correctivo: Adelantar las acciones de incumplimiento respectivas. </t>
  </si>
  <si>
    <t>Pago de indemnizaciones a cargo de la ANH.</t>
  </si>
  <si>
    <t xml:space="preserve">Preventivo: Cláusulas de  la indemnidad./ Correctivo: Acción de repetición.  </t>
  </si>
  <si>
    <t>Preventivo: Ambas entidades en la elaboración de la minuta./ Correctivo: Oficina Asesora jurídica ANH.</t>
  </si>
  <si>
    <t>Acudir a instancias judiciales para reclamar la indemnización.</t>
  </si>
  <si>
    <t>Preventivo: Mesas de trabajo y comunicaciones entre ambas partes./Correctivo: Acciones judiciales.</t>
  </si>
  <si>
    <t>Posibles procesos de responsabilidad fiscal.</t>
  </si>
  <si>
    <t xml:space="preserve">Preventivo: Cronogramas, mesas de trabajo y comunicaciones entre ambas partes/Correctivos: Comunicaciones oficiales </t>
  </si>
  <si>
    <t xml:space="preserve">Preventivo: Mesas de trabajo y comunicaciones entre ambas partes./Correctivo: Adelantar procesos de incumplimeinto contractual. </t>
  </si>
  <si>
    <t xml:space="preserve">Incumplimiento de las metas y objetivos establecidas en los proyectos de la ANH y posibles sanciones. </t>
  </si>
  <si>
    <t>Incumplimiento del cronograma y retraso en la ejecución del Convenio</t>
  </si>
  <si>
    <t xml:space="preserve">Preventivo: Concertación previa del protocolo de bioseguridad </t>
  </si>
  <si>
    <t>A partir de la definición del plan de trabajo</t>
  </si>
  <si>
    <t>En el desarrollo del plan de trabajo</t>
  </si>
  <si>
    <t>A través de los informes de supervisión y las reuniones del comité operativo</t>
  </si>
  <si>
    <t xml:space="preserve">Demoras en la entrega de equipos y materiales </t>
  </si>
  <si>
    <t>Preventivo: estudio de mercado de los equipos</t>
  </si>
  <si>
    <t>3 semanas posterior a la definición del plan de trabajo</t>
  </si>
  <si>
    <t>Reunión conjunta</t>
  </si>
  <si>
    <t>Cuando se requiera</t>
  </si>
  <si>
    <t>A partir de que el Socio inicie con la gestión contractual.</t>
  </si>
  <si>
    <t>Socio</t>
  </si>
  <si>
    <t xml:space="preserve">El Socio no suministre de manera oportuna, veraz y completa la información que la ANH requiera. </t>
  </si>
  <si>
    <t xml:space="preserve">Que el servicio que presta el Socio no se ejecute dentro de los términos y condiciones pactadas.  </t>
  </si>
  <si>
    <t>Que la ANH sea declarada solidariamente responsable en procesos laborales adelantados contra el Socio.</t>
  </si>
  <si>
    <t>Que el Socio  no indemnice a la ANH de los perjuicios que pueda ocasionarle de manera directa o indirecta.</t>
  </si>
  <si>
    <t>Modificación en el ordenamiento jurídico en materia de competencia de la entidad con la que se suscribe el Convenio Interadministrativo.</t>
  </si>
  <si>
    <t>El Socio no suscriba el Convenio Interadministrativo a tiempo y genere demoras en las entregas de los productos.</t>
  </si>
  <si>
    <t>¿Afecta la ejecución del convenio?</t>
  </si>
  <si>
    <t>Ordenador del Gasto y Supervisor del convenio.</t>
  </si>
  <si>
    <t xml:space="preserve">Correctivo: Terminación anticipada y liquidación del convenio. </t>
  </si>
  <si>
    <t xml:space="preserve">Las partes del convenio. </t>
  </si>
  <si>
    <t xml:space="preserve">Retraso en la ejecución del convenio. </t>
  </si>
  <si>
    <t>Entidades a cargo del convenio</t>
  </si>
  <si>
    <t>Una vez perfeccionado el convenio y conformado el primer comité.</t>
  </si>
  <si>
    <t>Supervisor del convenio y Comité Operativo.</t>
  </si>
  <si>
    <t xml:space="preserve">A partir del perfeccionamiento del convenio y en su ejecución. </t>
  </si>
  <si>
    <t xml:space="preserve">Hasta que se dé la liquidación del convenio interadministrativo. </t>
  </si>
  <si>
    <t>Cambio las directivas del proyecto que afecte la ejecución del convenio.</t>
  </si>
  <si>
    <t>Manejo y utilización inadecuado de la información suministrada por la ANH para la ejecución de convenio.</t>
  </si>
  <si>
    <t xml:space="preserve"> Débil o inadecuada supervisión y seguimiento por parte del Socio, para la consecución del objeto contractual y las demás obligaciones del convenio o la Inadecuada supervisión técnica, administrativa, financiera, contable y jurídica por parte del Socio,  frente al personal a requerir para la ejecución de los distintos proyectos de interés de la ANH.</t>
  </si>
  <si>
    <t xml:space="preserve">Paralización del convenio por decisiones de autoridades administrativas y judiciales. </t>
  </si>
  <si>
    <t>Incumplimiento del cronograma y retraso en la ejecución del convenio interadministrativo</t>
  </si>
  <si>
    <t xml:space="preserve">Gerencia del convenio, Supervisión y Comité operativo. </t>
  </si>
  <si>
    <t xml:space="preserve">Desde el perfeccionamiento del convenio. </t>
  </si>
  <si>
    <t xml:space="preserve">Pérdida de capacidad contractual de la entidad. </t>
  </si>
  <si>
    <t>Que se presenten demoras o incumplimientos en la entrega de informes de gestión</t>
  </si>
  <si>
    <t>Que el Socio no adelante la gestión idónea, adecuada  y de conformidad con criterios de selección objetiva, para la escogencia de los profesionales reqeridos.</t>
  </si>
  <si>
    <t>Incumplimiento de las metas y objetivos establecidas en los proyectos de la ANH.</t>
  </si>
  <si>
    <t>Reactivación del período de cuarentena obligatoria y restricción de la movilidad interdepartamental por pandemia Covid-19</t>
  </si>
  <si>
    <t>Que los municipios en donde se va a hacer trabajo de campo aprueben el protocolo de bioseguridad de la Corporación</t>
  </si>
  <si>
    <t>Corporación</t>
  </si>
  <si>
    <t>A través de las reuniones del Comité operativo y los informes de gestión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</si>
</sst>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theme="0"/>
      <name val="Calibri"/>
      <family val="2"/>
      <scheme val="minor"/>
    </font>
    <font>
      <b/>
      <sz val="11"/>
      <color theme="1"/>
      <name val="Calibri"/>
      <family val="2"/>
      <scheme val="minor"/>
    </font>
    <font>
      <b/>
      <sz val="14"/>
      <color theme="1"/>
      <name val="Calibri"/>
      <family val="2"/>
      <scheme val="minor"/>
    </font>
    <font>
      <sz val="9"/>
      <color indexed="81"/>
      <name val="Tahoma"/>
      <family val="2"/>
    </font>
    <font>
      <b/>
      <sz val="9"/>
      <color indexed="81"/>
      <name val="Tahoma"/>
      <family val="2"/>
    </font>
    <font>
      <b/>
      <u/>
      <sz val="9"/>
      <color indexed="81"/>
      <name val="Tahoma"/>
      <family val="2"/>
    </font>
    <font>
      <sz val="11"/>
      <color rgb="FFFF0000"/>
      <name val="Calibri"/>
      <family val="2"/>
      <scheme val="minor"/>
    </font>
    <font>
      <sz val="10"/>
      <color theme="1"/>
      <name val="Arial Narrow"/>
      <family val="2"/>
    </font>
    <font>
      <sz val="11"/>
      <name val="Calibri"/>
      <family val="2"/>
      <scheme val="minor"/>
    </font>
    <font>
      <sz val="11"/>
      <color rgb="FF00B050"/>
      <name val="Calibri"/>
      <family val="2"/>
      <scheme val="minor"/>
    </font>
    <font>
      <sz val="8"/>
      <name val="Calibri"/>
      <family val="2"/>
      <scheme val="minor"/>
    </font>
  </fonts>
  <fills count="13">
    <fill>
      <patternFill patternType="none"/>
    </fill>
    <fill>
      <patternFill patternType="gray125"/>
    </fill>
    <fill>
      <patternFill patternType="solid">
        <fgColor theme="1"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theme="4" tint="0.79998168889431442"/>
        <bgColor indexed="64"/>
      </patternFill>
    </fill>
    <fill>
      <patternFill patternType="solid">
        <fgColor rgb="FF92D050"/>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rgb="FF0070C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83">
    <xf numFmtId="0" fontId="0" fillId="0" borderId="0" xfId="0"/>
    <xf numFmtId="0" fontId="2" fillId="3" borderId="1" xfId="0" applyFont="1" applyFill="1" applyBorder="1" applyAlignment="1">
      <alignment horizontal="center" vertical="center" wrapText="1"/>
    </xf>
    <xf numFmtId="0" fontId="0" fillId="0" borderId="1" xfId="0" applyBorder="1"/>
    <xf numFmtId="0" fontId="0" fillId="0" borderId="1" xfId="0" applyBorder="1" applyAlignment="1">
      <alignment horizontal="center" vertical="center"/>
    </xf>
    <xf numFmtId="0" fontId="0" fillId="0" borderId="1" xfId="0" applyFill="1" applyBorder="1" applyAlignment="1">
      <alignment horizontal="center" vertical="center"/>
    </xf>
    <xf numFmtId="0" fontId="0" fillId="4" borderId="0" xfId="0" applyFill="1"/>
    <xf numFmtId="0" fontId="0" fillId="4" borderId="0" xfId="0" applyFill="1" applyAlignment="1">
      <alignment vertical="center" wrapText="1"/>
    </xf>
    <xf numFmtId="0" fontId="0" fillId="0" borderId="1" xfId="0" applyBorder="1" applyAlignment="1">
      <alignment vertical="center"/>
    </xf>
    <xf numFmtId="0" fontId="0" fillId="0" borderId="1" xfId="0" applyBorder="1" applyAlignment="1">
      <alignment horizontal="center" vertical="center" wrapText="1"/>
    </xf>
    <xf numFmtId="0" fontId="0" fillId="0" borderId="1" xfId="0" applyBorder="1" applyAlignment="1">
      <alignment horizontal="justify" wrapText="1"/>
    </xf>
    <xf numFmtId="0" fontId="0" fillId="0" borderId="1" xfId="0" applyBorder="1" applyAlignment="1">
      <alignment wrapText="1"/>
    </xf>
    <xf numFmtId="0" fontId="0" fillId="4" borderId="9" xfId="0" applyFill="1" applyBorder="1" applyAlignment="1">
      <alignment horizontal="justify" vertical="center" wrapText="1"/>
    </xf>
    <xf numFmtId="0" fontId="0" fillId="4" borderId="0" xfId="0" applyFill="1" applyBorder="1" applyAlignment="1">
      <alignment horizontal="justify" vertical="center" wrapText="1"/>
    </xf>
    <xf numFmtId="0" fontId="0" fillId="4" borderId="10" xfId="0" applyFill="1" applyBorder="1"/>
    <xf numFmtId="0" fontId="0" fillId="4" borderId="9" xfId="0" applyFill="1" applyBorder="1" applyAlignment="1">
      <alignment horizontal="center" vertical="top" wrapText="1"/>
    </xf>
    <xf numFmtId="0" fontId="0" fillId="4" borderId="9" xfId="0" applyFill="1" applyBorder="1"/>
    <xf numFmtId="0" fontId="0" fillId="4" borderId="11" xfId="0" applyFill="1" applyBorder="1"/>
    <xf numFmtId="0" fontId="0" fillId="4" borderId="0" xfId="0" applyFill="1" applyBorder="1" applyAlignment="1">
      <alignment vertical="center"/>
    </xf>
    <xf numFmtId="0" fontId="0" fillId="4" borderId="0" xfId="0" applyFill="1" applyBorder="1" applyAlignment="1">
      <alignment wrapText="1"/>
    </xf>
    <xf numFmtId="0" fontId="0" fillId="4" borderId="9" xfId="0" applyFill="1" applyBorder="1" applyAlignment="1">
      <alignment horizontal="center" vertical="top"/>
    </xf>
    <xf numFmtId="0" fontId="2" fillId="7" borderId="1" xfId="0" applyFont="1" applyFill="1" applyBorder="1" applyAlignment="1">
      <alignment horizontal="center"/>
    </xf>
    <xf numFmtId="0" fontId="1" fillId="2" borderId="1" xfId="0" applyFont="1" applyFill="1" applyBorder="1" applyAlignment="1">
      <alignment horizontal="center" vertical="center" wrapText="1"/>
    </xf>
    <xf numFmtId="0" fontId="0" fillId="4" borderId="0" xfId="0" applyFill="1" applyAlignment="1">
      <alignment horizontal="left" vertical="top" wrapText="1"/>
    </xf>
    <xf numFmtId="0" fontId="0" fillId="4" borderId="0" xfId="0" applyFill="1" applyAlignment="1">
      <alignment vertical="top" wrapText="1"/>
    </xf>
    <xf numFmtId="0" fontId="0" fillId="0" borderId="1" xfId="0" applyBorder="1" applyAlignment="1">
      <alignment vertical="top" wrapText="1"/>
    </xf>
    <xf numFmtId="0" fontId="0" fillId="0" borderId="1" xfId="0" applyBorder="1" applyAlignment="1">
      <alignment horizontal="left" vertical="top" wrapText="1"/>
    </xf>
    <xf numFmtId="0" fontId="0" fillId="0" borderId="1" xfId="0" applyFill="1" applyBorder="1"/>
    <xf numFmtId="0" fontId="0" fillId="4" borderId="0" xfId="0" applyFill="1" applyAlignment="1">
      <alignment vertical="center"/>
    </xf>
    <xf numFmtId="0" fontId="0" fillId="0" borderId="1" xfId="0" applyBorder="1" applyAlignment="1">
      <alignment horizontal="left" vertical="center" wrapText="1"/>
    </xf>
    <xf numFmtId="0" fontId="0" fillId="0" borderId="0" xfId="0" applyAlignment="1">
      <alignment vertical="center"/>
    </xf>
    <xf numFmtId="0" fontId="0" fillId="4" borderId="0" xfId="0" applyFill="1" applyAlignment="1">
      <alignment horizontal="center" vertical="center"/>
    </xf>
    <xf numFmtId="0" fontId="0" fillId="0" borderId="1" xfId="0" applyBorder="1" applyAlignment="1">
      <alignment vertical="center" wrapText="1"/>
    </xf>
    <xf numFmtId="0" fontId="0" fillId="0" borderId="0" xfId="0" applyAlignment="1">
      <alignment horizontal="center" vertical="center"/>
    </xf>
    <xf numFmtId="0" fontId="0" fillId="0" borderId="0" xfId="0" applyAlignment="1">
      <alignment vertical="center" wrapText="1"/>
    </xf>
    <xf numFmtId="0" fontId="8" fillId="0" borderId="0" xfId="0" applyFont="1" applyAlignment="1">
      <alignment wrapText="1"/>
    </xf>
    <xf numFmtId="0" fontId="0" fillId="8" borderId="0" xfId="0" applyFill="1" applyAlignment="1">
      <alignment vertical="center"/>
    </xf>
    <xf numFmtId="0" fontId="0" fillId="7" borderId="0" xfId="0" applyFill="1" applyAlignment="1">
      <alignment vertical="center"/>
    </xf>
    <xf numFmtId="0" fontId="0" fillId="4" borderId="0" xfId="0" applyFill="1" applyAlignment="1">
      <alignment horizontal="center" vertical="center" wrapText="1"/>
    </xf>
    <xf numFmtId="0" fontId="0" fillId="11" borderId="1" xfId="0" applyFill="1" applyBorder="1" applyAlignment="1">
      <alignment horizontal="center" vertical="center"/>
    </xf>
    <xf numFmtId="0" fontId="0" fillId="9" borderId="1" xfId="0" applyFill="1" applyBorder="1" applyAlignment="1">
      <alignment horizontal="center" vertical="center"/>
    </xf>
    <xf numFmtId="0" fontId="0" fillId="10" borderId="1" xfId="0" applyFill="1" applyBorder="1" applyAlignment="1">
      <alignment vertical="center"/>
    </xf>
    <xf numFmtId="0" fontId="0" fillId="12" borderId="1" xfId="0" applyFill="1" applyBorder="1" applyAlignment="1">
      <alignment horizontal="center" vertical="center" wrapText="1"/>
    </xf>
    <xf numFmtId="0" fontId="0" fillId="4" borderId="1" xfId="0" applyFill="1" applyBorder="1" applyAlignment="1">
      <alignment horizontal="center" vertical="center"/>
    </xf>
    <xf numFmtId="0" fontId="0" fillId="4" borderId="1" xfId="0" applyFill="1" applyBorder="1" applyAlignment="1">
      <alignment vertical="center"/>
    </xf>
    <xf numFmtId="0" fontId="0" fillId="4" borderId="1" xfId="0" applyFill="1" applyBorder="1" applyAlignment="1">
      <alignment vertical="center" wrapText="1"/>
    </xf>
    <xf numFmtId="0" fontId="0" fillId="4" borderId="1" xfId="0" applyFill="1" applyBorder="1"/>
    <xf numFmtId="0" fontId="0" fillId="4" borderId="1" xfId="0" applyFill="1" applyBorder="1" applyAlignment="1">
      <alignment wrapText="1"/>
    </xf>
    <xf numFmtId="0" fontId="0" fillId="4" borderId="1" xfId="0" applyFill="1" applyBorder="1" applyAlignment="1">
      <alignment horizontal="center" vertical="center" wrapText="1"/>
    </xf>
    <xf numFmtId="0" fontId="0" fillId="4" borderId="1" xfId="0" applyFill="1" applyBorder="1" applyAlignment="1">
      <alignment horizontal="center"/>
    </xf>
    <xf numFmtId="0" fontId="0" fillId="4" borderId="1" xfId="0" applyFill="1" applyBorder="1" applyAlignment="1">
      <alignment horizontal="left" vertical="top" wrapText="1"/>
    </xf>
    <xf numFmtId="0" fontId="0" fillId="4" borderId="1" xfId="0" applyFill="1" applyBorder="1" applyAlignment="1">
      <alignment horizontal="left" vertical="center" wrapText="1"/>
    </xf>
    <xf numFmtId="0" fontId="0" fillId="4" borderId="0" xfId="0" applyFill="1" applyBorder="1" applyAlignment="1">
      <alignment horizontal="left" wrapText="1"/>
    </xf>
    <xf numFmtId="0" fontId="0" fillId="4" borderId="10" xfId="0" applyFill="1" applyBorder="1" applyAlignment="1">
      <alignment horizontal="left" wrapText="1"/>
    </xf>
    <xf numFmtId="0" fontId="2" fillId="7" borderId="2" xfId="0" applyFont="1" applyFill="1" applyBorder="1" applyAlignment="1">
      <alignment horizontal="center"/>
    </xf>
    <xf numFmtId="0" fontId="2" fillId="7" borderId="3" xfId="0" applyFont="1" applyFill="1" applyBorder="1" applyAlignment="1">
      <alignment horizontal="center"/>
    </xf>
    <xf numFmtId="0" fontId="2" fillId="7" borderId="4" xfId="0" applyFont="1" applyFill="1" applyBorder="1" applyAlignment="1">
      <alignment horizontal="center"/>
    </xf>
    <xf numFmtId="0" fontId="1" fillId="6" borderId="1" xfId="0" applyFont="1" applyFill="1" applyBorder="1" applyAlignment="1">
      <alignment horizontal="center" vertical="center"/>
    </xf>
    <xf numFmtId="0" fontId="2" fillId="7" borderId="1" xfId="0" applyFont="1" applyFill="1" applyBorder="1" applyAlignment="1">
      <alignment horizontal="center" vertical="center"/>
    </xf>
    <xf numFmtId="0" fontId="0" fillId="0" borderId="2" xfId="0" applyBorder="1" applyAlignment="1">
      <alignment horizontal="justify" vertical="center" wrapText="1"/>
    </xf>
    <xf numFmtId="0" fontId="0" fillId="0" borderId="3" xfId="0" applyBorder="1" applyAlignment="1">
      <alignment horizontal="justify" vertical="center" wrapText="1"/>
    </xf>
    <xf numFmtId="0" fontId="0" fillId="0" borderId="4" xfId="0" applyBorder="1" applyAlignment="1">
      <alignment horizontal="justify" vertical="center" wrapText="1"/>
    </xf>
    <xf numFmtId="0" fontId="0" fillId="0" borderId="2" xfId="0" applyBorder="1" applyAlignment="1">
      <alignment horizontal="justify" vertical="top" wrapText="1"/>
    </xf>
    <xf numFmtId="0" fontId="0" fillId="0" borderId="3" xfId="0" applyBorder="1" applyAlignment="1">
      <alignment horizontal="justify" vertical="top"/>
    </xf>
    <xf numFmtId="0" fontId="0" fillId="0" borderId="4" xfId="0" applyBorder="1" applyAlignment="1">
      <alignment horizontal="justify" vertical="top"/>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0" fillId="4" borderId="0" xfId="0" applyFill="1" applyBorder="1" applyAlignment="1">
      <alignment horizontal="left"/>
    </xf>
    <xf numFmtId="0" fontId="0" fillId="4" borderId="10" xfId="0" applyFill="1" applyBorder="1" applyAlignment="1">
      <alignment horizontal="left"/>
    </xf>
    <xf numFmtId="0" fontId="0" fillId="4" borderId="12" xfId="0" applyFill="1" applyBorder="1" applyAlignment="1">
      <alignment horizontal="left" vertical="top"/>
    </xf>
    <xf numFmtId="0" fontId="0" fillId="4" borderId="13" xfId="0" applyFill="1" applyBorder="1" applyAlignment="1">
      <alignment horizontal="left" vertical="top"/>
    </xf>
    <xf numFmtId="0" fontId="0" fillId="0" borderId="1" xfId="0" applyBorder="1" applyAlignment="1">
      <alignment horizontal="center" vertical="center" wrapText="1"/>
    </xf>
    <xf numFmtId="0" fontId="0" fillId="4" borderId="6" xfId="0" applyFill="1" applyBorder="1" applyAlignment="1">
      <alignment horizontal="justify" vertical="center" wrapText="1"/>
    </xf>
    <xf numFmtId="0" fontId="0" fillId="4" borderId="7" xfId="0" applyFill="1" applyBorder="1" applyAlignment="1">
      <alignment horizontal="justify" vertical="center" wrapText="1"/>
    </xf>
    <xf numFmtId="0" fontId="0" fillId="4" borderId="8" xfId="0" applyFill="1" applyBorder="1" applyAlignment="1">
      <alignment horizontal="justify" vertical="center" wrapText="1"/>
    </xf>
    <xf numFmtId="0" fontId="0" fillId="0" borderId="5" xfId="0" applyBorder="1" applyAlignment="1">
      <alignment horizontal="justify" vertical="center" wrapText="1"/>
    </xf>
    <xf numFmtId="0" fontId="2" fillId="3" borderId="1" xfId="0" applyFont="1" applyFill="1" applyBorder="1" applyAlignment="1">
      <alignment horizontal="center" vertical="center" wrapText="1"/>
    </xf>
    <xf numFmtId="0" fontId="3" fillId="5" borderId="1" xfId="0" applyFont="1" applyFill="1" applyBorder="1" applyAlignment="1">
      <alignment horizontal="center" vertical="center"/>
    </xf>
    <xf numFmtId="0" fontId="0" fillId="5" borderId="1" xfId="0" applyFill="1" applyBorder="1" applyAlignment="1">
      <alignment horizontal="center" vertical="center"/>
    </xf>
    <xf numFmtId="0" fontId="0" fillId="4" borderId="2" xfId="0" applyFill="1" applyBorder="1" applyAlignment="1">
      <alignment horizontal="center"/>
    </xf>
    <xf numFmtId="0" fontId="0" fillId="4" borderId="3" xfId="0" applyFill="1" applyBorder="1" applyAlignment="1">
      <alignment horizontal="center"/>
    </xf>
    <xf numFmtId="0" fontId="0" fillId="4" borderId="4" xfId="0" applyFill="1" applyBorder="1" applyAlignment="1">
      <alignment horizontal="center"/>
    </xf>
    <xf numFmtId="0" fontId="1" fillId="2" borderId="1" xfId="0" applyFont="1" applyFill="1" applyBorder="1" applyAlignment="1">
      <alignment horizontal="center" vertical="center" wrapText="1"/>
    </xf>
  </cellXfs>
  <cellStyles count="1">
    <cellStyle name="Normal" xfId="0" builtinId="0"/>
  </cellStyles>
  <dxfs count="16">
    <dxf>
      <fill>
        <patternFill>
          <bgColor rgb="FFFF0000"/>
        </patternFill>
      </fill>
    </dxf>
    <dxf>
      <fill>
        <patternFill>
          <bgColor theme="5"/>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theme="5"/>
        </patternFill>
      </fill>
    </dxf>
    <dxf>
      <fill>
        <patternFill>
          <bgColor rgb="FFFF0000"/>
        </patternFill>
      </fill>
    </dxf>
    <dxf>
      <fill>
        <patternFill>
          <bgColor rgb="FFFF0000"/>
        </patternFill>
      </fill>
    </dxf>
    <dxf>
      <fill>
        <patternFill>
          <bgColor theme="5"/>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23</xdr:col>
      <xdr:colOff>0</xdr:colOff>
      <xdr:row>24</xdr:row>
      <xdr:rowOff>0</xdr:rowOff>
    </xdr:from>
    <xdr:to>
      <xdr:col>23</xdr:col>
      <xdr:colOff>304800</xdr:colOff>
      <xdr:row>24</xdr:row>
      <xdr:rowOff>304800</xdr:rowOff>
    </xdr:to>
    <xdr:sp macro="" textlink="">
      <xdr:nvSpPr>
        <xdr:cNvPr id="1077" name="avatar">
          <a:extLst>
            <a:ext uri="{FF2B5EF4-FFF2-40B4-BE49-F238E27FC236}">
              <a16:creationId xmlns:a16="http://schemas.microsoft.com/office/drawing/2014/main" id="{FBD10AF6-FCAB-4BAA-B589-6CB5BC610931}"/>
            </a:ext>
          </a:extLst>
        </xdr:cNvPr>
        <xdr:cNvSpPr>
          <a:spLocks noChangeAspect="1" noChangeArrowheads="1"/>
        </xdr:cNvSpPr>
      </xdr:nvSpPr>
      <xdr:spPr bwMode="auto">
        <a:xfrm>
          <a:off x="229743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23</xdr:col>
      <xdr:colOff>0</xdr:colOff>
      <xdr:row>28</xdr:row>
      <xdr:rowOff>0</xdr:rowOff>
    </xdr:from>
    <xdr:ext cx="304800" cy="304800"/>
    <xdr:sp macro="" textlink="">
      <xdr:nvSpPr>
        <xdr:cNvPr id="3" name="avatar">
          <a:extLst>
            <a:ext uri="{FF2B5EF4-FFF2-40B4-BE49-F238E27FC236}">
              <a16:creationId xmlns:a16="http://schemas.microsoft.com/office/drawing/2014/main" id="{ECFF3858-A094-4A9A-8366-F31007559C94}"/>
            </a:ext>
          </a:extLst>
        </xdr:cNvPr>
        <xdr:cNvSpPr>
          <a:spLocks noChangeAspect="1" noChangeArrowheads="1"/>
        </xdr:cNvSpPr>
      </xdr:nvSpPr>
      <xdr:spPr bwMode="auto">
        <a:xfrm>
          <a:off x="22968015" y="2558002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22"/>
  <sheetViews>
    <sheetView topLeftCell="H6" zoomScale="80" workbookViewId="0">
      <selection activeCell="I8" sqref="I8"/>
    </sheetView>
  </sheetViews>
  <sheetFormatPr baseColWidth="10" defaultRowHeight="15" x14ac:dyDescent="0.25"/>
  <cols>
    <col min="1" max="1" width="5.140625" style="5" customWidth="1"/>
    <col min="2" max="2" width="23.140625" customWidth="1"/>
    <col min="3" max="3" width="3" customWidth="1"/>
    <col min="4" max="4" width="20.5703125" customWidth="1"/>
    <col min="5" max="5" width="58.28515625" customWidth="1"/>
    <col min="6" max="6" width="3.5703125" customWidth="1"/>
    <col min="7" max="7" width="11.42578125" style="5"/>
    <col min="8" max="8" width="52" style="5" customWidth="1"/>
    <col min="9" max="9" width="116.7109375" style="5" customWidth="1"/>
    <col min="10" max="10" width="31.5703125" style="5" customWidth="1"/>
    <col min="11" max="11" width="29.140625" style="5" customWidth="1"/>
    <col min="12" max="12" width="29" style="5" customWidth="1"/>
    <col min="13" max="16384" width="11.42578125" style="5"/>
  </cols>
  <sheetData>
    <row r="1" spans="2:12" x14ac:dyDescent="0.25">
      <c r="B1" s="5"/>
      <c r="C1" s="5"/>
      <c r="D1" s="5"/>
      <c r="E1" s="5"/>
      <c r="F1" s="5"/>
    </row>
    <row r="2" spans="2:12" ht="27" customHeight="1" x14ac:dyDescent="0.25">
      <c r="B2" s="56" t="s">
        <v>50</v>
      </c>
      <c r="C2" s="56"/>
      <c r="D2" s="56"/>
      <c r="E2" s="56"/>
      <c r="F2" s="56"/>
    </row>
    <row r="3" spans="2:12" ht="3" customHeight="1" x14ac:dyDescent="0.25">
      <c r="B3" s="64"/>
      <c r="C3" s="65"/>
      <c r="D3" s="65"/>
      <c r="E3" s="65"/>
      <c r="F3" s="66"/>
    </row>
    <row r="4" spans="2:12" x14ac:dyDescent="0.25">
      <c r="B4" s="20" t="s">
        <v>3</v>
      </c>
      <c r="C4" s="53" t="s">
        <v>5</v>
      </c>
      <c r="D4" s="54"/>
      <c r="E4" s="54"/>
      <c r="F4" s="55"/>
    </row>
    <row r="5" spans="2:12" ht="180.75" customHeight="1" x14ac:dyDescent="0.25">
      <c r="B5" s="3" t="s">
        <v>51</v>
      </c>
      <c r="C5" s="75" t="s">
        <v>52</v>
      </c>
      <c r="D5" s="75"/>
      <c r="E5" s="75"/>
      <c r="F5" s="75"/>
      <c r="G5" s="35" t="s">
        <v>99</v>
      </c>
      <c r="H5" s="23" t="s">
        <v>76</v>
      </c>
      <c r="I5" s="22" t="s">
        <v>106</v>
      </c>
      <c r="J5" s="23" t="s">
        <v>77</v>
      </c>
      <c r="K5" s="22" t="s">
        <v>78</v>
      </c>
      <c r="L5" s="22" t="s">
        <v>79</v>
      </c>
    </row>
    <row r="6" spans="2:12" ht="122.25" customHeight="1" x14ac:dyDescent="0.25">
      <c r="B6" s="71" t="s">
        <v>53</v>
      </c>
      <c r="C6" s="72" t="s">
        <v>54</v>
      </c>
      <c r="D6" s="73"/>
      <c r="E6" s="73"/>
      <c r="F6" s="74"/>
      <c r="G6" s="36" t="s">
        <v>97</v>
      </c>
      <c r="H6" s="34" t="s">
        <v>96</v>
      </c>
      <c r="I6" s="22" t="s">
        <v>110</v>
      </c>
      <c r="J6" s="23" t="s">
        <v>98</v>
      </c>
      <c r="K6" s="22" t="s">
        <v>100</v>
      </c>
      <c r="L6" s="22" t="s">
        <v>101</v>
      </c>
    </row>
    <row r="7" spans="2:12" ht="6" customHeight="1" x14ac:dyDescent="0.25">
      <c r="B7" s="71"/>
      <c r="C7" s="11"/>
      <c r="D7" s="12"/>
      <c r="E7" s="12"/>
      <c r="F7" s="13"/>
    </row>
    <row r="8" spans="2:12" ht="409.5" customHeight="1" x14ac:dyDescent="0.25">
      <c r="B8" s="71"/>
      <c r="C8" s="14"/>
      <c r="D8" s="57" t="s">
        <v>55</v>
      </c>
      <c r="E8" s="57"/>
      <c r="F8" s="13"/>
      <c r="G8" s="37" t="s">
        <v>104</v>
      </c>
      <c r="H8" s="22" t="s">
        <v>105</v>
      </c>
      <c r="I8" s="22" t="s">
        <v>111</v>
      </c>
      <c r="J8" s="22" t="s">
        <v>108</v>
      </c>
      <c r="K8" s="22" t="s">
        <v>107</v>
      </c>
      <c r="L8" s="22" t="s">
        <v>109</v>
      </c>
    </row>
    <row r="9" spans="2:12" ht="165" x14ac:dyDescent="0.25">
      <c r="B9" s="71"/>
      <c r="C9" s="15"/>
      <c r="D9" s="38" t="s">
        <v>56</v>
      </c>
      <c r="E9" s="9" t="s">
        <v>57</v>
      </c>
      <c r="F9" s="13"/>
    </row>
    <row r="10" spans="2:12" ht="90" x14ac:dyDescent="0.25">
      <c r="B10" s="71"/>
      <c r="C10" s="15"/>
      <c r="D10" s="39" t="s">
        <v>58</v>
      </c>
      <c r="E10" s="9" t="s">
        <v>59</v>
      </c>
      <c r="F10" s="13"/>
    </row>
    <row r="11" spans="2:12" ht="105" x14ac:dyDescent="0.25">
      <c r="B11" s="71"/>
      <c r="C11" s="15"/>
      <c r="D11" s="41" t="s">
        <v>60</v>
      </c>
      <c r="E11" s="9" t="s">
        <v>61</v>
      </c>
      <c r="F11" s="13"/>
    </row>
    <row r="12" spans="2:12" ht="60" x14ac:dyDescent="0.25">
      <c r="B12" s="71"/>
      <c r="C12" s="15"/>
      <c r="D12" s="40" t="s">
        <v>62</v>
      </c>
      <c r="E12" s="10" t="s">
        <v>63</v>
      </c>
      <c r="F12" s="13"/>
    </row>
    <row r="13" spans="2:12" x14ac:dyDescent="0.25">
      <c r="B13" s="71"/>
      <c r="C13" s="15"/>
      <c r="D13" s="17"/>
      <c r="E13" s="18"/>
      <c r="F13" s="13"/>
    </row>
    <row r="14" spans="2:12" ht="122.25" customHeight="1" x14ac:dyDescent="0.25">
      <c r="B14" s="71" t="s">
        <v>64</v>
      </c>
      <c r="C14" s="72" t="s">
        <v>65</v>
      </c>
      <c r="D14" s="73"/>
      <c r="E14" s="73"/>
      <c r="F14" s="74"/>
    </row>
    <row r="15" spans="2:12" ht="31.5" customHeight="1" x14ac:dyDescent="0.25">
      <c r="B15" s="71"/>
      <c r="C15" s="19"/>
      <c r="D15" s="51" t="s">
        <v>66</v>
      </c>
      <c r="E15" s="51"/>
      <c r="F15" s="52"/>
    </row>
    <row r="16" spans="2:12" x14ac:dyDescent="0.25">
      <c r="B16" s="71"/>
      <c r="C16" s="15"/>
      <c r="D16" s="67" t="s">
        <v>67</v>
      </c>
      <c r="E16" s="67"/>
      <c r="F16" s="68"/>
    </row>
    <row r="17" spans="2:6" x14ac:dyDescent="0.25">
      <c r="B17" s="71"/>
      <c r="C17" s="15"/>
      <c r="D17" s="67" t="s">
        <v>68</v>
      </c>
      <c r="E17" s="67"/>
      <c r="F17" s="68"/>
    </row>
    <row r="18" spans="2:6" x14ac:dyDescent="0.25">
      <c r="B18" s="71"/>
      <c r="C18" s="15"/>
      <c r="D18" s="67" t="s">
        <v>69</v>
      </c>
      <c r="E18" s="67"/>
      <c r="F18" s="68"/>
    </row>
    <row r="19" spans="2:6" x14ac:dyDescent="0.25">
      <c r="B19" s="71"/>
      <c r="C19" s="15"/>
      <c r="D19" s="67" t="s">
        <v>70</v>
      </c>
      <c r="E19" s="67"/>
      <c r="F19" s="68"/>
    </row>
    <row r="20" spans="2:6" ht="23.25" customHeight="1" x14ac:dyDescent="0.25">
      <c r="B20" s="71"/>
      <c r="C20" s="16"/>
      <c r="D20" s="69" t="s">
        <v>71</v>
      </c>
      <c r="E20" s="69"/>
      <c r="F20" s="70"/>
    </row>
    <row r="21" spans="2:6" ht="177" customHeight="1" x14ac:dyDescent="0.25">
      <c r="B21" s="8" t="s">
        <v>72</v>
      </c>
      <c r="C21" s="58" t="s">
        <v>73</v>
      </c>
      <c r="D21" s="59"/>
      <c r="E21" s="59"/>
      <c r="F21" s="60"/>
    </row>
    <row r="22" spans="2:6" ht="197.25" customHeight="1" x14ac:dyDescent="0.25">
      <c r="B22" s="3" t="s">
        <v>74</v>
      </c>
      <c r="C22" s="61" t="s">
        <v>75</v>
      </c>
      <c r="D22" s="62"/>
      <c r="E22" s="62"/>
      <c r="F22" s="63"/>
    </row>
  </sheetData>
  <mergeCells count="17">
    <mergeCell ref="C22:F22"/>
    <mergeCell ref="B3:F3"/>
    <mergeCell ref="D16:F16"/>
    <mergeCell ref="D17:F17"/>
    <mergeCell ref="D18:F18"/>
    <mergeCell ref="D19:F19"/>
    <mergeCell ref="D20:F20"/>
    <mergeCell ref="B14:B20"/>
    <mergeCell ref="C14:F14"/>
    <mergeCell ref="C6:F6"/>
    <mergeCell ref="C5:F5"/>
    <mergeCell ref="B6:B13"/>
    <mergeCell ref="D15:F15"/>
    <mergeCell ref="C4:F4"/>
    <mergeCell ref="B2:F2"/>
    <mergeCell ref="D8:E8"/>
    <mergeCell ref="C21:F2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D142"/>
  <sheetViews>
    <sheetView tabSelected="1" zoomScale="97" zoomScaleNormal="80" workbookViewId="0">
      <selection activeCell="K9" sqref="K9"/>
    </sheetView>
  </sheetViews>
  <sheetFormatPr baseColWidth="10" defaultRowHeight="15" x14ac:dyDescent="0.25"/>
  <cols>
    <col min="1" max="1" width="9" style="5" customWidth="1"/>
    <col min="2" max="2" width="7.5703125" customWidth="1"/>
    <col min="3" max="5" width="14.85546875" style="29" customWidth="1"/>
    <col min="6" max="6" width="18.7109375" style="33" customWidth="1"/>
    <col min="7" max="7" width="38.42578125" style="29" customWidth="1"/>
    <col min="8" max="8" width="34.28515625" style="29" customWidth="1"/>
    <col min="9" max="9" width="12.85546875" style="29" customWidth="1"/>
    <col min="10" max="10" width="5.7109375" style="32" hidden="1" customWidth="1"/>
    <col min="11" max="11" width="12.7109375" style="29" customWidth="1"/>
    <col min="12" max="12" width="6.28515625" style="29" hidden="1" customWidth="1"/>
    <col min="13" max="13" width="11.28515625" style="29" customWidth="1"/>
    <col min="14" max="14" width="22.5703125" customWidth="1"/>
    <col min="15" max="15" width="21.42578125" customWidth="1"/>
    <col min="16" max="16" width="34.42578125" customWidth="1"/>
    <col min="17" max="17" width="12.7109375" customWidth="1"/>
    <col min="18" max="18" width="12.7109375" hidden="1" customWidth="1"/>
    <col min="19" max="19" width="13.28515625" customWidth="1"/>
    <col min="20" max="20" width="12.7109375" hidden="1" customWidth="1"/>
    <col min="21" max="21" width="12.85546875" customWidth="1"/>
    <col min="22" max="22" width="23.140625" customWidth="1"/>
    <col min="23" max="23" width="14.7109375" customWidth="1"/>
    <col min="24" max="24" width="28.7109375" customWidth="1"/>
    <col min="25" max="25" width="23.140625" customWidth="1"/>
    <col min="26" max="26" width="23" customWidth="1"/>
    <col min="27" max="27" width="34" customWidth="1"/>
    <col min="28" max="28" width="23" customWidth="1"/>
    <col min="29" max="16384" width="11.42578125" style="5"/>
  </cols>
  <sheetData>
    <row r="1" spans="2:30" x14ac:dyDescent="0.25">
      <c r="B1" s="5"/>
      <c r="C1" s="27"/>
      <c r="D1" s="27"/>
      <c r="E1" s="27"/>
      <c r="F1" s="6"/>
      <c r="G1" s="27"/>
      <c r="H1" s="27"/>
      <c r="I1" s="27"/>
      <c r="J1" s="30"/>
      <c r="K1" s="27"/>
      <c r="L1" s="27"/>
      <c r="M1" s="27"/>
      <c r="N1" s="5"/>
      <c r="O1" s="5"/>
      <c r="P1" s="5"/>
      <c r="Q1" s="5"/>
      <c r="R1" s="5"/>
      <c r="S1" s="5"/>
      <c r="T1" s="5"/>
      <c r="U1" s="5"/>
      <c r="V1" s="5"/>
      <c r="W1" s="5"/>
      <c r="X1" s="5"/>
      <c r="Y1" s="5"/>
      <c r="Z1" s="5"/>
      <c r="AA1" s="5"/>
      <c r="AB1" s="5"/>
    </row>
    <row r="2" spans="2:30" ht="30.75" customHeight="1" x14ac:dyDescent="0.25">
      <c r="B2" s="77" t="s">
        <v>16</v>
      </c>
      <c r="C2" s="78"/>
      <c r="D2" s="78"/>
      <c r="E2" s="78"/>
      <c r="F2" s="78"/>
      <c r="G2" s="78"/>
      <c r="H2" s="78"/>
      <c r="I2" s="78"/>
      <c r="J2" s="78"/>
      <c r="K2" s="78"/>
      <c r="L2" s="78"/>
      <c r="M2" s="78"/>
      <c r="N2" s="78"/>
      <c r="O2" s="78"/>
      <c r="P2" s="78"/>
      <c r="Q2" s="78"/>
      <c r="R2" s="78"/>
      <c r="S2" s="78"/>
      <c r="T2" s="78"/>
      <c r="U2" s="78"/>
      <c r="V2" s="78"/>
      <c r="W2" s="78"/>
      <c r="X2" s="78"/>
      <c r="Y2" s="78"/>
      <c r="Z2" s="78"/>
      <c r="AA2" s="78"/>
      <c r="AB2" s="78"/>
    </row>
    <row r="3" spans="2:30" ht="6" customHeight="1" x14ac:dyDescent="0.25">
      <c r="B3" s="79"/>
      <c r="C3" s="80"/>
      <c r="D3" s="80"/>
      <c r="E3" s="80"/>
      <c r="F3" s="80"/>
      <c r="G3" s="80"/>
      <c r="H3" s="80"/>
      <c r="I3" s="80"/>
      <c r="J3" s="80"/>
      <c r="K3" s="80"/>
      <c r="L3" s="80"/>
      <c r="M3" s="80"/>
      <c r="N3" s="80"/>
      <c r="O3" s="80"/>
      <c r="P3" s="80"/>
      <c r="Q3" s="80"/>
      <c r="R3" s="80"/>
      <c r="S3" s="80"/>
      <c r="T3" s="80"/>
      <c r="U3" s="80"/>
      <c r="V3" s="80"/>
      <c r="W3" s="80"/>
      <c r="X3" s="80"/>
      <c r="Y3" s="80"/>
      <c r="Z3" s="80"/>
      <c r="AA3" s="80"/>
      <c r="AB3" s="81"/>
    </row>
    <row r="4" spans="2:30" x14ac:dyDescent="0.25">
      <c r="B4" s="82" t="s">
        <v>0</v>
      </c>
      <c r="C4" s="82" t="s">
        <v>1</v>
      </c>
      <c r="D4" s="82" t="s">
        <v>2</v>
      </c>
      <c r="E4" s="82" t="s">
        <v>3</v>
      </c>
      <c r="F4" s="82" t="s">
        <v>4</v>
      </c>
      <c r="G4" s="82" t="s">
        <v>5</v>
      </c>
      <c r="H4" s="82" t="s">
        <v>14</v>
      </c>
      <c r="I4" s="82" t="s">
        <v>6</v>
      </c>
      <c r="J4" s="21"/>
      <c r="K4" s="82" t="s">
        <v>7</v>
      </c>
      <c r="L4" s="21"/>
      <c r="M4" s="82" t="s">
        <v>13</v>
      </c>
      <c r="N4" s="82" t="s">
        <v>17</v>
      </c>
      <c r="O4" s="76" t="s">
        <v>8</v>
      </c>
      <c r="P4" s="76" t="s">
        <v>15</v>
      </c>
      <c r="Q4" s="76" t="s">
        <v>47</v>
      </c>
      <c r="R4" s="76"/>
      <c r="S4" s="76"/>
      <c r="T4" s="76"/>
      <c r="U4" s="76"/>
      <c r="V4" s="76"/>
      <c r="W4" s="76" t="s">
        <v>174</v>
      </c>
      <c r="X4" s="76" t="s">
        <v>18</v>
      </c>
      <c r="Y4" s="76" t="s">
        <v>19</v>
      </c>
      <c r="Z4" s="76" t="s">
        <v>9</v>
      </c>
      <c r="AA4" s="76" t="s">
        <v>12</v>
      </c>
      <c r="AB4" s="76"/>
      <c r="AC4" s="6"/>
      <c r="AD4" s="6"/>
    </row>
    <row r="5" spans="2:30" ht="30" x14ac:dyDescent="0.25">
      <c r="B5" s="82"/>
      <c r="C5" s="82"/>
      <c r="D5" s="82"/>
      <c r="E5" s="82"/>
      <c r="F5" s="82"/>
      <c r="G5" s="82"/>
      <c r="H5" s="82"/>
      <c r="I5" s="82"/>
      <c r="J5" s="21"/>
      <c r="K5" s="82"/>
      <c r="L5" s="21"/>
      <c r="M5" s="82"/>
      <c r="N5" s="82"/>
      <c r="O5" s="76"/>
      <c r="P5" s="76"/>
      <c r="Q5" s="1" t="s">
        <v>6</v>
      </c>
      <c r="R5" s="1"/>
      <c r="S5" s="1" t="s">
        <v>7</v>
      </c>
      <c r="T5" s="1"/>
      <c r="U5" s="1" t="s">
        <v>13</v>
      </c>
      <c r="V5" s="1" t="s">
        <v>17</v>
      </c>
      <c r="W5" s="76"/>
      <c r="X5" s="76"/>
      <c r="Y5" s="76"/>
      <c r="Z5" s="76"/>
      <c r="AA5" s="1" t="s">
        <v>10</v>
      </c>
      <c r="AB5" s="1" t="s">
        <v>11</v>
      </c>
      <c r="AC5" s="6"/>
      <c r="AD5" s="6"/>
    </row>
    <row r="6" spans="2:30" ht="60" x14ac:dyDescent="0.25">
      <c r="B6" s="3">
        <v>1</v>
      </c>
      <c r="C6" s="7" t="s">
        <v>20</v>
      </c>
      <c r="D6" s="7" t="s">
        <v>23</v>
      </c>
      <c r="E6" s="7" t="s">
        <v>24</v>
      </c>
      <c r="F6" s="31" t="s">
        <v>28</v>
      </c>
      <c r="G6" s="7" t="s">
        <v>80</v>
      </c>
      <c r="H6" s="31" t="s">
        <v>81</v>
      </c>
      <c r="I6" s="7" t="s">
        <v>37</v>
      </c>
      <c r="J6" s="3">
        <f>IF(I6="1-Raro",1,IF(I6="2-Improbable",2,IF(I6="3-Posible",3,IF(I6="4-Probable",4,IF(I6="5-Casi cierto",5)))))</f>
        <v>2</v>
      </c>
      <c r="K6" s="7" t="s">
        <v>44</v>
      </c>
      <c r="L6" s="7">
        <f>IF(K6="1-Insignificante",1,IF(K6="2-Menor",2,IF(K6="3-Moderado",3,IF(K6="4-Mayor",4,IF(K6="5-Catastrofico",5)))))</f>
        <v>4</v>
      </c>
      <c r="M6" s="3">
        <f>J6+L6</f>
        <v>6</v>
      </c>
      <c r="N6" s="3" t="str">
        <f t="shared" ref="N6:N16" si="0">IF(M6&lt;=4,"Riesgo Bajo",IF(M6=5,"Riesgo Medio",IF(OR(M6=6,M6=7),"Riesgo Alto",IF(OR(M6&lt;=10,M6&gt;=8),"Riesgo Extremo"))))</f>
        <v>Riesgo Alto</v>
      </c>
      <c r="O6" s="2" t="s">
        <v>102</v>
      </c>
      <c r="P6" s="10" t="s">
        <v>82</v>
      </c>
      <c r="Q6" s="26" t="s">
        <v>36</v>
      </c>
      <c r="R6" s="2">
        <f>IF(Q6="1-Raro",1,IF(Q6="2-Improbable",2,IF(Q6="3-Posible",3,IF(Q6="4-Probable",4,IF(Q6="5-Casi cierto",5)))))</f>
        <v>1</v>
      </c>
      <c r="S6" s="2" t="s">
        <v>44</v>
      </c>
      <c r="T6" s="7">
        <f>IF(S6="1-Insignificante",1,IF(S6="2-Menor",2,IF(S6="3-Moderado",3,IF(S6="4-Mayor",4,IF(S6="5-Catastrofico",5)))))</f>
        <v>4</v>
      </c>
      <c r="U6" s="3">
        <f>R6+T6</f>
        <v>5</v>
      </c>
      <c r="V6" s="2" t="str">
        <f>IF(U6&lt;=4,"Riesgo Bajo",IF(U6=5,"Riesgo Medio",IF(OR(U6=6,U6=7),"Riesgo Alto",IF(OR(U6&lt;=10,U6&gt;=8),"Riesgo Extremo"))))</f>
        <v>Riesgo Medio</v>
      </c>
      <c r="W6" s="2" t="s">
        <v>48</v>
      </c>
      <c r="X6" s="24" t="s">
        <v>175</v>
      </c>
      <c r="Y6" s="24" t="s">
        <v>83</v>
      </c>
      <c r="Z6" s="25" t="s">
        <v>84</v>
      </c>
      <c r="AA6" s="25" t="s">
        <v>85</v>
      </c>
      <c r="AB6" s="25" t="s">
        <v>86</v>
      </c>
    </row>
    <row r="7" spans="2:30" ht="60" x14ac:dyDescent="0.25">
      <c r="B7" s="3">
        <v>2</v>
      </c>
      <c r="C7" s="7" t="s">
        <v>20</v>
      </c>
      <c r="D7" s="7" t="s">
        <v>23</v>
      </c>
      <c r="E7" s="7" t="s">
        <v>27</v>
      </c>
      <c r="F7" s="31" t="s">
        <v>31</v>
      </c>
      <c r="G7" s="28" t="s">
        <v>172</v>
      </c>
      <c r="H7" s="28" t="s">
        <v>191</v>
      </c>
      <c r="I7" s="7" t="s">
        <v>36</v>
      </c>
      <c r="J7" s="3">
        <f>IF(I7="1-Raro",1,IF(I7="2-Improbable",2,IF(I7="3-Posible",3,IF(I7="4-Probable",4,IF(I7="5-Casi cierto",5)))))</f>
        <v>1</v>
      </c>
      <c r="K7" s="7" t="s">
        <v>44</v>
      </c>
      <c r="L7" s="7">
        <f t="shared" ref="L7:L16" si="1">IF(K7="1-Insignificante",1,IF(K7="2-Menor",2,IF(K7="3-Moderado",3,IF(K7="4-Mayor",4,IF(K7="5-Catastrofico",5)))))</f>
        <v>4</v>
      </c>
      <c r="M7" s="3">
        <f t="shared" ref="M7:M16" si="2">J7+L7</f>
        <v>5</v>
      </c>
      <c r="N7" s="3" t="str">
        <f t="shared" si="0"/>
        <v>Riesgo Medio</v>
      </c>
      <c r="O7" s="2" t="s">
        <v>46</v>
      </c>
      <c r="P7" s="25" t="s">
        <v>176</v>
      </c>
      <c r="Q7" s="2" t="s">
        <v>36</v>
      </c>
      <c r="R7" s="2">
        <f t="shared" ref="R7:R16" si="3">IF(Q7="1-Raro",1,IF(Q7="2-Improbable",2,IF(Q7="3-Posible",3,IF(Q7="4-Probable",4,IF(Q7="5-Casi cierto",5)))))</f>
        <v>1</v>
      </c>
      <c r="S7" s="26" t="s">
        <v>42</v>
      </c>
      <c r="T7" s="7">
        <f t="shared" ref="T7:T16" si="4">IF(S7="1-Insignificante",1,IF(S7="2-Menor",2,IF(S7="3-Moderado",3,IF(S7="4-Mayor",4,IF(S7="5-Catastrofico",5)))))</f>
        <v>2</v>
      </c>
      <c r="U7" s="3">
        <f t="shared" ref="U7:U16" si="5">R7+T7</f>
        <v>3</v>
      </c>
      <c r="V7" s="2" t="str">
        <f t="shared" ref="V7:V16" si="6">IF(U7&lt;=4,"Riesgo Bajo",IF(U7=5,"Riesgo Medio",IF(OR(U7=6,U7=7),"Riesgo Alto",IF(OR(U7&lt;=10,U7&gt;=8),"Riesgo Extremo"))))</f>
        <v>Riesgo Bajo</v>
      </c>
      <c r="W7" s="2" t="s">
        <v>48</v>
      </c>
      <c r="X7" s="24" t="s">
        <v>175</v>
      </c>
      <c r="Y7" s="24" t="s">
        <v>83</v>
      </c>
      <c r="Z7" s="2" t="s">
        <v>87</v>
      </c>
      <c r="AA7" s="25" t="s">
        <v>85</v>
      </c>
      <c r="AB7" s="25" t="s">
        <v>86</v>
      </c>
    </row>
    <row r="8" spans="2:30" ht="60" x14ac:dyDescent="0.25">
      <c r="B8" s="3">
        <v>3</v>
      </c>
      <c r="C8" s="7" t="s">
        <v>20</v>
      </c>
      <c r="D8" s="7" t="s">
        <v>23</v>
      </c>
      <c r="E8" s="7" t="s">
        <v>26</v>
      </c>
      <c r="F8" s="31" t="s">
        <v>29</v>
      </c>
      <c r="G8" s="28" t="s">
        <v>173</v>
      </c>
      <c r="H8" s="28" t="s">
        <v>88</v>
      </c>
      <c r="I8" s="7" t="s">
        <v>39</v>
      </c>
      <c r="J8" s="3">
        <f t="shared" ref="J8:J16" si="7">IF(I8="1-Raro",1,IF(I8="2-Improbable",2,IF(I8="3-Posible",3,IF(I8="4-Probable",4,IF(I8="5-Casi cierto",5)))))</f>
        <v>4</v>
      </c>
      <c r="K8" s="7" t="s">
        <v>44</v>
      </c>
      <c r="L8" s="7">
        <f t="shared" si="1"/>
        <v>4</v>
      </c>
      <c r="M8" s="3">
        <f t="shared" si="2"/>
        <v>8</v>
      </c>
      <c r="N8" s="3" t="str">
        <f t="shared" si="0"/>
        <v>Riesgo Extremo</v>
      </c>
      <c r="O8" s="2" t="s">
        <v>103</v>
      </c>
      <c r="P8" s="25" t="s">
        <v>89</v>
      </c>
      <c r="Q8" s="2" t="s">
        <v>39</v>
      </c>
      <c r="R8" s="2">
        <f t="shared" si="3"/>
        <v>4</v>
      </c>
      <c r="S8" s="2" t="s">
        <v>42</v>
      </c>
      <c r="T8" s="7">
        <f t="shared" si="4"/>
        <v>2</v>
      </c>
      <c r="U8" s="3">
        <f t="shared" si="5"/>
        <v>6</v>
      </c>
      <c r="V8" s="2" t="str">
        <f t="shared" si="6"/>
        <v>Riesgo Alto</v>
      </c>
      <c r="W8" s="2" t="s">
        <v>48</v>
      </c>
      <c r="X8" s="2" t="s">
        <v>177</v>
      </c>
      <c r="Y8" s="24" t="s">
        <v>83</v>
      </c>
      <c r="Z8" s="25" t="s">
        <v>84</v>
      </c>
      <c r="AA8" s="25" t="s">
        <v>90</v>
      </c>
      <c r="AB8" s="2" t="s">
        <v>91</v>
      </c>
    </row>
    <row r="9" spans="2:30" ht="60" x14ac:dyDescent="0.25">
      <c r="B9" s="3">
        <v>4</v>
      </c>
      <c r="C9" s="7" t="s">
        <v>20</v>
      </c>
      <c r="D9" s="7" t="s">
        <v>23</v>
      </c>
      <c r="E9" s="7" t="s">
        <v>27</v>
      </c>
      <c r="F9" s="31" t="s">
        <v>29</v>
      </c>
      <c r="G9" s="28" t="s">
        <v>112</v>
      </c>
      <c r="H9" s="7" t="s">
        <v>178</v>
      </c>
      <c r="I9" s="7" t="s">
        <v>38</v>
      </c>
      <c r="J9" s="3">
        <f t="shared" si="7"/>
        <v>3</v>
      </c>
      <c r="K9" s="7" t="s">
        <v>42</v>
      </c>
      <c r="L9" s="7">
        <f t="shared" si="1"/>
        <v>2</v>
      </c>
      <c r="M9" s="3">
        <f t="shared" si="2"/>
        <v>5</v>
      </c>
      <c r="N9" s="3" t="str">
        <f t="shared" si="0"/>
        <v>Riesgo Medio</v>
      </c>
      <c r="O9" s="2" t="s">
        <v>103</v>
      </c>
      <c r="P9" s="25" t="s">
        <v>92</v>
      </c>
      <c r="Q9" s="26" t="s">
        <v>37</v>
      </c>
      <c r="R9" s="2">
        <f t="shared" si="3"/>
        <v>2</v>
      </c>
      <c r="S9" s="2" t="s">
        <v>42</v>
      </c>
      <c r="T9" s="7">
        <f t="shared" si="4"/>
        <v>2</v>
      </c>
      <c r="U9" s="3">
        <f t="shared" si="5"/>
        <v>4</v>
      </c>
      <c r="V9" s="2" t="str">
        <f t="shared" si="6"/>
        <v>Riesgo Bajo</v>
      </c>
      <c r="W9" s="2" t="s">
        <v>48</v>
      </c>
      <c r="X9" s="2" t="s">
        <v>179</v>
      </c>
      <c r="Y9" s="24" t="s">
        <v>83</v>
      </c>
      <c r="Z9" s="25" t="s">
        <v>180</v>
      </c>
      <c r="AA9" s="25" t="s">
        <v>90</v>
      </c>
      <c r="AB9" s="25" t="s">
        <v>93</v>
      </c>
    </row>
    <row r="10" spans="2:30" ht="60" x14ac:dyDescent="0.25">
      <c r="B10" s="3">
        <v>5</v>
      </c>
      <c r="C10" s="7" t="s">
        <v>20</v>
      </c>
      <c r="D10" s="7" t="s">
        <v>23</v>
      </c>
      <c r="E10" s="7" t="s">
        <v>27</v>
      </c>
      <c r="F10" s="31" t="s">
        <v>29</v>
      </c>
      <c r="G10" s="28" t="s">
        <v>192</v>
      </c>
      <c r="H10" s="28" t="s">
        <v>113</v>
      </c>
      <c r="I10" s="7" t="s">
        <v>38</v>
      </c>
      <c r="J10" s="3">
        <f t="shared" si="7"/>
        <v>3</v>
      </c>
      <c r="K10" s="7" t="s">
        <v>43</v>
      </c>
      <c r="L10" s="7">
        <f t="shared" si="1"/>
        <v>3</v>
      </c>
      <c r="M10" s="3">
        <f t="shared" si="2"/>
        <v>6</v>
      </c>
      <c r="N10" s="3" t="str">
        <f t="shared" si="0"/>
        <v>Riesgo Alto</v>
      </c>
      <c r="O10" s="2" t="s">
        <v>103</v>
      </c>
      <c r="P10" s="25" t="s">
        <v>114</v>
      </c>
      <c r="Q10" s="2" t="s">
        <v>37</v>
      </c>
      <c r="R10" s="2">
        <f t="shared" si="3"/>
        <v>2</v>
      </c>
      <c r="S10" s="2" t="s">
        <v>43</v>
      </c>
      <c r="T10" s="7">
        <f t="shared" si="4"/>
        <v>3</v>
      </c>
      <c r="U10" s="3">
        <f t="shared" si="5"/>
        <v>5</v>
      </c>
      <c r="V10" s="2" t="str">
        <f t="shared" si="6"/>
        <v>Riesgo Medio</v>
      </c>
      <c r="W10" s="2" t="s">
        <v>48</v>
      </c>
      <c r="X10" s="25" t="s">
        <v>181</v>
      </c>
      <c r="Y10" s="25" t="s">
        <v>182</v>
      </c>
      <c r="Z10" s="25" t="s">
        <v>94</v>
      </c>
      <c r="AA10" s="25" t="s">
        <v>95</v>
      </c>
      <c r="AB10" s="25" t="s">
        <v>86</v>
      </c>
    </row>
    <row r="11" spans="2:30" ht="65.25" customHeight="1" x14ac:dyDescent="0.25">
      <c r="B11" s="3">
        <v>6</v>
      </c>
      <c r="C11" s="7" t="s">
        <v>21</v>
      </c>
      <c r="D11" s="7" t="s">
        <v>23</v>
      </c>
      <c r="E11" s="7" t="s">
        <v>27</v>
      </c>
      <c r="F11" s="31" t="s">
        <v>29</v>
      </c>
      <c r="G11" s="25" t="s">
        <v>115</v>
      </c>
      <c r="H11" s="31" t="s">
        <v>113</v>
      </c>
      <c r="I11" s="7" t="s">
        <v>38</v>
      </c>
      <c r="J11" s="3">
        <f t="shared" si="7"/>
        <v>3</v>
      </c>
      <c r="K11" s="7" t="s">
        <v>44</v>
      </c>
      <c r="L11" s="7">
        <f t="shared" si="1"/>
        <v>4</v>
      </c>
      <c r="M11" s="3">
        <f t="shared" si="2"/>
        <v>7</v>
      </c>
      <c r="N11" s="3" t="str">
        <f t="shared" si="0"/>
        <v>Riesgo Alto</v>
      </c>
      <c r="O11" s="2" t="s">
        <v>103</v>
      </c>
      <c r="P11" s="25" t="s">
        <v>116</v>
      </c>
      <c r="Q11" s="2" t="s">
        <v>37</v>
      </c>
      <c r="R11" s="2">
        <f t="shared" si="3"/>
        <v>2</v>
      </c>
      <c r="S11" s="2" t="s">
        <v>43</v>
      </c>
      <c r="T11" s="7">
        <f t="shared" si="4"/>
        <v>3</v>
      </c>
      <c r="U11" s="3">
        <f t="shared" si="5"/>
        <v>5</v>
      </c>
      <c r="V11" s="2" t="str">
        <f t="shared" si="6"/>
        <v>Riesgo Medio</v>
      </c>
      <c r="W11" s="2" t="s">
        <v>48</v>
      </c>
      <c r="X11" s="25" t="s">
        <v>181</v>
      </c>
      <c r="Y11" s="24" t="s">
        <v>117</v>
      </c>
      <c r="Z11" s="25" t="s">
        <v>118</v>
      </c>
      <c r="AA11" s="25" t="s">
        <v>90</v>
      </c>
      <c r="AB11" s="25" t="s">
        <v>86</v>
      </c>
    </row>
    <row r="12" spans="2:30" ht="90" x14ac:dyDescent="0.25">
      <c r="B12" s="3">
        <v>7</v>
      </c>
      <c r="C12" s="7" t="s">
        <v>21</v>
      </c>
      <c r="D12" s="7" t="s">
        <v>23</v>
      </c>
      <c r="E12" s="7" t="s">
        <v>27</v>
      </c>
      <c r="F12" s="31" t="s">
        <v>29</v>
      </c>
      <c r="G12" s="25" t="s">
        <v>120</v>
      </c>
      <c r="H12" s="31" t="s">
        <v>113</v>
      </c>
      <c r="I12" s="7" t="s">
        <v>38</v>
      </c>
      <c r="J12" s="3">
        <f t="shared" si="7"/>
        <v>3</v>
      </c>
      <c r="K12" s="7" t="s">
        <v>44</v>
      </c>
      <c r="L12" s="7">
        <f t="shared" si="1"/>
        <v>4</v>
      </c>
      <c r="M12" s="3">
        <f t="shared" si="2"/>
        <v>7</v>
      </c>
      <c r="N12" s="3" t="str">
        <f t="shared" si="0"/>
        <v>Riesgo Alto</v>
      </c>
      <c r="O12" s="2" t="s">
        <v>103</v>
      </c>
      <c r="P12" s="25" t="s">
        <v>119</v>
      </c>
      <c r="Q12" s="2" t="s">
        <v>37</v>
      </c>
      <c r="R12" s="2">
        <f t="shared" si="3"/>
        <v>2</v>
      </c>
      <c r="S12" s="2" t="s">
        <v>42</v>
      </c>
      <c r="T12" s="7">
        <f t="shared" si="4"/>
        <v>2</v>
      </c>
      <c r="U12" s="3">
        <f t="shared" si="5"/>
        <v>4</v>
      </c>
      <c r="V12" s="2" t="str">
        <f t="shared" si="6"/>
        <v>Riesgo Bajo</v>
      </c>
      <c r="W12" s="2" t="s">
        <v>48</v>
      </c>
      <c r="X12" s="25" t="s">
        <v>181</v>
      </c>
      <c r="Y12" s="24" t="s">
        <v>117</v>
      </c>
      <c r="Z12" s="25" t="s">
        <v>118</v>
      </c>
      <c r="AA12" s="25" t="s">
        <v>90</v>
      </c>
      <c r="AB12" s="25" t="s">
        <v>86</v>
      </c>
    </row>
    <row r="13" spans="2:30" ht="90" x14ac:dyDescent="0.25">
      <c r="B13" s="3">
        <v>8</v>
      </c>
      <c r="C13" s="7" t="s">
        <v>21</v>
      </c>
      <c r="D13" s="7" t="s">
        <v>23</v>
      </c>
      <c r="E13" s="7" t="s">
        <v>27</v>
      </c>
      <c r="F13" s="31" t="s">
        <v>29</v>
      </c>
      <c r="G13" s="31" t="s">
        <v>123</v>
      </c>
      <c r="H13" s="31" t="s">
        <v>113</v>
      </c>
      <c r="I13" s="7" t="s">
        <v>39</v>
      </c>
      <c r="J13" s="3">
        <f t="shared" si="7"/>
        <v>4</v>
      </c>
      <c r="K13" s="7" t="s">
        <v>44</v>
      </c>
      <c r="L13" s="7">
        <f t="shared" si="1"/>
        <v>4</v>
      </c>
      <c r="M13" s="3">
        <f t="shared" si="2"/>
        <v>8</v>
      </c>
      <c r="N13" s="3" t="str">
        <f t="shared" si="0"/>
        <v>Riesgo Extremo</v>
      </c>
      <c r="O13" s="2" t="s">
        <v>103</v>
      </c>
      <c r="P13" s="25" t="s">
        <v>119</v>
      </c>
      <c r="Q13" s="2" t="s">
        <v>38</v>
      </c>
      <c r="R13" s="2">
        <f t="shared" si="3"/>
        <v>3</v>
      </c>
      <c r="S13" s="2" t="s">
        <v>43</v>
      </c>
      <c r="T13" s="7">
        <f t="shared" si="4"/>
        <v>3</v>
      </c>
      <c r="U13" s="3">
        <f t="shared" si="5"/>
        <v>6</v>
      </c>
      <c r="V13" s="2" t="str">
        <f t="shared" si="6"/>
        <v>Riesgo Alto</v>
      </c>
      <c r="W13" s="2" t="s">
        <v>48</v>
      </c>
      <c r="X13" s="25" t="s">
        <v>181</v>
      </c>
      <c r="Y13" s="25" t="s">
        <v>166</v>
      </c>
      <c r="Z13" s="25" t="s">
        <v>183</v>
      </c>
      <c r="AA13" s="25" t="s">
        <v>125</v>
      </c>
      <c r="AB13" s="25" t="s">
        <v>124</v>
      </c>
    </row>
    <row r="14" spans="2:30" ht="101.25" customHeight="1" x14ac:dyDescent="0.25">
      <c r="B14" s="3">
        <v>9</v>
      </c>
      <c r="C14" s="7" t="s">
        <v>21</v>
      </c>
      <c r="D14" s="7" t="s">
        <v>23</v>
      </c>
      <c r="E14" s="7" t="s">
        <v>27</v>
      </c>
      <c r="F14" s="31" t="s">
        <v>29</v>
      </c>
      <c r="G14" s="24" t="s">
        <v>193</v>
      </c>
      <c r="H14" s="25" t="s">
        <v>194</v>
      </c>
      <c r="I14" s="7" t="s">
        <v>38</v>
      </c>
      <c r="J14" s="3">
        <f t="shared" si="7"/>
        <v>3</v>
      </c>
      <c r="K14" s="7" t="s">
        <v>44</v>
      </c>
      <c r="L14" s="7">
        <f t="shared" si="1"/>
        <v>4</v>
      </c>
      <c r="M14" s="3">
        <f t="shared" si="2"/>
        <v>7</v>
      </c>
      <c r="N14" s="3" t="str">
        <f t="shared" si="0"/>
        <v>Riesgo Alto</v>
      </c>
      <c r="O14" s="2" t="s">
        <v>46</v>
      </c>
      <c r="P14" s="25" t="s">
        <v>119</v>
      </c>
      <c r="Q14" s="2" t="s">
        <v>37</v>
      </c>
      <c r="R14" s="2">
        <f t="shared" si="3"/>
        <v>2</v>
      </c>
      <c r="S14" s="2" t="s">
        <v>42</v>
      </c>
      <c r="T14" s="7">
        <f t="shared" si="4"/>
        <v>2</v>
      </c>
      <c r="U14" s="3">
        <f t="shared" si="5"/>
        <v>4</v>
      </c>
      <c r="V14" s="2" t="str">
        <f t="shared" si="6"/>
        <v>Riesgo Bajo</v>
      </c>
      <c r="W14" s="2" t="s">
        <v>48</v>
      </c>
      <c r="X14" s="49" t="s">
        <v>181</v>
      </c>
      <c r="Y14" s="25" t="s">
        <v>166</v>
      </c>
      <c r="Z14" s="25" t="s">
        <v>183</v>
      </c>
      <c r="AA14" s="25" t="s">
        <v>129</v>
      </c>
      <c r="AB14" s="25" t="s">
        <v>124</v>
      </c>
    </row>
    <row r="15" spans="2:30" ht="69.75" customHeight="1" x14ac:dyDescent="0.25">
      <c r="B15" s="3">
        <v>11</v>
      </c>
      <c r="C15" s="7" t="s">
        <v>21</v>
      </c>
      <c r="D15" s="7" t="s">
        <v>23</v>
      </c>
      <c r="E15" s="7" t="s">
        <v>27</v>
      </c>
      <c r="F15" s="31" t="s">
        <v>29</v>
      </c>
      <c r="G15" s="31" t="s">
        <v>184</v>
      </c>
      <c r="H15" s="25" t="s">
        <v>113</v>
      </c>
      <c r="I15" s="7" t="s">
        <v>38</v>
      </c>
      <c r="J15" s="3">
        <f t="shared" si="7"/>
        <v>3</v>
      </c>
      <c r="K15" s="7" t="s">
        <v>42</v>
      </c>
      <c r="L15" s="7">
        <f t="shared" si="1"/>
        <v>2</v>
      </c>
      <c r="M15" s="3">
        <f t="shared" si="2"/>
        <v>5</v>
      </c>
      <c r="N15" s="3" t="str">
        <f t="shared" si="0"/>
        <v>Riesgo Medio</v>
      </c>
      <c r="O15" s="2" t="s">
        <v>167</v>
      </c>
      <c r="P15" s="25" t="s">
        <v>132</v>
      </c>
      <c r="Q15" s="2" t="s">
        <v>36</v>
      </c>
      <c r="R15" s="2">
        <f t="shared" si="3"/>
        <v>1</v>
      </c>
      <c r="S15" s="2" t="s">
        <v>41</v>
      </c>
      <c r="T15" s="7">
        <f t="shared" si="4"/>
        <v>1</v>
      </c>
      <c r="U15" s="3">
        <f t="shared" si="5"/>
        <v>2</v>
      </c>
      <c r="V15" s="2" t="str">
        <f t="shared" si="6"/>
        <v>Riesgo Bajo</v>
      </c>
      <c r="W15" s="2" t="s">
        <v>48</v>
      </c>
      <c r="X15" s="49" t="s">
        <v>181</v>
      </c>
      <c r="Y15" s="25" t="s">
        <v>166</v>
      </c>
      <c r="Z15" s="25" t="s">
        <v>183</v>
      </c>
      <c r="AA15" s="25" t="s">
        <v>130</v>
      </c>
      <c r="AB15" s="25" t="s">
        <v>124</v>
      </c>
    </row>
    <row r="16" spans="2:30" ht="73.5" customHeight="1" x14ac:dyDescent="0.25">
      <c r="B16" s="4">
        <v>12</v>
      </c>
      <c r="C16" s="7" t="s">
        <v>21</v>
      </c>
      <c r="D16" s="7" t="s">
        <v>23</v>
      </c>
      <c r="E16" s="7" t="s">
        <v>27</v>
      </c>
      <c r="F16" s="31" t="s">
        <v>29</v>
      </c>
      <c r="G16" s="31" t="s">
        <v>185</v>
      </c>
      <c r="H16" s="31" t="s">
        <v>133</v>
      </c>
      <c r="I16" s="7" t="s">
        <v>38</v>
      </c>
      <c r="J16" s="3">
        <f t="shared" si="7"/>
        <v>3</v>
      </c>
      <c r="K16" s="7" t="s">
        <v>42</v>
      </c>
      <c r="L16" s="7">
        <f t="shared" si="1"/>
        <v>2</v>
      </c>
      <c r="M16" s="3">
        <f t="shared" si="2"/>
        <v>5</v>
      </c>
      <c r="N16" s="3" t="str">
        <f t="shared" si="0"/>
        <v>Riesgo Medio</v>
      </c>
      <c r="O16" s="2" t="s">
        <v>167</v>
      </c>
      <c r="P16" s="25" t="s">
        <v>135</v>
      </c>
      <c r="Q16" s="2" t="s">
        <v>36</v>
      </c>
      <c r="R16" s="2">
        <f t="shared" si="3"/>
        <v>1</v>
      </c>
      <c r="S16" s="2" t="s">
        <v>41</v>
      </c>
      <c r="T16" s="7">
        <f t="shared" si="4"/>
        <v>1</v>
      </c>
      <c r="U16" s="3">
        <f t="shared" si="5"/>
        <v>2</v>
      </c>
      <c r="V16" s="2" t="str">
        <f t="shared" si="6"/>
        <v>Riesgo Bajo</v>
      </c>
      <c r="W16" s="2" t="s">
        <v>49</v>
      </c>
      <c r="X16" s="49" t="s">
        <v>181</v>
      </c>
      <c r="Y16" s="25" t="s">
        <v>166</v>
      </c>
      <c r="Z16" s="25" t="s">
        <v>183</v>
      </c>
      <c r="AA16" s="25" t="s">
        <v>134</v>
      </c>
      <c r="AB16" s="2" t="s">
        <v>91</v>
      </c>
    </row>
    <row r="17" spans="2:28" ht="78.75" customHeight="1" x14ac:dyDescent="0.25">
      <c r="B17" s="4">
        <v>13</v>
      </c>
      <c r="C17" s="7" t="s">
        <v>21</v>
      </c>
      <c r="D17" s="7" t="s">
        <v>23</v>
      </c>
      <c r="E17" s="7" t="s">
        <v>27</v>
      </c>
      <c r="F17" s="31" t="s">
        <v>29</v>
      </c>
      <c r="G17" s="31" t="s">
        <v>168</v>
      </c>
      <c r="H17" s="25" t="s">
        <v>136</v>
      </c>
      <c r="I17" s="7" t="s">
        <v>39</v>
      </c>
      <c r="J17" s="3">
        <f t="shared" ref="J17:J25" si="8">IF(I17="1-Raro",1,IF(I17="2-Improbable",2,IF(I17="3-Posible",3,IF(I17="4-Probable",4,IF(I17="5-Casi cierto",5)))))</f>
        <v>4</v>
      </c>
      <c r="K17" s="7" t="s">
        <v>43</v>
      </c>
      <c r="L17" s="7">
        <f t="shared" ref="L17:L25" si="9">IF(K17="1-Insignificante",1,IF(K17="2-Menor",2,IF(K17="3-Moderado",3,IF(K17="4-Mayor",4,IF(K17="5-Catastrofico",5)))))</f>
        <v>3</v>
      </c>
      <c r="M17" s="3">
        <f t="shared" ref="M17:M25" si="10">J17+L17</f>
        <v>7</v>
      </c>
      <c r="N17" s="3" t="str">
        <f t="shared" ref="N17:N25" si="11">IF(M17&lt;=4,"Riesgo Bajo",IF(M17=5,"Riesgo Medio",IF(OR(M17=6,M17=7),"Riesgo Alto",IF(OR(M17&lt;=10,M17&gt;=8),"Riesgo Extremo"))))</f>
        <v>Riesgo Alto</v>
      </c>
      <c r="O17" s="2" t="s">
        <v>167</v>
      </c>
      <c r="P17" s="25" t="s">
        <v>137</v>
      </c>
      <c r="Q17" s="2" t="s">
        <v>37</v>
      </c>
      <c r="R17" s="2">
        <f t="shared" ref="R17:R25" si="12">IF(Q17="1-Raro",1,IF(Q17="2-Improbable",2,IF(Q17="3-Posible",3,IF(Q17="4-Probable",4,IF(Q17="5-Casi cierto",5)))))</f>
        <v>2</v>
      </c>
      <c r="S17" s="2" t="s">
        <v>42</v>
      </c>
      <c r="T17" s="7">
        <f t="shared" ref="T17:T25" si="13">IF(S17="1-Insignificante",1,IF(S17="2-Menor",2,IF(S17="3-Moderado",3,IF(S17="4-Mayor",4,IF(S17="5-Catastrofico",5)))))</f>
        <v>2</v>
      </c>
      <c r="U17" s="3">
        <f t="shared" ref="U17:U25" si="14">R17+T17</f>
        <v>4</v>
      </c>
      <c r="V17" s="2" t="str">
        <f t="shared" ref="V17:V25" si="15">IF(U17&lt;=4,"Riesgo Bajo",IF(U17=5,"Riesgo Medio",IF(OR(U17=6,U17=7),"Riesgo Alto",IF(OR(U17&lt;=10,U17&gt;=8),"Riesgo Extremo"))))</f>
        <v>Riesgo Bajo</v>
      </c>
      <c r="W17" s="2" t="s">
        <v>48</v>
      </c>
      <c r="X17" s="49" t="s">
        <v>181</v>
      </c>
      <c r="Y17" s="25" t="s">
        <v>166</v>
      </c>
      <c r="Z17" s="25" t="s">
        <v>183</v>
      </c>
      <c r="AA17" s="25" t="s">
        <v>198</v>
      </c>
      <c r="AB17" s="25" t="s">
        <v>124</v>
      </c>
    </row>
    <row r="18" spans="2:28" ht="67.5" customHeight="1" x14ac:dyDescent="0.25">
      <c r="B18" s="4">
        <v>15</v>
      </c>
      <c r="C18" s="7" t="s">
        <v>20</v>
      </c>
      <c r="D18" s="7" t="s">
        <v>23</v>
      </c>
      <c r="E18" s="7" t="s">
        <v>27</v>
      </c>
      <c r="F18" s="31" t="s">
        <v>28</v>
      </c>
      <c r="G18" s="31" t="s">
        <v>144</v>
      </c>
      <c r="H18" s="25" t="s">
        <v>145</v>
      </c>
      <c r="I18" s="7" t="s">
        <v>36</v>
      </c>
      <c r="J18" s="3">
        <f t="shared" si="8"/>
        <v>1</v>
      </c>
      <c r="K18" s="7" t="s">
        <v>42</v>
      </c>
      <c r="L18" s="7">
        <f t="shared" si="9"/>
        <v>2</v>
      </c>
      <c r="M18" s="3">
        <f t="shared" si="10"/>
        <v>3</v>
      </c>
      <c r="N18" s="3" t="str">
        <f t="shared" si="11"/>
        <v>Riesgo Bajo</v>
      </c>
      <c r="O18" s="2" t="s">
        <v>103</v>
      </c>
      <c r="P18" s="10" t="s">
        <v>138</v>
      </c>
      <c r="Q18" s="2" t="s">
        <v>36</v>
      </c>
      <c r="R18" s="2">
        <f t="shared" si="12"/>
        <v>1</v>
      </c>
      <c r="S18" s="2" t="s">
        <v>41</v>
      </c>
      <c r="T18" s="7">
        <f t="shared" si="13"/>
        <v>1</v>
      </c>
      <c r="U18" s="3">
        <f t="shared" si="14"/>
        <v>2</v>
      </c>
      <c r="V18" s="2" t="str">
        <f t="shared" si="15"/>
        <v>Riesgo Bajo</v>
      </c>
      <c r="W18" s="2" t="s">
        <v>49</v>
      </c>
      <c r="X18" s="49" t="s">
        <v>139</v>
      </c>
      <c r="Y18" s="25" t="s">
        <v>166</v>
      </c>
      <c r="Z18" s="25" t="s">
        <v>183</v>
      </c>
      <c r="AA18" s="10" t="s">
        <v>140</v>
      </c>
      <c r="AB18" s="2" t="s">
        <v>91</v>
      </c>
    </row>
    <row r="19" spans="2:28" ht="75" x14ac:dyDescent="0.25">
      <c r="B19" s="4">
        <v>16</v>
      </c>
      <c r="C19" s="7" t="s">
        <v>21</v>
      </c>
      <c r="D19" s="7" t="s">
        <v>23</v>
      </c>
      <c r="E19" s="7" t="s">
        <v>27</v>
      </c>
      <c r="F19" s="31" t="s">
        <v>34</v>
      </c>
      <c r="G19" s="31" t="s">
        <v>121</v>
      </c>
      <c r="H19" s="31" t="s">
        <v>141</v>
      </c>
      <c r="I19" s="7" t="s">
        <v>37</v>
      </c>
      <c r="J19" s="3">
        <f t="shared" si="8"/>
        <v>2</v>
      </c>
      <c r="K19" s="7" t="s">
        <v>43</v>
      </c>
      <c r="L19" s="7">
        <f t="shared" si="9"/>
        <v>3</v>
      </c>
      <c r="M19" s="3">
        <f t="shared" si="10"/>
        <v>5</v>
      </c>
      <c r="N19" s="3" t="str">
        <f t="shared" si="11"/>
        <v>Riesgo Medio</v>
      </c>
      <c r="O19" s="2" t="s">
        <v>46</v>
      </c>
      <c r="P19" s="25" t="s">
        <v>142</v>
      </c>
      <c r="Q19" s="2" t="s">
        <v>36</v>
      </c>
      <c r="R19" s="2">
        <f t="shared" si="12"/>
        <v>1</v>
      </c>
      <c r="S19" s="2" t="s">
        <v>42</v>
      </c>
      <c r="T19" s="7">
        <f t="shared" si="13"/>
        <v>2</v>
      </c>
      <c r="U19" s="3">
        <f t="shared" si="14"/>
        <v>3</v>
      </c>
      <c r="V19" s="2" t="str">
        <f t="shared" si="15"/>
        <v>Riesgo Bajo</v>
      </c>
      <c r="W19" s="2" t="s">
        <v>48</v>
      </c>
      <c r="X19" s="25" t="s">
        <v>143</v>
      </c>
      <c r="Y19" s="25" t="s">
        <v>166</v>
      </c>
      <c r="Z19" s="25" t="s">
        <v>183</v>
      </c>
      <c r="AA19" s="25" t="s">
        <v>143</v>
      </c>
      <c r="AB19" s="2" t="s">
        <v>91</v>
      </c>
    </row>
    <row r="20" spans="2:28" ht="62.25" customHeight="1" x14ac:dyDescent="0.25">
      <c r="B20" s="4">
        <v>18</v>
      </c>
      <c r="C20" s="7" t="s">
        <v>21</v>
      </c>
      <c r="D20" s="7" t="s">
        <v>23</v>
      </c>
      <c r="E20" s="7" t="s">
        <v>27</v>
      </c>
      <c r="F20" s="31" t="s">
        <v>29</v>
      </c>
      <c r="G20" s="31" t="s">
        <v>169</v>
      </c>
      <c r="H20" s="25" t="s">
        <v>113</v>
      </c>
      <c r="I20" s="7" t="s">
        <v>38</v>
      </c>
      <c r="J20" s="3">
        <f t="shared" si="8"/>
        <v>3</v>
      </c>
      <c r="K20" s="7" t="s">
        <v>44</v>
      </c>
      <c r="L20" s="7">
        <f t="shared" si="9"/>
        <v>4</v>
      </c>
      <c r="M20" s="3">
        <f t="shared" si="10"/>
        <v>7</v>
      </c>
      <c r="N20" s="3" t="str">
        <f t="shared" si="11"/>
        <v>Riesgo Alto</v>
      </c>
      <c r="O20" s="2" t="s">
        <v>167</v>
      </c>
      <c r="P20" s="25" t="s">
        <v>146</v>
      </c>
      <c r="Q20" s="2" t="s">
        <v>37</v>
      </c>
      <c r="R20" s="2">
        <f t="shared" si="12"/>
        <v>2</v>
      </c>
      <c r="S20" s="2" t="s">
        <v>42</v>
      </c>
      <c r="T20" s="7">
        <f t="shared" si="13"/>
        <v>2</v>
      </c>
      <c r="U20" s="3">
        <f t="shared" si="14"/>
        <v>4</v>
      </c>
      <c r="V20" s="2" t="str">
        <f t="shared" si="15"/>
        <v>Riesgo Bajo</v>
      </c>
      <c r="W20" s="2" t="s">
        <v>48</v>
      </c>
      <c r="X20" s="49" t="s">
        <v>181</v>
      </c>
      <c r="Y20" s="25" t="s">
        <v>166</v>
      </c>
      <c r="Z20" s="25" t="s">
        <v>183</v>
      </c>
      <c r="AA20" s="25" t="s">
        <v>131</v>
      </c>
      <c r="AB20" s="10" t="s">
        <v>126</v>
      </c>
    </row>
    <row r="21" spans="2:28" ht="75.75" customHeight="1" x14ac:dyDescent="0.25">
      <c r="B21" s="4">
        <v>19</v>
      </c>
      <c r="C21" s="7" t="s">
        <v>21</v>
      </c>
      <c r="D21" s="7" t="s">
        <v>23</v>
      </c>
      <c r="E21" s="7" t="s">
        <v>27</v>
      </c>
      <c r="F21" s="31" t="s">
        <v>28</v>
      </c>
      <c r="G21" s="31" t="s">
        <v>170</v>
      </c>
      <c r="H21" s="31" t="s">
        <v>147</v>
      </c>
      <c r="I21" s="7" t="s">
        <v>36</v>
      </c>
      <c r="J21" s="3">
        <f t="shared" si="8"/>
        <v>1</v>
      </c>
      <c r="K21" s="7" t="s">
        <v>42</v>
      </c>
      <c r="L21" s="7">
        <f t="shared" si="9"/>
        <v>2</v>
      </c>
      <c r="M21" s="3">
        <f t="shared" si="10"/>
        <v>3</v>
      </c>
      <c r="N21" s="3" t="str">
        <f t="shared" si="11"/>
        <v>Riesgo Bajo</v>
      </c>
      <c r="O21" s="2" t="s">
        <v>46</v>
      </c>
      <c r="P21" s="25" t="s">
        <v>148</v>
      </c>
      <c r="Q21" s="2" t="s">
        <v>36</v>
      </c>
      <c r="R21" s="2">
        <f t="shared" si="12"/>
        <v>1</v>
      </c>
      <c r="S21" s="2" t="s">
        <v>41</v>
      </c>
      <c r="T21" s="7">
        <f t="shared" si="13"/>
        <v>1</v>
      </c>
      <c r="U21" s="3">
        <f t="shared" si="14"/>
        <v>2</v>
      </c>
      <c r="V21" s="2" t="str">
        <f t="shared" si="15"/>
        <v>Riesgo Bajo</v>
      </c>
      <c r="W21" s="2" t="s">
        <v>48</v>
      </c>
      <c r="X21" s="49" t="s">
        <v>149</v>
      </c>
      <c r="Y21" s="25" t="s">
        <v>166</v>
      </c>
      <c r="Z21" s="25" t="s">
        <v>183</v>
      </c>
      <c r="AA21" s="25" t="s">
        <v>198</v>
      </c>
      <c r="AB21" s="10" t="s">
        <v>126</v>
      </c>
    </row>
    <row r="22" spans="2:28" ht="60" x14ac:dyDescent="0.25">
      <c r="B22" s="4">
        <v>20</v>
      </c>
      <c r="C22" s="7" t="s">
        <v>21</v>
      </c>
      <c r="D22" s="7" t="s">
        <v>23</v>
      </c>
      <c r="E22" s="7" t="s">
        <v>27</v>
      </c>
      <c r="F22" s="31" t="s">
        <v>29</v>
      </c>
      <c r="G22" s="31" t="s">
        <v>171</v>
      </c>
      <c r="H22" s="25" t="s">
        <v>150</v>
      </c>
      <c r="I22" s="7" t="s">
        <v>36</v>
      </c>
      <c r="J22" s="3">
        <f t="shared" si="8"/>
        <v>1</v>
      </c>
      <c r="K22" s="7" t="s">
        <v>41</v>
      </c>
      <c r="L22" s="7">
        <f t="shared" si="9"/>
        <v>1</v>
      </c>
      <c r="M22" s="3">
        <f t="shared" si="10"/>
        <v>2</v>
      </c>
      <c r="N22" s="3" t="str">
        <f t="shared" si="11"/>
        <v>Riesgo Bajo</v>
      </c>
      <c r="O22" s="2" t="s">
        <v>46</v>
      </c>
      <c r="P22" s="10" t="s">
        <v>151</v>
      </c>
      <c r="Q22" s="2" t="s">
        <v>36</v>
      </c>
      <c r="R22" s="2">
        <f t="shared" si="12"/>
        <v>1</v>
      </c>
      <c r="S22" s="2" t="s">
        <v>41</v>
      </c>
      <c r="T22" s="7">
        <f t="shared" si="13"/>
        <v>1</v>
      </c>
      <c r="U22" s="3">
        <f t="shared" si="14"/>
        <v>2</v>
      </c>
      <c r="V22" s="2" t="str">
        <f t="shared" si="15"/>
        <v>Riesgo Bajo</v>
      </c>
      <c r="W22" s="2" t="s">
        <v>48</v>
      </c>
      <c r="X22" s="49" t="s">
        <v>149</v>
      </c>
      <c r="Y22" s="25" t="s">
        <v>166</v>
      </c>
      <c r="Z22" s="25" t="s">
        <v>183</v>
      </c>
      <c r="AA22" s="25" t="s">
        <v>198</v>
      </c>
      <c r="AB22" s="10" t="s">
        <v>126</v>
      </c>
    </row>
    <row r="23" spans="2:28" ht="60" x14ac:dyDescent="0.25">
      <c r="B23" s="4">
        <v>21</v>
      </c>
      <c r="C23" s="7" t="s">
        <v>21</v>
      </c>
      <c r="D23" s="7" t="s">
        <v>23</v>
      </c>
      <c r="E23" s="7" t="s">
        <v>27</v>
      </c>
      <c r="F23" s="31" t="s">
        <v>28</v>
      </c>
      <c r="G23" s="31" t="s">
        <v>122</v>
      </c>
      <c r="H23" s="31" t="s">
        <v>152</v>
      </c>
      <c r="I23" s="7" t="s">
        <v>38</v>
      </c>
      <c r="J23" s="3">
        <f t="shared" si="8"/>
        <v>3</v>
      </c>
      <c r="K23" s="7" t="s">
        <v>42</v>
      </c>
      <c r="L23" s="7">
        <f t="shared" si="9"/>
        <v>2</v>
      </c>
      <c r="M23" s="3">
        <f t="shared" si="10"/>
        <v>5</v>
      </c>
      <c r="N23" s="3" t="str">
        <f t="shared" si="11"/>
        <v>Riesgo Medio</v>
      </c>
      <c r="O23" s="2" t="s">
        <v>46</v>
      </c>
      <c r="P23" s="25" t="s">
        <v>153</v>
      </c>
      <c r="Q23" s="2" t="s">
        <v>37</v>
      </c>
      <c r="R23" s="2">
        <f t="shared" si="12"/>
        <v>2</v>
      </c>
      <c r="S23" s="2" t="s">
        <v>41</v>
      </c>
      <c r="T23" s="7">
        <f t="shared" si="13"/>
        <v>1</v>
      </c>
      <c r="U23" s="3">
        <f t="shared" si="14"/>
        <v>3</v>
      </c>
      <c r="V23" s="2" t="str">
        <f t="shared" si="15"/>
        <v>Riesgo Bajo</v>
      </c>
      <c r="W23" s="2" t="s">
        <v>49</v>
      </c>
      <c r="X23" s="49" t="s">
        <v>181</v>
      </c>
      <c r="Y23" s="25" t="s">
        <v>166</v>
      </c>
      <c r="Z23" s="25" t="s">
        <v>183</v>
      </c>
      <c r="AA23" s="25" t="s">
        <v>198</v>
      </c>
      <c r="AB23" s="10" t="s">
        <v>126</v>
      </c>
    </row>
    <row r="24" spans="2:28" ht="150" x14ac:dyDescent="0.25">
      <c r="B24" s="4">
        <v>25</v>
      </c>
      <c r="C24" s="7" t="s">
        <v>21</v>
      </c>
      <c r="D24" s="7" t="s">
        <v>23</v>
      </c>
      <c r="E24" s="7" t="s">
        <v>27</v>
      </c>
      <c r="F24" s="31" t="s">
        <v>29</v>
      </c>
      <c r="G24" s="31" t="s">
        <v>186</v>
      </c>
      <c r="H24" s="25" t="s">
        <v>113</v>
      </c>
      <c r="I24" s="7" t="s">
        <v>38</v>
      </c>
      <c r="J24" s="3">
        <f t="shared" si="8"/>
        <v>3</v>
      </c>
      <c r="K24" s="7" t="s">
        <v>43</v>
      </c>
      <c r="L24" s="7">
        <f t="shared" si="9"/>
        <v>3</v>
      </c>
      <c r="M24" s="3">
        <f t="shared" si="10"/>
        <v>6</v>
      </c>
      <c r="N24" s="3" t="str">
        <f t="shared" si="11"/>
        <v>Riesgo Alto</v>
      </c>
      <c r="O24" s="2" t="s">
        <v>167</v>
      </c>
      <c r="P24" s="25" t="s">
        <v>154</v>
      </c>
      <c r="Q24" s="2" t="s">
        <v>37</v>
      </c>
      <c r="R24" s="2">
        <f t="shared" si="12"/>
        <v>2</v>
      </c>
      <c r="S24" s="2" t="s">
        <v>42</v>
      </c>
      <c r="T24" s="7">
        <f t="shared" si="13"/>
        <v>2</v>
      </c>
      <c r="U24" s="3">
        <f t="shared" si="14"/>
        <v>4</v>
      </c>
      <c r="V24" s="2" t="str">
        <f t="shared" si="15"/>
        <v>Riesgo Bajo</v>
      </c>
      <c r="W24" s="2" t="s">
        <v>48</v>
      </c>
      <c r="X24" s="25" t="s">
        <v>181</v>
      </c>
      <c r="Y24" s="25" t="s">
        <v>166</v>
      </c>
      <c r="Z24" s="25" t="s">
        <v>183</v>
      </c>
      <c r="AA24" s="25" t="s">
        <v>131</v>
      </c>
      <c r="AB24" s="10" t="s">
        <v>126</v>
      </c>
    </row>
    <row r="25" spans="2:28" ht="75" x14ac:dyDescent="0.25">
      <c r="B25" s="4">
        <v>26</v>
      </c>
      <c r="C25" s="7" t="s">
        <v>21</v>
      </c>
      <c r="D25" s="7" t="s">
        <v>23</v>
      </c>
      <c r="E25" s="7" t="s">
        <v>27</v>
      </c>
      <c r="F25" s="31" t="s">
        <v>29</v>
      </c>
      <c r="G25" s="31" t="s">
        <v>187</v>
      </c>
      <c r="H25" s="25" t="s">
        <v>155</v>
      </c>
      <c r="I25" s="7" t="s">
        <v>37</v>
      </c>
      <c r="J25" s="3">
        <f t="shared" si="8"/>
        <v>2</v>
      </c>
      <c r="K25" s="7" t="s">
        <v>43</v>
      </c>
      <c r="L25" s="7">
        <f t="shared" si="9"/>
        <v>3</v>
      </c>
      <c r="M25" s="3">
        <f t="shared" si="10"/>
        <v>5</v>
      </c>
      <c r="N25" s="3" t="str">
        <f t="shared" si="11"/>
        <v>Riesgo Medio</v>
      </c>
      <c r="O25" s="2" t="s">
        <v>103</v>
      </c>
      <c r="P25" s="25" t="s">
        <v>154</v>
      </c>
      <c r="Q25" s="2" t="s">
        <v>37</v>
      </c>
      <c r="R25" s="2">
        <f t="shared" si="12"/>
        <v>2</v>
      </c>
      <c r="S25" s="2" t="s">
        <v>42</v>
      </c>
      <c r="T25" s="7">
        <f t="shared" si="13"/>
        <v>2</v>
      </c>
      <c r="U25" s="3">
        <f t="shared" si="14"/>
        <v>4</v>
      </c>
      <c r="V25" s="2" t="str">
        <f t="shared" si="15"/>
        <v>Riesgo Bajo</v>
      </c>
      <c r="W25" s="2" t="s">
        <v>48</v>
      </c>
      <c r="X25" s="25" t="s">
        <v>181</v>
      </c>
      <c r="Y25" s="25" t="s">
        <v>166</v>
      </c>
      <c r="Z25" s="25" t="s">
        <v>183</v>
      </c>
      <c r="AA25" s="25" t="s">
        <v>130</v>
      </c>
      <c r="AB25" s="10" t="s">
        <v>126</v>
      </c>
    </row>
    <row r="26" spans="2:28" ht="75" x14ac:dyDescent="0.25">
      <c r="B26" s="4">
        <v>27</v>
      </c>
      <c r="C26" s="43" t="s">
        <v>21</v>
      </c>
      <c r="D26" s="43" t="s">
        <v>23</v>
      </c>
      <c r="E26" s="43" t="s">
        <v>27</v>
      </c>
      <c r="F26" s="44" t="s">
        <v>32</v>
      </c>
      <c r="G26" s="44" t="s">
        <v>195</v>
      </c>
      <c r="H26" s="44" t="s">
        <v>188</v>
      </c>
      <c r="I26" s="43" t="s">
        <v>39</v>
      </c>
      <c r="J26" s="42">
        <f t="shared" ref="J26:J28" si="16">IF(I26="1-Raro",1,IF(I26="2-Improbable",2,IF(I26="3-Posible",3,IF(I26="4-Probable",4,IF(I26="5-Casi cierto",5)))))</f>
        <v>4</v>
      </c>
      <c r="K26" s="43" t="s">
        <v>44</v>
      </c>
      <c r="L26" s="43">
        <f t="shared" ref="L26:L28" si="17">IF(K26="1-Insignificante",1,IF(K26="2-Menor",2,IF(K26="3-Moderado",3,IF(K26="4-Mayor",4,IF(K26="5-Catastrofico",5)))))</f>
        <v>4</v>
      </c>
      <c r="M26" s="42">
        <f t="shared" ref="M26:M28" si="18">J26+L26</f>
        <v>8</v>
      </c>
      <c r="N26" s="42" t="str">
        <f t="shared" ref="N26:N28" si="19">IF(M26&lt;=4,"Riesgo Bajo",IF(M26=5,"Riesgo Medio",IF(OR(M26=6,M26=7),"Riesgo Alto",IF(OR(M26&lt;=10,M26&gt;=8),"Riesgo Extremo"))))</f>
        <v>Riesgo Extremo</v>
      </c>
      <c r="O26" s="45" t="s">
        <v>167</v>
      </c>
      <c r="P26" s="46" t="s">
        <v>127</v>
      </c>
      <c r="Q26" s="45" t="s">
        <v>38</v>
      </c>
      <c r="R26" s="45">
        <f t="shared" ref="R26:R28" si="20">IF(Q26="1-Raro",1,IF(Q26="2-Improbable",2,IF(Q26="3-Posible",3,IF(Q26="4-Probable",4,IF(Q26="5-Casi cierto",5)))))</f>
        <v>3</v>
      </c>
      <c r="S26" s="45" t="s">
        <v>43</v>
      </c>
      <c r="T26" s="43">
        <f t="shared" ref="T26:T28" si="21">IF(S26="1-Insignificante",1,IF(S26="2-Menor",2,IF(S26="3-Moderado",3,IF(S26="4-Mayor",4,IF(S26="5-Catastrofico",5)))))</f>
        <v>3</v>
      </c>
      <c r="U26" s="42">
        <f t="shared" ref="U26:U28" si="22">R26+T26</f>
        <v>6</v>
      </c>
      <c r="V26" s="45" t="str">
        <f t="shared" ref="V26:V28" si="23">IF(U26&lt;=4,"Riesgo Bajo",IF(U26=5,"Riesgo Medio",IF(OR(U26=6,U26=7),"Riesgo Alto",IF(OR(U26&lt;=10,U26&gt;=8),"Riesgo Extremo"))))</f>
        <v>Riesgo Alto</v>
      </c>
      <c r="W26" s="45" t="s">
        <v>48</v>
      </c>
      <c r="X26" s="47" t="s">
        <v>189</v>
      </c>
      <c r="Y26" s="46" t="s">
        <v>190</v>
      </c>
      <c r="Z26" s="46" t="s">
        <v>183</v>
      </c>
      <c r="AA26" s="48" t="s">
        <v>128</v>
      </c>
      <c r="AB26" s="46" t="s">
        <v>126</v>
      </c>
    </row>
    <row r="27" spans="2:28" ht="60" x14ac:dyDescent="0.25">
      <c r="B27" s="4">
        <v>28</v>
      </c>
      <c r="C27" s="43" t="s">
        <v>21</v>
      </c>
      <c r="D27" s="43" t="s">
        <v>23</v>
      </c>
      <c r="E27" s="43" t="s">
        <v>27</v>
      </c>
      <c r="F27" s="44" t="s">
        <v>28</v>
      </c>
      <c r="G27" s="44" t="s">
        <v>196</v>
      </c>
      <c r="H27" s="44" t="s">
        <v>156</v>
      </c>
      <c r="I27" s="43" t="s">
        <v>39</v>
      </c>
      <c r="J27" s="42">
        <f t="shared" si="16"/>
        <v>4</v>
      </c>
      <c r="K27" s="43" t="s">
        <v>43</v>
      </c>
      <c r="L27" s="43">
        <f t="shared" si="17"/>
        <v>3</v>
      </c>
      <c r="M27" s="42">
        <f t="shared" si="18"/>
        <v>7</v>
      </c>
      <c r="N27" s="42" t="str">
        <f t="shared" si="19"/>
        <v>Riesgo Alto</v>
      </c>
      <c r="O27" s="45" t="s">
        <v>167</v>
      </c>
      <c r="P27" s="46" t="s">
        <v>157</v>
      </c>
      <c r="Q27" s="45" t="s">
        <v>37</v>
      </c>
      <c r="R27" s="45">
        <f t="shared" si="20"/>
        <v>2</v>
      </c>
      <c r="S27" s="45" t="s">
        <v>42</v>
      </c>
      <c r="T27" s="43">
        <f t="shared" si="21"/>
        <v>2</v>
      </c>
      <c r="U27" s="42">
        <f t="shared" si="22"/>
        <v>4</v>
      </c>
      <c r="V27" s="45" t="str">
        <f t="shared" si="23"/>
        <v>Riesgo Bajo</v>
      </c>
      <c r="W27" s="43" t="s">
        <v>48</v>
      </c>
      <c r="X27" s="42" t="s">
        <v>197</v>
      </c>
      <c r="Y27" s="46" t="s">
        <v>158</v>
      </c>
      <c r="Z27" s="50" t="s">
        <v>159</v>
      </c>
      <c r="AA27" s="49" t="s">
        <v>160</v>
      </c>
      <c r="AB27" s="49" t="s">
        <v>126</v>
      </c>
    </row>
    <row r="28" spans="2:28" ht="45" x14ac:dyDescent="0.25">
      <c r="B28" s="4">
        <v>29</v>
      </c>
      <c r="C28" s="43" t="s">
        <v>21</v>
      </c>
      <c r="D28" s="43" t="s">
        <v>23</v>
      </c>
      <c r="E28" s="43" t="s">
        <v>26</v>
      </c>
      <c r="F28" s="44" t="s">
        <v>29</v>
      </c>
      <c r="G28" s="44" t="s">
        <v>161</v>
      </c>
      <c r="H28" s="44" t="s">
        <v>156</v>
      </c>
      <c r="I28" s="43" t="s">
        <v>39</v>
      </c>
      <c r="J28" s="42">
        <f t="shared" si="16"/>
        <v>4</v>
      </c>
      <c r="K28" s="43" t="s">
        <v>44</v>
      </c>
      <c r="L28" s="43">
        <f t="shared" si="17"/>
        <v>4</v>
      </c>
      <c r="M28" s="42">
        <f t="shared" si="18"/>
        <v>8</v>
      </c>
      <c r="N28" s="42" t="str">
        <f t="shared" si="19"/>
        <v>Riesgo Extremo</v>
      </c>
      <c r="O28" s="45" t="s">
        <v>167</v>
      </c>
      <c r="P28" s="46" t="s">
        <v>162</v>
      </c>
      <c r="Q28" s="45" t="s">
        <v>38</v>
      </c>
      <c r="R28" s="45">
        <f t="shared" si="20"/>
        <v>3</v>
      </c>
      <c r="S28" s="45" t="s">
        <v>43</v>
      </c>
      <c r="T28" s="43">
        <f t="shared" si="21"/>
        <v>3</v>
      </c>
      <c r="U28" s="42">
        <f t="shared" si="22"/>
        <v>6</v>
      </c>
      <c r="V28" s="45" t="str">
        <f t="shared" si="23"/>
        <v>Riesgo Alto</v>
      </c>
      <c r="W28" s="43" t="s">
        <v>48</v>
      </c>
      <c r="X28" s="42" t="s">
        <v>197</v>
      </c>
      <c r="Y28" s="46" t="s">
        <v>158</v>
      </c>
      <c r="Z28" s="46" t="s">
        <v>163</v>
      </c>
      <c r="AA28" s="48" t="s">
        <v>164</v>
      </c>
      <c r="AB28" s="45" t="s">
        <v>165</v>
      </c>
    </row>
    <row r="135" spans="3:23" x14ac:dyDescent="0.25">
      <c r="C135" s="29" t="s">
        <v>20</v>
      </c>
      <c r="D135" s="29" t="s">
        <v>22</v>
      </c>
      <c r="E135" s="29" t="s">
        <v>24</v>
      </c>
      <c r="F135" s="33" t="s">
        <v>35</v>
      </c>
      <c r="I135" s="29" t="s">
        <v>36</v>
      </c>
      <c r="K135" s="29" t="s">
        <v>41</v>
      </c>
      <c r="O135" t="s">
        <v>46</v>
      </c>
      <c r="W135" t="s">
        <v>48</v>
      </c>
    </row>
    <row r="136" spans="3:23" ht="30" x14ac:dyDescent="0.25">
      <c r="C136" s="29" t="s">
        <v>21</v>
      </c>
      <c r="D136" s="29" t="s">
        <v>23</v>
      </c>
      <c r="E136" s="29" t="s">
        <v>25</v>
      </c>
      <c r="F136" s="33" t="s">
        <v>28</v>
      </c>
      <c r="I136" s="29" t="s">
        <v>37</v>
      </c>
      <c r="K136" s="29" t="s">
        <v>42</v>
      </c>
      <c r="O136" t="s">
        <v>167</v>
      </c>
      <c r="W136" t="s">
        <v>49</v>
      </c>
    </row>
    <row r="137" spans="3:23" x14ac:dyDescent="0.25">
      <c r="E137" s="29" t="s">
        <v>26</v>
      </c>
      <c r="F137" s="33" t="s">
        <v>29</v>
      </c>
      <c r="I137" s="29" t="s">
        <v>38</v>
      </c>
      <c r="K137" s="29" t="s">
        <v>43</v>
      </c>
      <c r="O137" t="s">
        <v>102</v>
      </c>
    </row>
    <row r="138" spans="3:23" x14ac:dyDescent="0.25">
      <c r="E138" s="29" t="s">
        <v>27</v>
      </c>
      <c r="F138" s="33" t="s">
        <v>30</v>
      </c>
      <c r="I138" s="29" t="s">
        <v>39</v>
      </c>
      <c r="K138" s="29" t="s">
        <v>44</v>
      </c>
      <c r="O138" t="s">
        <v>103</v>
      </c>
    </row>
    <row r="139" spans="3:23" x14ac:dyDescent="0.25">
      <c r="F139" s="33" t="s">
        <v>31</v>
      </c>
      <c r="I139" s="29" t="s">
        <v>40</v>
      </c>
      <c r="K139" s="29" t="s">
        <v>45</v>
      </c>
    </row>
    <row r="140" spans="3:23" ht="30" x14ac:dyDescent="0.25">
      <c r="F140" s="33" t="s">
        <v>32</v>
      </c>
    </row>
    <row r="141" spans="3:23" x14ac:dyDescent="0.25">
      <c r="F141" s="33" t="s">
        <v>33</v>
      </c>
    </row>
    <row r="142" spans="3:23" x14ac:dyDescent="0.25">
      <c r="F142" s="33" t="s">
        <v>34</v>
      </c>
    </row>
  </sheetData>
  <mergeCells count="21">
    <mergeCell ref="E4:E5"/>
    <mergeCell ref="F4:F5"/>
    <mergeCell ref="G4:G5"/>
    <mergeCell ref="H4:H5"/>
    <mergeCell ref="I4:I5"/>
    <mergeCell ref="X4:X5"/>
    <mergeCell ref="Y4:Y5"/>
    <mergeCell ref="Z4:Z5"/>
    <mergeCell ref="B2:AB2"/>
    <mergeCell ref="B3:AB3"/>
    <mergeCell ref="K4:K5"/>
    <mergeCell ref="M4:M5"/>
    <mergeCell ref="N4:N5"/>
    <mergeCell ref="O4:O5"/>
    <mergeCell ref="P4:P5"/>
    <mergeCell ref="W4:W5"/>
    <mergeCell ref="AA4:AB4"/>
    <mergeCell ref="Q4:V4"/>
    <mergeCell ref="B4:B5"/>
    <mergeCell ref="C4:C5"/>
    <mergeCell ref="D4:D5"/>
  </mergeCells>
  <phoneticPr fontId="11" type="noConversion"/>
  <conditionalFormatting sqref="N6:N25 N27:N28">
    <cfRule type="containsText" dxfId="15" priority="37" operator="containsText" text="Riesgo Extremo">
      <formula>NOT(ISERROR(SEARCH("Riesgo Extremo",N6)))</formula>
    </cfRule>
    <cfRule type="containsText" dxfId="14" priority="38" operator="containsText" text="Riesgo Alto">
      <formula>NOT(ISERROR(SEARCH("Riesgo Alto",N6)))</formula>
    </cfRule>
    <cfRule type="containsText" dxfId="13" priority="39" operator="containsText" text="Riesgo Medio">
      <formula>NOT(ISERROR(SEARCH("Riesgo Medio",N6)))</formula>
    </cfRule>
    <cfRule type="containsText" dxfId="12" priority="40" operator="containsText" text="Riesgo Bajo">
      <formula>NOT(ISERROR(SEARCH("Riesgo Bajo",N6)))</formula>
    </cfRule>
  </conditionalFormatting>
  <conditionalFormatting sqref="V6:V25 V27:V28">
    <cfRule type="containsText" dxfId="11" priority="33" operator="containsText" text="Riesgo Bajo">
      <formula>NOT(ISERROR(SEARCH("Riesgo Bajo",V6)))</formula>
    </cfRule>
    <cfRule type="containsText" dxfId="10" priority="34" operator="containsText" text="Riesgo Medio">
      <formula>NOT(ISERROR(SEARCH("Riesgo Medio",V6)))</formula>
    </cfRule>
    <cfRule type="containsText" dxfId="9" priority="35" operator="containsText" text="Riesgo Alto">
      <formula>NOT(ISERROR(SEARCH("Riesgo Alto",V6)))</formula>
    </cfRule>
    <cfRule type="containsText" dxfId="8" priority="36" operator="containsText" text="Riesgo Extremo">
      <formula>NOT(ISERROR(SEARCH("Riesgo Extremo",V6)))</formula>
    </cfRule>
  </conditionalFormatting>
  <conditionalFormatting sqref="N26">
    <cfRule type="containsText" dxfId="7" priority="21" operator="containsText" text="Riesgo Extremo">
      <formula>NOT(ISERROR(SEARCH("Riesgo Extremo",N26)))</formula>
    </cfRule>
    <cfRule type="containsText" dxfId="6" priority="22" operator="containsText" text="Riesgo Alto">
      <formula>NOT(ISERROR(SEARCH("Riesgo Alto",N26)))</formula>
    </cfRule>
    <cfRule type="containsText" dxfId="5" priority="23" operator="containsText" text="Riesgo Medio">
      <formula>NOT(ISERROR(SEARCH("Riesgo Medio",N26)))</formula>
    </cfRule>
    <cfRule type="containsText" dxfId="4" priority="24" operator="containsText" text="Riesgo Bajo">
      <formula>NOT(ISERROR(SEARCH("Riesgo Bajo",N26)))</formula>
    </cfRule>
  </conditionalFormatting>
  <conditionalFormatting sqref="V26">
    <cfRule type="containsText" dxfId="3" priority="17" operator="containsText" text="Riesgo Bajo">
      <formula>NOT(ISERROR(SEARCH("Riesgo Bajo",V26)))</formula>
    </cfRule>
    <cfRule type="containsText" dxfId="2" priority="18" operator="containsText" text="Riesgo Medio">
      <formula>NOT(ISERROR(SEARCH("Riesgo Medio",V26)))</formula>
    </cfRule>
    <cfRule type="containsText" dxfId="1" priority="19" operator="containsText" text="Riesgo Alto">
      <formula>NOT(ISERROR(SEARCH("Riesgo Alto",V26)))</formula>
    </cfRule>
    <cfRule type="containsText" dxfId="0" priority="20" operator="containsText" text="Riesgo Extremo">
      <formula>NOT(ISERROR(SEARCH("Riesgo Extremo",V26)))</formula>
    </cfRule>
  </conditionalFormatting>
  <dataValidations count="16">
    <dataValidation type="list" allowBlank="1" showInputMessage="1" showErrorMessage="1" sqref="F6:F26" xr:uid="{00000000-0002-0000-0100-000003000000}">
      <formula1>$F$135:$F$142</formula1>
    </dataValidation>
    <dataValidation type="list" allowBlank="1" showInputMessage="1" showErrorMessage="1" sqref="I6:I26 Q6:Q26" xr:uid="{00000000-0002-0000-0100-000004000000}">
      <formula1>$I$135:$I$139</formula1>
    </dataValidation>
    <dataValidation type="list" allowBlank="1" showInputMessage="1" showErrorMessage="1" sqref="K6:K26 S6:S26" xr:uid="{00000000-0002-0000-0100-000005000000}">
      <formula1>$K$135:$K$139</formula1>
    </dataValidation>
    <dataValidation type="list" allowBlank="1" showInputMessage="1" showErrorMessage="1" sqref="K27:K28 S27:S28" xr:uid="{FE70E59F-6F23-4D3F-8401-BA61D15D7E4F}">
      <formula1>$K$162:$K$166</formula1>
    </dataValidation>
    <dataValidation type="list" allowBlank="1" showInputMessage="1" showErrorMessage="1" sqref="I27:I28 Q27:Q28" xr:uid="{B90315A0-B4DC-49D2-ACF7-E0A833496C58}">
      <formula1>$I$162:$I$166</formula1>
    </dataValidation>
    <dataValidation type="list" allowBlank="1" showInputMessage="1" showErrorMessage="1" sqref="F27:F28" xr:uid="{07F75DF3-3A4D-4BBB-BF40-000BE673939C}">
      <formula1>$F$162:$F$169</formula1>
    </dataValidation>
    <dataValidation type="list" allowBlank="1" showInputMessage="1" showErrorMessage="1" sqref="C6:C26" xr:uid="{00000000-0002-0000-0100-000000000000}">
      <formula1>$C$135:$C$136</formula1>
    </dataValidation>
    <dataValidation type="list" allowBlank="1" showInputMessage="1" showErrorMessage="1" sqref="D6:D26" xr:uid="{00000000-0002-0000-0100-000001000000}">
      <formula1>$D$135:$D$136</formula1>
    </dataValidation>
    <dataValidation type="list" allowBlank="1" showInputMessage="1" showErrorMessage="1" sqref="E6:E26" xr:uid="{00000000-0002-0000-0100-000002000000}">
      <formula1>$E$135:$E$138</formula1>
    </dataValidation>
    <dataValidation type="list" allowBlank="1" showInputMessage="1" showErrorMessage="1" sqref="W6:W26" xr:uid="{00000000-0002-0000-0100-000007000000}">
      <formula1>$W$135:$W$136</formula1>
    </dataValidation>
    <dataValidation type="list" allowBlank="1" showInputMessage="1" showErrorMessage="1" sqref="O6:O26" xr:uid="{9AC21412-197C-49D0-90BC-33FFF3E393CF}">
      <formula1>$O$135:$O$138</formula1>
    </dataValidation>
    <dataValidation type="list" allowBlank="1" showInputMessage="1" showErrorMessage="1" sqref="O27:O28" xr:uid="{ACC2BA5B-9B44-4FAD-8004-219DF5A34FF9}">
      <formula1>$O$162:$O$165</formula1>
    </dataValidation>
    <dataValidation type="list" allowBlank="1" showInputMessage="1" showErrorMessage="1" sqref="W27:W28" xr:uid="{69CD198C-B417-486F-B05E-197B0B4F4F7C}">
      <formula1>$W$162:$W$163</formula1>
    </dataValidation>
    <dataValidation type="list" allowBlank="1" showInputMessage="1" showErrorMessage="1" sqref="E27:E28" xr:uid="{C2DF63E5-5617-4B8A-B193-5E6F47E5E3FC}">
      <formula1>$E$162:$E$165</formula1>
    </dataValidation>
    <dataValidation type="list" allowBlank="1" showInputMessage="1" showErrorMessage="1" sqref="D27:D28" xr:uid="{28F4C895-E00C-4FA9-A4BE-034B639ACD93}">
      <formula1>$D$162:$D$163</formula1>
    </dataValidation>
    <dataValidation type="list" allowBlank="1" showInputMessage="1" showErrorMessage="1" sqref="C27:C28" xr:uid="{D758DE5A-8ABA-4DE4-89C8-7E7E5FC17CBE}">
      <formula1>$C$162:$C$163</formula1>
    </dataValidation>
  </dataValidation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Metodología</vt:lpstr>
      <vt:lpstr>Matriz</vt:lpstr>
    </vt:vector>
  </TitlesOfParts>
  <Company>ANH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Caterin Sierra Guerrero</dc:creator>
  <cp:lastModifiedBy>Alex Ricardo Cotes Cantillo</cp:lastModifiedBy>
  <dcterms:created xsi:type="dcterms:W3CDTF">2020-08-11T15:10:15Z</dcterms:created>
  <dcterms:modified xsi:type="dcterms:W3CDTF">2021-06-24T12:39:14Z</dcterms:modified>
</cp:coreProperties>
</file>