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FIC 2/ETUIN MENDOZA/"/>
    </mc:Choice>
  </mc:AlternateContent>
  <xr:revisionPtr revIDLastSave="11" documentId="8_{7EE14083-9667-41BC-964F-AAA2C9256FE3}" xr6:coauthVersionLast="47" xr6:coauthVersionMax="47" xr10:uidLastSave="{DFA040F2-DBD1-460E-A4CA-2EC18E7B5619}"/>
  <bookViews>
    <workbookView xWindow="-120" yWindow="-120" windowWidth="29040" windowHeight="15840" activeTab="1" xr2:uid="{00000000-000D-0000-FFFF-FFFF00000000}"/>
  </bookViews>
  <sheets>
    <sheet name="PROFESIONAL" sheetId="2" r:id="rId1"/>
    <sheet name="PROFESIONAL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3" l="1"/>
  <c r="C27" i="3" s="1"/>
  <c r="C13" i="3"/>
  <c r="K19" i="3"/>
  <c r="C26" i="3"/>
  <c r="E14" i="3"/>
  <c r="K18" i="3" l="1"/>
  <c r="K20" i="3" s="1"/>
  <c r="D20" i="3"/>
  <c r="D21" i="3" s="1"/>
  <c r="D22" i="3" s="1"/>
  <c r="D23" i="3" s="1"/>
  <c r="D24" i="3" s="1"/>
  <c r="D25" i="3" s="1"/>
  <c r="D26" i="3" s="1"/>
  <c r="D22" i="2"/>
  <c r="D23" i="2"/>
  <c r="D24" i="2"/>
  <c r="D25" i="2"/>
  <c r="D26" i="2" s="1"/>
  <c r="D27" i="2" s="1"/>
  <c r="D21" i="2"/>
  <c r="E14" i="2"/>
  <c r="C29" i="2" l="1"/>
  <c r="D20" i="2"/>
</calcChain>
</file>

<file path=xl/sharedStrings.xml><?xml version="1.0" encoding="utf-8"?>
<sst xmlns="http://schemas.openxmlformats.org/spreadsheetml/2006/main" count="67" uniqueCount="37">
  <si>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</si>
  <si>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</si>
  <si>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</si>
  <si>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</si>
  <si>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</si>
  <si>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</si>
  <si>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</si>
  <si>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</si>
  <si>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</si>
  <si>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</si>
  <si>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</si>
  <si>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</si>
  <si>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</si>
  <si>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</si>
  <si>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</si>
  <si>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</si>
  <si>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</si>
  <si>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</si>
  <si>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</si>
  <si>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</si>
  <si>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</si>
  <si>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</si>
  <si>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</si>
  <si>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</si>
  <si>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</si>
  <si>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</si>
  <si>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</si>
  <si>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</si>
  <si>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</si>
  <si>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</si>
  <si>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</si>
  <si>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</si>
  <si>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</si>
  <si>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</si>
  <si>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NOMBRE DEL CONTRATISTA: ETUIN MENDOZA GUZMAN</t>
  </si>
  <si>
    <t>No DE CEDULA: 84080322</t>
  </si>
  <si>
    <t>No DEL CONTRATO:  CO1.PCCNTR.2663075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</si>
</sst>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opLeftCell="A11" workbookViewId="0">
      <selection activeCell="I23" sqref="I23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5" t="s">
        <v>0</v>
      </c>
      <c r="B1" s="45"/>
      <c r="C1" s="45"/>
      <c r="D1" s="45"/>
      <c r="E1" s="45"/>
    </row>
    <row r="2" spans="1:9" ht="18.75" x14ac:dyDescent="0.3">
      <c r="A2" s="46" t="s">
        <v>1</v>
      </c>
      <c r="B2" s="46"/>
      <c r="C2" s="46"/>
      <c r="D2" s="46"/>
      <c r="E2" s="46"/>
    </row>
    <row r="3" spans="1:9" ht="18.75" x14ac:dyDescent="0.3">
      <c r="A3" s="46" t="s">
        <v>2</v>
      </c>
      <c r="B3" s="46"/>
      <c r="C3" s="46"/>
      <c r="D3" s="46"/>
      <c r="E3" s="46"/>
    </row>
    <row r="4" spans="1:9" ht="18.75" x14ac:dyDescent="0.3">
      <c r="A4" s="46" t="s">
        <v>26</v>
      </c>
      <c r="B4" s="46"/>
      <c r="C4" s="46"/>
      <c r="D4" s="46"/>
      <c r="E4" s="46"/>
    </row>
    <row r="5" spans="1:9" ht="18.75" x14ac:dyDescent="0.3">
      <c r="A5" s="30" t="s">
        <v>31</v>
      </c>
      <c r="B5" s="30"/>
      <c r="C5" s="30"/>
      <c r="D5" s="30"/>
      <c r="E5" s="30"/>
    </row>
    <row r="6" spans="1:9" ht="18.75" x14ac:dyDescent="0.3">
      <c r="A6" s="30" t="s">
        <v>27</v>
      </c>
      <c r="B6" s="30"/>
      <c r="C6" s="30"/>
      <c r="D6" s="30"/>
      <c r="E6" s="30"/>
    </row>
    <row r="7" spans="1:9" ht="18.75" x14ac:dyDescent="0.3">
      <c r="A7" s="30" t="s">
        <v>28</v>
      </c>
      <c r="B7" s="30"/>
      <c r="C7" s="30"/>
      <c r="D7" s="30"/>
      <c r="E7" s="30"/>
    </row>
    <row r="8" spans="1:9" ht="18.75" x14ac:dyDescent="0.25">
      <c r="A8" s="47" t="s">
        <v>3</v>
      </c>
      <c r="B8" s="48"/>
      <c r="C8" s="48"/>
      <c r="D8" s="48"/>
      <c r="E8" s="49"/>
    </row>
    <row r="9" spans="1:9" ht="18.75" x14ac:dyDescent="0.25">
      <c r="A9" s="47" t="s">
        <v>32</v>
      </c>
      <c r="B9" s="48"/>
      <c r="C9" s="48"/>
      <c r="D9" s="48"/>
      <c r="E9" s="49"/>
    </row>
    <row r="10" spans="1:9" ht="14.25" customHeight="1" x14ac:dyDescent="0.25">
      <c r="A10" s="50" t="s">
        <v>33</v>
      </c>
      <c r="B10" s="51"/>
      <c r="C10" s="51"/>
      <c r="D10" s="51"/>
      <c r="E10" s="52"/>
    </row>
    <row r="11" spans="1:9" ht="42" customHeight="1" x14ac:dyDescent="0.25">
      <c r="A11" s="53"/>
      <c r="B11" s="54"/>
      <c r="C11" s="54"/>
      <c r="D11" s="54"/>
      <c r="E11" s="55"/>
    </row>
    <row r="12" spans="1:9" ht="18.75" x14ac:dyDescent="0.3">
      <c r="A12" s="27" t="s">
        <v>4</v>
      </c>
      <c r="B12" s="28"/>
      <c r="C12" s="28"/>
      <c r="D12" s="28"/>
      <c r="E12" s="29"/>
    </row>
    <row r="13" spans="1:9" ht="18.75" x14ac:dyDescent="0.3">
      <c r="A13" s="41" t="s">
        <v>5</v>
      </c>
      <c r="B13" s="42"/>
      <c r="C13" s="43">
        <v>22109208</v>
      </c>
      <c r="D13" s="24"/>
      <c r="E13" s="44"/>
      <c r="G13" s="13"/>
      <c r="H13" s="13"/>
    </row>
    <row r="14" spans="1:9" ht="18.75" x14ac:dyDescent="0.3">
      <c r="A14" s="22" t="s">
        <v>29</v>
      </c>
      <c r="B14" s="23"/>
      <c r="C14" s="24"/>
      <c r="D14" s="24"/>
      <c r="E14" s="16">
        <f>(160*C16)+((160/30)*C17)</f>
        <v>933.33333333333326</v>
      </c>
      <c r="G14" s="13"/>
      <c r="H14" s="13"/>
    </row>
    <row r="15" spans="1:9" ht="18.75" x14ac:dyDescent="0.3">
      <c r="A15" s="27" t="s">
        <v>6</v>
      </c>
      <c r="B15" s="28"/>
      <c r="C15" s="28"/>
      <c r="D15" s="28"/>
      <c r="E15" s="29"/>
    </row>
    <row r="16" spans="1:9" ht="18.75" x14ac:dyDescent="0.3">
      <c r="A16" s="30" t="s">
        <v>7</v>
      </c>
      <c r="B16" s="30"/>
      <c r="C16" s="9">
        <v>5</v>
      </c>
      <c r="D16" s="1" t="s">
        <v>8</v>
      </c>
      <c r="E16" s="10">
        <v>44367</v>
      </c>
      <c r="I16" s="13"/>
    </row>
    <row r="17" spans="1:9" x14ac:dyDescent="0.25">
      <c r="A17" s="31" t="s">
        <v>9</v>
      </c>
      <c r="B17" s="32"/>
      <c r="C17" s="35">
        <v>25</v>
      </c>
      <c r="D17" s="37" t="s">
        <v>10</v>
      </c>
      <c r="E17" s="39">
        <v>44545</v>
      </c>
    </row>
    <row r="18" spans="1:9" x14ac:dyDescent="0.25">
      <c r="A18" s="33"/>
      <c r="B18" s="34"/>
      <c r="C18" s="36"/>
      <c r="D18" s="38"/>
      <c r="E18" s="40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22109208</v>
      </c>
      <c r="E20" s="3"/>
    </row>
    <row r="21" spans="1:9" ht="18.75" x14ac:dyDescent="0.3">
      <c r="A21" s="14">
        <v>1</v>
      </c>
      <c r="B21" s="17" t="s">
        <v>16</v>
      </c>
      <c r="C21" s="12">
        <v>1263383</v>
      </c>
      <c r="D21" s="4">
        <f>D20-C21</f>
        <v>20845825</v>
      </c>
      <c r="E21" s="5">
        <v>44377</v>
      </c>
      <c r="G21" s="13"/>
    </row>
    <row r="22" spans="1:9" ht="18.75" x14ac:dyDescent="0.3">
      <c r="A22" s="17">
        <v>2</v>
      </c>
      <c r="B22" s="17" t="s">
        <v>17</v>
      </c>
      <c r="C22" s="12">
        <v>3790150</v>
      </c>
      <c r="D22" s="4">
        <f t="shared" ref="D22:D27" si="0">D21-C22</f>
        <v>17055675</v>
      </c>
      <c r="E22" s="5">
        <v>44407</v>
      </c>
      <c r="G22" s="13"/>
    </row>
    <row r="23" spans="1:9" ht="18.75" x14ac:dyDescent="0.3">
      <c r="A23" s="17">
        <v>3</v>
      </c>
      <c r="B23" s="17" t="s">
        <v>18</v>
      </c>
      <c r="C23" s="12">
        <v>3790150</v>
      </c>
      <c r="D23" s="4">
        <f t="shared" si="0"/>
        <v>13265525</v>
      </c>
      <c r="E23" s="5">
        <v>44438</v>
      </c>
      <c r="G23" s="13"/>
    </row>
    <row r="24" spans="1:9" ht="18.75" x14ac:dyDescent="0.3">
      <c r="A24" s="17">
        <v>4</v>
      </c>
      <c r="B24" s="17" t="s">
        <v>19</v>
      </c>
      <c r="C24" s="12">
        <v>3790150</v>
      </c>
      <c r="D24" s="4">
        <f t="shared" si="0"/>
        <v>9475375</v>
      </c>
      <c r="E24" s="5">
        <v>44469</v>
      </c>
      <c r="G24" s="13"/>
    </row>
    <row r="25" spans="1:9" ht="18.75" x14ac:dyDescent="0.3">
      <c r="A25" s="17">
        <v>5</v>
      </c>
      <c r="B25" s="17" t="s">
        <v>20</v>
      </c>
      <c r="C25" s="12">
        <v>3790150</v>
      </c>
      <c r="D25" s="4">
        <f t="shared" si="0"/>
        <v>5685225</v>
      </c>
      <c r="E25" s="5">
        <v>44499</v>
      </c>
      <c r="G25" s="13"/>
    </row>
    <row r="26" spans="1:9" ht="18.75" x14ac:dyDescent="0.3">
      <c r="A26" s="17">
        <v>6</v>
      </c>
      <c r="B26" s="17" t="s">
        <v>21</v>
      </c>
      <c r="C26" s="12">
        <v>3790150</v>
      </c>
      <c r="D26" s="4">
        <f t="shared" si="0"/>
        <v>1895075</v>
      </c>
      <c r="E26" s="5">
        <v>44530</v>
      </c>
    </row>
    <row r="27" spans="1:9" ht="18.75" x14ac:dyDescent="0.3">
      <c r="A27" s="14">
        <v>6</v>
      </c>
      <c r="B27" s="17" t="s">
        <v>30</v>
      </c>
      <c r="C27" s="12">
        <v>1895075</v>
      </c>
      <c r="D27" s="4">
        <f t="shared" si="0"/>
        <v>0</v>
      </c>
      <c r="E27" s="5">
        <v>44545</v>
      </c>
      <c r="G27" s="13"/>
    </row>
    <row r="28" spans="1:9" ht="18.75" x14ac:dyDescent="0.3">
      <c r="A28" s="14"/>
      <c r="B28" s="14"/>
      <c r="C28" s="12"/>
      <c r="D28" s="4"/>
      <c r="E28" s="5"/>
    </row>
    <row r="29" spans="1:9" ht="18.75" x14ac:dyDescent="0.3">
      <c r="A29" s="25" t="s">
        <v>22</v>
      </c>
      <c r="B29" s="25"/>
      <c r="C29" s="6">
        <f>SUM(C21:C28)</f>
        <v>22109208</v>
      </c>
      <c r="D29" s="7"/>
      <c r="E29" s="7"/>
    </row>
    <row r="30" spans="1:9" x14ac:dyDescent="0.25">
      <c r="A30" s="26" t="s">
        <v>23</v>
      </c>
      <c r="B30" s="26"/>
      <c r="C30" s="26"/>
      <c r="D30" s="26"/>
      <c r="E30" s="26"/>
    </row>
    <row r="31" spans="1:9" x14ac:dyDescent="0.25">
      <c r="A31" s="26" t="s">
        <v>24</v>
      </c>
      <c r="B31" s="26"/>
      <c r="C31" s="26"/>
      <c r="D31" s="26"/>
      <c r="E31" s="26"/>
    </row>
    <row r="32" spans="1:9" x14ac:dyDescent="0.25">
      <c r="A32" s="26" t="s">
        <v>25</v>
      </c>
      <c r="B32" s="26"/>
      <c r="C32" s="26"/>
      <c r="D32" s="26"/>
      <c r="E32" s="26"/>
    </row>
    <row r="33" spans="1:5" x14ac:dyDescent="0.25">
      <c r="A33" s="15"/>
      <c r="B33" s="15"/>
      <c r="C33" s="15"/>
      <c r="D33" s="15"/>
      <c r="E33" s="15"/>
    </row>
    <row r="34" spans="1:5" x14ac:dyDescent="0.25">
      <c r="A34" s="15"/>
      <c r="B34" s="15"/>
      <c r="C34" s="15"/>
      <c r="D34" s="15"/>
      <c r="E34" s="15"/>
    </row>
    <row r="35" spans="1:5" ht="18.75" x14ac:dyDescent="0.3">
      <c r="A35" s="8"/>
      <c r="B35" s="8"/>
      <c r="C35" s="8"/>
      <c r="D35" s="8"/>
      <c r="E35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2:E32"/>
    <mergeCell ref="A15:E15"/>
    <mergeCell ref="A16:B16"/>
    <mergeCell ref="A17:B18"/>
    <mergeCell ref="C17:C18"/>
    <mergeCell ref="D17:D18"/>
    <mergeCell ref="E17:E18"/>
    <mergeCell ref="A14:B14"/>
    <mergeCell ref="C14:D14"/>
    <mergeCell ref="A29:B29"/>
    <mergeCell ref="A30:E30"/>
    <mergeCell ref="A31:E3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tabSelected="1" workbookViewId="0">
      <selection activeCell="E14" sqref="E14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5" t="s">
        <v>0</v>
      </c>
      <c r="B1" s="45"/>
      <c r="C1" s="45"/>
      <c r="D1" s="45"/>
      <c r="E1" s="45"/>
    </row>
    <row r="2" spans="1:9" ht="18.75" x14ac:dyDescent="0.3">
      <c r="A2" s="46" t="s">
        <v>1</v>
      </c>
      <c r="B2" s="46"/>
      <c r="C2" s="46"/>
      <c r="D2" s="46"/>
      <c r="E2" s="46"/>
    </row>
    <row r="3" spans="1:9" ht="18.75" x14ac:dyDescent="0.3">
      <c r="A3" s="46" t="s">
        <v>2</v>
      </c>
      <c r="B3" s="46"/>
      <c r="C3" s="46"/>
      <c r="D3" s="46"/>
      <c r="E3" s="46"/>
    </row>
    <row r="4" spans="1:9" ht="18.75" x14ac:dyDescent="0.3">
      <c r="A4" s="46" t="s">
        <v>26</v>
      </c>
      <c r="B4" s="46"/>
      <c r="C4" s="46"/>
      <c r="D4" s="46"/>
      <c r="E4" s="46"/>
    </row>
    <row r="5" spans="1:9" ht="18.75" x14ac:dyDescent="0.3">
      <c r="A5" s="30" t="s">
        <v>34</v>
      </c>
      <c r="B5" s="30"/>
      <c r="C5" s="30"/>
      <c r="D5" s="30"/>
      <c r="E5" s="30"/>
    </row>
    <row r="6" spans="1:9" ht="18.75" x14ac:dyDescent="0.3">
      <c r="A6" s="30" t="s">
        <v>36</v>
      </c>
      <c r="B6" s="30"/>
      <c r="C6" s="30"/>
      <c r="D6" s="30"/>
      <c r="E6" s="30"/>
    </row>
    <row r="7" spans="1:9" ht="18.75" x14ac:dyDescent="0.3">
      <c r="A7" s="30" t="s">
        <v>35</v>
      </c>
      <c r="B7" s="30"/>
      <c r="C7" s="30"/>
      <c r="D7" s="30"/>
      <c r="E7" s="30"/>
    </row>
    <row r="8" spans="1:9" ht="18.75" x14ac:dyDescent="0.25">
      <c r="A8" s="47" t="s">
        <v>3</v>
      </c>
      <c r="B8" s="48"/>
      <c r="C8" s="48"/>
      <c r="D8" s="48"/>
      <c r="E8" s="49"/>
    </row>
    <row r="9" spans="1:9" ht="18.75" x14ac:dyDescent="0.25">
      <c r="A9" s="47" t="s">
        <v>32</v>
      </c>
      <c r="B9" s="48"/>
      <c r="C9" s="48"/>
      <c r="D9" s="48"/>
      <c r="E9" s="49"/>
    </row>
    <row r="10" spans="1:9" ht="14.25" customHeight="1" x14ac:dyDescent="0.25">
      <c r="A10" s="50" t="s">
        <v>33</v>
      </c>
      <c r="B10" s="51"/>
      <c r="C10" s="51"/>
      <c r="D10" s="51"/>
      <c r="E10" s="52"/>
    </row>
    <row r="11" spans="1:9" ht="42" customHeight="1" x14ac:dyDescent="0.25">
      <c r="A11" s="53"/>
      <c r="B11" s="54"/>
      <c r="C11" s="54"/>
      <c r="D11" s="54"/>
      <c r="E11" s="55"/>
    </row>
    <row r="12" spans="1:9" ht="18.75" x14ac:dyDescent="0.3">
      <c r="A12" s="27" t="s">
        <v>4</v>
      </c>
      <c r="B12" s="28"/>
      <c r="C12" s="28"/>
      <c r="D12" s="28"/>
      <c r="E12" s="29"/>
    </row>
    <row r="13" spans="1:9" ht="18.75" x14ac:dyDescent="0.3">
      <c r="A13" s="41" t="s">
        <v>5</v>
      </c>
      <c r="B13" s="42"/>
      <c r="C13" s="43">
        <f>(C22*C16)+(C22/30*C17)</f>
        <v>19708780</v>
      </c>
      <c r="D13" s="24"/>
      <c r="E13" s="44"/>
      <c r="G13" s="13"/>
      <c r="H13" s="13"/>
    </row>
    <row r="14" spans="1:9" ht="18.75" x14ac:dyDescent="0.3">
      <c r="A14" s="22" t="s">
        <v>29</v>
      </c>
      <c r="B14" s="23"/>
      <c r="C14" s="24"/>
      <c r="D14" s="24"/>
      <c r="E14" s="18">
        <f>(160*C16)+((160/30)*C17)</f>
        <v>832</v>
      </c>
      <c r="G14" s="13"/>
      <c r="H14" s="13"/>
    </row>
    <row r="15" spans="1:9" ht="18.75" x14ac:dyDescent="0.3">
      <c r="A15" s="27" t="s">
        <v>6</v>
      </c>
      <c r="B15" s="28"/>
      <c r="C15" s="28"/>
      <c r="D15" s="28"/>
      <c r="E15" s="29"/>
    </row>
    <row r="16" spans="1:9" ht="18.75" x14ac:dyDescent="0.3">
      <c r="A16" s="30" t="s">
        <v>7</v>
      </c>
      <c r="B16" s="30"/>
      <c r="C16" s="9">
        <v>5</v>
      </c>
      <c r="D16" s="1" t="s">
        <v>8</v>
      </c>
      <c r="E16" s="10">
        <v>44391</v>
      </c>
      <c r="I16" s="13"/>
    </row>
    <row r="17" spans="1:11" x14ac:dyDescent="0.25">
      <c r="A17" s="31" t="s">
        <v>9</v>
      </c>
      <c r="B17" s="32"/>
      <c r="C17" s="35">
        <v>6</v>
      </c>
      <c r="D17" s="37" t="s">
        <v>10</v>
      </c>
      <c r="E17" s="39">
        <v>44548</v>
      </c>
    </row>
    <row r="18" spans="1:11" x14ac:dyDescent="0.25">
      <c r="A18" s="33"/>
      <c r="B18" s="34"/>
      <c r="C18" s="36"/>
      <c r="D18" s="38"/>
      <c r="E18" s="40"/>
      <c r="K18" s="13">
        <f>C27</f>
        <v>19708780</v>
      </c>
    </row>
    <row r="19" spans="1:11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  <c r="K19" s="13">
        <f>(C22*1)+(C22/30*15)</f>
        <v>5685225</v>
      </c>
    </row>
    <row r="20" spans="1:11" ht="18.75" x14ac:dyDescent="0.3">
      <c r="A20" s="2"/>
      <c r="B20" s="2"/>
      <c r="C20" s="2"/>
      <c r="D20" s="11">
        <f>C27</f>
        <v>19708780</v>
      </c>
      <c r="E20" s="3"/>
      <c r="K20" s="13">
        <f>SUM(K18:K19)</f>
        <v>25394005</v>
      </c>
    </row>
    <row r="21" spans="1:11" ht="18.75" x14ac:dyDescent="0.3">
      <c r="A21" s="20">
        <v>1</v>
      </c>
      <c r="B21" s="20" t="s">
        <v>17</v>
      </c>
      <c r="C21" s="12">
        <f>(C22/30)*18</f>
        <v>2274090</v>
      </c>
      <c r="D21" s="4">
        <f>D20-C21</f>
        <v>17434690</v>
      </c>
      <c r="E21" s="5">
        <v>44407</v>
      </c>
    </row>
    <row r="22" spans="1:11" ht="18.75" x14ac:dyDescent="0.3">
      <c r="A22" s="21">
        <v>2</v>
      </c>
      <c r="B22" s="21" t="s">
        <v>18</v>
      </c>
      <c r="C22" s="12">
        <v>3790150</v>
      </c>
      <c r="D22" s="4">
        <f t="shared" ref="D22:D26" si="0">D21-C22</f>
        <v>13644540</v>
      </c>
      <c r="E22" s="5">
        <v>44438</v>
      </c>
    </row>
    <row r="23" spans="1:11" ht="18.75" x14ac:dyDescent="0.3">
      <c r="A23" s="21">
        <v>3</v>
      </c>
      <c r="B23" s="21" t="s">
        <v>19</v>
      </c>
      <c r="C23" s="12">
        <v>3790150</v>
      </c>
      <c r="D23" s="4">
        <f t="shared" si="0"/>
        <v>9854390</v>
      </c>
      <c r="E23" s="5">
        <v>44469</v>
      </c>
    </row>
    <row r="24" spans="1:11" ht="18.75" x14ac:dyDescent="0.3">
      <c r="A24" s="21">
        <v>4</v>
      </c>
      <c r="B24" s="20" t="s">
        <v>20</v>
      </c>
      <c r="C24" s="12">
        <v>3790150</v>
      </c>
      <c r="D24" s="4">
        <f t="shared" si="0"/>
        <v>6064240</v>
      </c>
      <c r="E24" s="5">
        <v>44499</v>
      </c>
      <c r="G24" s="13"/>
    </row>
    <row r="25" spans="1:11" ht="18.75" x14ac:dyDescent="0.3">
      <c r="A25" s="21">
        <v>5</v>
      </c>
      <c r="B25" s="21" t="s">
        <v>21</v>
      </c>
      <c r="C25" s="12">
        <v>3790150</v>
      </c>
      <c r="D25" s="4">
        <f t="shared" si="0"/>
        <v>2274090</v>
      </c>
      <c r="E25" s="5">
        <v>44530</v>
      </c>
      <c r="G25" s="13"/>
    </row>
    <row r="26" spans="1:11" ht="18.75" x14ac:dyDescent="0.3">
      <c r="A26" s="21">
        <v>6</v>
      </c>
      <c r="B26" s="21" t="s">
        <v>30</v>
      </c>
      <c r="C26" s="12">
        <f>(C22/30)*18</f>
        <v>2274090</v>
      </c>
      <c r="D26" s="4">
        <f t="shared" si="0"/>
        <v>0</v>
      </c>
      <c r="E26" s="5">
        <v>44548</v>
      </c>
      <c r="G26" s="13"/>
    </row>
    <row r="27" spans="1:11" ht="18.75" x14ac:dyDescent="0.3">
      <c r="A27" s="25" t="s">
        <v>22</v>
      </c>
      <c r="B27" s="25"/>
      <c r="C27" s="6">
        <f>SUM(C21:C26)</f>
        <v>19708780</v>
      </c>
      <c r="D27" s="7"/>
      <c r="E27" s="7"/>
    </row>
    <row r="28" spans="1:11" x14ac:dyDescent="0.25">
      <c r="A28" s="26" t="s">
        <v>23</v>
      </c>
      <c r="B28" s="26"/>
      <c r="C28" s="26"/>
      <c r="D28" s="26"/>
      <c r="E28" s="26"/>
    </row>
    <row r="29" spans="1:11" x14ac:dyDescent="0.25">
      <c r="A29" s="26" t="s">
        <v>24</v>
      </c>
      <c r="B29" s="26"/>
      <c r="C29" s="26"/>
      <c r="D29" s="26"/>
      <c r="E29" s="26"/>
    </row>
    <row r="30" spans="1:11" x14ac:dyDescent="0.25">
      <c r="A30" s="26" t="s">
        <v>25</v>
      </c>
      <c r="B30" s="26"/>
      <c r="C30" s="26"/>
      <c r="D30" s="26"/>
      <c r="E30" s="26"/>
    </row>
    <row r="31" spans="1:11" x14ac:dyDescent="0.25">
      <c r="A31" s="19"/>
      <c r="B31" s="19"/>
      <c r="C31" s="19"/>
      <c r="D31" s="19"/>
      <c r="E31" s="19"/>
    </row>
    <row r="32" spans="1:11" x14ac:dyDescent="0.25">
      <c r="A32" s="19"/>
      <c r="B32" s="19"/>
      <c r="C32" s="19"/>
      <c r="D32" s="19"/>
      <c r="E32" s="19"/>
    </row>
    <row r="33" spans="1:5" ht="18.75" x14ac:dyDescent="0.3">
      <c r="A33" s="8"/>
      <c r="B33" s="8"/>
      <c r="C33" s="8"/>
      <c r="D33" s="8"/>
      <c r="E33" s="8"/>
    </row>
  </sheetData>
  <mergeCells count="25">
    <mergeCell ref="A27:B27"/>
    <mergeCell ref="A28:E28"/>
    <mergeCell ref="A29:E29"/>
    <mergeCell ref="A30:E30"/>
    <mergeCell ref="A14:B14"/>
    <mergeCell ref="C14:D14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PROFESIONAL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2021-07-14T13:45:52Z</dcterms:modified>
</cp:coreProperties>
</file>