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DELL\Desktop\FUP\DOCUMENTOS FUP CTOS SECOP II\WILSON NOE\"/>
    </mc:Choice>
  </mc:AlternateContent>
  <xr:revisionPtr revIDLastSave="0" documentId="13_ncr:1_{06BB406B-D8C9-4FC1-85A3-05FC73335C75}" xr6:coauthVersionLast="47" xr6:coauthVersionMax="47" xr10:uidLastSave="{00000000-0000-0000-0000-000000000000}"/>
  <bookViews>
    <workbookView xWindow="-120" yWindow="-120" windowWidth="20730" windowHeight="11160" xr2:uid="{00000000-000D-0000-FFFF-FFFF00000000}"/>
  </bookViews>
  <sheets>
    <sheet name="CDP OBJ 1" sheetId="1" r:id="rId1"/>
    <sheet name="Hoja2" sheetId="2" state="hidden" r:id="rId2"/>
    <sheet name="CDP OBJ 2" sheetId="3" r:id="rId3"/>
    <sheet name="CDP OBJ 3"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3" l="1"/>
  <c r="E3" i="1" l="1"/>
  <c r="E43" i="1" l="1"/>
  <c r="E39" i="1" l="1"/>
  <c r="E38" i="1"/>
  <c r="E37" i="1"/>
  <c r="E36" i="1"/>
  <c r="E35" i="1"/>
  <c r="E31" i="1"/>
  <c r="E30" i="1"/>
  <c r="E29" i="1"/>
  <c r="E28" i="1"/>
  <c r="E27" i="1"/>
  <c r="E2" i="3"/>
  <c r="E5" i="3"/>
  <c r="E4" i="3"/>
  <c r="E3" i="3"/>
  <c r="E15" i="1"/>
  <c r="E6" i="1"/>
  <c r="E14" i="1"/>
  <c r="E13" i="1"/>
  <c r="E12" i="1"/>
  <c r="E11" i="1"/>
  <c r="E5" i="1"/>
  <c r="E4" i="1"/>
  <c r="E2" i="1"/>
  <c r="D62" i="1" l="1"/>
</calcChain>
</file>

<file path=xl/sharedStrings.xml><?xml version="1.0" encoding="utf-8"?>
<sst xmlns="http://schemas.openxmlformats.org/spreadsheetml/2006/main" count="281" uniqueCount="208">
  <si>
    <t xml:space="preserve">VALOR </t>
  </si>
  <si>
    <t xml:space="preserve"> </t>
  </si>
  <si>
    <t>1.1. Establecer acercamientos con autoridades tradicionales, con organizaciones locales, líderes y lideresas</t>
  </si>
  <si>
    <t>Configurar sectores y grupos de trabajo para la identificación de potencialidades y oportunidades tendientes a la formulación de propuestas productivas susceptibles de incorporar valor agregado a partir de la gestión de actividades de CTeI.</t>
  </si>
  <si>
    <t xml:space="preserve">Realizar un informe de caracterización sobre diagnóstico tecnológico y de economías rurales en el Resguardo Indígena de Puracé- Pueblo Kokonuko. </t>
  </si>
  <si>
    <t>Prestar servicios profesionales en ciencias humanas y sociales o económicas en actividades de sistematización y construcción de base de datos del componente 1</t>
  </si>
  <si>
    <t>Apoyo profesional y orientación técnica en la construcción del documento analítico propositivo sobre potencialidades y oportunidades de economías rurales en el Resguardo de Puracé</t>
  </si>
  <si>
    <t>Apoyo profesional y orientación técnica en la construcción del documento analítico propositivo sobre potencialidades y oportunidades de economías rurales en el Resguardo de Purac</t>
  </si>
  <si>
    <t>No. 1121</t>
  </si>
  <si>
    <t>No. 1021</t>
  </si>
  <si>
    <t xml:space="preserve">Prestar servicios profesionales como antropólogo e investigador en actividades relacionadas con trabajo de campo y construcción del documento analítico de sectores productivos
</t>
  </si>
  <si>
    <t>Prestar servicios como experto y articulador local en actividades de acercamientos con distintos actores del Resguardo Indígena de Puracé</t>
  </si>
  <si>
    <t>anular</t>
  </si>
  <si>
    <t>PRESTAR SERVICIOS COMO PROFESIONAL DE LA CONTADURÍA PÚBLICA CON DOCTORADO COMO INVESTIGADOR Y ORIENTADOR TÉCNICO EN LA CONSTRUCCIÓN DEL INVENTARIO DE PRÁCTICAS PRODUCTIVAS Y LIDERAZGOS Y APOYAR LA CONFIGURACIÓN DE SECTORES PRODUCTIVOS EN LOS COMPONENTES 1 Y 2 DEL PROYECTO CONSOLIDACIÓN DE CAPACIDADES DE CIENCIA, TECNOLOGÍA E INNOVACIÓN PARA EL FORTALECIMIENTO DE LAS ECONOMÍAS RURALES EN LOS TERRITORIOS ANCESTRALES DEL PUEBLO KOKONUKO - CAUCA, CON CÓDIGO BPIN 2020000100326</t>
  </si>
  <si>
    <t>PRESTAR SERVICIOS PROFESIONALES DE DOCTORA EN ANTROPOLOGÍA COMO INVESTIGADORA, EN ACTIVIDADES DE SISTEMATIZACIÓN Y ORIENTADORA TÉCNICA EN LOS COMPONENTES 1 Y 3 DEL PROYECTO CONSOLIDACIÓN DE CAPACIDADES DE CIENCIA, TECNOLOGÍA E INNOVACIÓN PARA EL FORTALECIMIENTO DE LAS ECONOMÍAS RURALES EN LOS TERRITORIOS ANCESTRALES DEL PUEBLO KOKONUKO - CAUCA, CON CÓDIGO BPIN 2020100000326</t>
  </si>
  <si>
    <t>APOYO PROFESIONAL Y ORIENTACIÓN TÉCNICA EN LA CONSTRUCCIÓN DEL DOCUMENTO ANALÍTICO PROPOSITIVO SOBRE POTENCIALIDADES Y OPORTUNIDADES DE ECONOMÍAS RURALES EN EL RESGUARDO DE PURACÉ EN EL MARCO DEL PROYECTO CONSOLIDACIÓN DE CAPACIDADES DE CIENCIA, TECNOLOGÍA E INNOVACIÓN PARA EL FORTALECIMIENTO DE LAS ECONOMÍAS RURALES EN LOS TERRITORIOS ANCESTRALES DEL PUEBLO KOKONUKO - CAUCA, CON CÓDIGO BPIN 2020000100326”</t>
  </si>
  <si>
    <t>DESARROLLAR ACTIVIDADES DE INVESTIGACIÓN Y REALIZACIÓN DE UN INFORME DE CARACTERIZACIÓN SOBRE DIAGNÓSTICO TECNOLÓGICO Y DE ECONOMÍAS RURALES EN EL RESGUARDO INDÍGENA DE PURACÉ- PUEBLO KOKONUKO</t>
  </si>
  <si>
    <t xml:space="preserve">Prestar servicios como profesional de la Contaduría Pública con doctorado como investigador y orientador técnico en la construcción del inventario de prácticas productivas y liderazgos y apoyar la configuración de sectores productivos en los componentes 1 y 2
</t>
  </si>
  <si>
    <t>ITEM</t>
  </si>
  <si>
    <t>OBSERVACIÓN</t>
  </si>
  <si>
    <t>Acompañar a  sectores productivos  para promover la inserción de procesos de CTeI en sus desarrollos.</t>
  </si>
  <si>
    <t>Realizar procesos de sensibilización y capacitación sobre temas asociados al desarrollo de actitudes y habilidades en población escolar para incentivar la cultura de ciencia, tecnología e innovación.</t>
  </si>
  <si>
    <t>Articular procesos productivos con acciones que desarrollen el pensamiento científico para encontrar soluciones novedosas a necesidades de las economías rurales.</t>
  </si>
  <si>
    <t>OBJETO</t>
  </si>
  <si>
    <t>Identificar retos comunitarios en el ámbito de las economías rurales con el fin de diseñar alternativas para la generación de valor a partir de actividades de CTeI que permitan mejoran las condiciones de vida de las comunidades indígenas del Resguardo de Puracé.</t>
  </si>
  <si>
    <t>Diseñar de manera colaborativa, modelos didácticos informáticos escalables y replicables, orientados a estimular el aprendizaje constante y el diálogo de saberes alrededor de la ciencia en el ámbito territorial del Pueblo Kokonuko.</t>
  </si>
  <si>
    <t>ACTIVIDAD EN MGA WEB</t>
  </si>
  <si>
    <t xml:space="preserve"> 1. Poner en marcha acciones de capacitación en las temáticas afines al proyecto.</t>
  </si>
  <si>
    <t>3. Participar activamente en las mingas de pensamiento y en las jornadas de articulación con distintos actores territoriales del RIP.</t>
  </si>
  <si>
    <t>6. Actualizar su CvLAC con los productos de investigación generados en el proceso.</t>
  </si>
  <si>
    <t xml:space="preserve"> 4. Generar plan de acción para incentivar la cultura de CTeI en concordancia con el componente 2 del proyecto.</t>
  </si>
  <si>
    <t>5.  Acompañar los procesos de  acercamiento con autoridades tradicionales, con organizaciones locales, líderes y lideresas</t>
  </si>
  <si>
    <t>2. Desarrollar una metodología de trabajo con enfoque participativo que documente las lecciones aprendidas del proyecto.</t>
  </si>
  <si>
    <t>1. Poner en marcha acciones de capacitación en las temáticas afines al proyecto.</t>
  </si>
  <si>
    <t>4. Generar plan de acción para la estructuración de una agenda propia que genere procesos endógenos de Ciencia, Tecnología e Innovación acordes con el Plan de Salvaguarda del Pueblo Kokonuko</t>
  </si>
  <si>
    <t>1. Elaborar un plan de trabajo y presentarlo al equipo del componente 1 para su discusión y adopción que incluya sistematización escrita, digital y de sistematización de material sonoro y auidiovisual.</t>
  </si>
  <si>
    <t>1. Acompañamiento al equipo de colaboradores de los distintos componentes en los recorridos y trabajo de campo en el territorio.</t>
  </si>
  <si>
    <t>2. Realizar las convocatorias a los distintos actores del territorio para las actividades de capacitación, socialización y sensibilización del proyecto.</t>
  </si>
  <si>
    <t>3. Realizar seguimiento a grupos de trabajo comunitarios vinculados con el proyecto.</t>
  </si>
  <si>
    <t>5. Brindar apoyo para el alistamiento logístico de los eventos de capacitación a realizar.</t>
  </si>
  <si>
    <t>1. Elaborar y presentar un plan de trabajo al equipo técnico y científico del proyecto.</t>
  </si>
  <si>
    <t>3. Brindar apoyo al equipo científico y técnico de los tres componentes en acciones de articulación y coordinación a nivel institucional e interinstitucional.</t>
  </si>
  <si>
    <t>6. Acompañar al equipo encargado de la sistematización en las actividades a realizar en el territorio del RIP.</t>
  </si>
  <si>
    <t>3. Aplicar mecanismos de recolección de información para el trabajo de caracterización de manera coordinada con el equipo de los distintos componentes del proyecto.</t>
  </si>
  <si>
    <t>4. Diseñar la estructura del documento analítico de sectores productivos y someterlo a discusión y aprobación de los líderes del componente 1.</t>
  </si>
  <si>
    <t>5. Incorporar las sugerencias realizadas a la estructura del documento analítico y propuestas de mejora realizadas por líderes de los componentes del proyecto.</t>
  </si>
  <si>
    <t>2. Generar una metodología para la elaboración de una base de datos como insumo para la construcción del documento analitico sobre potencialidades y oportunidades</t>
  </si>
  <si>
    <t>CRONOGRAMA DE PAGOS POR MESES</t>
  </si>
  <si>
    <t>1. Asistir y participar activamente en actividades de capacitación del proyecto</t>
  </si>
  <si>
    <t>2. Apoyar las actividades para la conformación del grupo de investigación del Pueblo Kokonuko</t>
  </si>
  <si>
    <t>1. Presentar un plan de trabajo para su discusión, análisis y aprobación por parte del equipo coordinador del proyecto.</t>
  </si>
  <si>
    <t>2. Generar productos de investigación individual o colaborativos para fortalecer la producción científica del Grupo de Investigación Minka</t>
  </si>
  <si>
    <t>3. Diseñar un plan de capacitación que incentive el pensamiento crítico e interpretativo en  comunidades académicas de cuatro centros educativos del RIP.</t>
  </si>
  <si>
    <t>4. Desarrollar acciones de sensibilización y capacitación sobre temas asociados al desarrollo de actitudes y habilidades en población escolar para incentivar la cultura de ciencia, tecnología e innovación.</t>
  </si>
  <si>
    <t>VALOR PARA CADA CONTRATO: $9.180.000</t>
  </si>
  <si>
    <t>EN TOTAL 8 GESTORES DE INVESTIGACIÓN</t>
  </si>
  <si>
    <t>3. Apoyar y acompañar los procesos de recolección de información, los recorridos y el trabajo de campo realizados por el equipo técnico del proyecto en los territorios ancestrales del Pueblo Kokonuko.</t>
  </si>
  <si>
    <t>2. Realizar planes de comunicación internos y externos para el proyecto</t>
  </si>
  <si>
    <t>3. Presentar informes parciales de avance del documento de politicas, estrategias y lineamientos.</t>
  </si>
  <si>
    <t>4. Generar productos de investigación individual o colaborativos para fortalecer la producción científica del Grupo de Investigación Minka</t>
  </si>
  <si>
    <t>1. Participar activamente en las actividades de capacitación del proyecto.</t>
  </si>
  <si>
    <t>2. Brindar apoyo logístico en los distintos eventos realizados en el marco del proyecto</t>
  </si>
  <si>
    <t>3. Apoyar las actividades de sistematización de información generada en el proyecto</t>
  </si>
  <si>
    <t>2. Apoyo técnico al equipo del componente 3 del proyecto para el diseño gráfico de modelos didácticos informáticos requeridos en el proyecto.</t>
  </si>
  <si>
    <t>4. Acompañar procesos de capacitación con semilleros de investigación y beneficiarios del proyecto.</t>
  </si>
  <si>
    <t>5. Brindar orientación para que el material didáctico informático coadyuve a la recuperacion de saberes ancestrales del Pueblo Kokonuko.</t>
  </si>
  <si>
    <t>4. Orientar o acompañar las capacitaciones en temáticas requeridas en el componente 3.</t>
  </si>
  <si>
    <t>5. Presentar un documento académico que sintetice la experiencia del desarrollo de los modelos didácticos informáticos del proyecto.</t>
  </si>
  <si>
    <t>2. Brindar orientación técnica a grupos asociativos de los sectores productivos priorizados para el desarrollo de estructuras de costos en sus procesos.</t>
  </si>
  <si>
    <t>3. Proponer iniciativas tendientes a promover valor agregado por los capacitantes del proyecto en los sectores productivos priorizados</t>
  </si>
  <si>
    <t>4. Elaborar un documento académico que de cuenta del proceso de identificación de retos comunitarios en el ámbito de las economías rurales</t>
  </si>
  <si>
    <t>3. Elaborar un documento académico que sintetice los avances en el componente 3 del proyecto</t>
  </si>
  <si>
    <t>4. Generar un producto académico relacionado con las actividades del proyecto.</t>
  </si>
  <si>
    <t>2. Proyectar de manera colaborativa   un documento que dé cuenta de las potencialidades y oportunidades presentes en los cuatro sectores priorizados según los usos y costumbres del RIP.</t>
  </si>
  <si>
    <t>5. Generar mecanismos de interacción con los distintos componentes del proyecto.</t>
  </si>
  <si>
    <t>3. Gestionar e implementar una Estrategia de comunicación de alto impacto y apoyar la visibilidad integral del proyecto.</t>
  </si>
  <si>
    <t>1. Base de datos de usuarios, contenidos, retroalimentación del sistema y broker.
Medio de verificación: Prototipo funcional de base de datos y su dominio en la nube.</t>
  </si>
  <si>
    <t xml:space="preserve">2. Análisis estadístico y proyección.
Medio de verificación:  script de técnicas de minería de datos a usar. Documento de análisis de datos y prototipo funcional de aplicación web de visualización de datos y su respectivo análisis. </t>
  </si>
  <si>
    <t>ENTREGABLES A CARGO DEL CONTRATISTA</t>
  </si>
  <si>
    <t xml:space="preserve">4. Diseño y creación de contenidos multimedia y documental de acuerdo a las necesidades específicas de los componentes del proyecto. </t>
  </si>
  <si>
    <t xml:space="preserve">5. Redactar y generar contenidos para la estrategia de free press, las redes sociales, boletines virtuales y estrategias de mailing para gestionar la actividad del proyecto en redes sociales y actuar como punto de referencia para otros medios.
</t>
  </si>
  <si>
    <t>6. Creación de audios a modo de podscats</t>
  </si>
  <si>
    <t>3. Realizar la elaboración de diversos materiales gráficos requeridos en los modelos didácticos informáticos  como cartillas, cartografía y diseño de encuestas</t>
  </si>
  <si>
    <t>1. Diseñar la identidad visual y corporporativa del proyecto: infografías, flayers, plantillas y temples, diseño de página Web, gamificación software, señalética, banners interactivos para cartillas y para contenidos multimedia.</t>
  </si>
  <si>
    <t>Un documento síntesis con avances del proceso, resaltando dificultades, logros, leccones aprendidas, recomendaciones, victorias tempranas.</t>
  </si>
  <si>
    <t>Dos productos de investigación articulados al Plan de trabajo del Grupo de Investigación Minka.</t>
  </si>
  <si>
    <t>Un documental que dé cuenta del proceso del proyecto.</t>
  </si>
  <si>
    <t>Contenidos multimedia en circulación.</t>
  </si>
  <si>
    <t>MAGDA ALICIA AHUMADA</t>
  </si>
  <si>
    <t>WILSON NOE GARCÉS</t>
  </si>
  <si>
    <t>VILMA ISABEL FORERO</t>
  </si>
  <si>
    <t>ROSA MERCEDES GÓMEZ</t>
  </si>
  <si>
    <t>WILSON USME</t>
  </si>
  <si>
    <t>CAMILO OVIEDO</t>
  </si>
  <si>
    <t>5. Desarrollar capacitaciones orientadas a generar capacidades para la formulación de proyectos a nivel de la comunidad estudiantil del RIP y con semilleros de investigación.</t>
  </si>
  <si>
    <t>7. Realizar procesos de capacitación en temas asociados al objeto contractual con semilleros de investigación y beneficiarios del proyecto.</t>
  </si>
  <si>
    <t>Un documento síntesis que describa los avances en la construcción del documento de políticas, estrategias y lineamientos de CTeI</t>
  </si>
  <si>
    <t>Un producto de investigación colaborativo o individual</t>
  </si>
  <si>
    <t>6. Establecer acercamientos con autoridades tradicionales, con organizaciones locales, líderes y lideresas</t>
  </si>
  <si>
    <t>8. Actualizar su CvLAC con los productos de investigación generados en el proceso.</t>
  </si>
  <si>
    <t>9. Las demás actuaciones que sean estrictamente necesarias para el logro de los productos finales del respectivo objeto contractual y que se encuentren en la órbita general del mismo</t>
  </si>
  <si>
    <t>4. Establecer acercamientos con autoridades tradicionales, con organizaciones locales, líderes y lideresas</t>
  </si>
  <si>
    <t>ACTIVIDADES A CARGO DEL CONTRATISTA</t>
  </si>
  <si>
    <t>8. Las demás actuaciones que sean estrictamente necesarias para el logro de los productos finales del respectivo objeto contractual y que se encuentren en la órbita general del mismo</t>
  </si>
  <si>
    <t>7. Establecer acercamientos con autoridades tradicionales, con organizaciones locales, líderes y lideresas</t>
  </si>
  <si>
    <t>6. Configurar sectores y grupos de trabajo para la identificación de potencialidades y oportunidades tendientes a la formulación de propuestas productivas susceptibles de incorporar valor agregado a partir de la gestión de actividades de CTeI.</t>
  </si>
  <si>
    <t>7. Las demás actuaciones que sean estrictamente necesarias para el logro de los productos finales del respectivo objeto contractual y que se encuentren en la órbita general del mismo</t>
  </si>
  <si>
    <t xml:space="preserve">4. Realizar un informe de caracterización sobre diagnóstico tecnológico y de economías rurales en el Resguardo Indígena de Puracé- Pueblo Kokonuko. </t>
  </si>
  <si>
    <t>5. Las demás actuaciones que sean estrictamente necesarias para el logro de los productos finales del respectivo objeto contractual y que se encuentren en la órbita general del mismo</t>
  </si>
  <si>
    <t>OBJETO CONTRACTUAL</t>
  </si>
  <si>
    <r>
      <t>Prestar servicios profesionales de doctora en antropología como investigadora y orientadora técnica  en los componentes 1 y 3 del proyecto CONSOLIDACIÓN DE CAPACIDADES DE CIENCIA, TECNOLOGÍA E INNOVACIÓN PARA EL FORTALECIMIENTO DE LAS ECONOMÍAS RURALES EN LOS TERRITORIOS ANCESTRALES DEL PUEBLO KOKONUKO - CAUCA,</t>
    </r>
    <r>
      <rPr>
        <sz val="11"/>
        <color rgb="FFFF0000"/>
        <rFont val="Calibri Light"/>
        <family val="2"/>
        <scheme val="major"/>
      </rPr>
      <t xml:space="preserve"> identificado </t>
    </r>
    <r>
      <rPr>
        <sz val="11"/>
        <rFont val="Calibri Light"/>
        <family val="2"/>
        <scheme val="major"/>
      </rPr>
      <t>con</t>
    </r>
    <r>
      <rPr>
        <sz val="11"/>
        <color theme="1"/>
        <rFont val="Calibri Light"/>
        <family val="2"/>
        <scheme val="major"/>
      </rPr>
      <t xml:space="preserve"> BPIN 2020100000326  (1221)</t>
    </r>
  </si>
  <si>
    <r>
      <t xml:space="preserve">2. Trabajar colaborativamente en el desarrollo del documento relacionado con inventario de prácticas productivas y </t>
    </r>
    <r>
      <rPr>
        <sz val="11"/>
        <color rgb="FFFF0000"/>
        <rFont val="Calibri Light"/>
        <family val="2"/>
        <scheme val="major"/>
      </rPr>
      <t>liderazgos.</t>
    </r>
  </si>
  <si>
    <r>
      <t xml:space="preserve">5. </t>
    </r>
    <r>
      <rPr>
        <sz val="11"/>
        <color rgb="FFFF0000"/>
        <rFont val="Calibri Light"/>
        <family val="2"/>
        <scheme val="major"/>
      </rPr>
      <t>Desarrollar</t>
    </r>
    <r>
      <rPr>
        <sz val="11"/>
        <color theme="1"/>
        <rFont val="Calibri Light"/>
        <family val="2"/>
        <scheme val="major"/>
      </rPr>
      <t xml:space="preserve"> mecanismos coordinadamente con el equipo del Componente 1, orientados a la caracterización de  prácticas productivas que identifiquen  potenciales  oportunidades en las economías rurales y generen alternativas productivas sostenibles fundamentadas en procesos de CTeI. </t>
    </r>
  </si>
  <si>
    <r>
      <t xml:space="preserve">7. Generar </t>
    </r>
    <r>
      <rPr>
        <sz val="11"/>
        <color rgb="FFFF0000"/>
        <rFont val="Calibri Light"/>
        <family val="2"/>
        <scheme val="major"/>
      </rPr>
      <t>productos de investigación colaborativos o individuales</t>
    </r>
  </si>
  <si>
    <r>
      <t xml:space="preserve">Prestar servicios profesionales en el campo de la contaduría pública como investigador y orientador técnica en la construcción del inventario de prácticas productivas y liderazgos y apoyar  la configuración de sectores productivos en los componentes 1 y 2 del proyecto CONSOLIDACIÓN DE CAPACIDADES DE CIENCIA, TECNOLOGÍA E INNOVACIÓN PARA EL FORTALECIMIENTO DE LAS ECONOMÍAS RURALES EN LOS TERRITORIOS ANCESTRALES DEL PUEBLO KOKONUKO - CAUCA, </t>
    </r>
    <r>
      <rPr>
        <sz val="11"/>
        <color rgb="FFFF0000"/>
        <rFont val="Calibri Light"/>
        <family val="2"/>
        <scheme val="major"/>
      </rPr>
      <t xml:space="preserve"> identificado</t>
    </r>
    <r>
      <rPr>
        <sz val="11"/>
        <color theme="1"/>
        <rFont val="Calibri Light"/>
        <family val="2"/>
        <scheme val="major"/>
      </rPr>
      <t xml:space="preserve"> con BPIN 2020100000326 (1321)</t>
    </r>
  </si>
  <si>
    <r>
      <t xml:space="preserve">2.  </t>
    </r>
    <r>
      <rPr>
        <sz val="11"/>
        <color rgb="FFFF0000"/>
        <rFont val="Calibri Light"/>
        <family val="2"/>
        <scheme val="major"/>
      </rPr>
      <t>Apoyar  la configuración de sectores productivos</t>
    </r>
    <r>
      <rPr>
        <sz val="11"/>
        <color theme="1"/>
        <rFont val="Calibri Light"/>
        <family val="2"/>
        <scheme val="major"/>
      </rPr>
      <t xml:space="preserve"> como investigador y orientador </t>
    </r>
    <r>
      <rPr>
        <sz val="11"/>
        <color rgb="FFFF0000"/>
        <rFont val="Calibri Light"/>
        <family val="2"/>
        <scheme val="major"/>
      </rPr>
      <t>técnico</t>
    </r>
    <r>
      <rPr>
        <sz val="11"/>
        <color theme="1"/>
        <rFont val="Calibri Light"/>
        <family val="2"/>
        <scheme val="major"/>
      </rPr>
      <t xml:space="preserve"> en la construcción del inventario de prácticas productivas y liderazgos</t>
    </r>
  </si>
  <si>
    <r>
      <t xml:space="preserve">3. </t>
    </r>
    <r>
      <rPr>
        <sz val="11"/>
        <color rgb="FFFF0000"/>
        <rFont val="Calibri Light"/>
        <family val="2"/>
        <scheme val="major"/>
      </rPr>
      <t>Desarrollar planes de gestión de CTeI con el fin de fortalecer los cuatro sectores productivo priorizados, proponiendo  mecanismos concertadamente con las autoridades del Cabildo</t>
    </r>
  </si>
  <si>
    <r>
      <t xml:space="preserve">7. </t>
    </r>
    <r>
      <rPr>
        <sz val="11"/>
        <color rgb="FFFF0000"/>
        <rFont val="Calibri Light"/>
        <family val="2"/>
        <scheme val="major"/>
      </rPr>
      <t>Generar productos de investigación colaborativos o individuales</t>
    </r>
  </si>
  <si>
    <r>
      <t>Prestar servicios profesionales en ciencias humanas y sociales o económicas en actividades de sistematización y construcción de base de datos del componente 1  del proyecto "CONSOLIDACIÓN DE CAPACIDADES DE CIENCIA, TECNOLOGÍA E INNOVACIÓN PARA EL FORTALECIMIENTO DE LAS ECONOMÍAS RURALES EN LOS TERRITORIOS ANCESTRALES DEL PUEBLO KOKONUKO - CAUCA",</t>
    </r>
    <r>
      <rPr>
        <sz val="11"/>
        <color rgb="FFFF0000"/>
        <rFont val="Calibri Light"/>
        <family val="2"/>
        <scheme val="major"/>
      </rPr>
      <t xml:space="preserve">  identificado </t>
    </r>
    <r>
      <rPr>
        <sz val="11"/>
        <color theme="1"/>
        <rFont val="Calibri Light"/>
        <family val="2"/>
        <scheme val="major"/>
      </rPr>
      <t>con BPIN 2020100000326 (721)</t>
    </r>
  </si>
  <si>
    <r>
      <t xml:space="preserve">3. </t>
    </r>
    <r>
      <rPr>
        <sz val="11"/>
        <color rgb="FFFF0000"/>
        <rFont val="Calibri Light"/>
        <family val="2"/>
        <scheme val="major"/>
      </rPr>
      <t>Desarrollar actividades</t>
    </r>
    <r>
      <rPr>
        <sz val="11"/>
        <color theme="1"/>
        <rFont val="Calibri Light"/>
        <family val="2"/>
        <scheme val="major"/>
      </rPr>
      <t xml:space="preserve"> de sistematición que permitan el ordenamiento, evaluación, análisis, interpretación y reflexión crítica del proceso en la relación con las prácticas comunitarias</t>
    </r>
  </si>
  <si>
    <r>
      <t xml:space="preserve">5. </t>
    </r>
    <r>
      <rPr>
        <sz val="11"/>
        <color rgb="FFFF0000"/>
        <rFont val="Calibri Light"/>
        <family val="2"/>
        <scheme val="major"/>
      </rPr>
      <t>Generar productos de investigación colaborativos o individuales</t>
    </r>
  </si>
  <si>
    <r>
      <t xml:space="preserve">Prestar servicios como experto y articulador local en actividades de acercamientos con distintos actores  del Resguardo Indígena de Puracé en el marco del proyecto "CONSOLIDACIÓN DE CAPACIDADES DE CIENCIA, TECNOLOGÍA E INNOVACIÓN PARA EL FORTALECIMIENTO DE LAS ECONOMÍAS RURALES EN LOS TERRITORIOS ANCESTRALES DEL PUEBLO KOKONUKO - CAUCA", </t>
    </r>
    <r>
      <rPr>
        <sz val="11"/>
        <color rgb="FFFF0000"/>
        <rFont val="Calibri Light"/>
        <family val="2"/>
        <scheme val="major"/>
      </rPr>
      <t xml:space="preserve"> identificado </t>
    </r>
    <r>
      <rPr>
        <sz val="11"/>
        <color theme="1"/>
        <rFont val="Calibri Light"/>
        <family val="2"/>
        <scheme val="major"/>
      </rPr>
      <t>con BPIN 2020100000326 (1421)</t>
    </r>
  </si>
  <si>
    <r>
      <t xml:space="preserve">1. </t>
    </r>
    <r>
      <rPr>
        <sz val="11"/>
        <color rgb="FFFF0000"/>
        <rFont val="Calibri Light"/>
        <family val="2"/>
        <scheme val="major"/>
      </rPr>
      <t xml:space="preserve">Brindar </t>
    </r>
    <r>
      <rPr>
        <sz val="11"/>
        <color theme="1"/>
        <rFont val="Calibri Light"/>
        <family val="2"/>
        <scheme val="major"/>
      </rPr>
      <t>acompañamiento al equipo de colaboradores de los distintos componentes en los recorridos y trabajo de campo en el territorio.</t>
    </r>
  </si>
  <si>
    <r>
      <t xml:space="preserve">4. Apoyar actividades de recolección de </t>
    </r>
    <r>
      <rPr>
        <sz val="11"/>
        <color rgb="FFFF0000"/>
        <rFont val="Calibri Light"/>
        <family val="2"/>
        <scheme val="major"/>
      </rPr>
      <t>información</t>
    </r>
    <r>
      <rPr>
        <sz val="11"/>
        <color theme="1"/>
        <rFont val="Calibri Light"/>
        <family val="2"/>
        <scheme val="major"/>
      </rPr>
      <t xml:space="preserve"> de los ejercicios de caracterización</t>
    </r>
  </si>
  <si>
    <r>
      <t xml:space="preserve">Prestar servicios como experto y articulador local en actividades de acercamientos con distintos actores  del </t>
    </r>
    <r>
      <rPr>
        <sz val="11"/>
        <color rgb="FFFF0000"/>
        <rFont val="Calibri Light"/>
        <family val="2"/>
        <scheme val="major"/>
      </rPr>
      <t>Resguardo</t>
    </r>
    <r>
      <rPr>
        <sz val="11"/>
        <color theme="1"/>
        <rFont val="Calibri Light"/>
        <family val="2"/>
        <scheme val="major"/>
      </rPr>
      <t xml:space="preserve"> Indígena de Puracé en el marco del proyecto "CONSOLIDACIÓN DE CAPACIDADES DE CIENCIA, TECNOLOGÍA E INNOVACIÓN PARA EL FORTALECIMIENTO DE LAS ECONOMÍAS RURALES EN LOS TERRITORIOS ANCESTRALES DEL PUEBLO KOKONUKO - CAUCA", </t>
    </r>
    <r>
      <rPr>
        <sz val="11"/>
        <color rgb="FFFF0000"/>
        <rFont val="Calibri Light"/>
        <family val="2"/>
        <scheme val="major"/>
      </rPr>
      <t xml:space="preserve"> identificado</t>
    </r>
    <r>
      <rPr>
        <sz val="11"/>
        <color theme="1"/>
        <rFont val="Calibri Light"/>
        <family val="2"/>
        <scheme val="major"/>
      </rPr>
      <t xml:space="preserve"> con BPIN 2020100000326 (821)</t>
    </r>
  </si>
  <si>
    <r>
      <t xml:space="preserve">“Prestar servicios como profesional especialista en Gerencia de </t>
    </r>
    <r>
      <rPr>
        <sz val="11"/>
        <color rgb="FFFF0000"/>
        <rFont val="Calibri Light"/>
        <family val="2"/>
        <scheme val="major"/>
      </rPr>
      <t>Proyectos</t>
    </r>
    <r>
      <rPr>
        <sz val="11"/>
        <color theme="1"/>
        <rFont val="Calibri Light"/>
        <family val="2"/>
        <scheme val="major"/>
      </rPr>
      <t xml:space="preserve"> para la identificación de potencialidades y oportunidades tendientes a la formulación de propuestas productivas susceptibles de incorporar valor agregado a partir de la gestión de actividades de ctei en desarrollo del proyecto CONSOLIDACIÓN DE CAPACIDADES DE CIENCIA, TECNOLOGÍA E INNOVACIÓN PARA EL FORTALECIMIENTO DE LAS ECONOMÍAS RURALES EN LOS TERRITORIOS ANCESTRALES DEL PUEBLO KOKONUKO - CAUCA, </t>
    </r>
    <r>
      <rPr>
        <sz val="11"/>
        <color rgb="FFFF0000"/>
        <rFont val="Calibri Light"/>
        <family val="2"/>
        <scheme val="major"/>
      </rPr>
      <t xml:space="preserve"> identificado</t>
    </r>
    <r>
      <rPr>
        <sz val="11"/>
        <color theme="1"/>
        <rFont val="Calibri Light"/>
        <family val="2"/>
        <scheme val="major"/>
      </rPr>
      <t xml:space="preserve"> con BPIN 2020000100326 (1521)</t>
    </r>
  </si>
  <si>
    <r>
      <t xml:space="preserve">4. Participar en las </t>
    </r>
    <r>
      <rPr>
        <sz val="11"/>
        <color rgb="FFFF0000"/>
        <rFont val="Calibri Light"/>
        <family val="2"/>
        <scheme val="major"/>
      </rPr>
      <t>actividades</t>
    </r>
    <r>
      <rPr>
        <sz val="11"/>
        <color theme="1"/>
        <rFont val="Calibri Light"/>
        <family val="2"/>
        <scheme val="major"/>
      </rPr>
      <t xml:space="preserve"> de capacitación del proyecto cuando se requiera</t>
    </r>
  </si>
  <si>
    <r>
      <t xml:space="preserve">Prestar servicios profesionales como antropólogo e investigador en actividades relacionadas con trabajo de campo y construcción del documento analítico de sectores productivos en el marco del proyecto CONSOLIDACIÓN DE CAPACIDADES DE CIENCIA, TECNOLOGÍA E INNOVACIÓN PARA EL FORTALECIMIENTO DE LAS ECONOMÍAS RURALES EN LOS TERRITORIOS ANCESTRALES DEL PUEBLO KOKONUKO - CAUCA, </t>
    </r>
    <r>
      <rPr>
        <sz val="11"/>
        <color rgb="FFFF0000"/>
        <rFont val="Calibri Light"/>
        <family val="2"/>
        <scheme val="major"/>
      </rPr>
      <t>identificado</t>
    </r>
    <r>
      <rPr>
        <sz val="11"/>
        <color theme="1"/>
        <rFont val="Calibri Light"/>
        <family val="2"/>
        <scheme val="major"/>
      </rPr>
      <t xml:space="preserve"> con  BPIN 2020000100326 (1621)</t>
    </r>
  </si>
  <si>
    <r>
      <t xml:space="preserve">2. Realizar las actividades de campo según </t>
    </r>
    <r>
      <rPr>
        <sz val="11"/>
        <color rgb="FFFF0000"/>
        <rFont val="Calibri Light"/>
        <family val="2"/>
        <scheme val="major"/>
      </rPr>
      <t>orientaciones</t>
    </r>
    <r>
      <rPr>
        <sz val="11"/>
        <color theme="1"/>
        <rFont val="Calibri Light"/>
        <family val="2"/>
        <scheme val="major"/>
      </rPr>
      <t xml:space="preserve"> del </t>
    </r>
    <r>
      <rPr>
        <sz val="11"/>
        <color rgb="FFFF0000"/>
        <rFont val="Calibri Light"/>
        <family val="2"/>
        <scheme val="major"/>
      </rPr>
      <t>líder</t>
    </r>
    <r>
      <rPr>
        <sz val="11"/>
        <color theme="1"/>
        <rFont val="Calibri Light"/>
        <family val="2"/>
        <scheme val="major"/>
      </rPr>
      <t xml:space="preserve"> del componente 1</t>
    </r>
  </si>
  <si>
    <r>
      <t xml:space="preserve">3. Trabajar coordinadamente con el profesional </t>
    </r>
    <r>
      <rPr>
        <sz val="11"/>
        <color rgb="FFFF0000"/>
        <rFont val="Calibri Light"/>
        <family val="2"/>
        <scheme val="major"/>
      </rPr>
      <t>encargado</t>
    </r>
    <r>
      <rPr>
        <sz val="11"/>
        <color theme="1"/>
        <rFont val="Calibri Light"/>
        <family val="2"/>
        <scheme val="major"/>
      </rPr>
      <t xml:space="preserve"> de proyectar el documento  sobre potencialidades y oportunidades para incorporar información cuantitativa y cualitativa acorde con las necesidade de los tres </t>
    </r>
    <r>
      <rPr>
        <sz val="11"/>
        <color rgb="FFFF0000"/>
        <rFont val="Calibri Light"/>
        <family val="2"/>
        <scheme val="major"/>
      </rPr>
      <t>componentes</t>
    </r>
    <r>
      <rPr>
        <sz val="11"/>
        <color theme="1"/>
        <rFont val="Calibri Light"/>
        <family val="2"/>
        <scheme val="major"/>
      </rPr>
      <t xml:space="preserve"> del proyecto</t>
    </r>
  </si>
  <si>
    <r>
      <t xml:space="preserve">Apoyo profesional y orientación técnica en la construcción del documento analítico propositivo sobre potencialidades y oportunidades de economías rurales en el Resguardo de Puracé </t>
    </r>
    <r>
      <rPr>
        <sz val="11"/>
        <color rgb="FFFF0000"/>
        <rFont val="Calibri Light"/>
        <family val="2"/>
        <scheme val="major"/>
      </rPr>
      <t>en el marco del proyecto CONSOLIDACIÓN DE CAPACIDADES DE CIENCIA, TECNOLOGÍA E INNOVACIÓN PARA EL FORTALECIMIENTO DE LAS ECONOMÍAS RURALES EN LOS TERRITORIOS ANCESTRALES DEL PUEBLO KOKONUKO - CAUCA, identificado con  BPIN 2020000100326</t>
    </r>
    <r>
      <rPr>
        <sz val="11"/>
        <color theme="1"/>
        <rFont val="Calibri Light"/>
        <family val="2"/>
        <scheme val="major"/>
      </rPr>
      <t xml:space="preserve"> (1021)
</t>
    </r>
  </si>
  <si>
    <t>5. Acompañar a  sectores productivos  para promover la inserción de procesos de CTeI en sus desarrollos.</t>
  </si>
  <si>
    <t>6. Las demás actuaciones que sean estrictamente necesarias para el logro de los productos finales del respectivo objeto contractual y que se encuentren en la órbita general del mismo</t>
  </si>
  <si>
    <t>PPrestar servicios como gestores comunitarios de CTeI realizando actividades de acompañamiento en los cuatro sectores productivos priorizados para promover la inserción de procesos de CTeI en sus desarrollos, en el marco del proyecto CONSOLIDACIÓN DE CAPACIDADES DE CIENCIA, TECNOLOGÍA E INNOVACIÓN PARA EL FORTALECIMIENTO DE LAS ECONOMÍAS RURALES EN LOS TERRITORIOS ANCESTRALES DEL PUEBLO KOKONUKO – CAUCA, identificado con BPIN 2020000100326 (1721)</t>
  </si>
  <si>
    <t>Prestar servicios como profesional con doctorado en ciencias de la educación o ciencias humanas y sociales para promover proyectos de aula y de investigación con población escolar con el fin de incentivar la cultura de Ciencia, Tecnología e Innovación en el marco del proyecto CONSOLIDACIÓN DE CAPACIDADES DE CIENCIA, TECNOLOGÍA E INNOVACIÓN PARA EL FORTALECIMIENTO DE LAS ECONOMÍAS RURALES EN LOS TERRITORIOS ANCESTRALES DEL PUEBLO KOKONUKO – CAUCA, identificado con BPIN 2020000100326 (1821)</t>
  </si>
  <si>
    <t>7. Articular procesos productivos con acciones que desarrollen el pensamiento científico para encontrar soluciones novedosas a necesidades de las economías rurales</t>
  </si>
  <si>
    <t>8. Apoyar las actividades para la conformacion del grupo de investigación del RIP y la elaboración del Plan Estratégico de investigaciones de manera concertada con los actores educativos del Cabildo.</t>
  </si>
  <si>
    <t>9. Realizar procesos de sensibilización y capacitación sobre temas asociados al desarrollo de actitudes y habilidades en población escolar para incentivar la cultura de ciencia, tecnología e innovación.</t>
  </si>
  <si>
    <t>10. Las demás actuaciones que sean estrictamente necesarias para el logro de los productos finales del respectivo objeto contractual y que se encuentren en la órbita general del mismo</t>
  </si>
  <si>
    <t>4. Realizar procesos de sensibilización y capacitación sobre temas asociados al desarrollo de actitudes y habilidades en población escolar para incentivar la cultura de ciencia, tecnología e innovación.</t>
  </si>
  <si>
    <t>Prestar servicios como gestor de investigación brindando apoyo en actividades del proyecto CONSOLIDACIÓN DE CAPACIDADES DE CIENCIA, TECNOLOGÍA E INNOVACIÓN PARA EL FORTALECIMIENTO DE LAS ECONOMÍAS RURALES EN LOS TERRITORIOS ANCESTRALES DEL PUEBLO KOKONUKO – CAUCA, identificado con BPIN 2020000100326 (1921)</t>
  </si>
  <si>
    <t>8. Realizar procesos de sensibilización y capacitación sobre temas asociados al desarrollo de actitudes y habilidades en población escolar para incentivar la cultura de Ciencia, Tecnología e Innovación</t>
  </si>
  <si>
    <t>Prestar servicios profesionales como comunicador social para el desarrollo de actividades que promuevan el servicio de gestión de la información de CTeI en el marco del proyecto CONSOLIDACIÓN DE CAPACIDADES DE CIENCIA, TECNOLOGÍA E INNOVACIÓN PARA EL FORTALECIMIENTO DE LAS ECONOMÍAS RURALES EN LOS TERRITORIOS ANCESTRALES DEL PUEBLO KOKONUKO – CAUCA, identificado con BPIN 2020000100326 (2021)</t>
  </si>
  <si>
    <t>5. Realizar procesos de sensibilización y capacitación sobre temas asociados al desarrollo de actitudes y habilidades en población escolar para incentivar la cultura de Ciencia, Tecnología e Innovación</t>
  </si>
  <si>
    <t>ÍTEM</t>
  </si>
  <si>
    <t>Prestar servicios profesionales como Contador Público con estudios de doctorado para la construcción del documento de políticas, estrategias y lineamientos de CTeI en el marco del proyecto CONSOLIDACIÓN DE CAPACIDADES DE CIENCIA, TECNOLOGÍA E INNOVACIÓN PARA EL FORTALECIMIENTO DE LAS ECONOMÍAS RURALES EN LOS TERRITORIOS ANCESTRALES DEL PUEBLO KOKONUKO – CAUCA, identificado con BPIN 2020000100326 (2121)</t>
  </si>
  <si>
    <r>
      <t xml:space="preserve">4. Aplicar los conocimientos aprehendidos en las capacitaciones para desarrollar productos de investigacion colaborativos a nivel de los </t>
    </r>
    <r>
      <rPr>
        <sz val="11"/>
        <color rgb="FFFF0000"/>
        <rFont val="Calibri Light"/>
        <family val="2"/>
        <scheme val="major"/>
      </rPr>
      <t>gestores</t>
    </r>
    <r>
      <rPr>
        <sz val="11"/>
        <color theme="1"/>
        <rFont val="Calibri Light"/>
        <family val="2"/>
        <scheme val="major"/>
      </rPr>
      <t xml:space="preserve"> de investigación del proyecto.</t>
    </r>
  </si>
  <si>
    <r>
      <t xml:space="preserve">6. </t>
    </r>
    <r>
      <rPr>
        <sz val="11"/>
        <color rgb="FFFF0000"/>
        <rFont val="Calibri Light"/>
        <family val="2"/>
        <scheme val="major"/>
      </rPr>
      <t>Orientación</t>
    </r>
    <r>
      <rPr>
        <sz val="11"/>
        <color theme="1"/>
        <rFont val="Calibri Light"/>
        <family val="2"/>
        <scheme val="major"/>
      </rPr>
      <t xml:space="preserve"> técnica a investigadores y semilleros de investigación para que los productos científicos se ajusten a los lineamientos del caso.</t>
    </r>
  </si>
  <si>
    <r>
      <t>2. Diseñar la</t>
    </r>
    <r>
      <rPr>
        <sz val="11"/>
        <color rgb="FFFF0000"/>
        <rFont val="Calibri Light"/>
        <family val="2"/>
        <scheme val="major"/>
      </rPr>
      <t xml:space="preserve"> estructura </t>
    </r>
    <r>
      <rPr>
        <sz val="11"/>
        <color theme="1"/>
        <rFont val="Calibri Light"/>
        <family val="2"/>
        <scheme val="major"/>
      </rPr>
      <t>y la propuesta de contenidos del documento de póliticas y estrategias y someterlo a consideración de los coordinadores de los componentes</t>
    </r>
  </si>
  <si>
    <t>5. Identificar retos comunitarios en el ámbito de las economías rurales con el fin de diseñar alternativas para la generación de valor a partir de actividades de CTeI que permitan mejoran las condiciones de vida de las comunidades indígenas del Resguardo de Puracé</t>
  </si>
  <si>
    <t>Brindar apoyo a procesos operativos como gestor de CTeI en el marco del proyecto CONSOLIDACIÓN DE CAPACIDADES DE CIENCIA, TECNOLOGÍA E INNOVACIÓN PARA EL FORTALECIMIENTO DE LAS ECONOMÍAS RURALES EN LOS TERRITORIOS ANCESTRALES DEL PUEBLO KOKONUKO – CAUCA, identificado con BPIN 2020000100326 (2321)</t>
  </si>
  <si>
    <t>1. Apoyar el desarrollo de procesos operativos del proyecto.</t>
  </si>
  <si>
    <t>2. Brindar apoyo para el alistamiento logístico de los distintos eventos del proyecto.</t>
  </si>
  <si>
    <t>3. Asistir a las distintas capacitaciones generadas en el proyecto.</t>
  </si>
  <si>
    <t>4. Apoyar procesos de recolección de información requerida</t>
  </si>
  <si>
    <t>3. Apoyar al equipo técnico en el desarrollo de innovaciones para los grupos asociativos vinculados al proyecto</t>
  </si>
  <si>
    <t>6. Identificar retos comunitarios en el ámbito de las economías rurales con el fin de diseñar alternativas para la generación de valor a partir de actividades de CTeI que permitan mejoran las condiciones de vida de las comunidades indígenas del Resguardo de Puracé</t>
  </si>
  <si>
    <t>5. Diseñar de manera colaborativa, modelos didácticos informáticos escalables y replicables, orientados a estimular el aprendizaje constante y el diálogo de saberes alrededor de la ciencia en el ámbito territorial del Pueblo Kokonuko.</t>
  </si>
  <si>
    <t xml:space="preserve">1. Elaborar y presentar un plan de trabajo </t>
  </si>
  <si>
    <t>2. Diseño e implementación de encuesta digital para caracterización de la población
2.1. Diseño de la encuesta de caracterización (basado en Diseño centrado en el Usuario)
2.2 Adaptación de dispositivos de toma de datos como GPS para georeferenciación, entre otros sensores
2.3 Construcción de encuesta digital para tomar los datos de la caracterización
2.4 Evaluación de satisfacción de usuario en prototipo de la encuesta.</t>
  </si>
  <si>
    <t>4. Realizar actividades de capacitación al equipo del proyecto y a semilleros de investigación.</t>
  </si>
  <si>
    <t xml:space="preserve">2. Modelado de los datos del proyecto con base en la caracterización y las estrategias del proyecto.
2.1. Diseño de repositorio virtual de datos.
2.2. Modelado de usuario y contexto.
2.3. Crear base de datos y almacenamiento general de datos y contenidos del proyecto (servidor del proyecto físico y en nube).
2.4. Definir seguridad informática a implementar en protección de datos.
</t>
  </si>
  <si>
    <t>1. Base de datos de usuarios, contenidos, retroalimentación del sistema y broker.</t>
  </si>
  <si>
    <t xml:space="preserve">2. Script de técnicas de minería de datos a usar. Documento de análisis de datos y prototipo funcional de aplicación web de visualización de datos y su respectivo análisis. </t>
  </si>
  <si>
    <t>3. Elaboración de un análisis estadístico de tablas y gráficos de frecuencia, porcentaje para todas las variables del estudio. 
3.1. Extracción de datos y extrapolación.
3.2. Análisis de datos y proyección mediante técnicas de minería de datos.
3.3. Análisis estadístico de datos, basados en intereses del proyecto y las estrategias.</t>
  </si>
  <si>
    <t>1. Un documento síntesis que describa los productos diseñados para el proyecto</t>
  </si>
  <si>
    <t>2. Material impreso o digital de acuerdo con requerimientos del proyecto.</t>
  </si>
  <si>
    <t>6. Diseñar de manera colaborativa, modelos didácticos informáticos escalables y replicables, orientados a estimular el aprendizaje constante y el diálogo de saberes alrededor de la ciencia en el ámbito territorial del Pueblo Kokonuko.</t>
  </si>
  <si>
    <t>2. Documentar la experiencia del proceso de diseño de modelos didácticos acordes con los sectores productivos priorizados en el marco del proyecto</t>
  </si>
  <si>
    <t>1. Un documento síntesis que incorpore las voces de los actores del territorio con las lecciones aprendidas del proceso resaltando las dificultades, logros, victorias tempranas en relación con los modelos dídáctivos informáticos.</t>
  </si>
  <si>
    <t>2. Un producto de investigación relacionado con las actividades desarrolladas en el proyecto.</t>
  </si>
  <si>
    <t>1. Un documento que recopile la información de los beneficiarios del proyecto con los lineamientos brindados por el director del proyecto.</t>
  </si>
  <si>
    <t>1. Un producto de investigación relacionado con las actividades desarrolladas en el proyecto.</t>
  </si>
  <si>
    <t>2. Un documento síntesis con lecciones aprendidas en el proceso, que incorpore las voces de los actores comunitarios.</t>
  </si>
  <si>
    <t>1. Un documento síntesis con lecciones aprendidas en el proceso, que incorpore las voces de los actores comunitarios y se ajuste a los requerimeintos del componente 3.</t>
  </si>
  <si>
    <r>
      <t xml:space="preserve">Prestar servicios profesionales en Contaduría Pública con estudios de posgrado en finanzas como investigador, orientados a identificar retos comunitarios en el ámbito de las economías rurales con el fin de diseñar alternativas para la generación de valor a partir de actividades de CTeI que permitan </t>
    </r>
    <r>
      <rPr>
        <sz val="11"/>
        <color rgb="FFFF0000"/>
        <rFont val="Calibri Light"/>
        <family val="2"/>
        <scheme val="major"/>
      </rPr>
      <t xml:space="preserve">mejorar </t>
    </r>
    <r>
      <rPr>
        <sz val="11"/>
        <color theme="1"/>
        <rFont val="Calibri Light"/>
        <family val="2"/>
        <scheme val="major"/>
      </rPr>
      <t>las condiciones de vida de las comunidades indígenas del Resguardo de Puracé en el marco del proyecto CONSOLIDACIÓN DE CAPACIDADES DE CIENCIA, TECNOLOGÍA E INNOVACIÓN PARA EL FORTALECIMIENTO DE LAS ECONOMÍAS RURALES EN LOS TERRITORIOS ANCESTRALES DEL PUEBLO KOKONUKO – CAUCA, identificado con BPIN 2020000100326 (2221)</t>
    </r>
  </si>
  <si>
    <r>
      <t xml:space="preserve">2. Interactuar con el equipo técnico del componente 3 para aportar conocimientos en aspectos contables y/o financieros susceptibles de ser </t>
    </r>
    <r>
      <rPr>
        <sz val="11"/>
        <color rgb="FFFF0000"/>
        <rFont val="Calibri Light"/>
        <family val="2"/>
        <scheme val="major"/>
      </rPr>
      <t>apropiados</t>
    </r>
    <r>
      <rPr>
        <sz val="11"/>
        <color theme="1"/>
        <rFont val="Calibri Light"/>
        <family val="2"/>
        <scheme val="major"/>
      </rPr>
      <t xml:space="preserve"> por los beneficiarios del proyecto en los modelos didácticos informáticos.</t>
    </r>
  </si>
  <si>
    <r>
      <t>3. Implementar protocolo de caracterización</t>
    </r>
    <r>
      <rPr>
        <b/>
        <u/>
        <sz val="11"/>
        <color rgb="FF000000"/>
        <rFont val="Calibri Light"/>
        <family val="2"/>
        <scheme val="major"/>
      </rPr>
      <t xml:space="preserve">
</t>
    </r>
    <r>
      <rPr>
        <sz val="11"/>
        <color rgb="FF000000"/>
        <rFont val="Calibri Light"/>
        <family val="2"/>
        <scheme val="major"/>
      </rPr>
      <t>3.1. Diseño de protocolo de caracterización
3.2. Reunión con los pasantes o estudiantes que tomaran los datos (patinadores) de la caracterización
3.3. Explicación de protocolo y uso de aplicación de encuestas digitales a los patinadores
3.4. Análisis estadístico de datos, basados en intereses del proyecto y las estrategias</t>
    </r>
  </si>
  <si>
    <t>1. Un documento base para la construcción de una agenda propia de CTeI</t>
  </si>
  <si>
    <t xml:space="preserve">2. Un producto de investigacion </t>
  </si>
  <si>
    <t>3. Un documento con propuesta de Plan de Accion concertado y socializado con actores del RIP.</t>
  </si>
  <si>
    <t>1. Un documento técnico con inventario de prácticas productivas y liderezgos</t>
  </si>
  <si>
    <t>1. Un documento con avances del proceso de sistematización.</t>
  </si>
  <si>
    <t>1. Un documento con síntesis del proceso que contenga: dificultades, logros, victorias tempranas, recomendaciones.</t>
  </si>
  <si>
    <t>1. Un documento con una síntesis del proceso que contenga: dificultades, logros, victorias tempranas, recomendaciones.</t>
  </si>
  <si>
    <t>1. Un documento síntesis sobre potencialidades y oportunidades que incorpore la visión ancestral del Pueblo Kokonuko.</t>
  </si>
  <si>
    <t>2. Un producto de investigación colaborativo o individual con un integrante del componente 1.</t>
  </si>
  <si>
    <t>1. Un producto de investigación relacionado con las actividades desarrolladas.</t>
  </si>
  <si>
    <t>2. Un documento colaborativo con avances del documento analítico requerido que incorpore los lineamientos técnicos y de estilo del caso.</t>
  </si>
  <si>
    <t>1. Un documento síntesis a modo de base de datos que recoja las orientaciones  técnicas de los coordinadores de los distintos componentes del proyecto.</t>
  </si>
  <si>
    <t>PENDIENTE</t>
  </si>
  <si>
    <t>COMUNICADOR</t>
  </si>
  <si>
    <t>SELECCIÓN CON AL MENOS TRES HOJAS DE VIDA</t>
  </si>
  <si>
    <t>ALEJANDRO CALDÓN CALAPSÚ C.C. 66310437 CORREO ELECTRÓNICO mcaldon26@gmail.com</t>
  </si>
  <si>
    <t>CARLOS ALBERTO MOLINA GÓMEZ C.C. 1716081 CELULAR 3155692962</t>
  </si>
  <si>
    <t>NORMAN CALDÓN</t>
  </si>
  <si>
    <t>ELIANA FERNÁNDEZ</t>
  </si>
  <si>
    <t>GINETH MAGALY CERÓN CELULAR 3226540509</t>
  </si>
  <si>
    <t>Prestar servicios profesionales como investigador del área contable con conocimientos en sistemas para el desarrollo de soluciones innovadoras desde la CTeI adecuadas a las necesidades de comunidades en e lmarco del proyecto CONSOLIDACIÓN DE CAPACIDADES DE CIENCIA, TECNOLOGÍA E INNOVACIÓN PARA EL FORTALECIMIENTO DE LAS ECONOMÍAS RURALES EN LOS TERRITORIOS ANCESTRALES DEL PUEBLO KOKONUKO – CAUCA, identificado con BPIN 2020000100326 (2421)</t>
  </si>
  <si>
    <t>Prestar servicios profesionales como ingeniera electrónica con estudios de doctorado en el diseño de modelos didácticos informáticos escalables y replicables orientados a estimular el aprendizaje constante y el diálogo de saberes alrededor de la ciencia en el marco del proyecto CONSOLIDACIÓN DE CAPACIDADES DE CIENCIA, TECNOLOGÍA E INNOVACIÓN PARA EL FORTALECIMIENTO DE LAS ECONOMÍAS RURALES EN LOS TERRITORIOS ANCESTRALES DEL PUEBLO KOKONUKO – CAUCA, identificado con BPIN 2020000100326  (2521)</t>
  </si>
  <si>
    <t>Prestar servicios como ingeniero electrónico con estudios de doctorado en actividades de investigación y en el desarrollo de modelos didácticos informáticos en el marco del proyecto denominado CONSOLIDACIÓN DE CAPACIDADES DE CIENCIA, TECNOLOGÍA E INNOVACIÓN PARA EL FORTALECIMIENTO DE LAS ECONOMÍAS RURALES EN LOS TERRITORIOS ANCESTRALES DEL PUEBLO KOKONUKO – CAUCA, identificado con BPIN 2020000100326 (2621)</t>
  </si>
  <si>
    <t>Prestar servicios profesionales como diseñador gráfico en el diseño de cartillas, juegos y material didáctico en marco del proyecto CONSOLIDACIÓN DE CAPACIDADES DE CIENCIA, TECNOLOGÍA E INNOVACIÓN PARA EL FORTALECIMIENTO DE LAS ECONOMÍAS RURALES EN LOS TERRITORIOS ANCESTRALES DEL PUEBLO KOKONUKO – CAUCA, identificado con BPIN 2020000100326  (2721)</t>
  </si>
  <si>
    <t>Prestar servicios profesionales como contador público con estudios de maestría en el área de proyectos aportando conocimientos para el diseño de modelos didácticos acordes con los sectores productivos priorizados en el marco del proyecto CONSOLIDACIÓN DE CAPACIDADES DE CIENCIA, TECNOLOGÍA E INNOVACIÓN PARA EL FORTALECIMIENTO DE LAS ECONOMÍAS RURALES EN LOS TERRITORIOS ANCESTRALES DEL PUEBLO KOKONUKO – CAUCA, identificado con BPIN 2020000100326 (2821)</t>
  </si>
  <si>
    <t>JOSÉ ARMANDO ORDOÑEZ CELULAR 300 677388 CORREO ELECTRÓNICO armandoordonez@gmail.com</t>
  </si>
  <si>
    <t xml:space="preserve">ANGIE CAMILA CÓRDOBA MESA, CORREO ELECTRÓNICO accordoba30@gmail.com </t>
  </si>
  <si>
    <t>ANDRÉS AGUILAR</t>
  </si>
  <si>
    <t>Un documento síntesis con avances del proceso, resaltando dificultades, logros, lecciones aprendidas, recomendaciones, victorias tempranas revisado previamente por uno de los orientadores técnicos del proyecto..</t>
  </si>
  <si>
    <t>ERIKA YICEL CHILITO CORDOBA, erikacordoba.9224@gmail.com   320 5043297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</si>
</sst>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
    <numFmt numFmtId="165" formatCode="_-&quot;$&quot;\ * #,##0_-;\-&quot;$&quot;\ * #,##0_-;_-&quot;$&quot;\ * &quot;-&quot;??_-;_-@_-"/>
  </numFmts>
  <fonts count="12" x14ac:knownFonts="1">
    <font>
      <sz val="11"/>
      <color theme="1"/>
      <name val="Calibri"/>
      <family val="2"/>
      <scheme val="minor"/>
    </font>
    <font>
      <u/>
      <sz val="11"/>
      <color theme="10"/>
      <name val="Calibri"/>
      <family val="2"/>
      <scheme val="minor"/>
    </font>
    <font>
      <sz val="11"/>
      <color theme="1"/>
      <name val="Calibri"/>
      <family val="2"/>
      <scheme val="minor"/>
    </font>
    <font>
      <b/>
      <sz val="11"/>
      <color theme="1"/>
      <name val="Calibri Light"/>
      <family val="2"/>
      <scheme val="major"/>
    </font>
    <font>
      <sz val="11"/>
      <color theme="1"/>
      <name val="Calibri Light"/>
      <family val="2"/>
      <scheme val="major"/>
    </font>
    <font>
      <u/>
      <sz val="11"/>
      <color theme="10"/>
      <name val="Calibri Light"/>
      <family val="2"/>
      <scheme val="major"/>
    </font>
    <font>
      <sz val="11"/>
      <color rgb="FFFF0000"/>
      <name val="Calibri Light"/>
      <family val="2"/>
      <scheme val="major"/>
    </font>
    <font>
      <sz val="11"/>
      <name val="Calibri Light"/>
      <family val="2"/>
      <scheme val="major"/>
    </font>
    <font>
      <sz val="11"/>
      <color rgb="FF424242"/>
      <name val="Calibri Light"/>
      <family val="2"/>
      <scheme val="major"/>
    </font>
    <font>
      <sz val="11"/>
      <color rgb="FF000000"/>
      <name val="Calibri Light"/>
      <family val="2"/>
      <scheme val="major"/>
    </font>
    <font>
      <b/>
      <u/>
      <sz val="11"/>
      <color rgb="FF000000"/>
      <name val="Calibri Light"/>
      <family val="2"/>
      <scheme val="major"/>
    </font>
    <font>
      <b/>
      <sz val="11"/>
      <color theme="0"/>
      <name val="Calibri Light"/>
      <family val="2"/>
      <scheme val="maj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8" tint="-0.49998474074526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style="thin">
        <color indexed="64"/>
      </right>
      <top style="thin">
        <color indexed="64"/>
      </top>
      <bottom style="hair">
        <color indexed="64"/>
      </bottom>
      <diagonal/>
    </border>
    <border>
      <left style="hair">
        <color indexed="64"/>
      </left>
      <right style="thin">
        <color indexed="64"/>
      </right>
      <top style="hair">
        <color indexed="64"/>
      </top>
      <bottom/>
      <diagonal/>
    </border>
  </borders>
  <cellStyleXfs count="3">
    <xf numFmtId="0" fontId="0" fillId="0" borderId="0"/>
    <xf numFmtId="0" fontId="1" fillId="0" borderId="0" applyNumberFormat="0" applyFill="0" applyBorder="0" applyAlignment="0" applyProtection="0"/>
    <xf numFmtId="44" fontId="2" fillId="0" borderId="0" applyFont="0" applyFill="0" applyBorder="0" applyAlignment="0" applyProtection="0"/>
  </cellStyleXfs>
  <cellXfs count="122">
    <xf numFmtId="0" fontId="0" fillId="0" borderId="0" xfId="0"/>
    <xf numFmtId="3" fontId="0" fillId="0" borderId="0" xfId="0" applyNumberFormat="1"/>
    <xf numFmtId="0" fontId="0" fillId="3" borderId="0" xfId="0" applyFill="1"/>
    <xf numFmtId="4" fontId="0" fillId="0" borderId="0" xfId="0" applyNumberFormat="1"/>
    <xf numFmtId="0" fontId="0" fillId="4" borderId="0" xfId="0" applyFill="1" applyAlignment="1">
      <alignment wrapText="1"/>
    </xf>
    <xf numFmtId="4" fontId="0" fillId="4" borderId="0" xfId="0" applyNumberFormat="1" applyFill="1"/>
    <xf numFmtId="0" fontId="0" fillId="4" borderId="0" xfId="0" applyFill="1"/>
    <xf numFmtId="3" fontId="0" fillId="3" borderId="0" xfId="0" applyNumberFormat="1" applyFill="1"/>
    <xf numFmtId="4" fontId="0" fillId="3" borderId="0" xfId="0" applyNumberFormat="1" applyFill="1"/>
    <xf numFmtId="164" fontId="4" fillId="2" borderId="1" xfId="0" applyNumberFormat="1" applyFont="1" applyFill="1" applyBorder="1" applyAlignment="1">
      <alignment horizontal="left" vertical="center" wrapText="1"/>
    </xf>
    <xf numFmtId="0" fontId="4" fillId="2" borderId="0" xfId="0" applyFont="1" applyFill="1" applyAlignment="1">
      <alignment vertical="center"/>
    </xf>
    <xf numFmtId="164" fontId="6" fillId="2" borderId="1" xfId="0" applyNumberFormat="1" applyFont="1" applyFill="1" applyBorder="1" applyAlignment="1">
      <alignment horizontal="left" vertical="center" wrapText="1"/>
    </xf>
    <xf numFmtId="0" fontId="4" fillId="2" borderId="1" xfId="0" applyFont="1" applyFill="1" applyBorder="1" applyAlignment="1">
      <alignment vertical="center" wrapText="1"/>
    </xf>
    <xf numFmtId="0" fontId="4" fillId="2" borderId="0" xfId="0" applyFont="1" applyFill="1" applyAlignment="1">
      <alignment horizontal="left" vertical="center"/>
    </xf>
    <xf numFmtId="164" fontId="4" fillId="2" borderId="7" xfId="0" applyNumberFormat="1" applyFont="1" applyFill="1" applyBorder="1" applyAlignment="1">
      <alignment horizontal="left" vertical="center" wrapText="1"/>
    </xf>
    <xf numFmtId="164" fontId="6" fillId="2" borderId="7" xfId="0" applyNumberFormat="1" applyFont="1" applyFill="1" applyBorder="1" applyAlignment="1">
      <alignment horizontal="left" vertical="center" wrapText="1"/>
    </xf>
    <xf numFmtId="0" fontId="3" fillId="2" borderId="0" xfId="0" applyFont="1" applyFill="1" applyAlignment="1">
      <alignment horizontal="center" vertical="center"/>
    </xf>
    <xf numFmtId="0" fontId="4" fillId="2" borderId="0" xfId="0" applyFont="1" applyFill="1" applyAlignment="1">
      <alignment horizontal="center" vertical="center"/>
    </xf>
    <xf numFmtId="3" fontId="4" fillId="2" borderId="7" xfId="0" applyNumberFormat="1" applyFont="1" applyFill="1" applyBorder="1" applyAlignment="1">
      <alignment vertical="center" wrapText="1"/>
    </xf>
    <xf numFmtId="3" fontId="6" fillId="2" borderId="7" xfId="0" applyNumberFormat="1" applyFont="1" applyFill="1" applyBorder="1" applyAlignment="1">
      <alignment vertical="center" wrapText="1"/>
    </xf>
    <xf numFmtId="164" fontId="6" fillId="2" borderId="10" xfId="0" applyNumberFormat="1" applyFont="1" applyFill="1" applyBorder="1" applyAlignment="1">
      <alignment horizontal="left" vertical="center" wrapText="1"/>
    </xf>
    <xf numFmtId="3" fontId="4" fillId="2" borderId="4" xfId="0" applyNumberFormat="1" applyFont="1" applyFill="1" applyBorder="1" applyAlignment="1">
      <alignment vertical="center" wrapText="1"/>
    </xf>
    <xf numFmtId="3" fontId="4" fillId="2" borderId="5" xfId="0" applyNumberFormat="1" applyFont="1" applyFill="1" applyBorder="1" applyAlignment="1">
      <alignment vertical="center" wrapText="1"/>
    </xf>
    <xf numFmtId="3" fontId="4" fillId="2" borderId="8" xfId="0" applyNumberFormat="1" applyFont="1" applyFill="1" applyBorder="1" applyAlignment="1">
      <alignment vertical="center" wrapText="1"/>
    </xf>
    <xf numFmtId="3" fontId="4" fillId="2" borderId="11" xfId="0" applyNumberFormat="1" applyFont="1" applyFill="1" applyBorder="1" applyAlignment="1">
      <alignment vertical="center" wrapText="1"/>
    </xf>
    <xf numFmtId="3" fontId="4" fillId="2" borderId="8" xfId="0" applyNumberFormat="1" applyFont="1" applyFill="1" applyBorder="1" applyAlignment="1">
      <alignment vertical="center"/>
    </xf>
    <xf numFmtId="165" fontId="4" fillId="2" borderId="4" xfId="2" applyNumberFormat="1" applyFont="1" applyFill="1" applyBorder="1" applyAlignment="1">
      <alignment vertical="center"/>
    </xf>
    <xf numFmtId="165" fontId="4" fillId="2" borderId="7" xfId="2" applyNumberFormat="1" applyFont="1" applyFill="1" applyBorder="1" applyAlignment="1">
      <alignment vertical="center"/>
    </xf>
    <xf numFmtId="165" fontId="4" fillId="2" borderId="10" xfId="2" applyNumberFormat="1" applyFont="1" applyFill="1" applyBorder="1" applyAlignment="1">
      <alignment vertical="center"/>
    </xf>
    <xf numFmtId="165" fontId="4" fillId="2" borderId="4" xfId="2" applyNumberFormat="1" applyFont="1" applyFill="1" applyBorder="1" applyAlignment="1">
      <alignment horizontal="right" vertical="center"/>
    </xf>
    <xf numFmtId="165" fontId="4" fillId="2" borderId="7" xfId="2" applyNumberFormat="1" applyFont="1" applyFill="1" applyBorder="1" applyAlignment="1">
      <alignment horizontal="right" vertical="center"/>
    </xf>
    <xf numFmtId="165" fontId="4" fillId="2" borderId="10" xfId="2" applyNumberFormat="1" applyFont="1" applyFill="1" applyBorder="1" applyAlignment="1">
      <alignment horizontal="center" vertical="center"/>
    </xf>
    <xf numFmtId="165" fontId="4" fillId="2" borderId="0" xfId="2" applyNumberFormat="1" applyFont="1" applyFill="1" applyAlignment="1">
      <alignment vertical="center"/>
    </xf>
    <xf numFmtId="164" fontId="6" fillId="2" borderId="18" xfId="0" applyNumberFormat="1" applyFont="1" applyFill="1" applyBorder="1" applyAlignment="1">
      <alignment horizontal="left" vertical="center" wrapText="1"/>
    </xf>
    <xf numFmtId="0" fontId="6" fillId="2" borderId="1" xfId="0" applyFont="1" applyFill="1" applyBorder="1" applyAlignment="1">
      <alignment vertical="center" wrapText="1"/>
    </xf>
    <xf numFmtId="165" fontId="4" fillId="2" borderId="1" xfId="2" applyNumberFormat="1" applyFont="1" applyFill="1" applyBorder="1" applyAlignment="1">
      <alignment vertical="center" wrapText="1"/>
    </xf>
    <xf numFmtId="164" fontId="4" fillId="2" borderId="4" xfId="0" applyNumberFormat="1" applyFont="1" applyFill="1" applyBorder="1" applyAlignment="1">
      <alignment horizontal="center" vertical="center" wrapText="1"/>
    </xf>
    <xf numFmtId="164" fontId="4" fillId="2" borderId="5" xfId="0" applyNumberFormat="1" applyFont="1" applyFill="1" applyBorder="1" applyAlignment="1">
      <alignment horizontal="center" vertical="center" wrapText="1"/>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165" fontId="4" fillId="2" borderId="7" xfId="2" applyNumberFormat="1" applyFont="1" applyFill="1" applyBorder="1" applyAlignment="1">
      <alignment vertical="center" wrapText="1"/>
    </xf>
    <xf numFmtId="0" fontId="6" fillId="2" borderId="7" xfId="0" applyFont="1" applyFill="1" applyBorder="1" applyAlignment="1">
      <alignment vertical="center" wrapText="1"/>
    </xf>
    <xf numFmtId="165" fontId="4" fillId="2" borderId="10" xfId="2" applyNumberFormat="1" applyFont="1" applyFill="1" applyBorder="1" applyAlignment="1">
      <alignment vertical="center" wrapText="1"/>
    </xf>
    <xf numFmtId="0" fontId="4" fillId="2" borderId="11" xfId="0" applyFont="1" applyFill="1" applyBorder="1" applyAlignment="1">
      <alignment vertical="center" wrapText="1"/>
    </xf>
    <xf numFmtId="165" fontId="4" fillId="2" borderId="4" xfId="2" applyNumberFormat="1"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164" fontId="4" fillId="2" borderId="11" xfId="0" applyNumberFormat="1" applyFont="1" applyFill="1" applyBorder="1" applyAlignment="1">
      <alignment horizontal="center" vertical="center" wrapText="1"/>
    </xf>
    <xf numFmtId="164" fontId="4" fillId="2" borderId="4" xfId="0" applyNumberFormat="1" applyFont="1" applyFill="1" applyBorder="1" applyAlignment="1">
      <alignment horizontal="left" vertical="center" wrapText="1"/>
    </xf>
    <xf numFmtId="164" fontId="4" fillId="2" borderId="5" xfId="0" applyNumberFormat="1" applyFont="1" applyFill="1" applyBorder="1" applyAlignment="1">
      <alignment horizontal="left" vertical="center" wrapText="1"/>
    </xf>
    <xf numFmtId="164" fontId="4" fillId="2" borderId="8" xfId="0" applyNumberFormat="1" applyFont="1" applyFill="1" applyBorder="1" applyAlignment="1">
      <alignment horizontal="left" vertical="center" wrapText="1"/>
    </xf>
    <xf numFmtId="0" fontId="8" fillId="2" borderId="8" xfId="0" applyFont="1" applyFill="1" applyBorder="1" applyAlignment="1">
      <alignment vertical="center" wrapText="1"/>
    </xf>
    <xf numFmtId="0" fontId="9" fillId="2" borderId="8" xfId="0" applyFont="1" applyFill="1" applyBorder="1" applyAlignment="1">
      <alignment vertical="center" wrapText="1"/>
    </xf>
    <xf numFmtId="0" fontId="9" fillId="2" borderId="7" xfId="0" applyFont="1" applyFill="1" applyBorder="1" applyAlignment="1">
      <alignment vertical="center" wrapText="1"/>
    </xf>
    <xf numFmtId="0" fontId="9" fillId="2" borderId="11" xfId="0" applyFont="1" applyFill="1" applyBorder="1" applyAlignment="1">
      <alignment vertical="center" wrapText="1"/>
    </xf>
    <xf numFmtId="0" fontId="4" fillId="2" borderId="0" xfId="0" applyFont="1" applyFill="1" applyAlignment="1">
      <alignment vertical="center" wrapText="1"/>
    </xf>
    <xf numFmtId="165" fontId="4" fillId="2" borderId="0" xfId="2" applyNumberFormat="1" applyFont="1" applyFill="1" applyAlignment="1">
      <alignment vertical="center" wrapText="1"/>
    </xf>
    <xf numFmtId="164" fontId="4" fillId="2" borderId="11" xfId="0" applyNumberFormat="1" applyFont="1" applyFill="1" applyBorder="1" applyAlignment="1">
      <alignment horizontal="left" vertical="center" wrapText="1"/>
    </xf>
    <xf numFmtId="0" fontId="5" fillId="2" borderId="0" xfId="1" applyFont="1" applyFill="1" applyAlignment="1">
      <alignment horizontal="left" vertical="center"/>
    </xf>
    <xf numFmtId="0" fontId="4" fillId="2" borderId="2" xfId="0" applyFont="1" applyFill="1" applyBorder="1" applyAlignment="1">
      <alignment horizontal="left" vertical="center"/>
    </xf>
    <xf numFmtId="164" fontId="4" fillId="2" borderId="2" xfId="0" applyNumberFormat="1" applyFont="1" applyFill="1" applyBorder="1" applyAlignment="1">
      <alignment horizontal="left" vertical="center" wrapText="1"/>
    </xf>
    <xf numFmtId="164" fontId="4" fillId="2" borderId="0" xfId="0" applyNumberFormat="1" applyFont="1" applyFill="1" applyBorder="1" applyAlignment="1">
      <alignment horizontal="left" vertical="center" wrapText="1"/>
    </xf>
    <xf numFmtId="165" fontId="4" fillId="2" borderId="4" xfId="2" applyNumberFormat="1" applyFont="1" applyFill="1" applyBorder="1" applyAlignment="1">
      <alignment horizontal="left" vertical="center" wrapText="1"/>
    </xf>
    <xf numFmtId="165" fontId="4" fillId="2" borderId="7" xfId="2" applyNumberFormat="1" applyFont="1" applyFill="1" applyBorder="1" applyAlignment="1">
      <alignment horizontal="left" vertical="center" wrapText="1"/>
    </xf>
    <xf numFmtId="165" fontId="4" fillId="2" borderId="10" xfId="2" applyNumberFormat="1" applyFont="1" applyFill="1" applyBorder="1" applyAlignment="1">
      <alignment horizontal="left" vertical="center" wrapText="1"/>
    </xf>
    <xf numFmtId="165" fontId="4" fillId="2" borderId="10" xfId="2" applyNumberFormat="1" applyFont="1" applyFill="1" applyBorder="1" applyAlignment="1">
      <alignment horizontal="left" vertical="center"/>
    </xf>
    <xf numFmtId="165" fontId="4" fillId="2" borderId="0" xfId="2" applyNumberFormat="1" applyFont="1" applyFill="1" applyAlignment="1">
      <alignment horizontal="left" vertical="center"/>
    </xf>
    <xf numFmtId="0" fontId="11" fillId="5" borderId="1" xfId="0" applyFont="1" applyFill="1" applyBorder="1" applyAlignment="1">
      <alignment horizontal="center" vertical="center" wrapText="1"/>
    </xf>
    <xf numFmtId="165" fontId="11" fillId="5" borderId="1" xfId="2" applyNumberFormat="1" applyFont="1" applyFill="1" applyBorder="1" applyAlignment="1">
      <alignment horizontal="center" vertical="center" wrapText="1"/>
    </xf>
    <xf numFmtId="0" fontId="11" fillId="5" borderId="1" xfId="0" applyFont="1" applyFill="1" applyBorder="1" applyAlignment="1">
      <alignment horizontal="center" vertical="center"/>
    </xf>
    <xf numFmtId="3" fontId="4" fillId="2" borderId="11" xfId="0" applyNumberFormat="1" applyFont="1" applyFill="1" applyBorder="1" applyAlignment="1">
      <alignment vertical="center"/>
    </xf>
    <xf numFmtId="165" fontId="4" fillId="2" borderId="13" xfId="2" applyNumberFormat="1" applyFont="1" applyFill="1" applyBorder="1" applyAlignment="1">
      <alignment vertical="center" wrapText="1"/>
    </xf>
    <xf numFmtId="0" fontId="4" fillId="2" borderId="13" xfId="0" applyFont="1" applyFill="1" applyBorder="1" applyAlignment="1">
      <alignment vertical="center" wrapText="1"/>
    </xf>
    <xf numFmtId="0" fontId="4" fillId="2" borderId="14" xfId="0" applyFont="1" applyFill="1" applyBorder="1" applyAlignment="1">
      <alignment vertical="center" wrapText="1"/>
    </xf>
    <xf numFmtId="165" fontId="4" fillId="2" borderId="18" xfId="2" applyNumberFormat="1" applyFont="1" applyFill="1" applyBorder="1" applyAlignment="1">
      <alignment vertical="center" wrapText="1"/>
    </xf>
    <xf numFmtId="0" fontId="4" fillId="2" borderId="25" xfId="0" applyFont="1" applyFill="1" applyBorder="1" applyAlignment="1">
      <alignment vertical="center" wrapText="1"/>
    </xf>
    <xf numFmtId="0" fontId="4" fillId="2" borderId="0" xfId="0" applyFont="1" applyFill="1" applyAlignment="1">
      <alignment horizontal="center" vertical="center" wrapText="1"/>
    </xf>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 fillId="0" borderId="0" xfId="1" applyAlignment="1">
      <alignment horizontal="center" vertical="justify"/>
    </xf>
    <xf numFmtId="0" fontId="4" fillId="2" borderId="16"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20"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0" xfId="0" applyFont="1" applyFill="1" applyBorder="1" applyAlignment="1">
      <alignment horizontal="left" vertical="center" wrapText="1"/>
    </xf>
    <xf numFmtId="165" fontId="4" fillId="2" borderId="4" xfId="2" applyNumberFormat="1" applyFont="1" applyFill="1" applyBorder="1" applyAlignment="1">
      <alignment horizontal="left" vertical="center" wrapText="1"/>
    </xf>
    <xf numFmtId="165" fontId="4" fillId="2" borderId="7" xfId="2" applyNumberFormat="1" applyFont="1" applyFill="1" applyBorder="1" applyAlignment="1">
      <alignment horizontal="left" vertical="center" wrapText="1"/>
    </xf>
    <xf numFmtId="165" fontId="4" fillId="2" borderId="10" xfId="2" applyNumberFormat="1" applyFont="1" applyFill="1" applyBorder="1" applyAlignment="1">
      <alignment horizontal="left" vertical="center" wrapText="1"/>
    </xf>
    <xf numFmtId="0" fontId="1" fillId="0" borderId="0" xfId="1" applyAlignment="1">
      <alignment horizontal="center" vertical="center" wrapText="1"/>
    </xf>
    <xf numFmtId="0" fontId="1" fillId="0" borderId="0" xfId="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9" xfId="0" applyFont="1" applyFill="1" applyBorder="1" applyAlignment="1">
      <alignment horizontal="center" vertical="center"/>
    </xf>
    <xf numFmtId="0" fontId="1" fillId="0" borderId="0" xfId="1"/>
    <xf numFmtId="165" fontId="4" fillId="2" borderId="4" xfId="2" applyNumberFormat="1" applyFont="1" applyFill="1" applyBorder="1" applyAlignment="1">
      <alignment horizontal="center" vertical="center"/>
    </xf>
    <xf numFmtId="165" fontId="4" fillId="2" borderId="7" xfId="2" applyNumberFormat="1" applyFont="1" applyFill="1" applyBorder="1" applyAlignment="1">
      <alignment horizontal="center" vertical="center"/>
    </xf>
    <xf numFmtId="165" fontId="4" fillId="2" borderId="10" xfId="2" applyNumberFormat="1"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165" fontId="4" fillId="2" borderId="7" xfId="2" applyNumberFormat="1" applyFont="1" applyFill="1" applyBorder="1" applyAlignment="1">
      <alignment vertical="center" wrapText="1"/>
    </xf>
    <xf numFmtId="165" fontId="4" fillId="2" borderId="10" xfId="2" applyNumberFormat="1" applyFont="1" applyFill="1" applyBorder="1" applyAlignment="1">
      <alignment vertical="center" wrapText="1"/>
    </xf>
    <xf numFmtId="0" fontId="4" fillId="2" borderId="16"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15" xfId="0" applyFont="1" applyFill="1" applyBorder="1" applyAlignment="1">
      <alignment horizontal="center" vertical="center" wrapText="1"/>
    </xf>
    <xf numFmtId="165" fontId="4" fillId="2" borderId="4" xfId="2" applyNumberFormat="1" applyFont="1" applyFill="1" applyBorder="1" applyAlignment="1">
      <alignment horizontal="center" vertical="center" wrapText="1"/>
    </xf>
    <xf numFmtId="165" fontId="4" fillId="2" borderId="7" xfId="2" applyNumberFormat="1" applyFont="1" applyFill="1" applyBorder="1" applyAlignment="1">
      <alignment horizontal="center" vertical="center" wrapText="1"/>
    </xf>
    <xf numFmtId="165" fontId="4" fillId="2" borderId="10" xfId="2"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165" fontId="4" fillId="2" borderId="1" xfId="2" applyNumberFormat="1"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165" fontId="4" fillId="2" borderId="13" xfId="2" applyNumberFormat="1" applyFont="1" applyFill="1" applyBorder="1" applyAlignment="1">
      <alignment horizontal="center" vertical="center" wrapText="1"/>
    </xf>
    <xf numFmtId="165" fontId="4" fillId="2" borderId="18" xfId="2" applyNumberFormat="1"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7" xfId="0" applyFont="1" applyFill="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AppData/Local/Temp/7zOC9285464/CDP%201621.pdf" TargetMode="External"/><Relationship Id="rId3" Type="http://schemas.openxmlformats.org/officeDocument/2006/relationships/hyperlink" Target="../AppData/Local/Temp/7zOC9285464/CDP%201221.pdf" TargetMode="External"/><Relationship Id="rId7" Type="http://schemas.openxmlformats.org/officeDocument/2006/relationships/hyperlink" Target="../AppData/Local/Temp/7zOC9285464/CDP%201521.pdf" TargetMode="External"/><Relationship Id="rId2" Type="http://schemas.openxmlformats.org/officeDocument/2006/relationships/hyperlink" Target="../AppData/Local/Temp/7zOC9285464/CDP%201021.pdf" TargetMode="External"/><Relationship Id="rId1" Type="http://schemas.openxmlformats.org/officeDocument/2006/relationships/hyperlink" Target="../AppData/Local/Temp/7zOC9285464/CDP%20821.pdf" TargetMode="External"/><Relationship Id="rId6" Type="http://schemas.openxmlformats.org/officeDocument/2006/relationships/hyperlink" Target="../AppData/Local/Temp/7zOC9285464/CDP%201421.pdf" TargetMode="External"/><Relationship Id="rId5" Type="http://schemas.openxmlformats.org/officeDocument/2006/relationships/hyperlink" Target="../AppData/Local/Temp/7zOC9285464/CDP%20721.pdf" TargetMode="External"/><Relationship Id="rId4" Type="http://schemas.openxmlformats.org/officeDocument/2006/relationships/hyperlink" Target="../AppData/Local/Temp/7zOC9285464/CDP%201321.pdf" TargetMode="External"/><Relationship Id="rId9"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AppData/Local/Temp/7zOC9285464/CDP%201921.pdf" TargetMode="External"/><Relationship Id="rId2" Type="http://schemas.openxmlformats.org/officeDocument/2006/relationships/hyperlink" Target="../AppData/Local/Temp/7zOC9285464/CDP%201821.pdf" TargetMode="External"/><Relationship Id="rId1" Type="http://schemas.openxmlformats.org/officeDocument/2006/relationships/hyperlink" Target="../AppData/Local/Temp/7zOC9285464/CDP%201721.pdf" TargetMode="External"/><Relationship Id="rId6" Type="http://schemas.openxmlformats.org/officeDocument/2006/relationships/printerSettings" Target="../printerSettings/printerSettings2.bin"/><Relationship Id="rId5" Type="http://schemas.openxmlformats.org/officeDocument/2006/relationships/hyperlink" Target="../AppData/Local/Temp/7zOC9285464/CDP%202121.pdf" TargetMode="External"/><Relationship Id="rId4" Type="http://schemas.openxmlformats.org/officeDocument/2006/relationships/hyperlink" Target="../AppData/Local/Temp/7zOC9285464/CDP%202021.pdf" TargetMode="Externa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AppData/Local/Temp/7zOC9285464/CDP%202421.pdf" TargetMode="External"/><Relationship Id="rId7" Type="http://schemas.openxmlformats.org/officeDocument/2006/relationships/hyperlink" Target="../AppData/Local/Temp/7zOC9285464/CDP%202821.pdf" TargetMode="External"/><Relationship Id="rId2" Type="http://schemas.openxmlformats.org/officeDocument/2006/relationships/hyperlink" Target="../AppData/Local/Temp/7zOC9285464/CDP%202321.pdf" TargetMode="External"/><Relationship Id="rId1" Type="http://schemas.openxmlformats.org/officeDocument/2006/relationships/hyperlink" Target="../AppData/Local/Temp/7zOC9285464/CDP%202221.pdf" TargetMode="External"/><Relationship Id="rId6" Type="http://schemas.openxmlformats.org/officeDocument/2006/relationships/hyperlink" Target="../AppData/Local/Temp/7zOC9285464/CDP%202721.pdf" TargetMode="External"/><Relationship Id="rId5" Type="http://schemas.openxmlformats.org/officeDocument/2006/relationships/hyperlink" Target="../AppData/Local/Temp/7zOC9285464/CDP%202621.pdf" TargetMode="External"/><Relationship Id="rId4" Type="http://schemas.openxmlformats.org/officeDocument/2006/relationships/hyperlink" Target="../AppData/Local/Temp/7zOC9285464/CDP%2025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2"/>
  <sheetViews>
    <sheetView tabSelected="1" topLeftCell="C1" zoomScale="70" zoomScaleNormal="70" workbookViewId="0">
      <selection activeCell="I4" sqref="I4"/>
    </sheetView>
  </sheetViews>
  <sheetFormatPr baseColWidth="10" defaultColWidth="10.85546875" defaultRowHeight="15" x14ac:dyDescent="0.25"/>
  <cols>
    <col min="1" max="1" width="6.140625" style="17" customWidth="1"/>
    <col min="2" max="2" width="33.7109375" style="13" customWidth="1"/>
    <col min="3" max="3" width="33.85546875" style="13" customWidth="1"/>
    <col min="4" max="5" width="16.5703125" style="66" customWidth="1"/>
    <col min="6" max="6" width="51.7109375" style="13" customWidth="1"/>
    <col min="7" max="7" width="34.7109375" style="13" customWidth="1"/>
    <col min="8" max="8" width="34.28515625" style="13" customWidth="1"/>
    <col min="9" max="9" width="56.85546875" style="13" customWidth="1"/>
    <col min="10" max="13" width="10.85546875" style="13"/>
    <col min="14" max="14" width="12.7109375" style="13" customWidth="1"/>
    <col min="15" max="16384" width="10.85546875" style="13"/>
  </cols>
  <sheetData>
    <row r="1" spans="1:14" s="16" customFormat="1" ht="49.5" customHeight="1" x14ac:dyDescent="0.25">
      <c r="A1" s="67" t="s">
        <v>18</v>
      </c>
      <c r="B1" s="67" t="s">
        <v>19</v>
      </c>
      <c r="C1" s="67" t="s">
        <v>109</v>
      </c>
      <c r="D1" s="68" t="s">
        <v>0</v>
      </c>
      <c r="E1" s="68" t="s">
        <v>47</v>
      </c>
      <c r="F1" s="67" t="s">
        <v>102</v>
      </c>
      <c r="G1" s="67" t="s">
        <v>78</v>
      </c>
      <c r="H1" s="67" t="s">
        <v>26</v>
      </c>
    </row>
    <row r="2" spans="1:14" ht="45" x14ac:dyDescent="0.25">
      <c r="A2" s="77">
        <v>1</v>
      </c>
      <c r="B2" s="80" t="s">
        <v>88</v>
      </c>
      <c r="C2" s="84" t="s">
        <v>110</v>
      </c>
      <c r="D2" s="87">
        <v>15275415</v>
      </c>
      <c r="E2" s="62">
        <f>6110166/2</f>
        <v>3055083</v>
      </c>
      <c r="F2" s="48" t="s">
        <v>33</v>
      </c>
      <c r="G2" s="49" t="s">
        <v>178</v>
      </c>
      <c r="H2" s="82" t="s">
        <v>2</v>
      </c>
      <c r="I2" s="13">
        <v>1221</v>
      </c>
    </row>
    <row r="3" spans="1:14" ht="45" x14ac:dyDescent="0.25">
      <c r="A3" s="78"/>
      <c r="B3" s="80"/>
      <c r="C3" s="85"/>
      <c r="D3" s="88"/>
      <c r="E3" s="63">
        <f>6110166/2</f>
        <v>3055083</v>
      </c>
      <c r="F3" s="14" t="s">
        <v>111</v>
      </c>
      <c r="G3" s="50" t="s">
        <v>179</v>
      </c>
      <c r="H3" s="81"/>
    </row>
    <row r="4" spans="1:14" ht="45" x14ac:dyDescent="0.25">
      <c r="A4" s="78"/>
      <c r="B4" s="80"/>
      <c r="C4" s="85"/>
      <c r="D4" s="88"/>
      <c r="E4" s="63">
        <f t="shared" ref="E4:E5" si="0">6110166/2</f>
        <v>3055083</v>
      </c>
      <c r="F4" s="14" t="s">
        <v>28</v>
      </c>
      <c r="G4" s="50" t="s">
        <v>180</v>
      </c>
      <c r="H4" s="81"/>
    </row>
    <row r="5" spans="1:14" ht="60" x14ac:dyDescent="0.25">
      <c r="A5" s="78"/>
      <c r="B5" s="80"/>
      <c r="C5" s="85"/>
      <c r="D5" s="88"/>
      <c r="E5" s="63">
        <f t="shared" si="0"/>
        <v>3055083</v>
      </c>
      <c r="F5" s="14" t="s">
        <v>34</v>
      </c>
      <c r="G5" s="50"/>
      <c r="H5" s="81"/>
    </row>
    <row r="6" spans="1:14" ht="90" x14ac:dyDescent="0.25">
      <c r="A6" s="78"/>
      <c r="B6" s="80"/>
      <c r="C6" s="85"/>
      <c r="D6" s="88"/>
      <c r="E6" s="63">
        <f>3055083</f>
        <v>3055083</v>
      </c>
      <c r="F6" s="14" t="s">
        <v>112</v>
      </c>
      <c r="G6" s="50"/>
      <c r="H6" s="81"/>
    </row>
    <row r="7" spans="1:14" ht="45" x14ac:dyDescent="0.25">
      <c r="A7" s="78"/>
      <c r="B7" s="80"/>
      <c r="C7" s="85"/>
      <c r="D7" s="88"/>
      <c r="E7" s="63"/>
      <c r="F7" s="15" t="s">
        <v>98</v>
      </c>
      <c r="G7" s="50"/>
      <c r="H7" s="81"/>
    </row>
    <row r="8" spans="1:14" ht="30" x14ac:dyDescent="0.25">
      <c r="A8" s="78"/>
      <c r="B8" s="80"/>
      <c r="C8" s="85"/>
      <c r="D8" s="88"/>
      <c r="E8" s="63"/>
      <c r="F8" s="14" t="s">
        <v>113</v>
      </c>
      <c r="G8" s="50"/>
      <c r="H8" s="81"/>
    </row>
    <row r="9" spans="1:14" ht="30" x14ac:dyDescent="0.25">
      <c r="A9" s="78"/>
      <c r="B9" s="80"/>
      <c r="C9" s="85"/>
      <c r="D9" s="88"/>
      <c r="E9" s="63"/>
      <c r="F9" s="14" t="s">
        <v>99</v>
      </c>
      <c r="G9" s="50"/>
      <c r="H9" s="81"/>
    </row>
    <row r="10" spans="1:14" ht="60" x14ac:dyDescent="0.25">
      <c r="A10" s="79"/>
      <c r="B10" s="80"/>
      <c r="C10" s="86"/>
      <c r="D10" s="89"/>
      <c r="E10" s="64"/>
      <c r="F10" s="20" t="s">
        <v>100</v>
      </c>
      <c r="G10" s="57"/>
      <c r="H10" s="81"/>
      <c r="J10" s="13" t="s">
        <v>1</v>
      </c>
      <c r="L10" s="13" t="s">
        <v>1</v>
      </c>
      <c r="M10" s="13" t="s">
        <v>1</v>
      </c>
      <c r="N10" s="13" t="s">
        <v>1</v>
      </c>
    </row>
    <row r="11" spans="1:14" ht="45" x14ac:dyDescent="0.25">
      <c r="A11" s="77">
        <v>2</v>
      </c>
      <c r="B11" s="80" t="s">
        <v>89</v>
      </c>
      <c r="C11" s="84" t="s">
        <v>114</v>
      </c>
      <c r="D11" s="87">
        <v>15275415</v>
      </c>
      <c r="E11" s="62">
        <f>6110166/2</f>
        <v>3055083</v>
      </c>
      <c r="F11" s="48" t="s">
        <v>27</v>
      </c>
      <c r="G11" s="49" t="s">
        <v>181</v>
      </c>
      <c r="H11" s="81"/>
    </row>
    <row r="12" spans="1:14" ht="45" x14ac:dyDescent="0.25">
      <c r="A12" s="78"/>
      <c r="B12" s="80"/>
      <c r="C12" s="85"/>
      <c r="D12" s="88"/>
      <c r="E12" s="63">
        <f t="shared" ref="E12:E14" si="1">6110166/2</f>
        <v>3055083</v>
      </c>
      <c r="F12" s="14" t="s">
        <v>115</v>
      </c>
      <c r="G12" s="50" t="s">
        <v>179</v>
      </c>
      <c r="H12" s="81"/>
    </row>
    <row r="13" spans="1:14" ht="60" x14ac:dyDescent="0.25">
      <c r="A13" s="78"/>
      <c r="B13" s="80"/>
      <c r="C13" s="85"/>
      <c r="D13" s="88"/>
      <c r="E13" s="63">
        <f t="shared" si="1"/>
        <v>3055083</v>
      </c>
      <c r="F13" s="14" t="s">
        <v>116</v>
      </c>
      <c r="G13" s="50"/>
      <c r="H13" s="81"/>
    </row>
    <row r="14" spans="1:14" ht="30" x14ac:dyDescent="0.25">
      <c r="A14" s="78"/>
      <c r="B14" s="80"/>
      <c r="C14" s="85"/>
      <c r="D14" s="88"/>
      <c r="E14" s="63">
        <f t="shared" si="1"/>
        <v>3055083</v>
      </c>
      <c r="F14" s="14" t="s">
        <v>30</v>
      </c>
      <c r="G14" s="50"/>
      <c r="H14" s="81"/>
      <c r="K14" s="58"/>
    </row>
    <row r="15" spans="1:14" ht="45" x14ac:dyDescent="0.25">
      <c r="A15" s="78"/>
      <c r="B15" s="80"/>
      <c r="C15" s="85"/>
      <c r="D15" s="88"/>
      <c r="E15" s="63">
        <f>3055083</f>
        <v>3055083</v>
      </c>
      <c r="F15" s="14" t="s">
        <v>31</v>
      </c>
      <c r="G15" s="50"/>
      <c r="H15" s="81"/>
    </row>
    <row r="16" spans="1:14" ht="45" x14ac:dyDescent="0.25">
      <c r="A16" s="78"/>
      <c r="B16" s="80"/>
      <c r="C16" s="85"/>
      <c r="D16" s="88"/>
      <c r="E16" s="63"/>
      <c r="F16" s="15" t="s">
        <v>98</v>
      </c>
      <c r="G16" s="50"/>
      <c r="H16" s="81"/>
    </row>
    <row r="17" spans="1:9" ht="30" x14ac:dyDescent="0.25">
      <c r="A17" s="78"/>
      <c r="B17" s="80"/>
      <c r="C17" s="85"/>
      <c r="D17" s="88"/>
      <c r="E17" s="63"/>
      <c r="F17" s="14" t="s">
        <v>117</v>
      </c>
      <c r="G17" s="50"/>
      <c r="H17" s="81"/>
    </row>
    <row r="18" spans="1:9" ht="30" x14ac:dyDescent="0.25">
      <c r="A18" s="78"/>
      <c r="B18" s="80"/>
      <c r="C18" s="85"/>
      <c r="D18" s="88"/>
      <c r="E18" s="63"/>
      <c r="F18" s="14" t="s">
        <v>99</v>
      </c>
      <c r="G18" s="50"/>
      <c r="H18" s="81"/>
    </row>
    <row r="19" spans="1:9" ht="60" x14ac:dyDescent="0.25">
      <c r="A19" s="79"/>
      <c r="B19" s="80"/>
      <c r="C19" s="86"/>
      <c r="D19" s="89"/>
      <c r="E19" s="64"/>
      <c r="F19" s="20" t="s">
        <v>100</v>
      </c>
      <c r="G19" s="57"/>
      <c r="H19" s="81"/>
    </row>
    <row r="20" spans="1:9" ht="60" x14ac:dyDescent="0.25">
      <c r="A20" s="77">
        <v>3</v>
      </c>
      <c r="B20" s="91" t="s">
        <v>192</v>
      </c>
      <c r="C20" s="84" t="s">
        <v>118</v>
      </c>
      <c r="D20" s="87">
        <v>14650905</v>
      </c>
      <c r="E20" s="62">
        <v>2930181</v>
      </c>
      <c r="F20" s="48" t="s">
        <v>35</v>
      </c>
      <c r="G20" s="49" t="s">
        <v>182</v>
      </c>
      <c r="H20" s="81"/>
      <c r="I20" s="13">
        <v>721</v>
      </c>
    </row>
    <row r="21" spans="1:9" ht="45" x14ac:dyDescent="0.25">
      <c r="A21" s="78"/>
      <c r="B21" s="91"/>
      <c r="C21" s="85"/>
      <c r="D21" s="88"/>
      <c r="E21" s="63">
        <v>2930181</v>
      </c>
      <c r="F21" s="14" t="s">
        <v>32</v>
      </c>
      <c r="G21" s="50" t="s">
        <v>179</v>
      </c>
      <c r="H21" s="81"/>
    </row>
    <row r="22" spans="1:9" ht="60" x14ac:dyDescent="0.25">
      <c r="A22" s="78"/>
      <c r="B22" s="91"/>
      <c r="C22" s="85"/>
      <c r="D22" s="88"/>
      <c r="E22" s="63">
        <v>2930181</v>
      </c>
      <c r="F22" s="14" t="s">
        <v>119</v>
      </c>
      <c r="G22" s="50"/>
      <c r="H22" s="81"/>
    </row>
    <row r="23" spans="1:9" ht="45" x14ac:dyDescent="0.25">
      <c r="A23" s="78"/>
      <c r="B23" s="91"/>
      <c r="C23" s="85"/>
      <c r="D23" s="88"/>
      <c r="E23" s="63">
        <v>2930181</v>
      </c>
      <c r="F23" s="15" t="s">
        <v>101</v>
      </c>
      <c r="G23" s="50"/>
      <c r="H23" s="81"/>
    </row>
    <row r="24" spans="1:9" ht="30" x14ac:dyDescent="0.25">
      <c r="A24" s="78"/>
      <c r="B24" s="91"/>
      <c r="C24" s="85"/>
      <c r="D24" s="88"/>
      <c r="E24" s="63">
        <v>2930181</v>
      </c>
      <c r="F24" s="14" t="s">
        <v>120</v>
      </c>
      <c r="G24" s="50"/>
      <c r="H24" s="81"/>
    </row>
    <row r="25" spans="1:9" ht="30" x14ac:dyDescent="0.25">
      <c r="A25" s="78"/>
      <c r="B25" s="91"/>
      <c r="C25" s="85"/>
      <c r="D25" s="88"/>
      <c r="E25" s="63"/>
      <c r="F25" s="14" t="s">
        <v>29</v>
      </c>
      <c r="G25" s="50"/>
      <c r="H25" s="81"/>
    </row>
    <row r="26" spans="1:9" ht="60" x14ac:dyDescent="0.25">
      <c r="A26" s="79"/>
      <c r="B26" s="91"/>
      <c r="C26" s="86"/>
      <c r="D26" s="89"/>
      <c r="E26" s="64"/>
      <c r="F26" s="20" t="s">
        <v>106</v>
      </c>
      <c r="G26" s="57"/>
      <c r="H26" s="83"/>
      <c r="I26" s="59"/>
    </row>
    <row r="27" spans="1:9" ht="60" x14ac:dyDescent="0.25">
      <c r="A27" s="77">
        <v>4</v>
      </c>
      <c r="B27" s="90" t="s">
        <v>193</v>
      </c>
      <c r="C27" s="84" t="s">
        <v>121</v>
      </c>
      <c r="D27" s="87">
        <v>11924900</v>
      </c>
      <c r="E27" s="62">
        <f>4769960/2</f>
        <v>2384980</v>
      </c>
      <c r="F27" s="48" t="s">
        <v>122</v>
      </c>
      <c r="G27" s="49" t="s">
        <v>183</v>
      </c>
      <c r="H27" s="83"/>
      <c r="I27" s="60">
        <v>821</v>
      </c>
    </row>
    <row r="28" spans="1:9" ht="45" x14ac:dyDescent="0.25">
      <c r="A28" s="78"/>
      <c r="B28" s="90"/>
      <c r="C28" s="85"/>
      <c r="D28" s="88"/>
      <c r="E28" s="63">
        <f t="shared" ref="E28:E31" si="2">4769960/2</f>
        <v>2384980</v>
      </c>
      <c r="F28" s="14" t="s">
        <v>37</v>
      </c>
      <c r="G28" s="50"/>
      <c r="H28" s="83"/>
      <c r="I28" s="60"/>
    </row>
    <row r="29" spans="1:9" ht="30" x14ac:dyDescent="0.25">
      <c r="A29" s="78"/>
      <c r="B29" s="90"/>
      <c r="C29" s="85"/>
      <c r="D29" s="88"/>
      <c r="E29" s="63">
        <f t="shared" si="2"/>
        <v>2384980</v>
      </c>
      <c r="F29" s="14" t="s">
        <v>38</v>
      </c>
      <c r="G29" s="50"/>
      <c r="H29" s="81"/>
      <c r="I29" s="61"/>
    </row>
    <row r="30" spans="1:9" ht="30" x14ac:dyDescent="0.25">
      <c r="A30" s="78"/>
      <c r="B30" s="90"/>
      <c r="C30" s="85"/>
      <c r="D30" s="88"/>
      <c r="E30" s="63">
        <f t="shared" si="2"/>
        <v>2384980</v>
      </c>
      <c r="F30" s="14" t="s">
        <v>123</v>
      </c>
      <c r="G30" s="50"/>
      <c r="H30" s="81"/>
      <c r="I30" s="61"/>
    </row>
    <row r="31" spans="1:9" ht="30" x14ac:dyDescent="0.25">
      <c r="A31" s="78"/>
      <c r="B31" s="90"/>
      <c r="C31" s="85"/>
      <c r="D31" s="88"/>
      <c r="E31" s="63">
        <f t="shared" si="2"/>
        <v>2384980</v>
      </c>
      <c r="F31" s="14" t="s">
        <v>39</v>
      </c>
      <c r="G31" s="50"/>
      <c r="H31" s="81"/>
      <c r="I31" s="61"/>
    </row>
    <row r="32" spans="1:9" ht="30" x14ac:dyDescent="0.25">
      <c r="A32" s="78"/>
      <c r="B32" s="90"/>
      <c r="C32" s="85"/>
      <c r="D32" s="88"/>
      <c r="E32" s="63"/>
      <c r="F32" s="14" t="s">
        <v>42</v>
      </c>
      <c r="G32" s="50"/>
      <c r="H32" s="81"/>
      <c r="I32" s="61"/>
    </row>
    <row r="33" spans="1:9" ht="45" x14ac:dyDescent="0.25">
      <c r="A33" s="78"/>
      <c r="B33" s="90"/>
      <c r="C33" s="85"/>
      <c r="D33" s="88"/>
      <c r="E33" s="63"/>
      <c r="F33" s="15" t="s">
        <v>104</v>
      </c>
      <c r="G33" s="50"/>
      <c r="H33" s="81"/>
      <c r="I33" s="61"/>
    </row>
    <row r="34" spans="1:9" ht="60" x14ac:dyDescent="0.25">
      <c r="A34" s="79"/>
      <c r="B34" s="90"/>
      <c r="C34" s="86"/>
      <c r="D34" s="89"/>
      <c r="E34" s="64"/>
      <c r="F34" s="20" t="s">
        <v>103</v>
      </c>
      <c r="G34" s="57"/>
      <c r="H34" s="81"/>
      <c r="I34" s="61"/>
    </row>
    <row r="35" spans="1:9" ht="60" x14ac:dyDescent="0.25">
      <c r="A35" s="77">
        <v>5</v>
      </c>
      <c r="B35" s="80" t="s">
        <v>190</v>
      </c>
      <c r="C35" s="84" t="s">
        <v>124</v>
      </c>
      <c r="D35" s="87">
        <v>11924900</v>
      </c>
      <c r="E35" s="62">
        <f t="shared" ref="E35:E39" si="3">4769960/2</f>
        <v>2384980</v>
      </c>
      <c r="F35" s="48" t="s">
        <v>36</v>
      </c>
      <c r="G35" s="49" t="s">
        <v>184</v>
      </c>
      <c r="H35" s="81"/>
      <c r="I35" s="61">
        <v>1421</v>
      </c>
    </row>
    <row r="36" spans="1:9" ht="45" x14ac:dyDescent="0.25">
      <c r="A36" s="78"/>
      <c r="B36" s="80"/>
      <c r="C36" s="85"/>
      <c r="D36" s="88"/>
      <c r="E36" s="63">
        <f t="shared" si="3"/>
        <v>2384980</v>
      </c>
      <c r="F36" s="14" t="s">
        <v>37</v>
      </c>
      <c r="G36" s="50"/>
      <c r="H36" s="81"/>
      <c r="I36" s="61"/>
    </row>
    <row r="37" spans="1:9" ht="30" x14ac:dyDescent="0.25">
      <c r="A37" s="78"/>
      <c r="B37" s="80"/>
      <c r="C37" s="85"/>
      <c r="D37" s="88"/>
      <c r="E37" s="63">
        <f t="shared" si="3"/>
        <v>2384980</v>
      </c>
      <c r="F37" s="14" t="s">
        <v>38</v>
      </c>
      <c r="G37" s="50"/>
      <c r="H37" s="81"/>
      <c r="I37" s="61"/>
    </row>
    <row r="38" spans="1:9" ht="30" x14ac:dyDescent="0.25">
      <c r="A38" s="78"/>
      <c r="B38" s="80"/>
      <c r="C38" s="85"/>
      <c r="D38" s="88"/>
      <c r="E38" s="63">
        <f t="shared" si="3"/>
        <v>2384980</v>
      </c>
      <c r="F38" s="14" t="s">
        <v>123</v>
      </c>
      <c r="G38" s="50"/>
      <c r="H38" s="81"/>
      <c r="I38" s="61"/>
    </row>
    <row r="39" spans="1:9" ht="30" x14ac:dyDescent="0.25">
      <c r="A39" s="78"/>
      <c r="B39" s="80"/>
      <c r="C39" s="85"/>
      <c r="D39" s="88"/>
      <c r="E39" s="63">
        <f t="shared" si="3"/>
        <v>2384980</v>
      </c>
      <c r="F39" s="14" t="s">
        <v>39</v>
      </c>
      <c r="G39" s="50"/>
      <c r="H39" s="81"/>
      <c r="I39" s="61"/>
    </row>
    <row r="40" spans="1:9" ht="30" x14ac:dyDescent="0.25">
      <c r="A40" s="78"/>
      <c r="B40" s="80"/>
      <c r="C40" s="85"/>
      <c r="D40" s="88"/>
      <c r="E40" s="63"/>
      <c r="F40" s="14" t="s">
        <v>42</v>
      </c>
      <c r="G40" s="50"/>
      <c r="H40" s="81"/>
      <c r="I40" s="61"/>
    </row>
    <row r="41" spans="1:9" ht="45" x14ac:dyDescent="0.25">
      <c r="A41" s="78"/>
      <c r="B41" s="80"/>
      <c r="C41" s="85"/>
      <c r="D41" s="88"/>
      <c r="E41" s="63"/>
      <c r="F41" s="15" t="s">
        <v>104</v>
      </c>
      <c r="G41" s="50"/>
      <c r="H41" s="81"/>
      <c r="I41" s="61"/>
    </row>
    <row r="42" spans="1:9" ht="60" x14ac:dyDescent="0.25">
      <c r="A42" s="79"/>
      <c r="B42" s="80"/>
      <c r="C42" s="86"/>
      <c r="D42" s="89"/>
      <c r="E42" s="64"/>
      <c r="F42" s="20" t="s">
        <v>103</v>
      </c>
      <c r="G42" s="57"/>
      <c r="H42" s="81"/>
      <c r="I42" s="61"/>
    </row>
    <row r="43" spans="1:9" ht="60" x14ac:dyDescent="0.25">
      <c r="A43" s="77">
        <v>6</v>
      </c>
      <c r="B43" s="80" t="s">
        <v>90</v>
      </c>
      <c r="C43" s="84" t="s">
        <v>125</v>
      </c>
      <c r="D43" s="87">
        <v>14184810</v>
      </c>
      <c r="E43" s="62">
        <f>+D43/5</f>
        <v>2836962</v>
      </c>
      <c r="F43" s="48" t="s">
        <v>40</v>
      </c>
      <c r="G43" s="49" t="s">
        <v>185</v>
      </c>
      <c r="H43" s="81" t="s">
        <v>3</v>
      </c>
      <c r="I43" s="61">
        <v>1521</v>
      </c>
    </row>
    <row r="44" spans="1:9" ht="60" x14ac:dyDescent="0.25">
      <c r="A44" s="78"/>
      <c r="B44" s="80"/>
      <c r="C44" s="85"/>
      <c r="D44" s="88"/>
      <c r="E44" s="63">
        <v>2836962</v>
      </c>
      <c r="F44" s="14" t="s">
        <v>73</v>
      </c>
      <c r="G44" s="50" t="s">
        <v>186</v>
      </c>
      <c r="H44" s="81"/>
      <c r="I44" s="61"/>
    </row>
    <row r="45" spans="1:9" ht="45" x14ac:dyDescent="0.25">
      <c r="A45" s="78"/>
      <c r="B45" s="80"/>
      <c r="C45" s="85"/>
      <c r="D45" s="88"/>
      <c r="E45" s="63">
        <v>2836962</v>
      </c>
      <c r="F45" s="14" t="s">
        <v>41</v>
      </c>
      <c r="G45" s="50"/>
      <c r="H45" s="81"/>
      <c r="I45" s="61"/>
    </row>
    <row r="46" spans="1:9" ht="30" x14ac:dyDescent="0.25">
      <c r="A46" s="78"/>
      <c r="B46" s="80"/>
      <c r="C46" s="85"/>
      <c r="D46" s="88"/>
      <c r="E46" s="63">
        <v>2836962</v>
      </c>
      <c r="F46" s="14" t="s">
        <v>126</v>
      </c>
      <c r="G46" s="50"/>
      <c r="H46" s="81"/>
      <c r="I46" s="61"/>
    </row>
    <row r="47" spans="1:9" ht="30" x14ac:dyDescent="0.25">
      <c r="A47" s="78"/>
      <c r="B47" s="80"/>
      <c r="C47" s="85"/>
      <c r="D47" s="88"/>
      <c r="E47" s="63">
        <v>2836962</v>
      </c>
      <c r="F47" s="14" t="s">
        <v>74</v>
      </c>
      <c r="G47" s="50"/>
      <c r="H47" s="81"/>
      <c r="I47" s="61"/>
    </row>
    <row r="48" spans="1:9" ht="75" x14ac:dyDescent="0.25">
      <c r="A48" s="78"/>
      <c r="B48" s="80"/>
      <c r="C48" s="85"/>
      <c r="D48" s="88"/>
      <c r="E48" s="63"/>
      <c r="F48" s="15" t="s">
        <v>105</v>
      </c>
      <c r="G48" s="50"/>
      <c r="H48" s="81"/>
      <c r="I48" s="61"/>
    </row>
    <row r="49" spans="1:10" ht="60" x14ac:dyDescent="0.25">
      <c r="A49" s="79"/>
      <c r="B49" s="80"/>
      <c r="C49" s="86"/>
      <c r="D49" s="89"/>
      <c r="E49" s="64"/>
      <c r="F49" s="20" t="s">
        <v>106</v>
      </c>
      <c r="G49" s="57"/>
      <c r="H49" s="81"/>
      <c r="I49" s="61"/>
    </row>
    <row r="50" spans="1:10" ht="45" x14ac:dyDescent="0.25">
      <c r="A50" s="77">
        <v>7</v>
      </c>
      <c r="B50" s="80" t="s">
        <v>91</v>
      </c>
      <c r="C50" s="84" t="s">
        <v>127</v>
      </c>
      <c r="D50" s="87">
        <v>11999810</v>
      </c>
      <c r="E50" s="62">
        <v>2399962</v>
      </c>
      <c r="F50" s="48" t="s">
        <v>40</v>
      </c>
      <c r="G50" s="49" t="s">
        <v>187</v>
      </c>
      <c r="H50" s="81"/>
      <c r="I50" s="13">
        <v>1621</v>
      </c>
    </row>
    <row r="51" spans="1:10" ht="75" x14ac:dyDescent="0.25">
      <c r="A51" s="78"/>
      <c r="B51" s="80"/>
      <c r="C51" s="85"/>
      <c r="D51" s="88"/>
      <c r="E51" s="63">
        <v>2399962</v>
      </c>
      <c r="F51" s="14" t="s">
        <v>128</v>
      </c>
      <c r="G51" s="50" t="s">
        <v>188</v>
      </c>
      <c r="H51" s="81"/>
    </row>
    <row r="52" spans="1:10" ht="45" x14ac:dyDescent="0.25">
      <c r="A52" s="78"/>
      <c r="B52" s="80"/>
      <c r="C52" s="85"/>
      <c r="D52" s="88"/>
      <c r="E52" s="63">
        <v>2399962</v>
      </c>
      <c r="F52" s="14" t="s">
        <v>43</v>
      </c>
      <c r="G52" s="50"/>
      <c r="H52" s="81"/>
    </row>
    <row r="53" spans="1:10" ht="45" x14ac:dyDescent="0.25">
      <c r="A53" s="78"/>
      <c r="B53" s="80"/>
      <c r="C53" s="85"/>
      <c r="D53" s="88"/>
      <c r="E53" s="63">
        <v>2399962</v>
      </c>
      <c r="F53" s="14" t="s">
        <v>44</v>
      </c>
      <c r="G53" s="50"/>
      <c r="H53" s="81"/>
    </row>
    <row r="54" spans="1:10" ht="45" x14ac:dyDescent="0.25">
      <c r="A54" s="78"/>
      <c r="B54" s="80"/>
      <c r="C54" s="85"/>
      <c r="D54" s="88"/>
      <c r="E54" s="63">
        <v>2399962</v>
      </c>
      <c r="F54" s="14" t="s">
        <v>45</v>
      </c>
      <c r="G54" s="50"/>
      <c r="H54" s="81"/>
    </row>
    <row r="55" spans="1:10" ht="75" x14ac:dyDescent="0.25">
      <c r="A55" s="78"/>
      <c r="B55" s="80"/>
      <c r="C55" s="85"/>
      <c r="D55" s="88"/>
      <c r="E55" s="63"/>
      <c r="F55" s="15" t="s">
        <v>105</v>
      </c>
      <c r="G55" s="50"/>
      <c r="H55" s="81"/>
    </row>
    <row r="56" spans="1:10" ht="60" x14ac:dyDescent="0.25">
      <c r="A56" s="79"/>
      <c r="B56" s="80"/>
      <c r="C56" s="86"/>
      <c r="D56" s="89"/>
      <c r="E56" s="65"/>
      <c r="F56" s="20" t="s">
        <v>106</v>
      </c>
      <c r="G56" s="57"/>
      <c r="H56" s="81"/>
      <c r="I56" s="13" t="s">
        <v>1</v>
      </c>
    </row>
    <row r="57" spans="1:10" ht="75" x14ac:dyDescent="0.25">
      <c r="A57" s="92">
        <v>8</v>
      </c>
      <c r="B57" s="80" t="s">
        <v>92</v>
      </c>
      <c r="C57" s="84" t="s">
        <v>130</v>
      </c>
      <c r="D57" s="87">
        <v>11999810</v>
      </c>
      <c r="E57" s="62">
        <v>2399962</v>
      </c>
      <c r="F57" s="48" t="s">
        <v>40</v>
      </c>
      <c r="G57" s="49" t="s">
        <v>189</v>
      </c>
      <c r="H57" s="81" t="s">
        <v>4</v>
      </c>
      <c r="I57" s="13">
        <v>1021</v>
      </c>
      <c r="J57" s="13" t="s">
        <v>1</v>
      </c>
    </row>
    <row r="58" spans="1:10" ht="60" x14ac:dyDescent="0.25">
      <c r="A58" s="93"/>
      <c r="B58" s="80"/>
      <c r="C58" s="85"/>
      <c r="D58" s="88"/>
      <c r="E58" s="63">
        <v>2399962</v>
      </c>
      <c r="F58" s="14" t="s">
        <v>46</v>
      </c>
      <c r="G58" s="50" t="s">
        <v>170</v>
      </c>
      <c r="H58" s="81"/>
    </row>
    <row r="59" spans="1:10" ht="75" x14ac:dyDescent="0.25">
      <c r="A59" s="93"/>
      <c r="B59" s="80"/>
      <c r="C59" s="85"/>
      <c r="D59" s="88"/>
      <c r="E59" s="63">
        <v>2399962</v>
      </c>
      <c r="F59" s="14" t="s">
        <v>129</v>
      </c>
      <c r="G59" s="50"/>
      <c r="H59" s="81"/>
    </row>
    <row r="60" spans="1:10" ht="45" x14ac:dyDescent="0.25">
      <c r="A60" s="93"/>
      <c r="B60" s="80"/>
      <c r="C60" s="85"/>
      <c r="D60" s="88"/>
      <c r="E60" s="63">
        <v>2399962</v>
      </c>
      <c r="F60" s="15" t="s">
        <v>107</v>
      </c>
      <c r="G60" s="50"/>
      <c r="H60" s="81"/>
    </row>
    <row r="61" spans="1:10" ht="60" x14ac:dyDescent="0.25">
      <c r="A61" s="94"/>
      <c r="B61" s="80"/>
      <c r="C61" s="86"/>
      <c r="D61" s="89"/>
      <c r="E61" s="64">
        <v>2399962</v>
      </c>
      <c r="F61" s="20" t="s">
        <v>108</v>
      </c>
      <c r="G61" s="57"/>
      <c r="H61" s="81"/>
    </row>
    <row r="62" spans="1:10" x14ac:dyDescent="0.25">
      <c r="D62" s="66">
        <f>SUM(D2:D61)</f>
        <v>107235965</v>
      </c>
    </row>
  </sheetData>
  <mergeCells count="35">
    <mergeCell ref="D20:D26"/>
    <mergeCell ref="A20:A26"/>
    <mergeCell ref="A27:A34"/>
    <mergeCell ref="B11:B19"/>
    <mergeCell ref="A11:A19"/>
    <mergeCell ref="D57:D61"/>
    <mergeCell ref="H57:H61"/>
    <mergeCell ref="D50:D56"/>
    <mergeCell ref="C50:C56"/>
    <mergeCell ref="A35:A42"/>
    <mergeCell ref="D43:D49"/>
    <mergeCell ref="B43:B49"/>
    <mergeCell ref="B57:B61"/>
    <mergeCell ref="B35:B42"/>
    <mergeCell ref="A57:A61"/>
    <mergeCell ref="A50:A56"/>
    <mergeCell ref="C43:C49"/>
    <mergeCell ref="A43:A49"/>
    <mergeCell ref="C57:C61"/>
    <mergeCell ref="A2:A10"/>
    <mergeCell ref="B2:B10"/>
    <mergeCell ref="H43:H56"/>
    <mergeCell ref="H2:H42"/>
    <mergeCell ref="C35:C42"/>
    <mergeCell ref="D35:D42"/>
    <mergeCell ref="C11:C19"/>
    <mergeCell ref="B27:B34"/>
    <mergeCell ref="B20:B26"/>
    <mergeCell ref="B50:B56"/>
    <mergeCell ref="C2:C10"/>
    <mergeCell ref="D2:D10"/>
    <mergeCell ref="D11:D19"/>
    <mergeCell ref="D27:D34"/>
    <mergeCell ref="C27:C34"/>
    <mergeCell ref="C20:C26"/>
  </mergeCells>
  <hyperlinks>
    <hyperlink ref="B27:B34" r:id="rId1" display="ALEJANDRO CALDÓN CALAPSÚ C.C. 66310437 CORREO ELECTRÓNICO mcaldon26@gmail.com" xr:uid="{00000000-0004-0000-0000-000000000000}"/>
    <hyperlink ref="B57:B61" r:id="rId2" display="WILSON USME" xr:uid="{00000000-0004-0000-0000-000001000000}"/>
    <hyperlink ref="B2:B10" r:id="rId3" display="MAGDA ALICIA AHUMADA" xr:uid="{00000000-0004-0000-0000-000002000000}"/>
    <hyperlink ref="B11:B19" r:id="rId4" display="WILSON NOE GARCÉS" xr:uid="{00000000-0004-0000-0000-000003000000}"/>
    <hyperlink ref="B20:B26" r:id="rId5" display="SELECCIÓN CON AL MENOS TRES HOJAS DE VIDA" xr:uid="{00000000-0004-0000-0000-000004000000}"/>
    <hyperlink ref="B35:B42" r:id="rId6" display="PENDIENTE" xr:uid="{00000000-0004-0000-0000-000005000000}"/>
    <hyperlink ref="B43:B49" r:id="rId7" display="VILMA ISABEL FORERO" xr:uid="{00000000-0004-0000-0000-000006000000}"/>
    <hyperlink ref="B50:B56" r:id="rId8" display="ROSA MERCEDES GÓMEZ" xr:uid="{00000000-0004-0000-0000-000007000000}"/>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
  <sheetViews>
    <sheetView zoomScale="90" zoomScaleNormal="90" workbookViewId="0">
      <selection activeCell="A10" sqref="A10"/>
    </sheetView>
  </sheetViews>
  <sheetFormatPr baseColWidth="10" defaultRowHeight="15" x14ac:dyDescent="0.25"/>
  <cols>
    <col min="1" max="1" width="144.7109375" customWidth="1"/>
    <col min="2" max="2" width="17.42578125" customWidth="1"/>
    <col min="6" max="6" width="15.5703125" customWidth="1"/>
  </cols>
  <sheetData>
    <row r="1" spans="1:7" x14ac:dyDescent="0.25">
      <c r="A1" s="6" t="s">
        <v>7</v>
      </c>
      <c r="B1" s="5">
        <v>11999810</v>
      </c>
      <c r="C1" s="6" t="s">
        <v>8</v>
      </c>
      <c r="D1" t="s">
        <v>12</v>
      </c>
    </row>
    <row r="2" spans="1:7" x14ac:dyDescent="0.25">
      <c r="A2" s="2" t="s">
        <v>6</v>
      </c>
      <c r="B2" s="8">
        <v>11999810</v>
      </c>
      <c r="C2" s="2" t="s">
        <v>9</v>
      </c>
      <c r="D2" s="2"/>
      <c r="E2" s="2" t="s">
        <v>15</v>
      </c>
      <c r="F2" s="8">
        <v>11999810</v>
      </c>
      <c r="G2" t="s">
        <v>9</v>
      </c>
    </row>
    <row r="3" spans="1:7" ht="45" x14ac:dyDescent="0.25">
      <c r="A3" s="4" t="s">
        <v>10</v>
      </c>
      <c r="B3" s="5">
        <v>11999810</v>
      </c>
      <c r="C3" s="6">
        <v>921</v>
      </c>
      <c r="D3" t="s">
        <v>12</v>
      </c>
      <c r="E3" t="s">
        <v>16</v>
      </c>
      <c r="F3" s="5">
        <v>11999810</v>
      </c>
    </row>
    <row r="4" spans="1:7" x14ac:dyDescent="0.25">
      <c r="A4" s="6" t="s">
        <v>5</v>
      </c>
      <c r="B4" s="5">
        <v>14650905</v>
      </c>
      <c r="C4" s="6">
        <v>721</v>
      </c>
      <c r="D4" t="s">
        <v>12</v>
      </c>
    </row>
    <row r="5" spans="1:7" x14ac:dyDescent="0.25">
      <c r="A5" s="2" t="s">
        <v>11</v>
      </c>
      <c r="B5" s="8">
        <v>11924900</v>
      </c>
      <c r="C5" s="2">
        <v>821</v>
      </c>
      <c r="D5" s="2"/>
      <c r="E5" s="2" t="s">
        <v>11</v>
      </c>
      <c r="F5" s="8">
        <v>11924900</v>
      </c>
      <c r="G5">
        <v>821</v>
      </c>
    </row>
    <row r="6" spans="1:7" x14ac:dyDescent="0.25">
      <c r="A6" s="2" t="s">
        <v>5</v>
      </c>
      <c r="B6" s="8">
        <v>14650905</v>
      </c>
      <c r="C6" s="2">
        <v>621</v>
      </c>
      <c r="D6" s="2"/>
      <c r="E6" s="2" t="s">
        <v>5</v>
      </c>
      <c r="F6" s="8">
        <v>14650905</v>
      </c>
      <c r="G6">
        <v>621</v>
      </c>
    </row>
    <row r="7" spans="1:7" ht="45" x14ac:dyDescent="0.25">
      <c r="A7" s="4" t="s">
        <v>17</v>
      </c>
      <c r="B7" s="5">
        <v>16367915</v>
      </c>
      <c r="C7" s="6">
        <v>521</v>
      </c>
      <c r="D7" t="s">
        <v>12</v>
      </c>
      <c r="E7" s="2" t="s">
        <v>13</v>
      </c>
      <c r="F7" s="7">
        <v>15275415</v>
      </c>
    </row>
    <row r="8" spans="1:7" x14ac:dyDescent="0.25">
      <c r="E8" t="s">
        <v>14</v>
      </c>
      <c r="F8" s="7">
        <v>15275415</v>
      </c>
    </row>
    <row r="9" spans="1:7" x14ac:dyDescent="0.25">
      <c r="E9" t="s">
        <v>11</v>
      </c>
      <c r="F9" s="3">
        <v>11924900</v>
      </c>
    </row>
    <row r="10" spans="1:7" x14ac:dyDescent="0.25">
      <c r="E10" s="2" t="s">
        <v>14</v>
      </c>
      <c r="F10" s="1">
        <v>14184810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7"/>
  <sheetViews>
    <sheetView zoomScale="70" zoomScaleNormal="70" workbookViewId="0">
      <selection activeCell="F41" sqref="F41"/>
    </sheetView>
  </sheetViews>
  <sheetFormatPr baseColWidth="10" defaultColWidth="10.85546875" defaultRowHeight="15" x14ac:dyDescent="0.25"/>
  <cols>
    <col min="1" max="1" width="10.85546875" style="17"/>
    <col min="2" max="2" width="33.7109375" style="10" customWidth="1"/>
    <col min="3" max="3" width="32.5703125" style="10" customWidth="1"/>
    <col min="4" max="5" width="16.5703125" style="32" customWidth="1"/>
    <col min="6" max="6" width="51.7109375" style="10" customWidth="1"/>
    <col min="7" max="7" width="34.7109375" style="10" customWidth="1"/>
    <col min="8" max="8" width="34.28515625" style="10" customWidth="1"/>
    <col min="9" max="16384" width="10.85546875" style="10"/>
  </cols>
  <sheetData>
    <row r="1" spans="1:10" s="16" customFormat="1" ht="45" x14ac:dyDescent="0.25">
      <c r="A1" s="69" t="s">
        <v>144</v>
      </c>
      <c r="B1" s="67" t="s">
        <v>19</v>
      </c>
      <c r="C1" s="67" t="s">
        <v>23</v>
      </c>
      <c r="D1" s="68" t="s">
        <v>0</v>
      </c>
      <c r="E1" s="68" t="s">
        <v>47</v>
      </c>
      <c r="F1" s="67" t="s">
        <v>102</v>
      </c>
      <c r="G1" s="67" t="s">
        <v>78</v>
      </c>
      <c r="H1" s="67" t="s">
        <v>26</v>
      </c>
    </row>
    <row r="2" spans="1:10" ht="90" x14ac:dyDescent="0.25">
      <c r="A2" s="92">
        <v>1</v>
      </c>
      <c r="B2" s="95" t="s">
        <v>190</v>
      </c>
      <c r="C2" s="99" t="s">
        <v>133</v>
      </c>
      <c r="D2" s="26">
        <v>73440000</v>
      </c>
      <c r="E2" s="26">
        <f>14688000/8</f>
        <v>1836000</v>
      </c>
      <c r="F2" s="21" t="s">
        <v>48</v>
      </c>
      <c r="G2" s="22" t="s">
        <v>206</v>
      </c>
      <c r="H2" s="106" t="s">
        <v>20</v>
      </c>
      <c r="I2" s="10">
        <v>1721</v>
      </c>
      <c r="J2" s="10" t="s">
        <v>1</v>
      </c>
    </row>
    <row r="3" spans="1:10" ht="30" x14ac:dyDescent="0.25">
      <c r="A3" s="93"/>
      <c r="B3" s="95"/>
      <c r="C3" s="100"/>
      <c r="D3" s="102" t="s">
        <v>54</v>
      </c>
      <c r="E3" s="27">
        <f t="shared" ref="E3:E6" si="0">14688000/8</f>
        <v>1836000</v>
      </c>
      <c r="F3" s="18" t="s">
        <v>49</v>
      </c>
      <c r="G3" s="25"/>
      <c r="H3" s="104"/>
    </row>
    <row r="4" spans="1:10" ht="60" x14ac:dyDescent="0.25">
      <c r="A4" s="93"/>
      <c r="B4" s="95"/>
      <c r="C4" s="100"/>
      <c r="D4" s="102"/>
      <c r="E4" s="27">
        <f t="shared" si="0"/>
        <v>1836000</v>
      </c>
      <c r="F4" s="18" t="s">
        <v>56</v>
      </c>
      <c r="G4" s="25"/>
      <c r="H4" s="104"/>
    </row>
    <row r="5" spans="1:10" ht="60" x14ac:dyDescent="0.25">
      <c r="A5" s="93"/>
      <c r="B5" s="95"/>
      <c r="C5" s="100"/>
      <c r="D5" s="102" t="s">
        <v>55</v>
      </c>
      <c r="E5" s="27">
        <f t="shared" si="0"/>
        <v>1836000</v>
      </c>
      <c r="F5" s="18" t="s">
        <v>146</v>
      </c>
      <c r="G5" s="25"/>
      <c r="H5" s="104"/>
    </row>
    <row r="6" spans="1:10" ht="30" x14ac:dyDescent="0.25">
      <c r="A6" s="93"/>
      <c r="B6" s="95"/>
      <c r="C6" s="100"/>
      <c r="D6" s="102"/>
      <c r="E6" s="27">
        <f t="shared" si="0"/>
        <v>1836000</v>
      </c>
      <c r="F6" s="19" t="s">
        <v>131</v>
      </c>
      <c r="G6" s="25"/>
      <c r="H6" s="104"/>
    </row>
    <row r="7" spans="1:10" ht="60" x14ac:dyDescent="0.25">
      <c r="A7" s="94"/>
      <c r="B7" s="95"/>
      <c r="C7" s="101"/>
      <c r="D7" s="103"/>
      <c r="E7" s="28"/>
      <c r="F7" s="20" t="s">
        <v>132</v>
      </c>
      <c r="G7" s="70"/>
      <c r="H7" s="105"/>
    </row>
    <row r="8" spans="1:10" ht="45" x14ac:dyDescent="0.25">
      <c r="A8" s="92">
        <v>2</v>
      </c>
      <c r="B8" s="95" t="s">
        <v>194</v>
      </c>
      <c r="C8" s="84" t="s">
        <v>134</v>
      </c>
      <c r="D8" s="96">
        <v>25200000</v>
      </c>
      <c r="E8" s="29">
        <v>5040000</v>
      </c>
      <c r="F8" s="21" t="s">
        <v>50</v>
      </c>
      <c r="G8" s="22" t="s">
        <v>85</v>
      </c>
      <c r="H8" s="106" t="s">
        <v>22</v>
      </c>
      <c r="I8" s="10">
        <v>1821</v>
      </c>
    </row>
    <row r="9" spans="1:10" ht="75" x14ac:dyDescent="0.25">
      <c r="A9" s="93"/>
      <c r="B9" s="95"/>
      <c r="C9" s="85"/>
      <c r="D9" s="97"/>
      <c r="E9" s="30">
        <v>5040000</v>
      </c>
      <c r="F9" s="18" t="s">
        <v>51</v>
      </c>
      <c r="G9" s="23" t="s">
        <v>84</v>
      </c>
      <c r="H9" s="104"/>
    </row>
    <row r="10" spans="1:10" ht="45" x14ac:dyDescent="0.25">
      <c r="A10" s="93"/>
      <c r="B10" s="95"/>
      <c r="C10" s="85"/>
      <c r="D10" s="97"/>
      <c r="E10" s="30">
        <v>5040000</v>
      </c>
      <c r="F10" s="18" t="s">
        <v>52</v>
      </c>
      <c r="G10" s="23"/>
      <c r="H10" s="104"/>
    </row>
    <row r="11" spans="1:10" ht="60" x14ac:dyDescent="0.25">
      <c r="A11" s="93"/>
      <c r="B11" s="95"/>
      <c r="C11" s="85"/>
      <c r="D11" s="97"/>
      <c r="E11" s="30">
        <v>5040000</v>
      </c>
      <c r="F11" s="18" t="s">
        <v>53</v>
      </c>
      <c r="G11" s="23"/>
      <c r="H11" s="104"/>
    </row>
    <row r="12" spans="1:10" ht="60" x14ac:dyDescent="0.25">
      <c r="A12" s="93"/>
      <c r="B12" s="95"/>
      <c r="C12" s="85"/>
      <c r="D12" s="97"/>
      <c r="E12" s="30">
        <v>5040000</v>
      </c>
      <c r="F12" s="18" t="s">
        <v>94</v>
      </c>
      <c r="G12" s="23"/>
      <c r="H12" s="104"/>
    </row>
    <row r="13" spans="1:10" ht="45" x14ac:dyDescent="0.25">
      <c r="A13" s="93"/>
      <c r="B13" s="95"/>
      <c r="C13" s="85"/>
      <c r="D13" s="97"/>
      <c r="E13" s="30"/>
      <c r="F13" s="18" t="s">
        <v>147</v>
      </c>
      <c r="G13" s="23"/>
      <c r="H13" s="104"/>
    </row>
    <row r="14" spans="1:10" ht="60" x14ac:dyDescent="0.25">
      <c r="A14" s="93"/>
      <c r="B14" s="95"/>
      <c r="C14" s="85"/>
      <c r="D14" s="97"/>
      <c r="E14" s="30"/>
      <c r="F14" s="19" t="s">
        <v>135</v>
      </c>
      <c r="G14" s="23"/>
      <c r="H14" s="104"/>
    </row>
    <row r="15" spans="1:10" ht="60" x14ac:dyDescent="0.25">
      <c r="A15" s="93"/>
      <c r="B15" s="95"/>
      <c r="C15" s="85"/>
      <c r="D15" s="97"/>
      <c r="E15" s="30"/>
      <c r="F15" s="18" t="s">
        <v>136</v>
      </c>
      <c r="G15" s="23"/>
      <c r="H15" s="104" t="s">
        <v>21</v>
      </c>
    </row>
    <row r="16" spans="1:10" ht="60" x14ac:dyDescent="0.25">
      <c r="A16" s="93"/>
      <c r="B16" s="95"/>
      <c r="C16" s="85"/>
      <c r="D16" s="97"/>
      <c r="E16" s="30"/>
      <c r="F16" s="19" t="s">
        <v>137</v>
      </c>
      <c r="G16" s="23"/>
      <c r="H16" s="104"/>
    </row>
    <row r="17" spans="1:8" ht="60" x14ac:dyDescent="0.25">
      <c r="A17" s="94"/>
      <c r="B17" s="95"/>
      <c r="C17" s="86"/>
      <c r="D17" s="98"/>
      <c r="E17" s="31"/>
      <c r="F17" s="20" t="s">
        <v>138</v>
      </c>
      <c r="G17" s="70"/>
      <c r="H17" s="105"/>
    </row>
    <row r="18" spans="1:8" ht="75" x14ac:dyDescent="0.25">
      <c r="A18" s="92">
        <v>3</v>
      </c>
      <c r="B18" s="95" t="s">
        <v>207</v>
      </c>
      <c r="C18" s="99" t="s">
        <v>140</v>
      </c>
      <c r="D18" s="96">
        <v>5600000</v>
      </c>
      <c r="E18" s="26">
        <v>1120000</v>
      </c>
      <c r="F18" s="21" t="s">
        <v>60</v>
      </c>
      <c r="G18" s="22" t="s">
        <v>84</v>
      </c>
      <c r="H18" s="106" t="s">
        <v>21</v>
      </c>
    </row>
    <row r="19" spans="1:8" ht="30" x14ac:dyDescent="0.25">
      <c r="A19" s="93"/>
      <c r="B19" s="95"/>
      <c r="C19" s="100"/>
      <c r="D19" s="97"/>
      <c r="E19" s="27">
        <v>1120000</v>
      </c>
      <c r="F19" s="18" t="s">
        <v>61</v>
      </c>
      <c r="G19" s="23"/>
      <c r="H19" s="104"/>
    </row>
    <row r="20" spans="1:8" ht="30" x14ac:dyDescent="0.25">
      <c r="A20" s="93"/>
      <c r="B20" s="95"/>
      <c r="C20" s="100"/>
      <c r="D20" s="97"/>
      <c r="E20" s="27">
        <v>1120000</v>
      </c>
      <c r="F20" s="18" t="s">
        <v>62</v>
      </c>
      <c r="G20" s="23"/>
      <c r="H20" s="104"/>
    </row>
    <row r="21" spans="1:8" ht="60" x14ac:dyDescent="0.25">
      <c r="A21" s="93"/>
      <c r="B21" s="95"/>
      <c r="C21" s="100"/>
      <c r="D21" s="97"/>
      <c r="E21" s="27">
        <v>1120000</v>
      </c>
      <c r="F21" s="18" t="s">
        <v>139</v>
      </c>
      <c r="G21" s="23"/>
      <c r="H21" s="104"/>
    </row>
    <row r="22" spans="1:8" ht="60" x14ac:dyDescent="0.25">
      <c r="A22" s="94"/>
      <c r="B22" s="95"/>
      <c r="C22" s="101"/>
      <c r="D22" s="98"/>
      <c r="E22" s="28">
        <v>1120000</v>
      </c>
      <c r="F22" s="20" t="s">
        <v>108</v>
      </c>
      <c r="G22" s="24"/>
      <c r="H22" s="104"/>
    </row>
    <row r="23" spans="1:8" ht="45" x14ac:dyDescent="0.25">
      <c r="A23" s="92">
        <v>4</v>
      </c>
      <c r="B23" s="95" t="s">
        <v>191</v>
      </c>
      <c r="C23" s="107" t="s">
        <v>142</v>
      </c>
      <c r="D23" s="96">
        <v>12000000</v>
      </c>
      <c r="E23" s="26">
        <v>2400000</v>
      </c>
      <c r="F23" s="21" t="s">
        <v>50</v>
      </c>
      <c r="G23" s="22" t="s">
        <v>86</v>
      </c>
      <c r="H23" s="104"/>
    </row>
    <row r="24" spans="1:8" ht="30" x14ac:dyDescent="0.25">
      <c r="A24" s="93"/>
      <c r="B24" s="95"/>
      <c r="C24" s="108"/>
      <c r="D24" s="97"/>
      <c r="E24" s="27">
        <v>2400000</v>
      </c>
      <c r="F24" s="18" t="s">
        <v>57</v>
      </c>
      <c r="G24" s="23" t="s">
        <v>87</v>
      </c>
      <c r="H24" s="104"/>
    </row>
    <row r="25" spans="1:8" ht="45" x14ac:dyDescent="0.25">
      <c r="A25" s="93"/>
      <c r="B25" s="95"/>
      <c r="C25" s="108"/>
      <c r="D25" s="97"/>
      <c r="E25" s="27">
        <v>2400000</v>
      </c>
      <c r="F25" s="18" t="s">
        <v>75</v>
      </c>
      <c r="G25" s="25"/>
      <c r="H25" s="104"/>
    </row>
    <row r="26" spans="1:8" ht="45" x14ac:dyDescent="0.25">
      <c r="A26" s="93"/>
      <c r="B26" s="95"/>
      <c r="C26" s="108"/>
      <c r="D26" s="97"/>
      <c r="E26" s="27">
        <v>2400000</v>
      </c>
      <c r="F26" s="18" t="s">
        <v>79</v>
      </c>
      <c r="G26" s="25"/>
      <c r="H26" s="104"/>
    </row>
    <row r="27" spans="1:8" ht="90" x14ac:dyDescent="0.25">
      <c r="A27" s="93"/>
      <c r="B27" s="95"/>
      <c r="C27" s="108"/>
      <c r="D27" s="97"/>
      <c r="E27" s="27">
        <v>2400000</v>
      </c>
      <c r="F27" s="18" t="s">
        <v>80</v>
      </c>
      <c r="G27" s="23"/>
      <c r="H27" s="104"/>
    </row>
    <row r="28" spans="1:8" x14ac:dyDescent="0.25">
      <c r="A28" s="93"/>
      <c r="B28" s="95"/>
      <c r="C28" s="108"/>
      <c r="D28" s="97"/>
      <c r="E28" s="27"/>
      <c r="F28" s="18" t="s">
        <v>81</v>
      </c>
      <c r="G28" s="23"/>
      <c r="H28" s="104"/>
    </row>
    <row r="29" spans="1:8" ht="45" x14ac:dyDescent="0.25">
      <c r="A29" s="93"/>
      <c r="B29" s="95"/>
      <c r="C29" s="108"/>
      <c r="D29" s="97"/>
      <c r="E29" s="27"/>
      <c r="F29" s="18" t="s">
        <v>95</v>
      </c>
      <c r="G29" s="23"/>
      <c r="H29" s="104"/>
    </row>
    <row r="30" spans="1:8" ht="60" x14ac:dyDescent="0.25">
      <c r="A30" s="93"/>
      <c r="B30" s="95"/>
      <c r="C30" s="108"/>
      <c r="D30" s="97"/>
      <c r="E30" s="27"/>
      <c r="F30" s="19" t="s">
        <v>141</v>
      </c>
      <c r="G30" s="23"/>
      <c r="H30" s="104"/>
    </row>
    <row r="31" spans="1:8" ht="60" x14ac:dyDescent="0.25">
      <c r="A31" s="94"/>
      <c r="B31" s="95"/>
      <c r="C31" s="109"/>
      <c r="D31" s="98"/>
      <c r="E31" s="28"/>
      <c r="F31" s="20" t="s">
        <v>100</v>
      </c>
      <c r="G31" s="24"/>
      <c r="H31" s="104"/>
    </row>
    <row r="32" spans="1:8" ht="60" x14ac:dyDescent="0.25">
      <c r="A32" s="92">
        <v>5</v>
      </c>
      <c r="B32" s="95" t="s">
        <v>93</v>
      </c>
      <c r="C32" s="99" t="s">
        <v>145</v>
      </c>
      <c r="D32" s="96">
        <v>14600000</v>
      </c>
      <c r="E32" s="26">
        <v>2920000</v>
      </c>
      <c r="F32" s="21" t="s">
        <v>50</v>
      </c>
      <c r="G32" s="22" t="s">
        <v>96</v>
      </c>
      <c r="H32" s="104"/>
    </row>
    <row r="33" spans="1:8" ht="45" x14ac:dyDescent="0.25">
      <c r="A33" s="93"/>
      <c r="B33" s="95"/>
      <c r="C33" s="100"/>
      <c r="D33" s="97"/>
      <c r="E33" s="27">
        <v>2920000</v>
      </c>
      <c r="F33" s="18" t="s">
        <v>148</v>
      </c>
      <c r="G33" s="23" t="s">
        <v>97</v>
      </c>
      <c r="H33" s="104"/>
    </row>
    <row r="34" spans="1:8" ht="30" x14ac:dyDescent="0.25">
      <c r="A34" s="93"/>
      <c r="B34" s="95"/>
      <c r="C34" s="100"/>
      <c r="D34" s="97"/>
      <c r="E34" s="27">
        <v>2920000</v>
      </c>
      <c r="F34" s="18" t="s">
        <v>58</v>
      </c>
      <c r="G34" s="23"/>
      <c r="H34" s="104"/>
    </row>
    <row r="35" spans="1:8" ht="45" x14ac:dyDescent="0.25">
      <c r="A35" s="93"/>
      <c r="B35" s="95"/>
      <c r="C35" s="100"/>
      <c r="D35" s="97"/>
      <c r="E35" s="27">
        <v>2920000</v>
      </c>
      <c r="F35" s="18" t="s">
        <v>59</v>
      </c>
      <c r="G35" s="23"/>
      <c r="H35" s="104"/>
    </row>
    <row r="36" spans="1:8" ht="60" x14ac:dyDescent="0.25">
      <c r="A36" s="93"/>
      <c r="B36" s="95"/>
      <c r="C36" s="100"/>
      <c r="D36" s="97"/>
      <c r="E36" s="27">
        <v>2920000</v>
      </c>
      <c r="F36" s="19" t="s">
        <v>143</v>
      </c>
      <c r="G36" s="23"/>
      <c r="H36" s="104"/>
    </row>
    <row r="37" spans="1:8" ht="60" x14ac:dyDescent="0.25">
      <c r="A37" s="94"/>
      <c r="B37" s="95"/>
      <c r="C37" s="101"/>
      <c r="D37" s="98"/>
      <c r="E37" s="28"/>
      <c r="F37" s="20" t="s">
        <v>132</v>
      </c>
      <c r="G37" s="24"/>
      <c r="H37" s="105"/>
    </row>
  </sheetData>
  <mergeCells count="25">
    <mergeCell ref="B32:B37"/>
    <mergeCell ref="B18:B22"/>
    <mergeCell ref="H15:H17"/>
    <mergeCell ref="A2:A7"/>
    <mergeCell ref="A8:A17"/>
    <mergeCell ref="A18:A22"/>
    <mergeCell ref="A23:A31"/>
    <mergeCell ref="A32:A37"/>
    <mergeCell ref="H8:H14"/>
    <mergeCell ref="H18:H37"/>
    <mergeCell ref="B2:B7"/>
    <mergeCell ref="H2:H7"/>
    <mergeCell ref="C32:C37"/>
    <mergeCell ref="D32:D37"/>
    <mergeCell ref="C23:C31"/>
    <mergeCell ref="B8:B17"/>
    <mergeCell ref="B23:B31"/>
    <mergeCell ref="D23:D31"/>
    <mergeCell ref="D8:D17"/>
    <mergeCell ref="C8:C17"/>
    <mergeCell ref="C2:C7"/>
    <mergeCell ref="C18:C22"/>
    <mergeCell ref="D18:D22"/>
    <mergeCell ref="D5:D7"/>
    <mergeCell ref="D3:D4"/>
  </mergeCells>
  <hyperlinks>
    <hyperlink ref="B2:B7" r:id="rId1" display="PENDIENTE" xr:uid="{00000000-0004-0000-0200-000000000000}"/>
    <hyperlink ref="B8:B17" r:id="rId2" display="CARLOS ALBERTO MOLINA GÓMEZ C.C. 1716081 CELULAR 3155692962" xr:uid="{00000000-0004-0000-0200-000001000000}"/>
    <hyperlink ref="B18:B22" r:id="rId3" display="ERIKA YICEL CHILITO CORDOBA, erikacordoba.9224@gmail.com   320 5043297" xr:uid="{00000000-0004-0000-0200-000002000000}"/>
    <hyperlink ref="B23:B31" r:id="rId4" display="COMUNICADOR" xr:uid="{00000000-0004-0000-0200-000003000000}"/>
    <hyperlink ref="B32:B37" r:id="rId5" display="CAMILO OVIEDO" xr:uid="{00000000-0004-0000-0200-000004000000}"/>
  </hyperlinks>
  <pageMargins left="0.7" right="0.7" top="0.75" bottom="0.75" header="0.3" footer="0.3"/>
  <pageSetup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5"/>
  <sheetViews>
    <sheetView zoomScale="60" zoomScaleNormal="60" workbookViewId="0">
      <selection activeCell="B14" sqref="B14:B20"/>
    </sheetView>
  </sheetViews>
  <sheetFormatPr baseColWidth="10" defaultColWidth="10.85546875" defaultRowHeight="15" x14ac:dyDescent="0.25"/>
  <cols>
    <col min="1" max="1" width="10.85546875" style="76"/>
    <col min="2" max="2" width="33.7109375" style="55" customWidth="1"/>
    <col min="3" max="3" width="32.5703125" style="55" customWidth="1"/>
    <col min="4" max="5" width="16.5703125" style="56" customWidth="1"/>
    <col min="6" max="6" width="51.7109375" style="55" customWidth="1"/>
    <col min="7" max="7" width="34.7109375" style="55" customWidth="1"/>
    <col min="8" max="8" width="34.28515625" style="55" customWidth="1"/>
    <col min="9" max="16384" width="10.85546875" style="55"/>
  </cols>
  <sheetData>
    <row r="1" spans="1:12" ht="45" x14ac:dyDescent="0.25">
      <c r="A1" s="67" t="s">
        <v>144</v>
      </c>
      <c r="B1" s="67" t="s">
        <v>19</v>
      </c>
      <c r="C1" s="67" t="s">
        <v>23</v>
      </c>
      <c r="D1" s="68" t="s">
        <v>0</v>
      </c>
      <c r="E1" s="68" t="s">
        <v>47</v>
      </c>
      <c r="F1" s="67" t="s">
        <v>102</v>
      </c>
      <c r="G1" s="67" t="s">
        <v>78</v>
      </c>
      <c r="H1" s="67" t="s">
        <v>26</v>
      </c>
    </row>
    <row r="2" spans="1:12" ht="45" x14ac:dyDescent="0.25">
      <c r="A2" s="114">
        <v>1</v>
      </c>
      <c r="B2" s="95" t="s">
        <v>195</v>
      </c>
      <c r="C2" s="114" t="s">
        <v>175</v>
      </c>
      <c r="D2" s="115">
        <v>11999810</v>
      </c>
      <c r="E2" s="35">
        <v>2399962</v>
      </c>
      <c r="F2" s="9" t="s">
        <v>40</v>
      </c>
      <c r="G2" s="9" t="s">
        <v>172</v>
      </c>
      <c r="H2" s="110" t="s">
        <v>24</v>
      </c>
    </row>
    <row r="3" spans="1:12" ht="60" x14ac:dyDescent="0.25">
      <c r="A3" s="114"/>
      <c r="B3" s="95"/>
      <c r="C3" s="114"/>
      <c r="D3" s="115"/>
      <c r="E3" s="35">
        <v>2399962</v>
      </c>
      <c r="F3" s="12" t="s">
        <v>68</v>
      </c>
      <c r="G3" s="12" t="s">
        <v>173</v>
      </c>
      <c r="H3" s="104"/>
    </row>
    <row r="4" spans="1:12" ht="45" x14ac:dyDescent="0.25">
      <c r="A4" s="114"/>
      <c r="B4" s="95"/>
      <c r="C4" s="114"/>
      <c r="D4" s="115"/>
      <c r="E4" s="35">
        <v>2399962</v>
      </c>
      <c r="F4" s="12" t="s">
        <v>69</v>
      </c>
      <c r="G4" s="12"/>
      <c r="H4" s="104"/>
    </row>
    <row r="5" spans="1:12" ht="45" x14ac:dyDescent="0.25">
      <c r="A5" s="114"/>
      <c r="B5" s="95"/>
      <c r="C5" s="114"/>
      <c r="D5" s="115"/>
      <c r="E5" s="35">
        <v>2399962</v>
      </c>
      <c r="F5" s="12" t="s">
        <v>70</v>
      </c>
      <c r="G5" s="12"/>
      <c r="H5" s="104"/>
    </row>
    <row r="6" spans="1:12" ht="75" x14ac:dyDescent="0.25">
      <c r="A6" s="114"/>
      <c r="B6" s="95"/>
      <c r="C6" s="114"/>
      <c r="D6" s="115"/>
      <c r="E6" s="35">
        <v>2399962</v>
      </c>
      <c r="F6" s="34" t="s">
        <v>149</v>
      </c>
      <c r="G6" s="12"/>
      <c r="H6" s="104"/>
    </row>
    <row r="7" spans="1:12" ht="60" x14ac:dyDescent="0.25">
      <c r="A7" s="114"/>
      <c r="B7" s="95"/>
      <c r="C7" s="114"/>
      <c r="D7" s="115"/>
      <c r="E7" s="35"/>
      <c r="F7" s="11" t="s">
        <v>132</v>
      </c>
      <c r="G7" s="12"/>
      <c r="H7" s="104"/>
    </row>
    <row r="8" spans="1:12" ht="60" x14ac:dyDescent="0.25">
      <c r="A8" s="114">
        <v>2</v>
      </c>
      <c r="B8" s="95" t="s">
        <v>190</v>
      </c>
      <c r="C8" s="114" t="s">
        <v>150</v>
      </c>
      <c r="D8" s="115">
        <v>6737045</v>
      </c>
      <c r="E8" s="35">
        <v>1347409</v>
      </c>
      <c r="F8" s="12" t="s">
        <v>151</v>
      </c>
      <c r="G8" s="12" t="s">
        <v>171</v>
      </c>
      <c r="H8" s="104"/>
      <c r="L8" s="55" t="s">
        <v>1</v>
      </c>
    </row>
    <row r="9" spans="1:12" ht="30" x14ac:dyDescent="0.25">
      <c r="A9" s="114"/>
      <c r="B9" s="95"/>
      <c r="C9" s="114"/>
      <c r="D9" s="115"/>
      <c r="E9" s="35">
        <v>1347409</v>
      </c>
      <c r="F9" s="12" t="s">
        <v>152</v>
      </c>
      <c r="G9" s="12"/>
      <c r="H9" s="104"/>
    </row>
    <row r="10" spans="1:12" ht="30" x14ac:dyDescent="0.25">
      <c r="A10" s="114"/>
      <c r="B10" s="95"/>
      <c r="C10" s="114"/>
      <c r="D10" s="115"/>
      <c r="E10" s="35">
        <v>1347409</v>
      </c>
      <c r="F10" s="12" t="s">
        <v>153</v>
      </c>
      <c r="G10" s="12"/>
      <c r="H10" s="104"/>
    </row>
    <row r="11" spans="1:12" ht="30" x14ac:dyDescent="0.25">
      <c r="A11" s="114"/>
      <c r="B11" s="95"/>
      <c r="C11" s="114"/>
      <c r="D11" s="115"/>
      <c r="E11" s="35">
        <v>1347409</v>
      </c>
      <c r="F11" s="12" t="s">
        <v>154</v>
      </c>
      <c r="G11" s="12"/>
      <c r="H11" s="104"/>
    </row>
    <row r="12" spans="1:12" ht="75" x14ac:dyDescent="0.25">
      <c r="A12" s="114"/>
      <c r="B12" s="95"/>
      <c r="C12" s="114"/>
      <c r="D12" s="115"/>
      <c r="E12" s="35">
        <v>1347409</v>
      </c>
      <c r="F12" s="34" t="s">
        <v>149</v>
      </c>
      <c r="G12" s="12"/>
      <c r="H12" s="104"/>
    </row>
    <row r="13" spans="1:12" ht="60" x14ac:dyDescent="0.25">
      <c r="A13" s="114"/>
      <c r="B13" s="95"/>
      <c r="C13" s="114"/>
      <c r="D13" s="115"/>
      <c r="E13" s="35"/>
      <c r="F13" s="11" t="s">
        <v>132</v>
      </c>
      <c r="G13" s="12"/>
      <c r="H13" s="104"/>
    </row>
    <row r="14" spans="1:12" ht="75" x14ac:dyDescent="0.25">
      <c r="A14" s="77">
        <v>3</v>
      </c>
      <c r="B14" s="95" t="s">
        <v>196</v>
      </c>
      <c r="C14" s="99" t="s">
        <v>198</v>
      </c>
      <c r="D14" s="111">
        <v>11999810</v>
      </c>
      <c r="E14" s="44">
        <v>2399962</v>
      </c>
      <c r="F14" s="36" t="s">
        <v>40</v>
      </c>
      <c r="G14" s="37" t="s">
        <v>174</v>
      </c>
      <c r="H14" s="104"/>
    </row>
    <row r="15" spans="1:12" ht="75" x14ac:dyDescent="0.25">
      <c r="A15" s="78"/>
      <c r="B15" s="95"/>
      <c r="C15" s="100"/>
      <c r="D15" s="112"/>
      <c r="E15" s="40">
        <v>2399962</v>
      </c>
      <c r="F15" s="38" t="s">
        <v>176</v>
      </c>
      <c r="G15" s="39" t="s">
        <v>170</v>
      </c>
      <c r="H15" s="104"/>
    </row>
    <row r="16" spans="1:12" ht="45" x14ac:dyDescent="0.25">
      <c r="A16" s="78"/>
      <c r="B16" s="95"/>
      <c r="C16" s="100"/>
      <c r="D16" s="112"/>
      <c r="E16" s="40">
        <v>2399962</v>
      </c>
      <c r="F16" s="38" t="s">
        <v>155</v>
      </c>
      <c r="G16" s="39"/>
      <c r="H16" s="104"/>
    </row>
    <row r="17" spans="1:8" ht="30" x14ac:dyDescent="0.25">
      <c r="A17" s="78"/>
      <c r="B17" s="95"/>
      <c r="C17" s="100"/>
      <c r="D17" s="112"/>
      <c r="E17" s="40">
        <v>2399962</v>
      </c>
      <c r="F17" s="38" t="s">
        <v>66</v>
      </c>
      <c r="G17" s="39"/>
      <c r="H17" s="104"/>
    </row>
    <row r="18" spans="1:8" ht="45" x14ac:dyDescent="0.25">
      <c r="A18" s="78"/>
      <c r="B18" s="95"/>
      <c r="C18" s="100"/>
      <c r="D18" s="112"/>
      <c r="E18" s="40">
        <v>2399962</v>
      </c>
      <c r="F18" s="38" t="s">
        <v>67</v>
      </c>
      <c r="G18" s="39"/>
      <c r="H18" s="104"/>
    </row>
    <row r="19" spans="1:8" ht="75" x14ac:dyDescent="0.25">
      <c r="A19" s="78"/>
      <c r="B19" s="95"/>
      <c r="C19" s="100"/>
      <c r="D19" s="112"/>
      <c r="E19" s="40"/>
      <c r="F19" s="41" t="s">
        <v>156</v>
      </c>
      <c r="G19" s="39"/>
      <c r="H19" s="104"/>
    </row>
    <row r="20" spans="1:8" ht="60" x14ac:dyDescent="0.25">
      <c r="A20" s="79"/>
      <c r="B20" s="95"/>
      <c r="C20" s="101"/>
      <c r="D20" s="113"/>
      <c r="E20" s="42"/>
      <c r="F20" s="20" t="s">
        <v>106</v>
      </c>
      <c r="G20" s="43"/>
      <c r="H20" s="104"/>
    </row>
    <row r="21" spans="1:8" ht="90" x14ac:dyDescent="0.25">
      <c r="A21" s="77">
        <v>4</v>
      </c>
      <c r="B21" s="95" t="s">
        <v>197</v>
      </c>
      <c r="C21" s="99" t="s">
        <v>199</v>
      </c>
      <c r="D21" s="111">
        <v>25200000</v>
      </c>
      <c r="E21" s="44">
        <v>5040000</v>
      </c>
      <c r="F21" s="45" t="s">
        <v>158</v>
      </c>
      <c r="G21" s="46" t="s">
        <v>76</v>
      </c>
      <c r="H21" s="104" t="s">
        <v>25</v>
      </c>
    </row>
    <row r="22" spans="1:8" ht="150" x14ac:dyDescent="0.25">
      <c r="A22" s="78"/>
      <c r="B22" s="95"/>
      <c r="C22" s="100"/>
      <c r="D22" s="112"/>
      <c r="E22" s="40">
        <v>5040000</v>
      </c>
      <c r="F22" s="38" t="s">
        <v>159</v>
      </c>
      <c r="G22" s="52" t="s">
        <v>77</v>
      </c>
      <c r="H22" s="104"/>
    </row>
    <row r="23" spans="1:8" ht="120" x14ac:dyDescent="0.25">
      <c r="A23" s="78"/>
      <c r="B23" s="95"/>
      <c r="C23" s="100"/>
      <c r="D23" s="112"/>
      <c r="E23" s="40">
        <v>5040000</v>
      </c>
      <c r="F23" s="53" t="s">
        <v>177</v>
      </c>
      <c r="G23" s="52"/>
      <c r="H23" s="104"/>
    </row>
    <row r="24" spans="1:8" ht="30" x14ac:dyDescent="0.25">
      <c r="A24" s="78"/>
      <c r="B24" s="95"/>
      <c r="C24" s="100"/>
      <c r="D24" s="112"/>
      <c r="E24" s="40">
        <v>5040000</v>
      </c>
      <c r="F24" s="38" t="s">
        <v>160</v>
      </c>
      <c r="G24" s="39"/>
      <c r="H24" s="104"/>
    </row>
    <row r="25" spans="1:8" ht="75" x14ac:dyDescent="0.25">
      <c r="A25" s="78"/>
      <c r="B25" s="95"/>
      <c r="C25" s="100"/>
      <c r="D25" s="112"/>
      <c r="E25" s="40">
        <v>5040000</v>
      </c>
      <c r="F25" s="41" t="s">
        <v>157</v>
      </c>
      <c r="G25" s="39"/>
      <c r="H25" s="104"/>
    </row>
    <row r="26" spans="1:8" ht="60" x14ac:dyDescent="0.25">
      <c r="A26" s="79"/>
      <c r="B26" s="95"/>
      <c r="C26" s="101"/>
      <c r="D26" s="113"/>
      <c r="E26" s="42"/>
      <c r="F26" s="20" t="s">
        <v>132</v>
      </c>
      <c r="G26" s="54"/>
      <c r="H26" s="104"/>
    </row>
    <row r="27" spans="1:8" ht="45" x14ac:dyDescent="0.25">
      <c r="A27" s="77">
        <v>5</v>
      </c>
      <c r="B27" s="95" t="s">
        <v>203</v>
      </c>
      <c r="C27" s="99" t="s">
        <v>200</v>
      </c>
      <c r="D27" s="111">
        <v>15275415</v>
      </c>
      <c r="E27" s="44">
        <v>3055083</v>
      </c>
      <c r="F27" s="36" t="s">
        <v>40</v>
      </c>
      <c r="G27" s="37" t="s">
        <v>162</v>
      </c>
      <c r="H27" s="104"/>
    </row>
    <row r="28" spans="1:8" ht="150" x14ac:dyDescent="0.25">
      <c r="A28" s="78"/>
      <c r="B28" s="95"/>
      <c r="C28" s="100"/>
      <c r="D28" s="112"/>
      <c r="E28" s="40">
        <v>3055083</v>
      </c>
      <c r="F28" s="53" t="s">
        <v>161</v>
      </c>
      <c r="G28" s="52" t="s">
        <v>163</v>
      </c>
      <c r="H28" s="104"/>
    </row>
    <row r="29" spans="1:8" ht="120" x14ac:dyDescent="0.25">
      <c r="A29" s="78"/>
      <c r="B29" s="95"/>
      <c r="C29" s="100"/>
      <c r="D29" s="112"/>
      <c r="E29" s="40">
        <v>3055083</v>
      </c>
      <c r="F29" s="53" t="s">
        <v>164</v>
      </c>
      <c r="G29" s="52"/>
      <c r="H29" s="104"/>
    </row>
    <row r="30" spans="1:8" ht="30" x14ac:dyDescent="0.25">
      <c r="A30" s="78"/>
      <c r="B30" s="95"/>
      <c r="C30" s="100"/>
      <c r="D30" s="112"/>
      <c r="E30" s="40">
        <v>3055083</v>
      </c>
      <c r="F30" s="38" t="s">
        <v>160</v>
      </c>
      <c r="G30" s="39"/>
      <c r="H30" s="104"/>
    </row>
    <row r="31" spans="1:8" ht="75" x14ac:dyDescent="0.25">
      <c r="A31" s="78"/>
      <c r="B31" s="95"/>
      <c r="C31" s="100"/>
      <c r="D31" s="112"/>
      <c r="E31" s="40">
        <v>3055083</v>
      </c>
      <c r="F31" s="41" t="s">
        <v>157</v>
      </c>
      <c r="G31" s="39"/>
      <c r="H31" s="104"/>
    </row>
    <row r="32" spans="1:8" ht="60" x14ac:dyDescent="0.25">
      <c r="A32" s="79"/>
      <c r="B32" s="95"/>
      <c r="C32" s="101"/>
      <c r="D32" s="113"/>
      <c r="E32" s="42"/>
      <c r="F32" s="20" t="s">
        <v>132</v>
      </c>
      <c r="G32" s="47"/>
      <c r="H32" s="104"/>
    </row>
    <row r="33" spans="1:8" ht="60" x14ac:dyDescent="0.25">
      <c r="A33" s="120">
        <v>6</v>
      </c>
      <c r="B33" s="95" t="s">
        <v>204</v>
      </c>
      <c r="C33" s="116" t="s">
        <v>201</v>
      </c>
      <c r="D33" s="118">
        <v>11955294</v>
      </c>
      <c r="E33" s="71">
        <v>2158174</v>
      </c>
      <c r="F33" s="72" t="s">
        <v>83</v>
      </c>
      <c r="G33" s="73" t="s">
        <v>165</v>
      </c>
      <c r="H33" s="104"/>
    </row>
    <row r="34" spans="1:8" ht="45" x14ac:dyDescent="0.25">
      <c r="A34" s="78"/>
      <c r="B34" s="95"/>
      <c r="C34" s="100"/>
      <c r="D34" s="112"/>
      <c r="E34" s="40">
        <v>2449280</v>
      </c>
      <c r="F34" s="38" t="s">
        <v>63</v>
      </c>
      <c r="G34" s="39" t="s">
        <v>166</v>
      </c>
      <c r="H34" s="104"/>
    </row>
    <row r="35" spans="1:8" ht="45" x14ac:dyDescent="0.25">
      <c r="A35" s="78"/>
      <c r="B35" s="95"/>
      <c r="C35" s="100"/>
      <c r="D35" s="112"/>
      <c r="E35" s="40">
        <v>2449280</v>
      </c>
      <c r="F35" s="38" t="s">
        <v>82</v>
      </c>
      <c r="G35" s="39"/>
      <c r="H35" s="104"/>
    </row>
    <row r="36" spans="1:8" ht="30" x14ac:dyDescent="0.25">
      <c r="A36" s="78"/>
      <c r="B36" s="95"/>
      <c r="C36" s="100"/>
      <c r="D36" s="112"/>
      <c r="E36" s="40">
        <v>2449280</v>
      </c>
      <c r="F36" s="38" t="s">
        <v>64</v>
      </c>
      <c r="G36" s="39"/>
      <c r="H36" s="104"/>
    </row>
    <row r="37" spans="1:8" ht="45" x14ac:dyDescent="0.25">
      <c r="A37" s="78"/>
      <c r="B37" s="95"/>
      <c r="C37" s="100"/>
      <c r="D37" s="112"/>
      <c r="E37" s="40">
        <v>2449280</v>
      </c>
      <c r="F37" s="38" t="s">
        <v>65</v>
      </c>
      <c r="G37" s="39"/>
      <c r="H37" s="104"/>
    </row>
    <row r="38" spans="1:8" ht="75" x14ac:dyDescent="0.25">
      <c r="A38" s="78"/>
      <c r="B38" s="95"/>
      <c r="C38" s="100"/>
      <c r="D38" s="112"/>
      <c r="E38" s="40"/>
      <c r="F38" s="41" t="s">
        <v>167</v>
      </c>
      <c r="G38" s="39"/>
      <c r="H38" s="104"/>
    </row>
    <row r="39" spans="1:8" ht="60" x14ac:dyDescent="0.25">
      <c r="A39" s="121"/>
      <c r="B39" s="95"/>
      <c r="C39" s="117"/>
      <c r="D39" s="119"/>
      <c r="E39" s="74"/>
      <c r="F39" s="33" t="s">
        <v>106</v>
      </c>
      <c r="G39" s="75"/>
      <c r="H39" s="104"/>
    </row>
    <row r="40" spans="1:8" ht="105" x14ac:dyDescent="0.25">
      <c r="A40" s="77">
        <v>7</v>
      </c>
      <c r="B40" s="95" t="s">
        <v>205</v>
      </c>
      <c r="C40" s="99" t="s">
        <v>202</v>
      </c>
      <c r="D40" s="111">
        <v>11999810</v>
      </c>
      <c r="E40" s="44">
        <v>2399962</v>
      </c>
      <c r="F40" s="48" t="s">
        <v>40</v>
      </c>
      <c r="G40" s="49" t="s">
        <v>169</v>
      </c>
      <c r="H40" s="104"/>
    </row>
    <row r="41" spans="1:8" ht="45" x14ac:dyDescent="0.25">
      <c r="A41" s="78"/>
      <c r="B41" s="95"/>
      <c r="C41" s="100"/>
      <c r="D41" s="112"/>
      <c r="E41" s="40">
        <v>2399962</v>
      </c>
      <c r="F41" s="14" t="s">
        <v>168</v>
      </c>
      <c r="G41" s="50" t="s">
        <v>170</v>
      </c>
      <c r="H41" s="104"/>
    </row>
    <row r="42" spans="1:8" ht="30" x14ac:dyDescent="0.25">
      <c r="A42" s="78"/>
      <c r="B42" s="95"/>
      <c r="C42" s="100"/>
      <c r="D42" s="112"/>
      <c r="E42" s="40">
        <v>2399962</v>
      </c>
      <c r="F42" s="14" t="s">
        <v>71</v>
      </c>
      <c r="G42" s="51"/>
      <c r="H42" s="104"/>
    </row>
    <row r="43" spans="1:8" ht="30" x14ac:dyDescent="0.25">
      <c r="A43" s="78"/>
      <c r="B43" s="95"/>
      <c r="C43" s="100"/>
      <c r="D43" s="112"/>
      <c r="E43" s="40">
        <v>2399962</v>
      </c>
      <c r="F43" s="14" t="s">
        <v>72</v>
      </c>
      <c r="G43" s="51"/>
      <c r="H43" s="104"/>
    </row>
    <row r="44" spans="1:8" ht="75" x14ac:dyDescent="0.25">
      <c r="A44" s="78"/>
      <c r="B44" s="95"/>
      <c r="C44" s="100"/>
      <c r="D44" s="112"/>
      <c r="E44" s="40">
        <v>2399962</v>
      </c>
      <c r="F44" s="41" t="s">
        <v>157</v>
      </c>
      <c r="G44" s="51"/>
      <c r="H44" s="104"/>
    </row>
    <row r="45" spans="1:8" ht="60" x14ac:dyDescent="0.25">
      <c r="A45" s="79"/>
      <c r="B45" s="95"/>
      <c r="C45" s="101"/>
      <c r="D45" s="113"/>
      <c r="E45" s="42"/>
      <c r="F45" s="20" t="s">
        <v>132</v>
      </c>
      <c r="G45" s="43"/>
      <c r="H45" s="105"/>
    </row>
  </sheetData>
  <mergeCells count="30">
    <mergeCell ref="A33:A39"/>
    <mergeCell ref="A40:A45"/>
    <mergeCell ref="A2:A7"/>
    <mergeCell ref="A8:A13"/>
    <mergeCell ref="A14:A20"/>
    <mergeCell ref="A21:A26"/>
    <mergeCell ref="A27:A32"/>
    <mergeCell ref="C33:C39"/>
    <mergeCell ref="D33:D39"/>
    <mergeCell ref="C40:C45"/>
    <mergeCell ref="D40:D45"/>
    <mergeCell ref="H21:H45"/>
    <mergeCell ref="H2:H20"/>
    <mergeCell ref="C21:C26"/>
    <mergeCell ref="D21:D26"/>
    <mergeCell ref="C27:C32"/>
    <mergeCell ref="D27:D32"/>
    <mergeCell ref="C2:C7"/>
    <mergeCell ref="D2:D7"/>
    <mergeCell ref="D14:D20"/>
    <mergeCell ref="C14:C20"/>
    <mergeCell ref="C8:C13"/>
    <mergeCell ref="D8:D13"/>
    <mergeCell ref="B33:B39"/>
    <mergeCell ref="B40:B45"/>
    <mergeCell ref="B2:B7"/>
    <mergeCell ref="B8:B13"/>
    <mergeCell ref="B14:B20"/>
    <mergeCell ref="B21:B26"/>
    <mergeCell ref="B27:B32"/>
  </mergeCells>
  <hyperlinks>
    <hyperlink ref="B2:B7" r:id="rId1" display="NORMAN CALDÓN" xr:uid="{00000000-0004-0000-0300-000000000000}"/>
    <hyperlink ref="B8:B13" r:id="rId2" display="PENDIENTE" xr:uid="{00000000-0004-0000-0300-000001000000}"/>
    <hyperlink ref="B14:B20" r:id="rId3" display="ELIANA FERNÁNDEZ" xr:uid="{00000000-0004-0000-0300-000002000000}"/>
    <hyperlink ref="B21:B26" r:id="rId4" display="GINETH MAGALY CERÓN CELULAR 3226540509" xr:uid="{00000000-0004-0000-0300-000003000000}"/>
    <hyperlink ref="B27:B32" r:id="rId5" display="JOSÉ ARMANDO ORDOÑEZ CELULAR 300 677388 CORREO ELECTRÓNICO armandoordonez@gmail.com" xr:uid="{00000000-0004-0000-0300-000004000000}"/>
    <hyperlink ref="B33:B39" r:id="rId6" display="ANGIE CAMILA CÓRDOBA MESA, CORREO ELECTRÓNICO accordoba30@gmail.com " xr:uid="{00000000-0004-0000-0300-000005000000}"/>
    <hyperlink ref="B40:B45" r:id="rId7" display="ANDRÉS AGUILAR" xr:uid="{00000000-0004-0000-0300-000006000000}"/>
  </hyperlinks>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CDP OBJ 1</vt:lpstr>
      <vt:lpstr>Hoja2</vt:lpstr>
      <vt:lpstr>CDP OBJ 2</vt:lpstr>
      <vt:lpstr>CDP OBJ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DELL</cp:lastModifiedBy>
  <dcterms:created xsi:type="dcterms:W3CDTF">2021-07-19T21:07:28Z</dcterms:created>
  <dcterms:modified xsi:type="dcterms:W3CDTF">2021-08-08T23:34:28Z</dcterms:modified>
</cp:coreProperties>
</file>