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luife\Desktop\MG Servicios Industriales SAS\Licitaciones\Presentadas\COMANDO AEREO DE TRANSPORTE MILITAR - BOGOTA D.C. - Base Aérea “BG. (H) CAMILO DAZA”\"/>
    </mc:Choice>
  </mc:AlternateContent>
  <xr:revisionPtr revIDLastSave="0" documentId="13_ncr:1_{03F1EB55-5E98-431D-8A3C-32AD022F28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H12" i="1" s="1"/>
  <c r="I12" i="1" s="1"/>
  <c r="I18" i="1" l="1"/>
  <c r="I16" i="1" s="1"/>
  <c r="I17" i="1" s="1"/>
</calcChain>
</file>

<file path=xl/sharedStrings.xml><?xml version="1.0" encoding="utf-8"?>
<sst xmlns="http://schemas.openxmlformats.org/spreadsheetml/2006/main" count="24" uniqueCount="23">
  <si>
    <t>DESCRIPCIÓN</t>
  </si>
  <si>
    <t>CANT</t>
  </si>
  <si>
    <t>UNIDAD DE MEDIDA</t>
  </si>
  <si>
    <t>VALOR UNITARIO</t>
  </si>
  <si>
    <t>IVA</t>
  </si>
  <si>
    <t>VALOR UNITARIO CON IVA</t>
  </si>
  <si>
    <t>TOTAL</t>
  </si>
  <si>
    <t>Proceso de Contratación de Mínima Cuantía</t>
  </si>
  <si>
    <t>SUBTOTAL</t>
  </si>
  <si>
    <t>EL PROPONENTE NO PODRA EXCEDER EN SU PROPUESTA EL VALOR DEL PRESUPUESTO OFICIAL</t>
  </si>
  <si>
    <t>ÁREAS A INTERVENIR EN CADA SERVICIO</t>
  </si>
  <si>
    <t xml:space="preserve"> VALOR 
TOTAL</t>
  </si>
  <si>
    <t>Anexo 6 Oferta Económica</t>
  </si>
  <si>
    <t>Dicho valor obedece a los siguientes conceptos, en los cuales se relacionan todos los costos, gastos y valores que conforman el servicio a realizar:</t>
  </si>
  <si>
    <t>Propuesta económica servicio</t>
  </si>
  <si>
    <t>ITEM</t>
  </si>
  <si>
    <t>SERVICIO DE FUMIGACIÓN Y CONTROL INTEGRAL DE PLAGAS EN LAS INSTALACIONES DE LA BASE MILITAR AÉREA “BG. (H) CAMILO DAZA”.</t>
  </si>
  <si>
    <t>SERVICIO DE FUMIGACION, CONTROL DE PLAGAS Y DESRATIZACIÓN mensualizado desde el mes de abril a hasta noviembre de 2021.</t>
  </si>
  <si>
    <t>SERVICIO Control integrado de plagas mensual cada servicio debe incluir desinsectación (insectos rastreros  y  voladores),  control  de  roedores  (desratización)  y  una  visita de  recolección, levantamiento y control en la Unidad MilitaR</t>
  </si>
  <si>
    <r>
      <rPr>
        <b/>
        <sz val="12"/>
        <rFont val="Liberation Sans Narrow"/>
        <family val="2"/>
      </rPr>
      <t>ZONA 1</t>
    </r>
    <r>
      <rPr>
        <sz val="12"/>
        <rFont val="Liberation Sans Narrow"/>
        <family val="2"/>
      </rPr>
      <t xml:space="preserve">    BANCO MOTORES - CANILES DE LA UNIDAD GRUPO DE APOYO LOGÍSTICO (OFICINAS-ALMACENES-BODEGAS-ÁREA -SOCIAL-BAÑOS)
</t>
    </r>
    <r>
      <rPr>
        <b/>
        <sz val="12"/>
        <rFont val="Liberation Sans Narrow"/>
        <family val="2"/>
      </rPr>
      <t>ZONA 2</t>
    </r>
    <r>
      <rPr>
        <sz val="12"/>
        <rFont val="Liberation Sans Narrow"/>
        <family val="2"/>
      </rPr>
      <t xml:space="preserve"> 
BUNKER 
SALA VIP 
DESPACHO (TIENDA-OFICINAS-BODEGAS-BAÑOS) 
LINDEROS CANAL DE DESAGUE 
ZONAS VERDES
</t>
    </r>
    <r>
      <rPr>
        <b/>
        <sz val="12"/>
        <rFont val="Liberation Sans Narrow"/>
        <family val="2"/>
      </rPr>
      <t>ZONA 3</t>
    </r>
    <r>
      <rPr>
        <sz val="12"/>
        <rFont val="Liberation Sans Narrow"/>
        <family val="2"/>
      </rPr>
      <t xml:space="preserve"> 
DESPACHO SALA 3 
CARPA ZONA DE CARGA 
HANGAR USA (OFICINAS-BODEGAS) 
ARCHIVO - GENERAL – CATAM 
HANGAR C-130 (OFICINAS -TALLERES-BODEGAS) 
JEFATURA DE INTELIGENCIA (AUDITORIO-OFICINAS-BODEGAS) 
BLOQUE SALMA – ALMACEN GENERAL (OFICINAS-BODEGAS) 
BLOQUE JETIC (OFICINAS-BODEGAS) 
BLOQUE COFAC (OFICINAS-BODEGAS) 
BLOQUE DICRA (OFICINAS-BODEGAS) 
BLOQUE SILOG (OFICINAS) 
TIENDA CIELO Y PASIÓN 
</t>
    </r>
    <r>
      <rPr>
        <b/>
        <sz val="12"/>
        <rFont val="Liberation Sans Narrow"/>
        <family val="2"/>
      </rPr>
      <t>ZONA 4</t>
    </r>
    <r>
      <rPr>
        <sz val="12"/>
        <rFont val="Liberation Sans Narrow"/>
        <family val="2"/>
      </rPr>
      <t xml:space="preserve">
CASAS COMANDO 
BLOQUES APARTAMENTOS OFICIALES ZONAS COMUNES 
BLOQUE BODEGAS COFAC LORETO CATAM FORFA JEFSA 
CENTRO DE EXCELENCIA OPERACIONAL(OFICINAS) 
ESTABLECIMIENTO DE SANIDAD MILITAR, INGENIERIA BIOMEDICA 
IGLESIA  
CANCHA SINTETICA - CANCHA VOLEIBOL  
ZONAS VERDES  
</t>
    </r>
    <r>
      <rPr>
        <b/>
        <sz val="12"/>
        <rFont val="Liberation Sans Narrow"/>
        <family val="2"/>
      </rPr>
      <t xml:space="preserve">
ZONA 5 
</t>
    </r>
    <r>
      <rPr>
        <sz val="12"/>
        <rFont val="Liberation Sans Narrow"/>
      </rPr>
      <t xml:space="preserve">BLOQUES APARTAMENTOS SUBOFICIALES ZONAS COMUNES 
BLOQUES SUBOFICIALES SOLTEROS - HOTEL ZONAS COMUNES 
GIMNASIO -BODEGA DE CARPAS 
AUTOMOTORES 
BODEGA MISCELANEOS 
CENTRO DE ACOPIO  
ZONAS VERDES 
</t>
    </r>
    <r>
      <rPr>
        <b/>
        <sz val="12"/>
        <rFont val="Liberation Sans Narrow"/>
      </rPr>
      <t xml:space="preserve">ZONA 6 </t>
    </r>
    <r>
      <rPr>
        <sz val="12"/>
        <rFont val="Liberation Sans Narrow"/>
      </rPr>
      <t xml:space="preserve">
GRUPO EDUCACION AERONAUTICA OFICINAS -BODEGAS-BAÑOS-AUDITORIO 
BLOQUE OFICIALES SOLTEROS ZONAS COMUNES 
BLOQUE DATA CENTER JOA 
BLOQUE PLANTA ELECTRICA 
COMEDOR DE SOLDADOS -BODEGA- ALMACENES- BAÑOS 
SALA JUEGOS SOLDADOS- AUDITORIO AULA BARRET -PELUQUERIA 
BLOQUE CASINO OFICIALES SUBOFICIALES- CAFETERIAS- BODEGAS-ALMACENES –BAÑOS 
BIBLIOTECA-SALA DESCANSO 
BLOQUE GRUPO DE SEGURIDAD -OFICINAS -ALMACENES-ALOJAMIENTOS-BODEGAS-BAÑOS  
BLOQUE DIMAE ALMACEN-BODEGA-OFICINAS CONSULTORIOS 
GUARDIA 
ZONAS VERDES
</t>
    </r>
    <r>
      <rPr>
        <b/>
        <sz val="12"/>
        <rFont val="Liberation Sans Narrow"/>
      </rPr>
      <t xml:space="preserve"> 
ZONA 7 </t>
    </r>
    <r>
      <rPr>
        <sz val="12"/>
        <rFont val="Liberation Sans Narrow"/>
      </rPr>
      <t xml:space="preserve">
BLOQUE COMANDO CATAM OFICINAS BAÑOS SALAS DE ESTAR 
HANGAR 1 ALMACENES BODEGAS BAÑOS TALLERES VESTIER 
HANGAR 2 ALMACENES BODEGAS BAÑOS TALLERES 
BLOQUE METEOROLOGIA (OFICINAS- ALMACEN- BODEGA) 
CARPA ETAA 
SHELTER BOMBEROS (OFICINAS- ALMACEN- BODEGA) 
BLOQUE CENTRO NACIONAL DE RECUPERACION DE PERSONAL (OFICINAS- ALMACEN- BODEGA) </t>
    </r>
  </si>
  <si>
    <t xml:space="preserve"> 
_____________________________________________________________
Firma representante legal del Proponente
Nombre: Rafael Antonio Murcia Guzmán
Cargo: Representante Legal
Documento de Identidad: 1070921491 de Cota
</t>
  </si>
  <si>
    <t>Atentamente,</t>
  </si>
  <si>
    <r>
      <rPr>
        <b/>
        <sz val="14"/>
        <rFont val="Liberation Sans Narrow"/>
        <family val="2"/>
      </rPr>
      <t>Rafael Antonio Murcia Guzmán</t>
    </r>
    <r>
      <rPr>
        <sz val="14"/>
        <rFont val="Liberation Sans Narrow"/>
        <family val="2"/>
      </rPr>
      <t xml:space="preserve">, identificado como aparece al pie de mi firma, </t>
    </r>
    <r>
      <rPr>
        <b/>
        <sz val="14"/>
        <rFont val="Liberation Sans Narrow"/>
        <family val="2"/>
      </rPr>
      <t>obrando en mi calidad de representante legal de MG SERVICIOS INDUSTRIALES SAS</t>
    </r>
    <r>
      <rPr>
        <sz val="14"/>
        <rFont val="Liberation Sans Narrow"/>
        <family val="2"/>
      </rPr>
      <t>, manifiesto que el valor total de la propuesta es por la suma de Cinco Millones Doscientos Treinta Y Seis Mil Pesos  ($ 5.236.000), Valor que incluye todos los gastos e impuestos a que haya lugar.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</si>
</sst>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b/>
      <u/>
      <sz val="14"/>
      <name val="Liberation Sans Narrow"/>
      <family val="2"/>
    </font>
    <font>
      <b/>
      <sz val="14"/>
      <name val="Liberation Sans Narrow"/>
      <family val="2"/>
    </font>
    <font>
      <sz val="14"/>
      <name val="Liberation Sans Narrow"/>
      <family val="2"/>
    </font>
    <font>
      <sz val="12"/>
      <name val="Liberation Sans Narrow"/>
      <family val="2"/>
    </font>
    <font>
      <b/>
      <sz val="12"/>
      <name val="Liberation Sans Narrow"/>
      <family val="2"/>
    </font>
    <font>
      <sz val="12"/>
      <name val="Liberation Sans Narrow"/>
    </font>
    <font>
      <b/>
      <sz val="12"/>
      <name val="Liberation Sans Narrow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2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42" fontId="4" fillId="0" borderId="0" xfId="2" applyFont="1" applyFill="1" applyBorder="1" applyAlignment="1">
      <alignment horizontal="right" vertical="center"/>
    </xf>
    <xf numFmtId="42" fontId="4" fillId="2" borderId="3" xfId="2" applyFont="1" applyFill="1" applyBorder="1" applyAlignment="1">
      <alignment horizontal="center" vertical="center" wrapText="1"/>
    </xf>
    <xf numFmtId="42" fontId="5" fillId="0" borderId="3" xfId="2" applyFont="1" applyFill="1" applyBorder="1" applyAlignment="1">
      <alignment horizontal="right" vertical="center" wrapText="1"/>
    </xf>
    <xf numFmtId="42" fontId="4" fillId="0" borderId="0" xfId="2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42" fontId="4" fillId="3" borderId="4" xfId="2" applyFont="1" applyFill="1" applyBorder="1" applyAlignment="1">
      <alignment horizontal="center" vertical="center" wrapText="1"/>
    </xf>
    <xf numFmtId="42" fontId="4" fillId="3" borderId="5" xfId="2" applyFont="1" applyFill="1" applyBorder="1" applyAlignment="1">
      <alignment horizontal="center" vertical="center" wrapText="1"/>
    </xf>
    <xf numFmtId="42" fontId="4" fillId="3" borderId="9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42" fontId="5" fillId="0" borderId="0" xfId="2" applyFont="1" applyFill="1" applyBorder="1" applyAlignment="1">
      <alignment horizontal="right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justify" vertical="center" wrapText="1"/>
    </xf>
    <xf numFmtId="42" fontId="5" fillId="0" borderId="0" xfId="2" applyFont="1"/>
    <xf numFmtId="0" fontId="5" fillId="0" borderId="0" xfId="0" applyFont="1" applyAlignment="1">
      <alignment wrapText="1"/>
    </xf>
    <xf numFmtId="0" fontId="10" fillId="0" borderId="0" xfId="0" applyFont="1"/>
  </cellXfs>
  <cellStyles count="3">
    <cellStyle name="Moneda [0]" xfId="2" builtinId="7"/>
    <cellStyle name="Normal" xfId="0" builtinId="0"/>
    <cellStyle name="Normal_PPTO-TALLER DE PINTURA-FINAL-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865909</xdr:colOff>
      <xdr:row>20</xdr:row>
      <xdr:rowOff>329045</xdr:rowOff>
    </xdr:from>
    <xdr:to>
      <xdr:col>1</xdr:col>
      <xdr:colOff>2372591</xdr:colOff>
      <xdr:row>20</xdr:row>
      <xdr:rowOff>1385454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93DCBA-E568-4145-A422-EFBB8B2E4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1318" y="20244954"/>
          <a:ext cx="1506682" cy="1056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view="pageBreakPreview" zoomScale="60" zoomScaleNormal="55" workbookViewId="0">
      <selection activeCell="D12" sqref="D12:D15"/>
    </sheetView>
  </sheetViews>
  <sheetFormatPr baseColWidth="10" defaultRowHeight="18"/>
  <cols>
    <col min="1" max="1" width="10.140625" style="28" bestFit="1" customWidth="1"/>
    <col min="2" max="2" width="33.28515625" style="28" customWidth="1"/>
    <col min="3" max="3" width="16.140625" style="28" customWidth="1"/>
    <col min="4" max="4" width="109.28515625" style="28" customWidth="1"/>
    <col min="5" max="5" width="36.7109375" style="28" customWidth="1"/>
    <col min="6" max="6" width="17.85546875" style="37" customWidth="1"/>
    <col min="7" max="7" width="14.7109375" style="37" customWidth="1"/>
    <col min="8" max="8" width="20.85546875" style="37" customWidth="1"/>
    <col min="9" max="9" width="22.42578125" style="37" bestFit="1" customWidth="1"/>
    <col min="10" max="16384" width="11.42578125" style="28"/>
  </cols>
  <sheetData>
    <row r="1" spans="1:9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3" spans="1:9">
      <c r="A3" s="11"/>
      <c r="B3" s="29"/>
      <c r="C3" s="30"/>
      <c r="D3" s="30"/>
      <c r="E3" s="30"/>
      <c r="F3" s="31"/>
      <c r="G3" s="31"/>
      <c r="H3" s="31"/>
      <c r="I3" s="31"/>
    </row>
    <row r="4" spans="1:9" ht="68.25" customHeight="1">
      <c r="A4" s="32" t="s">
        <v>22</v>
      </c>
      <c r="B4" s="32"/>
      <c r="C4" s="32"/>
      <c r="D4" s="32"/>
      <c r="E4" s="32"/>
      <c r="F4" s="32"/>
      <c r="G4" s="32"/>
      <c r="H4" s="32"/>
      <c r="I4" s="32"/>
    </row>
    <row r="5" spans="1:9" ht="32.25" customHeight="1">
      <c r="A5" s="32" t="s">
        <v>13</v>
      </c>
      <c r="B5" s="32"/>
      <c r="C5" s="32"/>
      <c r="D5" s="32"/>
      <c r="E5" s="32"/>
      <c r="F5" s="32"/>
      <c r="G5" s="32"/>
      <c r="H5" s="32"/>
      <c r="I5" s="32"/>
    </row>
    <row r="6" spans="1:9">
      <c r="A6" s="33"/>
      <c r="B6" s="29"/>
      <c r="C6" s="29"/>
      <c r="D6" s="29"/>
      <c r="E6" s="29"/>
      <c r="F6" s="31"/>
      <c r="G6" s="31"/>
      <c r="H6" s="31"/>
      <c r="I6" s="31"/>
    </row>
    <row r="7" spans="1:9">
      <c r="A7" s="21" t="s">
        <v>9</v>
      </c>
      <c r="B7" s="21"/>
      <c r="C7" s="21"/>
      <c r="D7" s="21"/>
      <c r="E7" s="21"/>
      <c r="F7" s="21"/>
      <c r="G7" s="21"/>
      <c r="H7" s="21"/>
      <c r="I7" s="21"/>
    </row>
    <row r="8" spans="1:9" ht="36.75" customHeight="1">
      <c r="A8" s="18" t="s">
        <v>14</v>
      </c>
      <c r="B8" s="19"/>
      <c r="C8" s="19"/>
      <c r="D8" s="19"/>
      <c r="E8" s="19"/>
      <c r="F8" s="19"/>
      <c r="G8" s="19"/>
      <c r="H8" s="19"/>
      <c r="I8" s="20"/>
    </row>
    <row r="9" spans="1:9">
      <c r="A9" s="1"/>
      <c r="B9" s="2"/>
      <c r="C9" s="3"/>
      <c r="D9" s="3"/>
      <c r="E9" s="3"/>
      <c r="F9" s="7"/>
      <c r="G9" s="7"/>
      <c r="H9" s="7"/>
      <c r="I9" s="7"/>
    </row>
    <row r="10" spans="1:9" ht="60" customHeight="1">
      <c r="A10" s="4" t="s">
        <v>15</v>
      </c>
      <c r="B10" s="4" t="s">
        <v>0</v>
      </c>
      <c r="C10" s="4" t="s">
        <v>1</v>
      </c>
      <c r="D10" s="4" t="s">
        <v>10</v>
      </c>
      <c r="E10" s="4" t="s">
        <v>2</v>
      </c>
      <c r="F10" s="8" t="s">
        <v>3</v>
      </c>
      <c r="G10" s="8" t="s">
        <v>4</v>
      </c>
      <c r="H10" s="8" t="s">
        <v>5</v>
      </c>
      <c r="I10" s="8" t="s">
        <v>11</v>
      </c>
    </row>
    <row r="11" spans="1:9" ht="34.5" customHeight="1">
      <c r="A11" s="22" t="s">
        <v>16</v>
      </c>
      <c r="B11" s="23"/>
      <c r="C11" s="23"/>
      <c r="D11" s="23"/>
      <c r="E11" s="23"/>
      <c r="F11" s="23"/>
      <c r="G11" s="23"/>
      <c r="H11" s="23"/>
      <c r="I11" s="24"/>
    </row>
    <row r="12" spans="1:9" ht="409.5" customHeight="1">
      <c r="A12" s="25">
        <v>1</v>
      </c>
      <c r="B12" s="25" t="s">
        <v>17</v>
      </c>
      <c r="C12" s="25">
        <v>8</v>
      </c>
      <c r="D12" s="12" t="s">
        <v>19</v>
      </c>
      <c r="E12" s="15" t="s">
        <v>18</v>
      </c>
      <c r="F12" s="15">
        <v>550000</v>
      </c>
      <c r="G12" s="15">
        <f>F12*19%</f>
        <v>104500</v>
      </c>
      <c r="H12" s="15">
        <f>SUM(F12:G13)</f>
        <v>654500</v>
      </c>
      <c r="I12" s="15">
        <f>H12*C12</f>
        <v>5236000</v>
      </c>
    </row>
    <row r="13" spans="1:9" ht="409.6" customHeight="1">
      <c r="A13" s="26"/>
      <c r="B13" s="26"/>
      <c r="C13" s="26"/>
      <c r="D13" s="13"/>
      <c r="E13" s="16"/>
      <c r="F13" s="16"/>
      <c r="G13" s="16"/>
      <c r="H13" s="16"/>
      <c r="I13" s="16"/>
    </row>
    <row r="14" spans="1:9" ht="123.75" customHeight="1">
      <c r="A14" s="26"/>
      <c r="B14" s="26"/>
      <c r="C14" s="26"/>
      <c r="D14" s="13"/>
      <c r="E14" s="16"/>
      <c r="F14" s="16"/>
      <c r="G14" s="16"/>
      <c r="H14" s="16"/>
      <c r="I14" s="16"/>
    </row>
    <row r="15" spans="1:9" ht="137.25" customHeight="1">
      <c r="A15" s="27"/>
      <c r="B15" s="27"/>
      <c r="C15" s="27"/>
      <c r="D15" s="14"/>
      <c r="E15" s="17"/>
      <c r="F15" s="17"/>
      <c r="G15" s="17"/>
      <c r="H15" s="17"/>
      <c r="I15" s="17"/>
    </row>
    <row r="16" spans="1:9" ht="26.25" customHeight="1">
      <c r="A16" s="34" t="s">
        <v>8</v>
      </c>
      <c r="B16" s="34"/>
      <c r="C16" s="34"/>
      <c r="D16" s="34"/>
      <c r="E16" s="34"/>
      <c r="F16" s="34"/>
      <c r="G16" s="34"/>
      <c r="H16" s="34"/>
      <c r="I16" s="9">
        <f>I18/1.19</f>
        <v>4400000</v>
      </c>
    </row>
    <row r="17" spans="1:9" ht="32.25" customHeight="1">
      <c r="A17" s="35" t="s">
        <v>4</v>
      </c>
      <c r="B17" s="35"/>
      <c r="C17" s="35"/>
      <c r="D17" s="35"/>
      <c r="E17" s="35"/>
      <c r="F17" s="35"/>
      <c r="G17" s="35"/>
      <c r="H17" s="35"/>
      <c r="I17" s="9">
        <f>I16*19%</f>
        <v>836000</v>
      </c>
    </row>
    <row r="18" spans="1:9" ht="25.5" customHeight="1">
      <c r="A18" s="34" t="s">
        <v>6</v>
      </c>
      <c r="B18" s="34"/>
      <c r="C18" s="34"/>
      <c r="D18" s="34"/>
      <c r="E18" s="34"/>
      <c r="F18" s="34"/>
      <c r="G18" s="34"/>
      <c r="H18" s="34"/>
      <c r="I18" s="9">
        <f>I12</f>
        <v>5236000</v>
      </c>
    </row>
    <row r="19" spans="1:9">
      <c r="A19" s="5"/>
      <c r="B19" s="36"/>
      <c r="C19" s="6"/>
      <c r="D19" s="6"/>
      <c r="E19" s="6"/>
      <c r="F19" s="10"/>
      <c r="G19" s="10"/>
      <c r="H19" s="10"/>
      <c r="I19" s="10"/>
    </row>
    <row r="20" spans="1:9">
      <c r="B20" s="28" t="s">
        <v>21</v>
      </c>
    </row>
    <row r="21" spans="1:9" ht="201.75" customHeight="1">
      <c r="A21" s="38" t="s">
        <v>20</v>
      </c>
      <c r="B21" s="38"/>
      <c r="C21" s="38"/>
      <c r="D21" s="38"/>
      <c r="E21" s="39"/>
    </row>
  </sheetData>
  <mergeCells count="20">
    <mergeCell ref="A11:I11"/>
    <mergeCell ref="F12:F15"/>
    <mergeCell ref="I12:I15"/>
    <mergeCell ref="E12:E15"/>
    <mergeCell ref="B12:B15"/>
    <mergeCell ref="C12:C15"/>
    <mergeCell ref="A12:A15"/>
    <mergeCell ref="A8:I8"/>
    <mergeCell ref="A1:I1"/>
    <mergeCell ref="A2:I2"/>
    <mergeCell ref="A4:I4"/>
    <mergeCell ref="A5:I5"/>
    <mergeCell ref="A7:I7"/>
    <mergeCell ref="A18:H18"/>
    <mergeCell ref="A21:D21"/>
    <mergeCell ref="D12:D15"/>
    <mergeCell ref="G12:G15"/>
    <mergeCell ref="H12:H15"/>
    <mergeCell ref="A17:H17"/>
    <mergeCell ref="A16:H16"/>
  </mergeCells>
  <pageMargins left="0.7" right="0.7" top="0.75" bottom="0.75" header="0.3" footer="0.3"/>
  <pageSetup paperSize="121" scale="1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Jenny Camacho</cp:lastModifiedBy>
  <cp:lastPrinted>2021-08-02T18:55:45Z</cp:lastPrinted>
  <dcterms:created xsi:type="dcterms:W3CDTF">2017-08-02T13:36:41Z</dcterms:created>
  <dcterms:modified xsi:type="dcterms:W3CDTF">2021-08-02T18:56:07Z</dcterms:modified>
</cp:coreProperties>
</file>