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LAR\Desktop\Fundación Instintos\JUVENTUD\informe 1\"/>
    </mc:Choice>
  </mc:AlternateContent>
  <xr:revisionPtr revIDLastSave="0" documentId="13_ncr:1_{7B189BC6-95BF-4D64-8BBD-EBF7854A5B5C}" xr6:coauthVersionLast="36" xr6:coauthVersionMax="36" xr10:uidLastSave="{00000000-0000-0000-0000-000000000000}"/>
  <bookViews>
    <workbookView xWindow="0" yWindow="600" windowWidth="0" windowHeight="6465" xr2:uid="{00000000-000D-0000-FFFF-FFFF00000000}"/>
  </bookViews>
  <sheets>
    <sheet name="TAA JUVENTUD 2018" sheetId="1" r:id="rId1"/>
    <sheet name="Diana" sheetId="2" state="hidden" r:id="rId2"/>
    <sheet name="Diego" sheetId="3" state="hidden" r:id="rId3"/>
    <sheet name="Mitzi" sheetId="4" state="hidden" r:id="rId4"/>
    <sheet name="Terceros" sheetId="5" state="hidden" r:id="rId5"/>
    <sheet name="Resumen x Hrs" sheetId="6" state="hidden" r:id="rId6"/>
  </sheets>
  <definedNames>
    <definedName name="_xlnm.Print_Area" localSheetId="0">'TAA JUVENTUD 2018'!$E$23</definedName>
  </definedNames>
  <calcPr calcId="179021"/>
</workbook>
</file>

<file path=xl/calcChain.xml><?xml version="1.0" encoding="utf-8"?>
<calcChain xmlns="http://schemas.openxmlformats.org/spreadsheetml/2006/main">
  <c r="AF10" i="1" l="1"/>
  <c r="Z12" i="1" l="1"/>
  <c r="AF12" i="1" s="1"/>
  <c r="AF11" i="1"/>
  <c r="Z5" i="1"/>
  <c r="Z7" i="1" l="1"/>
  <c r="AF7" i="1" s="1"/>
  <c r="AH64" i="5"/>
  <c r="AI63" i="5"/>
  <c r="AI62" i="5"/>
  <c r="AI61" i="5"/>
  <c r="AH60" i="5"/>
  <c r="AI59" i="5"/>
  <c r="AI58" i="5"/>
  <c r="AI57" i="5"/>
  <c r="AI56" i="5"/>
  <c r="AI55" i="5"/>
  <c r="AI54" i="5"/>
  <c r="AI53" i="5"/>
  <c r="AI52" i="5"/>
  <c r="AI60" i="5" s="1"/>
  <c r="AH51" i="5"/>
  <c r="AI50" i="5"/>
  <c r="AI49" i="5"/>
  <c r="AI48" i="5"/>
  <c r="AI47" i="5"/>
  <c r="AI46" i="5"/>
  <c r="AI45" i="5"/>
  <c r="AI44" i="5"/>
  <c r="AI51" i="5" s="1"/>
  <c r="AI43" i="5"/>
  <c r="AH42" i="5"/>
  <c r="AI41" i="5"/>
  <c r="AI40" i="5"/>
  <c r="AI39" i="5"/>
  <c r="AI38" i="5"/>
  <c r="AI37" i="5"/>
  <c r="AH36" i="5"/>
  <c r="AI35" i="5"/>
  <c r="AI34" i="5"/>
  <c r="AI33" i="5"/>
  <c r="AI32" i="5"/>
  <c r="AI31" i="5"/>
  <c r="AI30" i="5"/>
  <c r="AH29" i="5"/>
  <c r="AI28" i="5"/>
  <c r="AI27" i="5"/>
  <c r="AI26" i="5"/>
  <c r="AI25" i="5"/>
  <c r="AI24" i="5"/>
  <c r="AI23" i="5"/>
  <c r="AI22" i="5"/>
  <c r="AI21" i="5"/>
  <c r="AI20" i="5"/>
  <c r="AH19" i="5"/>
  <c r="AI18" i="5"/>
  <c r="AI17" i="5"/>
  <c r="AI16" i="5"/>
  <c r="AI15" i="5"/>
  <c r="AI14" i="5"/>
  <c r="AH13" i="5"/>
  <c r="AI12" i="5"/>
  <c r="AI11" i="5"/>
  <c r="AI10" i="5"/>
  <c r="AI9" i="5"/>
  <c r="AI8" i="5"/>
  <c r="AI6" i="5"/>
  <c r="AI5" i="5"/>
  <c r="AI4" i="5"/>
  <c r="AI3" i="5"/>
  <c r="AI13" i="5" s="1"/>
  <c r="AK36" i="4"/>
  <c r="AJ36" i="4"/>
  <c r="AK29" i="4"/>
  <c r="AJ29" i="4"/>
  <c r="AK26" i="4"/>
  <c r="AJ26" i="4"/>
  <c r="AK24" i="4"/>
  <c r="AJ24" i="4"/>
  <c r="AK22" i="4"/>
  <c r="AJ22" i="4"/>
  <c r="AK14" i="4"/>
  <c r="AJ14" i="4"/>
  <c r="AK11" i="4"/>
  <c r="AJ11" i="4"/>
  <c r="AK58" i="3"/>
  <c r="AJ58" i="3"/>
  <c r="AK55" i="3"/>
  <c r="AJ55" i="3"/>
  <c r="AK46" i="3"/>
  <c r="AJ46" i="3"/>
  <c r="AK37" i="3"/>
  <c r="AJ37" i="3"/>
  <c r="AK31" i="3"/>
  <c r="AJ31" i="3"/>
  <c r="AK26" i="3"/>
  <c r="AJ26" i="3"/>
  <c r="AK20" i="3"/>
  <c r="AJ20" i="3"/>
  <c r="AK13" i="3"/>
  <c r="AK59" i="3" s="1"/>
  <c r="AJ13" i="3"/>
  <c r="AK58" i="2"/>
  <c r="AJ58" i="2"/>
  <c r="AK53" i="2"/>
  <c r="AJ53" i="2"/>
  <c r="AK44" i="2"/>
  <c r="AJ44" i="2"/>
  <c r="AK35" i="2"/>
  <c r="AJ35" i="2"/>
  <c r="AK33" i="2"/>
  <c r="AJ33" i="2"/>
  <c r="AK27" i="2"/>
  <c r="AJ27" i="2"/>
  <c r="AK17" i="2"/>
  <c r="AJ17" i="2"/>
  <c r="AK11" i="2"/>
  <c r="AK59" i="2" s="1"/>
  <c r="AJ11" i="2"/>
  <c r="AJ59" i="2" l="1"/>
  <c r="AH65" i="5"/>
  <c r="AJ37" i="4"/>
  <c r="AJ59" i="3"/>
  <c r="AI29" i="5"/>
  <c r="AI36" i="5"/>
  <c r="AK37" i="4"/>
  <c r="AI19" i="5"/>
  <c r="AI42" i="5"/>
  <c r="AI64" i="5"/>
  <c r="AI65" i="5" l="1"/>
</calcChain>
</file>

<file path=xl/sharedStrings.xml><?xml version="1.0" encoding="utf-8"?>
<sst xmlns="http://schemas.openxmlformats.org/spreadsheetml/2006/main" count="903" uniqueCount="294">
  <si>
    <t>BANAFRUT - CRONOGRAMA 2015 - 2016</t>
  </si>
  <si>
    <t>MES 1</t>
  </si>
  <si>
    <t>MES 2</t>
  </si>
  <si>
    <t>MES 3</t>
  </si>
  <si>
    <t>MES 4</t>
  </si>
  <si>
    <t>MES 5</t>
  </si>
  <si>
    <t xml:space="preserve">HRS  HOMBRE </t>
  </si>
  <si>
    <t>Total</t>
  </si>
  <si>
    <t>VALOR AÑO</t>
  </si>
  <si>
    <t>Unidad</t>
  </si>
  <si>
    <t>Alcance</t>
  </si>
  <si>
    <t>ETAPA</t>
  </si>
  <si>
    <t>ENTREGABLES</t>
  </si>
  <si>
    <t>COMPONENTE</t>
  </si>
  <si>
    <t>SUBCOMPONENTE</t>
  </si>
  <si>
    <t>ACTIVIDADES</t>
  </si>
  <si>
    <t>ene 29 feb 4</t>
  </si>
  <si>
    <t>feb 5 feb 11</t>
  </si>
  <si>
    <t>feb 12 feb 18</t>
  </si>
  <si>
    <t>feb 19 feb 25</t>
  </si>
  <si>
    <t>RESPONSABLES</t>
  </si>
  <si>
    <t>oct 1 oct 4</t>
  </si>
  <si>
    <t>oct 5 oct 11</t>
  </si>
  <si>
    <t>oct 12 oct 18</t>
  </si>
  <si>
    <t>INFORME 1</t>
  </si>
  <si>
    <t>oct 19 oct 25</t>
  </si>
  <si>
    <t>oct 26 nov 1</t>
  </si>
  <si>
    <t>nov 2 nov 8</t>
  </si>
  <si>
    <t>nov 9 nov 15</t>
  </si>
  <si>
    <t>nov 16 nov 22</t>
  </si>
  <si>
    <t>nov 23 nov 29</t>
  </si>
  <si>
    <t>nov 30 dic 6</t>
  </si>
  <si>
    <t>dic 7 dic 13</t>
  </si>
  <si>
    <t>dic 14 dic 20</t>
  </si>
  <si>
    <t>dic 21 dic 27</t>
  </si>
  <si>
    <t>dic 28 ene 3</t>
  </si>
  <si>
    <t>ene 4 ene 10</t>
  </si>
  <si>
    <t>ene 11 ene 17</t>
  </si>
  <si>
    <t>ene 18 ene 24</t>
  </si>
  <si>
    <t>ene 25 ene 31</t>
  </si>
  <si>
    <t>feb 1 feb 7</t>
  </si>
  <si>
    <t>feb 8 feb 14</t>
  </si>
  <si>
    <t>feb 15 feb 21</t>
  </si>
  <si>
    <t>feb 22 feb 28</t>
  </si>
  <si>
    <t>feb 29 mar 6</t>
  </si>
  <si>
    <t>mar 7 mar 13</t>
  </si>
  <si>
    <t>mar 14 mar 20</t>
  </si>
  <si>
    <t>mar 21  mar 27</t>
  </si>
  <si>
    <t>mar 28  abr 3</t>
  </si>
  <si>
    <t>abr 4  abr 10</t>
  </si>
  <si>
    <t>abr 11 abr 17</t>
  </si>
  <si>
    <t>abr 18  abr 24</t>
  </si>
  <si>
    <t>abr 25  may 1</t>
  </si>
  <si>
    <t>may 2 may 8</t>
  </si>
  <si>
    <t>INFORME 2</t>
  </si>
  <si>
    <t>INFORME 3</t>
  </si>
  <si>
    <t>INFORME 4</t>
  </si>
  <si>
    <t>INFORME FINAL</t>
  </si>
  <si>
    <t>ALISTAMIENTO Y SENSIBILIZACION</t>
  </si>
  <si>
    <t>1. CARACTERIZACION POBLACIONAL</t>
  </si>
  <si>
    <t xml:space="preserve">1.1. Grupos focales </t>
  </si>
  <si>
    <t>Martín - Diana - Miguel</t>
  </si>
  <si>
    <t>1.2. Encuesta trabajadores</t>
  </si>
  <si>
    <t xml:space="preserve">Martín - Miguel - Sara </t>
  </si>
  <si>
    <t>1.3 Sesiones comunitarias</t>
  </si>
  <si>
    <t xml:space="preserve"> </t>
  </si>
  <si>
    <t>1.5 Entrevistas a profundidad</t>
  </si>
  <si>
    <t>Diana - Martín - Ma Rosa</t>
  </si>
  <si>
    <t>1.4. Visitas domiciliarias</t>
  </si>
  <si>
    <t>1.6. Mapeo Institucional</t>
  </si>
  <si>
    <t>Martín - Sara</t>
  </si>
  <si>
    <t>Martín - Diana</t>
  </si>
  <si>
    <t>Martín - Ma Rosa</t>
  </si>
  <si>
    <t>1.7. Visitas de reconocimiento</t>
  </si>
  <si>
    <t>1.8. Consolidación información</t>
  </si>
  <si>
    <t>Miguel - Todos</t>
  </si>
  <si>
    <t>1.9. Análisis</t>
  </si>
  <si>
    <t>Martín - Todos</t>
  </si>
  <si>
    <t>1.10. Redacción documento final</t>
  </si>
  <si>
    <t>Martín -  Todos</t>
  </si>
  <si>
    <t>2. DIAGNOSTICO PARTICIPATIVO POBLACIONAL</t>
  </si>
  <si>
    <t>2. DIAGNOSTICO PARTICIPATIVO  POBLACIONAL</t>
  </si>
  <si>
    <t>Grupos</t>
  </si>
  <si>
    <t>2.2. Listado Variables</t>
  </si>
  <si>
    <t>2.1. Outline</t>
  </si>
  <si>
    <t xml:space="preserve">Martin  - Sara </t>
  </si>
  <si>
    <t>2.3. Matriz Vester</t>
  </si>
  <si>
    <t>IMPLEMENTACIÓN</t>
  </si>
  <si>
    <t>2.4. Concurso jóvenes</t>
  </si>
  <si>
    <t>Martín - Diana - Sara</t>
  </si>
  <si>
    <t>2.5. Sistematización y Análisis</t>
  </si>
  <si>
    <t>2.6. Redacción documento final</t>
  </si>
  <si>
    <t>Martín- Todos</t>
  </si>
  <si>
    <t>3. REPORTE DE SOSTENIBILIDAD</t>
  </si>
  <si>
    <t>3.1. Matriz materialidad</t>
  </si>
  <si>
    <t>Diana - Martín - Miguel</t>
  </si>
  <si>
    <t>3.4. Storyboard</t>
  </si>
  <si>
    <t>3.2. Recolección y análisis de información para indicadores perfil, sociales y económicos</t>
  </si>
  <si>
    <t>Horas</t>
  </si>
  <si>
    <t>Diana - Miguel</t>
  </si>
  <si>
    <t>3.3. Recolección y análisis de información ambiental</t>
  </si>
  <si>
    <t>Diana - Miguel - Ambientalmente</t>
  </si>
  <si>
    <t>3.5. Fotografía, infografía</t>
  </si>
  <si>
    <t>3.6. Redacción y traducción</t>
  </si>
  <si>
    <t>Diana - Todos</t>
  </si>
  <si>
    <t>100 jóvenes</t>
  </si>
  <si>
    <t xml:space="preserve">3.8. Entrega documento final </t>
  </si>
  <si>
    <t>3.7. Revisión y verificación</t>
  </si>
  <si>
    <t>3.9. Preparación para el próximo ciclo</t>
  </si>
  <si>
    <t>Registros</t>
  </si>
  <si>
    <t>4. FORTALECIMIENTO CORPORACIONES</t>
  </si>
  <si>
    <t>4.2. Reuniones CPFT</t>
  </si>
  <si>
    <t>4.1. Revisión documentos e inversiones pasadas</t>
  </si>
  <si>
    <t>Martin -Diana - Ma Rosa</t>
  </si>
  <si>
    <t>4.3. Talleres presidentes</t>
  </si>
  <si>
    <t>Martín - Diana - Ma Rosa</t>
  </si>
  <si>
    <t>4.4. Caja de herramientas</t>
  </si>
  <si>
    <t>4.5.  Implementación</t>
  </si>
  <si>
    <t xml:space="preserve">Diana - Martín </t>
  </si>
  <si>
    <t>5. MAPEO CADENA DE VALOR</t>
  </si>
  <si>
    <t>5.1. Construcción de flujograma</t>
  </si>
  <si>
    <t>5.5. Diagramar cadena completa</t>
  </si>
  <si>
    <t>Martín - Juliana</t>
  </si>
  <si>
    <t xml:space="preserve">6. ESTRUCTURA CORPORATIVA </t>
  </si>
  <si>
    <t>5.2. Identificación variables fuera de GRI</t>
  </si>
  <si>
    <t>6.1. Definir estructura organizacional (Fundafrut- Corporaciones)</t>
  </si>
  <si>
    <t>Diana - Martín</t>
  </si>
  <si>
    <t>6.2. Elaborar perfiles cargos</t>
  </si>
  <si>
    <t>5.3. Medición de variables fuera de GRI</t>
  </si>
  <si>
    <t>5.4. Consolidación cifras</t>
  </si>
  <si>
    <t>6.3. TOR</t>
  </si>
  <si>
    <t>6.4. Definir convocatoria (Aliados)</t>
  </si>
  <si>
    <t>Diana - Martín - Sara</t>
  </si>
  <si>
    <t>6.5. Revisión hojas de vida (filtro)</t>
  </si>
  <si>
    <t>6.6. Entrevistas</t>
  </si>
  <si>
    <t>6.7. Selección y vinculación</t>
  </si>
  <si>
    <t>Diana - Martín - Nicolás</t>
  </si>
  <si>
    <t>6.8. Empalme</t>
  </si>
  <si>
    <t>7. ESTRATEGIA</t>
  </si>
  <si>
    <t>7.1. Visión y Objetivos 2020</t>
  </si>
  <si>
    <t>7.2. Construcción metodología gestión proyectos</t>
  </si>
  <si>
    <t>7.3. Elaborar fichas técnicas proyectos</t>
  </si>
  <si>
    <t>7.4. Definir políticas (Puntos, contratación)</t>
  </si>
  <si>
    <t>7.5. Formulación proyectos</t>
  </si>
  <si>
    <t>7.6. Presupuestos</t>
  </si>
  <si>
    <t>Diana - Martín - Juliana</t>
  </si>
  <si>
    <t>7.7. Listado aliados estratégicos</t>
  </si>
  <si>
    <t>7.8. ENTREGA</t>
  </si>
  <si>
    <t>9. SOPORTE CORPORATIVO</t>
  </si>
  <si>
    <t>8. FORMACIÓN EN COMPETENCIAS PARA EL DESARROLLO SOSTENIBLE</t>
  </si>
  <si>
    <t>9.1. Elaboración y firma de contratos, propuesta</t>
  </si>
  <si>
    <t xml:space="preserve">9.4 . Apoyo a programaciones semanales y Agenda </t>
  </si>
  <si>
    <t>8.1. Talleres de formación para mandos medios</t>
  </si>
  <si>
    <t>8.2. Reporte de los Talleres</t>
  </si>
  <si>
    <t>Juliana - Martín</t>
  </si>
  <si>
    <t>9.5. Sistematización</t>
  </si>
  <si>
    <t>Diana - Miguel - Sara</t>
  </si>
  <si>
    <t>9.6. Investigación</t>
  </si>
  <si>
    <t>Todos</t>
  </si>
  <si>
    <t>Martín - Sara - Miguel</t>
  </si>
  <si>
    <t>2.5. Redacción documento final</t>
  </si>
  <si>
    <t>BANAFRUT - CRONOGRAMA 2015</t>
  </si>
  <si>
    <t>Resumen Ejecución Proyecto Banafrut Sostenible por semanas</t>
  </si>
  <si>
    <t>Actividad</t>
  </si>
  <si>
    <t>Responsables</t>
  </si>
  <si>
    <t>Semana 40 – Oct. 1 – 4</t>
  </si>
  <si>
    <t>8.1. Elaboración y firma de contratos, propuesta</t>
  </si>
  <si>
    <t xml:space="preserve">8.4 . Apoyo a programaciones semanales y Agenda </t>
  </si>
  <si>
    <t xml:space="preserve">Miguel - Sara </t>
  </si>
  <si>
    <t>Semana 41 - Oct. 5 - 11</t>
  </si>
  <si>
    <t>8.4. Sistematización</t>
  </si>
  <si>
    <t>16?</t>
  </si>
  <si>
    <t>8.6. Investigación</t>
  </si>
  <si>
    <t>Miguel</t>
  </si>
  <si>
    <t>Semana 42 - Oct. 12 - 18</t>
  </si>
  <si>
    <t>8.2 Facturación</t>
  </si>
  <si>
    <t>Juliana - Miguel</t>
  </si>
  <si>
    <t>1.10. Elaboración documento</t>
  </si>
  <si>
    <t>8.3. Pagos y Seguridad Social</t>
  </si>
  <si>
    <t>8.5. Sistematización</t>
  </si>
  <si>
    <t>Semana 43 - Oct. 19 - 25</t>
  </si>
  <si>
    <t>Semana 44 - Oct. 26 - Nov. 1</t>
  </si>
  <si>
    <t>Ma Rosa - Miguel</t>
  </si>
  <si>
    <t>8.5. Investigación</t>
  </si>
  <si>
    <t>Semana 45 - Nov. 2 - 8</t>
  </si>
  <si>
    <t>Diana - Ma Rosa</t>
  </si>
  <si>
    <t>abr 25  abr 30</t>
  </si>
  <si>
    <t>Semana 46 - Nov. 9 - 15</t>
  </si>
  <si>
    <t xml:space="preserve">2.1. Grupos focales </t>
  </si>
  <si>
    <t>9.2 Facturación</t>
  </si>
  <si>
    <t>9.1. Talleres de formación para mandos medios</t>
  </si>
  <si>
    <t>9.3. Pagos y Seguridad Social</t>
  </si>
  <si>
    <t>Semana 47 - Nov. 16 - 22</t>
  </si>
  <si>
    <t>2.2. Encuesta trabajadores</t>
  </si>
  <si>
    <t xml:space="preserve">Diana - Miguel </t>
  </si>
  <si>
    <t>9.2. Reporte de los Talleres</t>
  </si>
  <si>
    <t>Semana 48 - Nov. 23 - 29</t>
  </si>
  <si>
    <t>Miguel - Sara</t>
  </si>
  <si>
    <t>Diana - Ambientalmente</t>
  </si>
  <si>
    <t>Semana 49 - Nov. 30 - Dic. 6</t>
  </si>
  <si>
    <t>Semana 50 - Dic. 7 - 13</t>
  </si>
  <si>
    <t>Semana 51 - Dic. 14 - 20</t>
  </si>
  <si>
    <t>Semana 52 - Dic. 21 - 28</t>
  </si>
  <si>
    <t>Semana 53 - Dic. 29 - Ene. 3</t>
  </si>
  <si>
    <t>Diana</t>
  </si>
  <si>
    <t>Semana 1 - Ene. 4 - 10</t>
  </si>
  <si>
    <t>Semana 2 - Ene. 11 - 17</t>
  </si>
  <si>
    <t>2.3 Sesiones comunitarias</t>
  </si>
  <si>
    <t>2.4. Censo comunitario</t>
  </si>
  <si>
    <t>Martín - Miguel - Sara</t>
  </si>
  <si>
    <t>2.5 Entrevistas a profundidad</t>
  </si>
  <si>
    <t>Semana 3 - Ene. 18 - 24</t>
  </si>
  <si>
    <t>2.4. Análisis</t>
  </si>
  <si>
    <t>2.6. Mapeo Institucional</t>
  </si>
  <si>
    <t>2.7. Visitas de reconocimiento</t>
  </si>
  <si>
    <t>2.8. Consolidación información</t>
  </si>
  <si>
    <t>Semana 4 - Ene. 25 - 31</t>
  </si>
  <si>
    <t>2.9. Análisis</t>
  </si>
  <si>
    <t>2.10. Elaboración documento</t>
  </si>
  <si>
    <t>2. DIAGNOSTICO NECESIDADES POBLACIONALES</t>
  </si>
  <si>
    <t>1.1. Outline</t>
  </si>
  <si>
    <t>1.2. Listado Variables</t>
  </si>
  <si>
    <t>1.3. Matriz Vester</t>
  </si>
  <si>
    <t>1.4. Análisis</t>
  </si>
  <si>
    <t>1.5. Redacción documento</t>
  </si>
  <si>
    <t>3.5. Testimonios, fotografía, infografía</t>
  </si>
  <si>
    <t>Martín - Diana - Emilio</t>
  </si>
  <si>
    <t>Martin - Ma Rosa</t>
  </si>
  <si>
    <t>4.6. Sesiones planeación y formulación</t>
  </si>
  <si>
    <t>6.9. Empalme</t>
  </si>
  <si>
    <t>7.5. formulación proyectos</t>
  </si>
  <si>
    <t>8. ACTIVIDADES DE SOPORTE</t>
  </si>
  <si>
    <t>8.2. Elaboración y firma de contratos</t>
  </si>
  <si>
    <t>8.1 Facturación</t>
  </si>
  <si>
    <t>8.1. Pagos</t>
  </si>
  <si>
    <t xml:space="preserve">PLAN DE TRABAJO TERAPIA ASISTIDA CON PERROS 2018 </t>
  </si>
  <si>
    <t xml:space="preserve">JUL 11 JUL13 </t>
  </si>
  <si>
    <t>JUL16 JUL20</t>
  </si>
  <si>
    <t>JUL23 JUL27</t>
  </si>
  <si>
    <t>JUL30 AGO3</t>
  </si>
  <si>
    <t>AGO6 AGO10</t>
  </si>
  <si>
    <t>AGO13 AGO17</t>
  </si>
  <si>
    <t>AGO20 AGO24</t>
  </si>
  <si>
    <t>AGO 27 AGO 31</t>
  </si>
  <si>
    <t>SEP 3 SEP7</t>
  </si>
  <si>
    <t>SEP10 SEP14</t>
  </si>
  <si>
    <t>SEP17 SEP21</t>
  </si>
  <si>
    <t>SEP24 SEP28</t>
  </si>
  <si>
    <t>OCT 08 OCT12</t>
  </si>
  <si>
    <t>OCT 01 OCT05</t>
  </si>
  <si>
    <t>OCT15 OCT19</t>
  </si>
  <si>
    <t>OCT 22 OCT26</t>
  </si>
  <si>
    <t>OCT29 NOV2</t>
  </si>
  <si>
    <t>NOV5 NOV9</t>
  </si>
  <si>
    <t>NOV12 NOV16</t>
  </si>
  <si>
    <t>NOV19 NOV23</t>
  </si>
  <si>
    <t>NOV26 NOV 30</t>
  </si>
  <si>
    <t>DIC3 DIC 8</t>
  </si>
  <si>
    <t>DIC9 DIC11</t>
  </si>
  <si>
    <t xml:space="preserve">Conformación de grupos de intervención </t>
  </si>
  <si>
    <t xml:space="preserve">3. SISTEMATIZACIÓN </t>
  </si>
  <si>
    <t xml:space="preserve">2.  FORMACIÓN </t>
  </si>
  <si>
    <t>Consolidación de la estrategia de intervencion de acuerdo a las necesidades de cada grupo.</t>
  </si>
  <si>
    <t xml:space="preserve">Formación en adiestramiento canino en positivo, como herramienta para la recuperación psicoafectiva de 100 Jóvenes </t>
  </si>
  <si>
    <t xml:space="preserve">Profesionales acompañantes </t>
  </si>
  <si>
    <t xml:space="preserve">3.1. eventos de cierre y socializacion de la experiencia </t>
  </si>
  <si>
    <t>evento de cierre grupal</t>
  </si>
  <si>
    <t xml:space="preserve">100 jovenes </t>
  </si>
  <si>
    <t xml:space="preserve">3.2. evaluación participativa </t>
  </si>
  <si>
    <t xml:space="preserve">Sistematización informacion recolectada durante cada encuentro </t>
  </si>
  <si>
    <t>Definición enfoque de evaluación y aplicación de instrumentos de recolección de informacion</t>
  </si>
  <si>
    <t>Elaboración y diseño material audiovisual</t>
  </si>
  <si>
    <t xml:space="preserve">1. PLANEACIÓN </t>
  </si>
  <si>
    <t>2.1.  Estructuración metodológica de cada sesión</t>
  </si>
  <si>
    <t>2.3. Acompañamiento para el desarrollo de habilidades psicoafectivas</t>
  </si>
  <si>
    <t>sesiones</t>
  </si>
  <si>
    <t xml:space="preserve">100 joveens </t>
  </si>
  <si>
    <t xml:space="preserve">eventos </t>
  </si>
  <si>
    <t>fomularios</t>
  </si>
  <si>
    <t xml:space="preserve">Registro audiovisual </t>
  </si>
  <si>
    <t>100 jóvenes,  5 profesionales acompañantes</t>
  </si>
  <si>
    <t>PRODUCTOS</t>
  </si>
  <si>
    <t>Protocolo metodológico para el proceso de formación y acompañamiento de 100 jóvenes del SRPA con medidas privativas de la libertad, libertad asistida y vigilancia</t>
  </si>
  <si>
    <t>Realizar plan de trabajo y cronograma de implementación de los componentes 1, 2 y 3</t>
  </si>
  <si>
    <t>Realizar documento que contenga el protocolo metodológico para el proceso de formación</t>
  </si>
  <si>
    <t>Realizar 12 sesiones de trabajo cada una de 2 horas de duración sobre entrenamiento canino desde la autoexploración y experimentación</t>
  </si>
  <si>
    <t>Registrar en el Sistema de Información de Beneficios - SIBIS base de datos de 100 jóvenes del SRPA</t>
  </si>
  <si>
    <t>Base de datos de 100 jóvenes del SRPA registrados en SIBIS</t>
  </si>
  <si>
    <t>100 jóvenes del SRPA formados en entrenamiento para perros</t>
  </si>
  <si>
    <t>12 sesiones de trabajo, cada una de 2 horas de duración sobre entrenamiento de perros</t>
  </si>
  <si>
    <t xml:space="preserve">Contratación Equipo de trabajo (1 Coordinador, 3 formadores, 1 metodólogo) </t>
  </si>
  <si>
    <t>Estructuración Equipo de trabajo</t>
  </si>
  <si>
    <t>Plan de trabajo y cronograma de implementación de los componentes 1, 2 y 3</t>
  </si>
  <si>
    <t xml:space="preserve">1. Coordinación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</si>
</sst>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20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8"/>
      <color rgb="FFFFFFFF"/>
      <name val="Calibri"/>
      <family val="2"/>
    </font>
    <font>
      <sz val="10"/>
      <color rgb="FFFFFFFF"/>
      <name val="Calibri"/>
      <family val="2"/>
    </font>
    <font>
      <sz val="11"/>
      <name val="Calibri"/>
      <family val="2"/>
    </font>
    <font>
      <sz val="11"/>
      <color rgb="FFFFFFFF"/>
      <name val="Calibri"/>
      <family val="2"/>
    </font>
    <font>
      <sz val="11"/>
      <color rgb="FF00ABEA"/>
      <name val="Calibri"/>
      <family val="2"/>
    </font>
    <font>
      <sz val="11"/>
      <color rgb="FFFF9900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2"/>
      <color rgb="FFFFFFFF"/>
      <name val="Calibri"/>
      <family val="2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8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938953"/>
        <bgColor rgb="FF938953"/>
      </patternFill>
    </fill>
    <fill>
      <patternFill patternType="solid">
        <fgColor rgb="FFC4BD97"/>
        <bgColor rgb="FFC4BD97"/>
      </patternFill>
    </fill>
    <fill>
      <patternFill patternType="solid">
        <fgColor rgb="FFDDD9C3"/>
        <bgColor rgb="FFDDD9C3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DD0806"/>
        <bgColor rgb="FFDD080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rgb="FF008080"/>
        <bgColor rgb="FF008080"/>
      </patternFill>
    </fill>
    <fill>
      <patternFill patternType="solid">
        <fgColor rgb="FF00ABEA"/>
        <bgColor rgb="FF00ABEA"/>
      </patternFill>
    </fill>
    <fill>
      <patternFill patternType="solid">
        <fgColor rgb="FFE36C09"/>
        <bgColor rgb="FFE36C09"/>
      </patternFill>
    </fill>
    <fill>
      <patternFill patternType="solid">
        <fgColor rgb="FF1FB714"/>
        <bgColor rgb="FF1FB714"/>
      </patternFill>
    </fill>
    <fill>
      <patternFill patternType="solid">
        <fgColor rgb="FF99CC00"/>
        <bgColor rgb="FF99CC00"/>
      </patternFill>
    </fill>
    <fill>
      <patternFill patternType="solid">
        <fgColor rgb="FFC6D9F0"/>
        <bgColor rgb="FFC6D9F0"/>
      </patternFill>
    </fill>
    <fill>
      <patternFill patternType="solid">
        <fgColor rgb="FFFCF305"/>
        <bgColor rgb="FFFCF305"/>
      </patternFill>
    </fill>
    <fill>
      <patternFill patternType="solid">
        <fgColor rgb="FFB2A1C7"/>
        <bgColor rgb="FFB2A1C7"/>
      </patternFill>
    </fill>
    <fill>
      <patternFill patternType="solid">
        <fgColor rgb="FFA5A5A5"/>
        <bgColor rgb="FFA5A5A5"/>
      </patternFill>
    </fill>
    <fill>
      <patternFill patternType="solid">
        <fgColor rgb="FFEEECE1"/>
        <bgColor rgb="FFEEECE1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FF"/>
      </patternFill>
    </fill>
    <fill>
      <patternFill patternType="solid">
        <fgColor theme="1"/>
        <bgColor rgb="FF000000"/>
      </patternFill>
    </fill>
    <fill>
      <patternFill patternType="solid">
        <fgColor theme="9" tint="-0.249977111117893"/>
        <bgColor rgb="FFF7CAAC"/>
      </patternFill>
    </fill>
    <fill>
      <patternFill patternType="solid">
        <fgColor theme="3" tint="0.39997558519241921"/>
        <bgColor rgb="FFFFFF00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7A91A"/>
        <bgColor rgb="FF92D050"/>
      </patternFill>
    </fill>
    <fill>
      <patternFill patternType="solid">
        <fgColor rgb="FF07A91A"/>
        <bgColor indexed="64"/>
      </patternFill>
    </fill>
    <fill>
      <patternFill patternType="solid">
        <fgColor theme="9" tint="-0.249977111117893"/>
        <bgColor rgb="FFFFFFFF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FF00"/>
      </patternFill>
    </fill>
    <fill>
      <patternFill patternType="solid">
        <fgColor theme="3" tint="0.39997558519241921"/>
        <bgColor rgb="FFFFFFFF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526">
    <xf numFmtId="0" fontId="0" fillId="0" borderId="0" xfId="0" applyFont="1" applyAlignment="1"/>
    <xf numFmtId="0" fontId="0" fillId="0" borderId="1" xfId="0" applyFont="1" applyBorder="1"/>
    <xf numFmtId="0" fontId="0" fillId="2" borderId="7" xfId="0" applyFont="1" applyFill="1" applyBorder="1"/>
    <xf numFmtId="0" fontId="0" fillId="3" borderId="8" xfId="0" applyFont="1" applyFill="1" applyBorder="1"/>
    <xf numFmtId="0" fontId="0" fillId="2" borderId="8" xfId="0" applyFont="1" applyFill="1" applyBorder="1"/>
    <xf numFmtId="0" fontId="1" fillId="2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1" fillId="6" borderId="14" xfId="0" applyFont="1" applyFill="1" applyBorder="1"/>
    <xf numFmtId="0" fontId="1" fillId="6" borderId="15" xfId="0" applyFont="1" applyFill="1" applyBorder="1"/>
    <xf numFmtId="0" fontId="4" fillId="2" borderId="16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4" fillId="2" borderId="17" xfId="0" applyFont="1" applyFill="1" applyBorder="1" applyAlignment="1">
      <alignment horizontal="center" wrapText="1"/>
    </xf>
    <xf numFmtId="0" fontId="1" fillId="6" borderId="1" xfId="0" applyFont="1" applyFill="1" applyBorder="1"/>
    <xf numFmtId="0" fontId="1" fillId="6" borderId="18" xfId="0" applyFont="1" applyFill="1" applyBorder="1"/>
    <xf numFmtId="0" fontId="3" fillId="2" borderId="17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wrapText="1"/>
    </xf>
    <xf numFmtId="0" fontId="0" fillId="9" borderId="22" xfId="0" applyFont="1" applyFill="1" applyBorder="1" applyAlignment="1">
      <alignment horizontal="right"/>
    </xf>
    <xf numFmtId="0" fontId="0" fillId="9" borderId="23" xfId="0" applyFont="1" applyFill="1" applyBorder="1" applyAlignment="1">
      <alignment horizontal="right"/>
    </xf>
    <xf numFmtId="0" fontId="0" fillId="9" borderId="24" xfId="0" applyFont="1" applyFill="1" applyBorder="1" applyAlignment="1">
      <alignment horizontal="right"/>
    </xf>
    <xf numFmtId="0" fontId="0" fillId="8" borderId="24" xfId="0" applyFont="1" applyFill="1" applyBorder="1" applyAlignment="1">
      <alignment horizontal="right"/>
    </xf>
    <xf numFmtId="0" fontId="0" fillId="8" borderId="24" xfId="0" applyFont="1" applyFill="1" applyBorder="1"/>
    <xf numFmtId="0" fontId="0" fillId="0" borderId="20" xfId="0" applyFont="1" applyBorder="1"/>
    <xf numFmtId="0" fontId="0" fillId="9" borderId="1" xfId="0" applyFont="1" applyFill="1" applyBorder="1" applyAlignment="1">
      <alignment horizontal="right"/>
    </xf>
    <xf numFmtId="0" fontId="0" fillId="9" borderId="24" xfId="0" applyFont="1" applyFill="1" applyBorder="1"/>
    <xf numFmtId="0" fontId="0" fillId="5" borderId="24" xfId="0" applyFont="1" applyFill="1" applyBorder="1"/>
    <xf numFmtId="0" fontId="0" fillId="8" borderId="25" xfId="0" applyFont="1" applyFill="1" applyBorder="1"/>
    <xf numFmtId="0" fontId="0" fillId="8" borderId="26" xfId="0" applyFont="1" applyFill="1" applyBorder="1"/>
    <xf numFmtId="0" fontId="4" fillId="8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wrapText="1"/>
    </xf>
    <xf numFmtId="164" fontId="0" fillId="8" borderId="26" xfId="0" applyNumberFormat="1" applyFont="1" applyFill="1" applyBorder="1"/>
    <xf numFmtId="0" fontId="6" fillId="7" borderId="1" xfId="0" applyFont="1" applyFill="1" applyBorder="1" applyAlignment="1">
      <alignment horizontal="center" wrapText="1"/>
    </xf>
    <xf numFmtId="0" fontId="0" fillId="8" borderId="1" xfId="0" applyFont="1" applyFill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5" fillId="7" borderId="1" xfId="0" applyFont="1" applyFill="1" applyBorder="1" applyAlignment="1">
      <alignment horizontal="center" wrapText="1"/>
    </xf>
    <xf numFmtId="0" fontId="0" fillId="9" borderId="1" xfId="0" applyFont="1" applyFill="1" applyBorder="1"/>
    <xf numFmtId="0" fontId="0" fillId="8" borderId="1" xfId="0" applyFont="1" applyFill="1" applyBorder="1"/>
    <xf numFmtId="0" fontId="0" fillId="5" borderId="1" xfId="0" applyFont="1" applyFill="1" applyBorder="1"/>
    <xf numFmtId="0" fontId="7" fillId="0" borderId="1" xfId="0" applyFont="1" applyBorder="1"/>
    <xf numFmtId="0" fontId="0" fillId="0" borderId="1" xfId="0" applyFont="1" applyBorder="1" applyAlignment="1">
      <alignment wrapText="1"/>
    </xf>
    <xf numFmtId="0" fontId="0" fillId="8" borderId="18" xfId="0" applyFont="1" applyFill="1" applyBorder="1"/>
    <xf numFmtId="0" fontId="0" fillId="8" borderId="28" xfId="0" applyFont="1" applyFill="1" applyBorder="1"/>
    <xf numFmtId="164" fontId="0" fillId="8" borderId="28" xfId="0" applyNumberFormat="1" applyFont="1" applyFill="1" applyBorder="1"/>
    <xf numFmtId="0" fontId="0" fillId="9" borderId="29" xfId="0" applyFont="1" applyFill="1" applyBorder="1" applyAlignment="1">
      <alignment horizontal="right"/>
    </xf>
    <xf numFmtId="0" fontId="0" fillId="9" borderId="30" xfId="0" applyFont="1" applyFill="1" applyBorder="1" applyAlignment="1">
      <alignment horizontal="right"/>
    </xf>
    <xf numFmtId="0" fontId="7" fillId="8" borderId="1" xfId="0" applyFont="1" applyFill="1" applyBorder="1" applyAlignment="1">
      <alignment horizontal="center" wrapText="1"/>
    </xf>
    <xf numFmtId="0" fontId="0" fillId="10" borderId="1" xfId="0" applyFont="1" applyFill="1" applyBorder="1"/>
    <xf numFmtId="0" fontId="0" fillId="9" borderId="31" xfId="0" applyFont="1" applyFill="1" applyBorder="1" applyAlignment="1">
      <alignment horizontal="right"/>
    </xf>
    <xf numFmtId="0" fontId="0" fillId="9" borderId="15" xfId="0" applyFont="1" applyFill="1" applyBorder="1" applyAlignment="1">
      <alignment horizontal="right"/>
    </xf>
    <xf numFmtId="0" fontId="0" fillId="8" borderId="15" xfId="0" applyFont="1" applyFill="1" applyBorder="1" applyAlignment="1">
      <alignment horizontal="right"/>
    </xf>
    <xf numFmtId="0" fontId="0" fillId="8" borderId="15" xfId="0" applyFont="1" applyFill="1" applyBorder="1"/>
    <xf numFmtId="0" fontId="0" fillId="0" borderId="13" xfId="0" applyFont="1" applyBorder="1"/>
    <xf numFmtId="0" fontId="0" fillId="0" borderId="1" xfId="0" applyFont="1" applyBorder="1" applyAlignment="1">
      <alignment horizontal="center" wrapText="1"/>
    </xf>
    <xf numFmtId="0" fontId="0" fillId="9" borderId="15" xfId="0" applyFont="1" applyFill="1" applyBorder="1"/>
    <xf numFmtId="0" fontId="0" fillId="5" borderId="15" xfId="0" applyFont="1" applyFill="1" applyBorder="1"/>
    <xf numFmtId="0" fontId="0" fillId="8" borderId="32" xfId="0" applyFont="1" applyFill="1" applyBorder="1"/>
    <xf numFmtId="0" fontId="0" fillId="8" borderId="29" xfId="0" applyFont="1" applyFill="1" applyBorder="1"/>
    <xf numFmtId="164" fontId="0" fillId="8" borderId="29" xfId="0" applyNumberFormat="1" applyFont="1" applyFill="1" applyBorder="1"/>
    <xf numFmtId="0" fontId="0" fillId="5" borderId="33" xfId="0" applyFont="1" applyFill="1" applyBorder="1" applyAlignment="1">
      <alignment horizontal="center" vertical="center" wrapText="1"/>
    </xf>
    <xf numFmtId="0" fontId="0" fillId="5" borderId="34" xfId="0" applyFont="1" applyFill="1" applyBorder="1" applyAlignment="1">
      <alignment horizontal="right"/>
    </xf>
    <xf numFmtId="0" fontId="0" fillId="5" borderId="34" xfId="0" applyFont="1" applyFill="1" applyBorder="1"/>
    <xf numFmtId="0" fontId="8" fillId="7" borderId="1" xfId="0" applyFont="1" applyFill="1" applyBorder="1" applyAlignment="1">
      <alignment horizontal="center" wrapText="1"/>
    </xf>
    <xf numFmtId="0" fontId="0" fillId="5" borderId="14" xfId="0" applyFont="1" applyFill="1" applyBorder="1"/>
    <xf numFmtId="164" fontId="0" fillId="5" borderId="14" xfId="0" applyNumberFormat="1" applyFont="1" applyFill="1" applyBorder="1"/>
    <xf numFmtId="0" fontId="0" fillId="0" borderId="1" xfId="0" applyFont="1" applyBorder="1" applyAlignment="1">
      <alignment horizontal="center" vertical="center" wrapText="1"/>
    </xf>
    <xf numFmtId="0" fontId="0" fillId="11" borderId="23" xfId="0" applyFont="1" applyFill="1" applyBorder="1" applyAlignment="1">
      <alignment horizontal="right"/>
    </xf>
    <xf numFmtId="0" fontId="0" fillId="0" borderId="1" xfId="0" applyFont="1" applyBorder="1" applyAlignment="1">
      <alignment vertical="center"/>
    </xf>
    <xf numFmtId="0" fontId="0" fillId="11" borderId="24" xfId="0" applyFont="1" applyFill="1" applyBorder="1" applyAlignment="1">
      <alignment horizontal="right"/>
    </xf>
    <xf numFmtId="0" fontId="0" fillId="0" borderId="20" xfId="0" applyFont="1" applyBorder="1" applyAlignment="1">
      <alignment horizontal="center"/>
    </xf>
    <xf numFmtId="0" fontId="0" fillId="11" borderId="24" xfId="0" applyFont="1" applyFill="1" applyBorder="1" applyAlignment="1">
      <alignment horizontal="center"/>
    </xf>
    <xf numFmtId="0" fontId="0" fillId="11" borderId="24" xfId="0" applyFont="1" applyFill="1" applyBorder="1"/>
    <xf numFmtId="0" fontId="9" fillId="8" borderId="24" xfId="0" applyFont="1" applyFill="1" applyBorder="1"/>
    <xf numFmtId="0" fontId="0" fillId="0" borderId="1" xfId="0" applyFont="1" applyBorder="1" applyAlignment="1">
      <alignment vertical="center" wrapText="1"/>
    </xf>
    <xf numFmtId="0" fontId="0" fillId="8" borderId="24" xfId="0" applyFont="1" applyFill="1" applyBorder="1" applyAlignment="1">
      <alignment horizontal="center"/>
    </xf>
    <xf numFmtId="0" fontId="0" fillId="11" borderId="22" xfId="0" applyFont="1" applyFill="1" applyBorder="1" applyAlignment="1">
      <alignment horizontal="right"/>
    </xf>
    <xf numFmtId="0" fontId="0" fillId="11" borderId="1" xfId="0" applyFont="1" applyFill="1" applyBorder="1" applyAlignment="1">
      <alignment horizontal="right"/>
    </xf>
    <xf numFmtId="0" fontId="0" fillId="5" borderId="24" xfId="0" applyFont="1" applyFill="1" applyBorder="1" applyAlignment="1">
      <alignment horizontal="center"/>
    </xf>
    <xf numFmtId="0" fontId="0" fillId="8" borderId="25" xfId="0" applyFont="1" applyFill="1" applyBorder="1" applyAlignment="1">
      <alignment horizontal="center"/>
    </xf>
    <xf numFmtId="0" fontId="0" fillId="11" borderId="1" xfId="0" applyFont="1" applyFill="1" applyBorder="1"/>
    <xf numFmtId="0" fontId="0" fillId="0" borderId="1" xfId="0" applyFont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9" fillId="8" borderId="1" xfId="0" applyFont="1" applyFill="1" applyBorder="1"/>
    <xf numFmtId="0" fontId="0" fillId="11" borderId="29" xfId="0" applyFont="1" applyFill="1" applyBorder="1" applyAlignment="1">
      <alignment horizontal="right"/>
    </xf>
    <xf numFmtId="0" fontId="0" fillId="11" borderId="30" xfId="0" applyFont="1" applyFill="1" applyBorder="1" applyAlignment="1">
      <alignment horizontal="right"/>
    </xf>
    <xf numFmtId="0" fontId="0" fillId="11" borderId="31" xfId="0" applyFont="1" applyFill="1" applyBorder="1" applyAlignment="1">
      <alignment horizontal="right"/>
    </xf>
    <xf numFmtId="0" fontId="0" fillId="11" borderId="15" xfId="0" applyFont="1" applyFill="1" applyBorder="1" applyAlignment="1">
      <alignment horizontal="right"/>
    </xf>
    <xf numFmtId="0" fontId="0" fillId="11" borderId="15" xfId="0" applyFont="1" applyFill="1" applyBorder="1"/>
    <xf numFmtId="0" fontId="0" fillId="5" borderId="33" xfId="0" applyFont="1" applyFill="1" applyBorder="1" applyAlignment="1">
      <alignment horizontal="center" vertical="center"/>
    </xf>
    <xf numFmtId="0" fontId="10" fillId="5" borderId="34" xfId="0" applyFont="1" applyFill="1" applyBorder="1"/>
    <xf numFmtId="16" fontId="0" fillId="5" borderId="34" xfId="0" applyNumberFormat="1" applyFont="1" applyFill="1" applyBorder="1"/>
    <xf numFmtId="0" fontId="0" fillId="12" borderId="23" xfId="0" applyFont="1" applyFill="1" applyBorder="1" applyAlignment="1">
      <alignment horizontal="right"/>
    </xf>
    <xf numFmtId="0" fontId="0" fillId="12" borderId="24" xfId="0" applyFont="1" applyFill="1" applyBorder="1" applyAlignment="1">
      <alignment horizontal="right"/>
    </xf>
    <xf numFmtId="0" fontId="0" fillId="12" borderId="24" xfId="0" applyFont="1" applyFill="1" applyBorder="1"/>
    <xf numFmtId="0" fontId="0" fillId="12" borderId="22" xfId="0" applyFont="1" applyFill="1" applyBorder="1" applyAlignment="1">
      <alignment horizontal="right"/>
    </xf>
    <xf numFmtId="0" fontId="0" fillId="12" borderId="22" xfId="0" applyFont="1" applyFill="1" applyBorder="1" applyAlignment="1">
      <alignment horizontal="right" wrapText="1"/>
    </xf>
    <xf numFmtId="0" fontId="0" fillId="12" borderId="1" xfId="0" applyFont="1" applyFill="1" applyBorder="1" applyAlignment="1">
      <alignment horizontal="right" vertical="center"/>
    </xf>
    <xf numFmtId="0" fontId="0" fillId="12" borderId="1" xfId="0" applyFont="1" applyFill="1" applyBorder="1" applyAlignment="1">
      <alignment horizontal="right"/>
    </xf>
    <xf numFmtId="0" fontId="7" fillId="0" borderId="1" xfId="0" applyFont="1" applyBorder="1" applyAlignment="1">
      <alignment horizontal="center" wrapText="1"/>
    </xf>
    <xf numFmtId="0" fontId="0" fillId="12" borderId="1" xfId="0" applyFont="1" applyFill="1" applyBorder="1"/>
    <xf numFmtId="0" fontId="0" fillId="12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right" wrapText="1"/>
    </xf>
    <xf numFmtId="0" fontId="0" fillId="8" borderId="1" xfId="0" applyFont="1" applyFill="1" applyBorder="1" applyAlignment="1">
      <alignment horizontal="right" wrapText="1"/>
    </xf>
    <xf numFmtId="0" fontId="0" fillId="12" borderId="31" xfId="0" applyFont="1" applyFill="1" applyBorder="1" applyAlignment="1">
      <alignment horizontal="right" wrapText="1"/>
    </xf>
    <xf numFmtId="0" fontId="0" fillId="12" borderId="15" xfId="0" applyFont="1" applyFill="1" applyBorder="1" applyAlignment="1">
      <alignment horizontal="right" wrapText="1"/>
    </xf>
    <xf numFmtId="0" fontId="0" fillId="8" borderId="15" xfId="0" applyFont="1" applyFill="1" applyBorder="1" applyAlignment="1">
      <alignment horizontal="right" wrapText="1"/>
    </xf>
    <xf numFmtId="0" fontId="0" fillId="8" borderId="15" xfId="0" applyFont="1" applyFill="1" applyBorder="1" applyAlignment="1">
      <alignment horizontal="center"/>
    </xf>
    <xf numFmtId="0" fontId="0" fillId="12" borderId="15" xfId="0" applyFont="1" applyFill="1" applyBorder="1"/>
    <xf numFmtId="0" fontId="0" fillId="0" borderId="35" xfId="0" applyFont="1" applyBorder="1"/>
    <xf numFmtId="0" fontId="0" fillId="5" borderId="34" xfId="0" applyFont="1" applyFill="1" applyBorder="1" applyAlignment="1">
      <alignment horizontal="right" wrapText="1"/>
    </xf>
    <xf numFmtId="0" fontId="0" fillId="5" borderId="34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 wrapText="1"/>
    </xf>
    <xf numFmtId="0" fontId="0" fillId="13" borderId="23" xfId="0" applyFont="1" applyFill="1" applyBorder="1" applyAlignment="1">
      <alignment horizontal="right" vertical="center" wrapText="1"/>
    </xf>
    <xf numFmtId="0" fontId="0" fillId="13" borderId="24" xfId="0" applyFont="1" applyFill="1" applyBorder="1" applyAlignment="1">
      <alignment horizontal="right" vertical="center" wrapText="1"/>
    </xf>
    <xf numFmtId="0" fontId="0" fillId="8" borderId="24" xfId="0" applyFont="1" applyFill="1" applyBorder="1" applyAlignment="1">
      <alignment horizontal="right" vertical="center" wrapText="1"/>
    </xf>
    <xf numFmtId="0" fontId="0" fillId="13" borderId="24" xfId="0" applyFont="1" applyFill="1" applyBorder="1" applyAlignment="1">
      <alignment horizontal="center"/>
    </xf>
    <xf numFmtId="0" fontId="0" fillId="13" borderId="22" xfId="0" applyFont="1" applyFill="1" applyBorder="1" applyAlignment="1">
      <alignment horizontal="right" vertical="center" wrapText="1"/>
    </xf>
    <xf numFmtId="0" fontId="0" fillId="0" borderId="36" xfId="0" applyFont="1" applyBorder="1"/>
    <xf numFmtId="164" fontId="0" fillId="0" borderId="36" xfId="0" applyNumberFormat="1" applyFont="1" applyBorder="1"/>
    <xf numFmtId="0" fontId="0" fillId="13" borderId="1" xfId="0" applyFont="1" applyFill="1" applyBorder="1" applyAlignment="1">
      <alignment horizontal="right" vertical="center" wrapText="1"/>
    </xf>
    <xf numFmtId="0" fontId="0" fillId="8" borderId="1" xfId="0" applyFont="1" applyFill="1" applyBorder="1" applyAlignment="1">
      <alignment horizontal="right" vertical="center" wrapText="1"/>
    </xf>
    <xf numFmtId="0" fontId="0" fillId="0" borderId="1" xfId="0" applyFont="1" applyBorder="1" applyAlignment="1">
      <alignment horizontal="right" vertical="center" wrapText="1"/>
    </xf>
    <xf numFmtId="0" fontId="0" fillId="13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8" borderId="18" xfId="0" applyFont="1" applyFill="1" applyBorder="1" applyAlignment="1">
      <alignment horizontal="center"/>
    </xf>
    <xf numFmtId="0" fontId="0" fillId="13" borderId="31" xfId="0" applyFont="1" applyFill="1" applyBorder="1" applyAlignment="1">
      <alignment horizontal="right" vertical="center" wrapText="1"/>
    </xf>
    <xf numFmtId="0" fontId="0" fillId="13" borderId="15" xfId="0" applyFont="1" applyFill="1" applyBorder="1" applyAlignment="1">
      <alignment horizontal="right" vertical="center" wrapText="1"/>
    </xf>
    <xf numFmtId="0" fontId="0" fillId="8" borderId="15" xfId="0" applyFont="1" applyFill="1" applyBorder="1" applyAlignment="1">
      <alignment horizontal="right" vertical="center" wrapText="1"/>
    </xf>
    <xf numFmtId="0" fontId="0" fillId="13" borderId="15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8" borderId="32" xfId="0" applyFont="1" applyFill="1" applyBorder="1" applyAlignment="1">
      <alignment horizontal="center"/>
    </xf>
    <xf numFmtId="0" fontId="0" fillId="5" borderId="34" xfId="0" applyFont="1" applyFill="1" applyBorder="1" applyAlignment="1">
      <alignment horizontal="right" vertical="center" wrapText="1"/>
    </xf>
    <xf numFmtId="0" fontId="0" fillId="14" borderId="14" xfId="0" applyFont="1" applyFill="1" applyBorder="1" applyAlignment="1">
      <alignment horizontal="center" vertical="center" wrapText="1"/>
    </xf>
    <xf numFmtId="0" fontId="7" fillId="14" borderId="37" xfId="0" applyFont="1" applyFill="1" applyBorder="1" applyAlignment="1">
      <alignment horizontal="right" vertical="center" wrapText="1"/>
    </xf>
    <xf numFmtId="0" fontId="7" fillId="14" borderId="38" xfId="0" applyFont="1" applyFill="1" applyBorder="1" applyAlignment="1">
      <alignment horizontal="right" vertical="center" wrapText="1"/>
    </xf>
    <xf numFmtId="0" fontId="7" fillId="8" borderId="38" xfId="0" applyFont="1" applyFill="1" applyBorder="1" applyAlignment="1">
      <alignment horizontal="right" vertical="center" wrapText="1"/>
    </xf>
    <xf numFmtId="0" fontId="7" fillId="14" borderId="23" xfId="0" applyFont="1" applyFill="1" applyBorder="1" applyAlignment="1">
      <alignment horizontal="right" vertical="center" wrapText="1"/>
    </xf>
    <xf numFmtId="0" fontId="7" fillId="14" borderId="24" xfId="0" applyFont="1" applyFill="1" applyBorder="1" applyAlignment="1">
      <alignment horizontal="right" vertical="center" wrapText="1"/>
    </xf>
    <xf numFmtId="0" fontId="7" fillId="8" borderId="24" xfId="0" applyFont="1" applyFill="1" applyBorder="1" applyAlignment="1">
      <alignment horizontal="right" vertical="center" wrapText="1"/>
    </xf>
    <xf numFmtId="0" fontId="0" fillId="8" borderId="38" xfId="0" applyFont="1" applyFill="1" applyBorder="1"/>
    <xf numFmtId="0" fontId="0" fillId="14" borderId="38" xfId="0" applyFont="1" applyFill="1" applyBorder="1"/>
    <xf numFmtId="0" fontId="0" fillId="5" borderId="38" xfId="0" applyFont="1" applyFill="1" applyBorder="1"/>
    <xf numFmtId="0" fontId="7" fillId="0" borderId="20" xfId="0" applyFont="1" applyBorder="1" applyAlignment="1">
      <alignment horizontal="right" vertical="center" wrapText="1"/>
    </xf>
    <xf numFmtId="0" fontId="0" fillId="8" borderId="39" xfId="0" applyFont="1" applyFill="1" applyBorder="1"/>
    <xf numFmtId="0" fontId="0" fillId="8" borderId="40" xfId="0" applyFont="1" applyFill="1" applyBorder="1"/>
    <xf numFmtId="164" fontId="0" fillId="8" borderId="40" xfId="0" applyNumberFormat="1" applyFont="1" applyFill="1" applyBorder="1" applyAlignment="1">
      <alignment vertical="center"/>
    </xf>
    <xf numFmtId="0" fontId="7" fillId="5" borderId="34" xfId="0" applyFont="1" applyFill="1" applyBorder="1" applyAlignment="1">
      <alignment horizontal="right" vertical="center" wrapText="1"/>
    </xf>
    <xf numFmtId="0" fontId="0" fillId="14" borderId="24" xfId="0" applyFont="1" applyFill="1" applyBorder="1"/>
    <xf numFmtId="164" fontId="0" fillId="5" borderId="14" xfId="0" applyNumberFormat="1" applyFont="1" applyFill="1" applyBorder="1" applyAlignment="1">
      <alignment vertical="center"/>
    </xf>
    <xf numFmtId="164" fontId="0" fillId="8" borderId="26" xfId="0" applyNumberFormat="1" applyFont="1" applyFill="1" applyBorder="1" applyAlignment="1">
      <alignment vertical="center"/>
    </xf>
    <xf numFmtId="0" fontId="0" fillId="15" borderId="23" xfId="0" applyFont="1" applyFill="1" applyBorder="1" applyAlignment="1">
      <alignment horizontal="right" wrapText="1"/>
    </xf>
    <xf numFmtId="0" fontId="0" fillId="15" borderId="24" xfId="0" applyFont="1" applyFill="1" applyBorder="1" applyAlignment="1">
      <alignment horizontal="right" wrapText="1"/>
    </xf>
    <xf numFmtId="0" fontId="0" fillId="8" borderId="24" xfId="0" applyFont="1" applyFill="1" applyBorder="1" applyAlignment="1">
      <alignment horizontal="right" wrapText="1"/>
    </xf>
    <xf numFmtId="0" fontId="7" fillId="14" borderId="22" xfId="0" applyFont="1" applyFill="1" applyBorder="1" applyAlignment="1">
      <alignment horizontal="right" vertical="center" wrapText="1"/>
    </xf>
    <xf numFmtId="0" fontId="7" fillId="14" borderId="1" xfId="0" applyFont="1" applyFill="1" applyBorder="1" applyAlignment="1">
      <alignment horizontal="right" vertical="center" wrapText="1"/>
    </xf>
    <xf numFmtId="0" fontId="7" fillId="8" borderId="1" xfId="0" applyFont="1" applyFill="1" applyBorder="1" applyAlignment="1">
      <alignment horizontal="right" vertical="center" wrapText="1"/>
    </xf>
    <xf numFmtId="0" fontId="0" fillId="16" borderId="24" xfId="0" applyFont="1" applyFill="1" applyBorder="1" applyAlignment="1">
      <alignment horizontal="right" wrapText="1"/>
    </xf>
    <xf numFmtId="0" fontId="0" fillId="15" borderId="24" xfId="0" applyFont="1" applyFill="1" applyBorder="1" applyAlignment="1">
      <alignment horizontal="center"/>
    </xf>
    <xf numFmtId="0" fontId="0" fillId="14" borderId="1" xfId="0" applyFont="1" applyFill="1" applyBorder="1"/>
    <xf numFmtId="0" fontId="0" fillId="15" borderId="22" xfId="0" applyFont="1" applyFill="1" applyBorder="1" applyAlignment="1">
      <alignment horizontal="right"/>
    </xf>
    <xf numFmtId="0" fontId="0" fillId="15" borderId="1" xfId="0" applyFont="1" applyFill="1" applyBorder="1" applyAlignment="1">
      <alignment horizontal="right" wrapText="1"/>
    </xf>
    <xf numFmtId="164" fontId="0" fillId="8" borderId="28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15" borderId="1" xfId="0" applyFont="1" applyFill="1" applyBorder="1"/>
    <xf numFmtId="16" fontId="0" fillId="8" borderId="1" xfId="0" applyNumberFormat="1" applyFont="1" applyFill="1" applyBorder="1"/>
    <xf numFmtId="0" fontId="7" fillId="14" borderId="31" xfId="0" applyFont="1" applyFill="1" applyBorder="1" applyAlignment="1">
      <alignment horizontal="right" vertical="center" wrapText="1"/>
    </xf>
    <xf numFmtId="0" fontId="7" fillId="14" borderId="15" xfId="0" applyFont="1" applyFill="1" applyBorder="1" applyAlignment="1">
      <alignment horizontal="right" vertical="center" wrapText="1"/>
    </xf>
    <xf numFmtId="0" fontId="7" fillId="8" borderId="15" xfId="0" applyFont="1" applyFill="1" applyBorder="1" applyAlignment="1">
      <alignment horizontal="right" vertical="center" wrapText="1"/>
    </xf>
    <xf numFmtId="0" fontId="0" fillId="14" borderId="15" xfId="0" applyFont="1" applyFill="1" applyBorder="1"/>
    <xf numFmtId="16" fontId="0" fillId="15" borderId="1" xfId="0" applyNumberFormat="1" applyFont="1" applyFill="1" applyBorder="1"/>
    <xf numFmtId="0" fontId="12" fillId="7" borderId="1" xfId="0" applyFont="1" applyFill="1" applyBorder="1" applyAlignment="1">
      <alignment horizontal="center" wrapText="1"/>
    </xf>
    <xf numFmtId="164" fontId="0" fillId="8" borderId="29" xfId="0" applyNumberFormat="1" applyFont="1" applyFill="1" applyBorder="1" applyAlignment="1">
      <alignment vertical="center"/>
    </xf>
    <xf numFmtId="16" fontId="0" fillId="0" borderId="1" xfId="0" applyNumberFormat="1" applyFont="1" applyBorder="1"/>
    <xf numFmtId="0" fontId="0" fillId="15" borderId="31" xfId="0" applyFont="1" applyFill="1" applyBorder="1" applyAlignment="1">
      <alignment horizontal="right"/>
    </xf>
    <xf numFmtId="0" fontId="0" fillId="15" borderId="15" xfId="0" applyFont="1" applyFill="1" applyBorder="1" applyAlignment="1">
      <alignment horizontal="right" wrapText="1"/>
    </xf>
    <xf numFmtId="0" fontId="0" fillId="0" borderId="0" xfId="0" applyFont="1"/>
    <xf numFmtId="16" fontId="0" fillId="8" borderId="15" xfId="0" applyNumberFormat="1" applyFont="1" applyFill="1" applyBorder="1"/>
    <xf numFmtId="0" fontId="0" fillId="15" borderId="15" xfId="0" applyFont="1" applyFill="1" applyBorder="1"/>
    <xf numFmtId="164" fontId="0" fillId="0" borderId="0" xfId="0" applyNumberFormat="1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 wrapText="1"/>
    </xf>
    <xf numFmtId="0" fontId="0" fillId="17" borderId="23" xfId="0" applyFont="1" applyFill="1" applyBorder="1" applyAlignment="1">
      <alignment horizontal="right"/>
    </xf>
    <xf numFmtId="0" fontId="0" fillId="17" borderId="24" xfId="0" applyFont="1" applyFill="1" applyBorder="1" applyAlignment="1">
      <alignment horizontal="right"/>
    </xf>
    <xf numFmtId="0" fontId="0" fillId="17" borderId="24" xfId="0" applyFont="1" applyFill="1" applyBorder="1"/>
    <xf numFmtId="0" fontId="0" fillId="17" borderId="22" xfId="0" applyFont="1" applyFill="1" applyBorder="1" applyAlignment="1">
      <alignment horizontal="right"/>
    </xf>
    <xf numFmtId="0" fontId="0" fillId="17" borderId="1" xfId="0" applyFont="1" applyFill="1" applyBorder="1" applyAlignment="1">
      <alignment horizontal="right"/>
    </xf>
    <xf numFmtId="0" fontId="0" fillId="17" borderId="1" xfId="0" applyFont="1" applyFill="1" applyBorder="1"/>
    <xf numFmtId="0" fontId="0" fillId="17" borderId="31" xfId="0" applyFont="1" applyFill="1" applyBorder="1" applyAlignment="1">
      <alignment horizontal="right"/>
    </xf>
    <xf numFmtId="0" fontId="0" fillId="17" borderId="15" xfId="0" applyFont="1" applyFill="1" applyBorder="1" applyAlignment="1">
      <alignment horizontal="right"/>
    </xf>
    <xf numFmtId="0" fontId="0" fillId="17" borderId="15" xfId="0" applyFont="1" applyFill="1" applyBorder="1"/>
    <xf numFmtId="0" fontId="0" fillId="18" borderId="23" xfId="0" applyFont="1" applyFill="1" applyBorder="1" applyAlignment="1">
      <alignment horizontal="right"/>
    </xf>
    <xf numFmtId="0" fontId="0" fillId="18" borderId="24" xfId="0" applyFont="1" applyFill="1" applyBorder="1" applyAlignment="1">
      <alignment horizontal="right"/>
    </xf>
    <xf numFmtId="0" fontId="0" fillId="0" borderId="20" xfId="0" applyFont="1" applyBorder="1" applyAlignment="1">
      <alignment horizontal="right"/>
    </xf>
    <xf numFmtId="0" fontId="0" fillId="19" borderId="23" xfId="0" applyFont="1" applyFill="1" applyBorder="1" applyAlignment="1">
      <alignment horizontal="right"/>
    </xf>
    <xf numFmtId="0" fontId="0" fillId="19" borderId="24" xfId="0" applyFont="1" applyFill="1" applyBorder="1" applyAlignment="1">
      <alignment horizontal="right"/>
    </xf>
    <xf numFmtId="0" fontId="0" fillId="19" borderId="24" xfId="0" applyFont="1" applyFill="1" applyBorder="1"/>
    <xf numFmtId="0" fontId="0" fillId="0" borderId="41" xfId="0" applyFont="1" applyBorder="1"/>
    <xf numFmtId="0" fontId="0" fillId="18" borderId="22" xfId="0" applyFont="1" applyFill="1" applyBorder="1" applyAlignment="1">
      <alignment horizontal="right"/>
    </xf>
    <xf numFmtId="0" fontId="0" fillId="19" borderId="31" xfId="0" applyFont="1" applyFill="1" applyBorder="1" applyAlignment="1">
      <alignment horizontal="right"/>
    </xf>
    <xf numFmtId="0" fontId="1" fillId="2" borderId="42" xfId="0" applyFont="1" applyFill="1" applyBorder="1" applyAlignment="1">
      <alignment horizontal="center"/>
    </xf>
    <xf numFmtId="0" fontId="0" fillId="19" borderId="15" xfId="0" applyFont="1" applyFill="1" applyBorder="1" applyAlignment="1">
      <alignment horizontal="right"/>
    </xf>
    <xf numFmtId="0" fontId="0" fillId="19" borderId="15" xfId="0" applyFont="1" applyFill="1" applyBorder="1"/>
    <xf numFmtId="0" fontId="0" fillId="18" borderId="1" xfId="0" applyFont="1" applyFill="1" applyBorder="1" applyAlignment="1">
      <alignment horizontal="right"/>
    </xf>
    <xf numFmtId="0" fontId="0" fillId="0" borderId="43" xfId="0" applyFont="1" applyBorder="1"/>
    <xf numFmtId="0" fontId="1" fillId="6" borderId="38" xfId="0" applyFont="1" applyFill="1" applyBorder="1"/>
    <xf numFmtId="0" fontId="0" fillId="18" borderId="1" xfId="0" applyFont="1" applyFill="1" applyBorder="1"/>
    <xf numFmtId="0" fontId="1" fillId="6" borderId="24" xfId="0" applyFont="1" applyFill="1" applyBorder="1"/>
    <xf numFmtId="0" fontId="1" fillId="6" borderId="25" xfId="0" applyFont="1" applyFill="1" applyBorder="1"/>
    <xf numFmtId="0" fontId="0" fillId="18" borderId="31" xfId="0" applyFont="1" applyFill="1" applyBorder="1" applyAlignment="1">
      <alignment horizontal="right"/>
    </xf>
    <xf numFmtId="0" fontId="0" fillId="18" borderId="15" xfId="0" applyFont="1" applyFill="1" applyBorder="1" applyAlignment="1">
      <alignment horizontal="right"/>
    </xf>
    <xf numFmtId="0" fontId="13" fillId="7" borderId="44" xfId="0" applyFont="1" applyFill="1" applyBorder="1"/>
    <xf numFmtId="0" fontId="0" fillId="5" borderId="45" xfId="0" applyFont="1" applyFill="1" applyBorder="1"/>
    <xf numFmtId="0" fontId="0" fillId="5" borderId="46" xfId="0" applyFont="1" applyFill="1" applyBorder="1"/>
    <xf numFmtId="0" fontId="3" fillId="2" borderId="47" xfId="0" applyFont="1" applyFill="1" applyBorder="1" applyAlignment="1">
      <alignment horizontal="center" wrapText="1"/>
    </xf>
    <xf numFmtId="0" fontId="0" fillId="5" borderId="48" xfId="0" applyFont="1" applyFill="1" applyBorder="1"/>
    <xf numFmtId="164" fontId="14" fillId="7" borderId="49" xfId="0" applyNumberFormat="1" applyFont="1" applyFill="1" applyBorder="1"/>
    <xf numFmtId="0" fontId="0" fillId="9" borderId="28" xfId="0" applyFont="1" applyFill="1" applyBorder="1" applyAlignment="1">
      <alignment horizontal="right"/>
    </xf>
    <xf numFmtId="0" fontId="0" fillId="9" borderId="50" xfId="0" applyFont="1" applyFill="1" applyBorder="1" applyAlignment="1">
      <alignment horizontal="right"/>
    </xf>
    <xf numFmtId="0" fontId="8" fillId="8" borderId="51" xfId="0" applyFont="1" applyFill="1" applyBorder="1"/>
    <xf numFmtId="0" fontId="0" fillId="5" borderId="52" xfId="0" applyFont="1" applyFill="1" applyBorder="1" applyAlignment="1">
      <alignment horizontal="center" vertical="center" wrapText="1"/>
    </xf>
    <xf numFmtId="0" fontId="0" fillId="5" borderId="5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13" borderId="14" xfId="0" applyFont="1" applyFill="1" applyBorder="1" applyAlignment="1">
      <alignment horizontal="center" vertical="center" wrapText="1"/>
    </xf>
    <xf numFmtId="0" fontId="0" fillId="13" borderId="37" xfId="0" applyFont="1" applyFill="1" applyBorder="1" applyAlignment="1">
      <alignment horizontal="right" vertical="center" wrapText="1"/>
    </xf>
    <xf numFmtId="0" fontId="0" fillId="13" borderId="38" xfId="0" applyFont="1" applyFill="1" applyBorder="1" applyAlignment="1">
      <alignment horizontal="right" vertical="center" wrapText="1"/>
    </xf>
    <xf numFmtId="0" fontId="0" fillId="8" borderId="38" xfId="0" applyFont="1" applyFill="1" applyBorder="1" applyAlignment="1">
      <alignment horizontal="right" vertical="center" wrapText="1"/>
    </xf>
    <xf numFmtId="0" fontId="0" fillId="8" borderId="38" xfId="0" applyFont="1" applyFill="1" applyBorder="1" applyAlignment="1">
      <alignment horizontal="center"/>
    </xf>
    <xf numFmtId="0" fontId="0" fillId="13" borderId="38" xfId="0" applyFont="1" applyFill="1" applyBorder="1" applyAlignment="1">
      <alignment horizontal="center"/>
    </xf>
    <xf numFmtId="0" fontId="0" fillId="2" borderId="1" xfId="0" applyFont="1" applyFill="1" applyBorder="1"/>
    <xf numFmtId="0" fontId="15" fillId="0" borderId="0" xfId="0" applyFont="1" applyAlignment="1">
      <alignment horizontal="center" vertical="center"/>
    </xf>
    <xf numFmtId="0" fontId="0" fillId="5" borderId="38" xfId="0" applyFont="1" applyFill="1" applyBorder="1" applyAlignment="1">
      <alignment horizontal="center"/>
    </xf>
    <xf numFmtId="0" fontId="15" fillId="2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0" fillId="8" borderId="39" xfId="0" applyFont="1" applyFill="1" applyBorder="1" applyAlignment="1">
      <alignment horizontal="center"/>
    </xf>
    <xf numFmtId="0" fontId="1" fillId="6" borderId="55" xfId="0" applyFont="1" applyFill="1" applyBorder="1"/>
    <xf numFmtId="0" fontId="1" fillId="6" borderId="56" xfId="0" applyFont="1" applyFill="1" applyBorder="1"/>
    <xf numFmtId="0" fontId="4" fillId="2" borderId="15" xfId="0" applyFont="1" applyFill="1" applyBorder="1" applyAlignment="1">
      <alignment horizontal="center" wrapText="1"/>
    </xf>
    <xf numFmtId="164" fontId="0" fillId="8" borderId="40" xfId="0" applyNumberFormat="1" applyFont="1" applyFill="1" applyBorder="1"/>
    <xf numFmtId="0" fontId="3" fillId="2" borderId="15" xfId="0" applyFont="1" applyFill="1" applyBorder="1" applyAlignment="1">
      <alignment horizontal="center" wrapText="1"/>
    </xf>
    <xf numFmtId="0" fontId="15" fillId="6" borderId="22" xfId="0" applyFont="1" applyFill="1" applyBorder="1" applyAlignment="1">
      <alignment horizontal="center" vertical="center"/>
    </xf>
    <xf numFmtId="0" fontId="0" fillId="14" borderId="55" xfId="0" applyFont="1" applyFill="1" applyBorder="1" applyAlignment="1">
      <alignment horizontal="center" vertical="center" wrapText="1"/>
    </xf>
    <xf numFmtId="0" fontId="0" fillId="4" borderId="15" xfId="0" applyFont="1" applyFill="1" applyBorder="1"/>
    <xf numFmtId="0" fontId="0" fillId="9" borderId="58" xfId="0" applyFont="1" applyFill="1" applyBorder="1" applyAlignment="1">
      <alignment horizontal="right"/>
    </xf>
    <xf numFmtId="0" fontId="0" fillId="9" borderId="59" xfId="0" applyFont="1" applyFill="1" applyBorder="1" applyAlignment="1">
      <alignment horizontal="right"/>
    </xf>
    <xf numFmtId="0" fontId="0" fillId="8" borderId="7" xfId="0" applyFont="1" applyFill="1" applyBorder="1" applyAlignment="1">
      <alignment horizontal="right"/>
    </xf>
    <xf numFmtId="0" fontId="0" fillId="8" borderId="8" xfId="0" applyFont="1" applyFill="1" applyBorder="1" applyAlignment="1">
      <alignment horizontal="right"/>
    </xf>
    <xf numFmtId="0" fontId="0" fillId="8" borderId="8" xfId="0" applyFont="1" applyFill="1" applyBorder="1"/>
    <xf numFmtId="0" fontId="0" fillId="9" borderId="8" xfId="0" applyFont="1" applyFill="1" applyBorder="1"/>
    <xf numFmtId="0" fontId="0" fillId="0" borderId="2" xfId="0" applyFont="1" applyBorder="1"/>
    <xf numFmtId="0" fontId="0" fillId="19" borderId="1" xfId="0" applyFont="1" applyFill="1" applyBorder="1" applyAlignment="1">
      <alignment horizontal="right"/>
    </xf>
    <xf numFmtId="0" fontId="0" fillId="18" borderId="18" xfId="0" applyFont="1" applyFill="1" applyBorder="1"/>
    <xf numFmtId="0" fontId="0" fillId="8" borderId="42" xfId="0" applyFont="1" applyFill="1" applyBorder="1"/>
    <xf numFmtId="0" fontId="0" fillId="4" borderId="58" xfId="0" applyFont="1" applyFill="1" applyBorder="1"/>
    <xf numFmtId="0" fontId="0" fillId="19" borderId="22" xfId="0" applyFont="1" applyFill="1" applyBorder="1" applyAlignment="1">
      <alignment horizontal="right"/>
    </xf>
    <xf numFmtId="164" fontId="0" fillId="4" borderId="58" xfId="0" applyNumberFormat="1" applyFont="1" applyFill="1" applyBorder="1"/>
    <xf numFmtId="0" fontId="0" fillId="5" borderId="60" xfId="0" applyFont="1" applyFill="1" applyBorder="1"/>
    <xf numFmtId="0" fontId="0" fillId="9" borderId="26" xfId="0" applyFont="1" applyFill="1" applyBorder="1" applyAlignment="1">
      <alignment horizontal="right"/>
    </xf>
    <xf numFmtId="0" fontId="15" fillId="0" borderId="9" xfId="0" applyFont="1" applyBorder="1" applyAlignment="1">
      <alignment horizontal="center" vertical="center"/>
    </xf>
    <xf numFmtId="0" fontId="0" fillId="9" borderId="61" xfId="0" applyFont="1" applyFill="1" applyBorder="1" applyAlignment="1">
      <alignment horizontal="right"/>
    </xf>
    <xf numFmtId="0" fontId="0" fillId="8" borderId="62" xfId="0" applyFont="1" applyFill="1" applyBorder="1" applyAlignment="1">
      <alignment horizontal="right"/>
    </xf>
    <xf numFmtId="0" fontId="0" fillId="6" borderId="1" xfId="0" applyFont="1" applyFill="1" applyBorder="1"/>
    <xf numFmtId="0" fontId="0" fillId="8" borderId="23" xfId="0" applyFont="1" applyFill="1" applyBorder="1"/>
    <xf numFmtId="0" fontId="0" fillId="8" borderId="63" xfId="0" applyFont="1" applyFill="1" applyBorder="1"/>
    <xf numFmtId="0" fontId="0" fillId="4" borderId="28" xfId="0" applyFont="1" applyFill="1" applyBorder="1"/>
    <xf numFmtId="164" fontId="0" fillId="4" borderId="28" xfId="0" applyNumberFormat="1" applyFont="1" applyFill="1" applyBorder="1"/>
    <xf numFmtId="0" fontId="0" fillId="12" borderId="26" xfId="0" applyFont="1" applyFill="1" applyBorder="1" applyAlignment="1">
      <alignment horizontal="right"/>
    </xf>
    <xf numFmtId="0" fontId="0" fillId="13" borderId="26" xfId="0" applyFont="1" applyFill="1" applyBorder="1" applyAlignment="1">
      <alignment horizontal="right" vertical="center" wrapText="1"/>
    </xf>
    <xf numFmtId="0" fontId="0" fillId="8" borderId="22" xfId="0" applyFont="1" applyFill="1" applyBorder="1"/>
    <xf numFmtId="0" fontId="0" fillId="13" borderId="61" xfId="0" applyFont="1" applyFill="1" applyBorder="1" applyAlignment="1">
      <alignment horizontal="right" vertical="center" wrapText="1"/>
    </xf>
    <xf numFmtId="0" fontId="0" fillId="8" borderId="31" xfId="0" applyFont="1" applyFill="1" applyBorder="1"/>
    <xf numFmtId="0" fontId="0" fillId="8" borderId="64" xfId="0" applyFont="1" applyFill="1" applyBorder="1"/>
    <xf numFmtId="0" fontId="0" fillId="15" borderId="1" xfId="0" applyFont="1" applyFill="1" applyBorder="1" applyAlignment="1">
      <alignment horizontal="right"/>
    </xf>
    <xf numFmtId="0" fontId="0" fillId="8" borderId="65" xfId="0" applyFont="1" applyFill="1" applyBorder="1"/>
    <xf numFmtId="0" fontId="0" fillId="8" borderId="16" xfId="0" applyFont="1" applyFill="1" applyBorder="1" applyAlignment="1">
      <alignment horizontal="right"/>
    </xf>
    <xf numFmtId="0" fontId="0" fillId="8" borderId="17" xfId="0" applyFont="1" applyFill="1" applyBorder="1" applyAlignment="1">
      <alignment horizontal="right"/>
    </xf>
    <xf numFmtId="0" fontId="0" fillId="8" borderId="17" xfId="0" applyFont="1" applyFill="1" applyBorder="1"/>
    <xf numFmtId="0" fontId="0" fillId="9" borderId="66" xfId="0" applyFont="1" applyFill="1" applyBorder="1"/>
    <xf numFmtId="0" fontId="0" fillId="8" borderId="47" xfId="0" applyFont="1" applyFill="1" applyBorder="1"/>
    <xf numFmtId="0" fontId="0" fillId="4" borderId="67" xfId="0" applyFont="1" applyFill="1" applyBorder="1"/>
    <xf numFmtId="164" fontId="0" fillId="4" borderId="67" xfId="0" applyNumberFormat="1" applyFont="1" applyFill="1" applyBorder="1"/>
    <xf numFmtId="0" fontId="0" fillId="21" borderId="14" xfId="0" applyFont="1" applyFill="1" applyBorder="1" applyAlignment="1">
      <alignment horizontal="center" vertical="center" wrapText="1"/>
    </xf>
    <xf numFmtId="0" fontId="0" fillId="21" borderId="14" xfId="0" applyFont="1" applyFill="1" applyBorder="1" applyAlignment="1">
      <alignment horizontal="right"/>
    </xf>
    <xf numFmtId="0" fontId="0" fillId="21" borderId="33" xfId="0" applyFont="1" applyFill="1" applyBorder="1" applyAlignment="1">
      <alignment horizontal="right"/>
    </xf>
    <xf numFmtId="0" fontId="0" fillId="8" borderId="38" xfId="0" applyFont="1" applyFill="1" applyBorder="1" applyAlignment="1">
      <alignment horizontal="right"/>
    </xf>
    <xf numFmtId="0" fontId="0" fillId="21" borderId="38" xfId="0" applyFont="1" applyFill="1" applyBorder="1"/>
    <xf numFmtId="0" fontId="0" fillId="21" borderId="37" xfId="0" applyFont="1" applyFill="1" applyBorder="1"/>
    <xf numFmtId="0" fontId="0" fillId="21" borderId="39" xfId="0" applyFont="1" applyFill="1" applyBorder="1"/>
    <xf numFmtId="0" fontId="0" fillId="21" borderId="14" xfId="0" applyFont="1" applyFill="1" applyBorder="1"/>
    <xf numFmtId="164" fontId="0" fillId="21" borderId="14" xfId="0" applyNumberFormat="1" applyFont="1" applyFill="1" applyBorder="1"/>
    <xf numFmtId="0" fontId="0" fillId="11" borderId="58" xfId="0" applyFont="1" applyFill="1" applyBorder="1" applyAlignment="1">
      <alignment horizontal="right"/>
    </xf>
    <xf numFmtId="0" fontId="0" fillId="11" borderId="59" xfId="0" applyFont="1" applyFill="1" applyBorder="1" applyAlignment="1">
      <alignment horizontal="right"/>
    </xf>
    <xf numFmtId="0" fontId="0" fillId="8" borderId="8" xfId="0" applyFont="1" applyFill="1" applyBorder="1" applyAlignment="1">
      <alignment horizontal="center"/>
    </xf>
    <xf numFmtId="0" fontId="0" fillId="11" borderId="8" xfId="0" applyFont="1" applyFill="1" applyBorder="1" applyAlignment="1">
      <alignment horizontal="center"/>
    </xf>
    <xf numFmtId="0" fontId="0" fillId="8" borderId="42" xfId="0" applyFont="1" applyFill="1" applyBorder="1" applyAlignment="1">
      <alignment horizontal="center"/>
    </xf>
    <xf numFmtId="0" fontId="0" fillId="11" borderId="28" xfId="0" applyFont="1" applyFill="1" applyBorder="1" applyAlignment="1">
      <alignment horizontal="right"/>
    </xf>
    <xf numFmtId="0" fontId="0" fillId="11" borderId="50" xfId="0" applyFont="1" applyFill="1" applyBorder="1" applyAlignment="1">
      <alignment horizontal="right"/>
    </xf>
    <xf numFmtId="0" fontId="9" fillId="8" borderId="22" xfId="0" applyFont="1" applyFill="1" applyBorder="1"/>
    <xf numFmtId="0" fontId="0" fillId="8" borderId="68" xfId="0" applyFont="1" applyFill="1" applyBorder="1"/>
    <xf numFmtId="0" fontId="0" fillId="8" borderId="69" xfId="0" applyFont="1" applyFill="1" applyBorder="1"/>
    <xf numFmtId="0" fontId="0" fillId="11" borderId="67" xfId="0" applyFont="1" applyFill="1" applyBorder="1" applyAlignment="1">
      <alignment horizontal="right"/>
    </xf>
    <xf numFmtId="0" fontId="0" fillId="11" borderId="70" xfId="0" applyFont="1" applyFill="1" applyBorder="1" applyAlignment="1">
      <alignment horizontal="right"/>
    </xf>
    <xf numFmtId="0" fontId="10" fillId="11" borderId="17" xfId="0" applyFont="1" applyFill="1" applyBorder="1"/>
    <xf numFmtId="16" fontId="0" fillId="8" borderId="17" xfId="0" applyNumberFormat="1" applyFont="1" applyFill="1" applyBorder="1"/>
    <xf numFmtId="0" fontId="0" fillId="8" borderId="66" xfId="0" applyFont="1" applyFill="1" applyBorder="1"/>
    <xf numFmtId="0" fontId="0" fillId="8" borderId="71" xfId="0" applyFont="1" applyFill="1" applyBorder="1"/>
    <xf numFmtId="0" fontId="0" fillId="21" borderId="40" xfId="0" applyFont="1" applyFill="1" applyBorder="1" applyAlignment="1">
      <alignment horizontal="center" vertical="center"/>
    </xf>
    <xf numFmtId="0" fontId="0" fillId="21" borderId="40" xfId="0" applyFont="1" applyFill="1" applyBorder="1" applyAlignment="1">
      <alignment horizontal="right"/>
    </xf>
    <xf numFmtId="0" fontId="0" fillId="21" borderId="52" xfId="0" applyFont="1" applyFill="1" applyBorder="1" applyAlignment="1">
      <alignment horizontal="right"/>
    </xf>
    <xf numFmtId="0" fontId="10" fillId="21" borderId="38" xfId="0" applyFont="1" applyFill="1" applyBorder="1"/>
    <xf numFmtId="16" fontId="0" fillId="21" borderId="38" xfId="0" applyNumberFormat="1" applyFont="1" applyFill="1" applyBorder="1"/>
    <xf numFmtId="0" fontId="0" fillId="21" borderId="51" xfId="0" applyFont="1" applyFill="1" applyBorder="1"/>
    <xf numFmtId="164" fontId="0" fillId="4" borderId="14" xfId="0" applyNumberFormat="1" applyFont="1" applyFill="1" applyBorder="1"/>
    <xf numFmtId="0" fontId="0" fillId="12" borderId="58" xfId="0" applyFont="1" applyFill="1" applyBorder="1" applyAlignment="1">
      <alignment horizontal="right"/>
    </xf>
    <xf numFmtId="0" fontId="0" fillId="12" borderId="8" xfId="0" applyFont="1" applyFill="1" applyBorder="1"/>
    <xf numFmtId="0" fontId="0" fillId="12" borderId="26" xfId="0" applyFont="1" applyFill="1" applyBorder="1" applyAlignment="1">
      <alignment horizontal="right" wrapText="1"/>
    </xf>
    <xf numFmtId="0" fontId="0" fillId="12" borderId="28" xfId="0" applyFont="1" applyFill="1" applyBorder="1" applyAlignment="1">
      <alignment horizontal="right" wrapText="1"/>
    </xf>
    <xf numFmtId="0" fontId="0" fillId="8" borderId="62" xfId="0" applyFont="1" applyFill="1" applyBorder="1" applyAlignment="1">
      <alignment horizontal="right" wrapText="1"/>
    </xf>
    <xf numFmtId="0" fontId="0" fillId="12" borderId="72" xfId="0" applyFont="1" applyFill="1" applyBorder="1" applyAlignment="1">
      <alignment horizontal="right" wrapText="1"/>
    </xf>
    <xf numFmtId="0" fontId="0" fillId="8" borderId="16" xfId="0" applyFont="1" applyFill="1" applyBorder="1" applyAlignment="1">
      <alignment horizontal="right" wrapText="1"/>
    </xf>
    <xf numFmtId="0" fontId="0" fillId="8" borderId="17" xfId="0" applyFont="1" applyFill="1" applyBorder="1" applyAlignment="1">
      <alignment horizontal="right" wrapText="1"/>
    </xf>
    <xf numFmtId="0" fontId="0" fillId="8" borderId="17" xfId="0" applyFont="1" applyFill="1" applyBorder="1" applyAlignment="1">
      <alignment horizontal="center"/>
    </xf>
    <xf numFmtId="0" fontId="0" fillId="12" borderId="17" xfId="0" applyFont="1" applyFill="1" applyBorder="1"/>
    <xf numFmtId="0" fontId="0" fillId="12" borderId="47" xfId="0" applyFont="1" applyFill="1" applyBorder="1"/>
    <xf numFmtId="0" fontId="0" fillId="21" borderId="14" xfId="0" applyFont="1" applyFill="1" applyBorder="1" applyAlignment="1">
      <alignment horizontal="center" vertical="center"/>
    </xf>
    <xf numFmtId="0" fontId="0" fillId="21" borderId="14" xfId="0" applyFont="1" applyFill="1" applyBorder="1" applyAlignment="1">
      <alignment horizontal="right" wrapText="1"/>
    </xf>
    <xf numFmtId="0" fontId="0" fillId="21" borderId="33" xfId="0" applyFont="1" applyFill="1" applyBorder="1" applyAlignment="1">
      <alignment horizontal="right" wrapText="1"/>
    </xf>
    <xf numFmtId="0" fontId="0" fillId="8" borderId="38" xfId="0" applyFont="1" applyFill="1" applyBorder="1" applyAlignment="1">
      <alignment horizontal="right" wrapText="1"/>
    </xf>
    <xf numFmtId="0" fontId="0" fillId="21" borderId="38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right" vertical="center" wrapText="1"/>
    </xf>
    <xf numFmtId="0" fontId="0" fillId="8" borderId="8" xfId="0" applyFont="1" applyFill="1" applyBorder="1" applyAlignment="1">
      <alignment horizontal="right" vertical="center" wrapText="1"/>
    </xf>
    <xf numFmtId="0" fontId="0" fillId="13" borderId="8" xfId="0" applyFont="1" applyFill="1" applyBorder="1" applyAlignment="1">
      <alignment horizontal="center"/>
    </xf>
    <xf numFmtId="0" fontId="0" fillId="13" borderId="28" xfId="0" applyFont="1" applyFill="1" applyBorder="1" applyAlignment="1">
      <alignment horizontal="right" vertical="center" wrapText="1"/>
    </xf>
    <xf numFmtId="0" fontId="0" fillId="8" borderId="62" xfId="0" applyFont="1" applyFill="1" applyBorder="1" applyAlignment="1">
      <alignment horizontal="right" vertical="center" wrapText="1"/>
    </xf>
    <xf numFmtId="0" fontId="0" fillId="8" borderId="73" xfId="0" applyFont="1" applyFill="1" applyBorder="1" applyAlignment="1">
      <alignment horizontal="center"/>
    </xf>
    <xf numFmtId="0" fontId="0" fillId="13" borderId="29" xfId="0" applyFont="1" applyFill="1" applyBorder="1" applyAlignment="1">
      <alignment horizontal="right" vertical="center" wrapText="1"/>
    </xf>
    <xf numFmtId="0" fontId="0" fillId="13" borderId="30" xfId="0" applyFont="1" applyFill="1" applyBorder="1" applyAlignment="1">
      <alignment horizontal="right" vertical="center" wrapText="1"/>
    </xf>
    <xf numFmtId="0" fontId="0" fillId="8" borderId="16" xfId="0" applyFont="1" applyFill="1" applyBorder="1" applyAlignment="1">
      <alignment horizontal="right" vertical="center" wrapText="1"/>
    </xf>
    <xf numFmtId="0" fontId="0" fillId="8" borderId="17" xfId="0" applyFont="1" applyFill="1" applyBorder="1" applyAlignment="1">
      <alignment horizontal="right" vertical="center" wrapText="1"/>
    </xf>
    <xf numFmtId="0" fontId="0" fillId="13" borderId="17" xfId="0" applyFont="1" applyFill="1" applyBorder="1"/>
    <xf numFmtId="0" fontId="0" fillId="13" borderId="47" xfId="0" applyFont="1" applyFill="1" applyBorder="1"/>
    <xf numFmtId="0" fontId="0" fillId="4" borderId="29" xfId="0" applyFont="1" applyFill="1" applyBorder="1"/>
    <xf numFmtId="164" fontId="0" fillId="4" borderId="29" xfId="0" applyNumberFormat="1" applyFont="1" applyFill="1" applyBorder="1"/>
    <xf numFmtId="0" fontId="0" fillId="21" borderId="14" xfId="0" applyFont="1" applyFill="1" applyBorder="1" applyAlignment="1">
      <alignment horizontal="right" vertical="center" wrapText="1"/>
    </xf>
    <xf numFmtId="0" fontId="0" fillId="21" borderId="33" xfId="0" applyFont="1" applyFill="1" applyBorder="1" applyAlignment="1">
      <alignment horizontal="right" vertical="center" wrapText="1"/>
    </xf>
    <xf numFmtId="0" fontId="7" fillId="14" borderId="58" xfId="0" applyFont="1" applyFill="1" applyBorder="1" applyAlignment="1">
      <alignment horizontal="right" vertical="center" wrapText="1"/>
    </xf>
    <xf numFmtId="0" fontId="7" fillId="14" borderId="59" xfId="0" applyFont="1" applyFill="1" applyBorder="1" applyAlignment="1">
      <alignment horizontal="right" vertical="center" wrapText="1"/>
    </xf>
    <xf numFmtId="0" fontId="7" fillId="8" borderId="7" xfId="0" applyFont="1" applyFill="1" applyBorder="1" applyAlignment="1">
      <alignment horizontal="right" vertical="center" wrapText="1"/>
    </xf>
    <xf numFmtId="0" fontId="7" fillId="8" borderId="8" xfId="0" applyFont="1" applyFill="1" applyBorder="1" applyAlignment="1">
      <alignment horizontal="right" vertical="center" wrapText="1"/>
    </xf>
    <xf numFmtId="0" fontId="0" fillId="14" borderId="8" xfId="0" applyFont="1" applyFill="1" applyBorder="1"/>
    <xf numFmtId="0" fontId="0" fillId="4" borderId="26" xfId="0" applyFont="1" applyFill="1" applyBorder="1"/>
    <xf numFmtId="164" fontId="0" fillId="4" borderId="26" xfId="0" applyNumberFormat="1" applyFont="1" applyFill="1" applyBorder="1" applyAlignment="1">
      <alignment vertical="center"/>
    </xf>
    <xf numFmtId="0" fontId="7" fillId="14" borderId="28" xfId="0" applyFont="1" applyFill="1" applyBorder="1" applyAlignment="1">
      <alignment horizontal="right" vertical="center" wrapText="1"/>
    </xf>
    <xf numFmtId="0" fontId="7" fillId="8" borderId="62" xfId="0" applyFont="1" applyFill="1" applyBorder="1" applyAlignment="1">
      <alignment horizontal="right" vertical="center" wrapText="1"/>
    </xf>
    <xf numFmtId="0" fontId="0" fillId="8" borderId="73" xfId="0" applyFont="1" applyFill="1" applyBorder="1"/>
    <xf numFmtId="164" fontId="0" fillId="4" borderId="28" xfId="0" applyNumberFormat="1" applyFont="1" applyFill="1" applyBorder="1" applyAlignment="1">
      <alignment vertical="center"/>
    </xf>
    <xf numFmtId="0" fontId="7" fillId="14" borderId="29" xfId="0" applyFont="1" applyFill="1" applyBorder="1" applyAlignment="1">
      <alignment horizontal="right" vertical="center" wrapText="1"/>
    </xf>
    <xf numFmtId="0" fontId="7" fillId="14" borderId="56" xfId="0" applyFont="1" applyFill="1" applyBorder="1" applyAlignment="1">
      <alignment horizontal="right" vertical="center" wrapText="1"/>
    </xf>
    <xf numFmtId="0" fontId="7" fillId="8" borderId="16" xfId="0" applyFont="1" applyFill="1" applyBorder="1" applyAlignment="1">
      <alignment horizontal="right" vertical="center" wrapText="1"/>
    </xf>
    <xf numFmtId="0" fontId="7" fillId="8" borderId="17" xfId="0" applyFont="1" applyFill="1" applyBorder="1" applyAlignment="1">
      <alignment horizontal="right" vertical="center" wrapText="1"/>
    </xf>
    <xf numFmtId="0" fontId="0" fillId="8" borderId="74" xfId="0" applyFont="1" applyFill="1" applyBorder="1"/>
    <xf numFmtId="0" fontId="0" fillId="14" borderId="74" xfId="0" applyFont="1" applyFill="1" applyBorder="1"/>
    <xf numFmtId="0" fontId="0" fillId="8" borderId="75" xfId="0" applyFont="1" applyFill="1" applyBorder="1"/>
    <xf numFmtId="164" fontId="0" fillId="4" borderId="29" xfId="0" applyNumberFormat="1" applyFont="1" applyFill="1" applyBorder="1" applyAlignment="1">
      <alignment vertical="center"/>
    </xf>
    <xf numFmtId="0" fontId="7" fillId="21" borderId="14" xfId="0" applyFont="1" applyFill="1" applyBorder="1" applyAlignment="1">
      <alignment horizontal="right" vertical="center" wrapText="1"/>
    </xf>
    <xf numFmtId="0" fontId="7" fillId="21" borderId="33" xfId="0" applyFont="1" applyFill="1" applyBorder="1" applyAlignment="1">
      <alignment horizontal="right" vertical="center" wrapText="1"/>
    </xf>
    <xf numFmtId="164" fontId="0" fillId="21" borderId="14" xfId="0" applyNumberFormat="1" applyFont="1" applyFill="1" applyBorder="1" applyAlignment="1">
      <alignment vertical="center"/>
    </xf>
    <xf numFmtId="0" fontId="0" fillId="15" borderId="26" xfId="0" applyFont="1" applyFill="1" applyBorder="1" applyAlignment="1">
      <alignment horizontal="right" wrapText="1"/>
    </xf>
    <xf numFmtId="0" fontId="0" fillId="15" borderId="61" xfId="0" applyFont="1" applyFill="1" applyBorder="1" applyAlignment="1">
      <alignment horizontal="right" wrapText="1"/>
    </xf>
    <xf numFmtId="0" fontId="0" fillId="8" borderId="7" xfId="0" applyFont="1" applyFill="1" applyBorder="1" applyAlignment="1">
      <alignment horizontal="right" wrapText="1"/>
    </xf>
    <xf numFmtId="0" fontId="0" fillId="8" borderId="8" xfId="0" applyFont="1" applyFill="1" applyBorder="1" applyAlignment="1">
      <alignment horizontal="right" wrapText="1"/>
    </xf>
    <xf numFmtId="0" fontId="0" fillId="15" borderId="8" xfId="0" applyFont="1" applyFill="1" applyBorder="1" applyAlignment="1">
      <alignment horizontal="center"/>
    </xf>
    <xf numFmtId="0" fontId="0" fillId="15" borderId="28" xfId="0" applyFont="1" applyFill="1" applyBorder="1" applyAlignment="1">
      <alignment horizontal="right"/>
    </xf>
    <xf numFmtId="0" fontId="0" fillId="15" borderId="29" xfId="0" applyFont="1" applyFill="1" applyBorder="1" applyAlignment="1">
      <alignment horizontal="right"/>
    </xf>
    <xf numFmtId="16" fontId="0" fillId="15" borderId="15" xfId="0" applyNumberFormat="1" applyFont="1" applyFill="1" applyBorder="1"/>
    <xf numFmtId="0" fontId="0" fillId="15" borderId="52" xfId="0" applyFont="1" applyFill="1" applyBorder="1" applyAlignment="1">
      <alignment horizontal="right" wrapText="1"/>
    </xf>
    <xf numFmtId="0" fontId="0" fillId="15" borderId="17" xfId="0" applyFont="1" applyFill="1" applyBorder="1"/>
    <xf numFmtId="0" fontId="0" fillId="4" borderId="14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right"/>
    </xf>
    <xf numFmtId="0" fontId="0" fillId="4" borderId="33" xfId="0" applyFont="1" applyFill="1" applyBorder="1" applyAlignment="1">
      <alignment horizontal="right" wrapText="1"/>
    </xf>
    <xf numFmtId="0" fontId="0" fillId="4" borderId="38" xfId="0" applyFont="1" applyFill="1" applyBorder="1"/>
    <xf numFmtId="16" fontId="0" fillId="4" borderId="38" xfId="0" applyNumberFormat="1" applyFont="1" applyFill="1" applyBorder="1"/>
    <xf numFmtId="0" fontId="0" fillId="4" borderId="37" xfId="0" applyFont="1" applyFill="1" applyBorder="1"/>
    <xf numFmtId="0" fontId="0" fillId="4" borderId="51" xfId="0" applyFont="1" applyFill="1" applyBorder="1"/>
    <xf numFmtId="0" fontId="0" fillId="4" borderId="14" xfId="0" applyFont="1" applyFill="1" applyBorder="1"/>
    <xf numFmtId="0" fontId="0" fillId="17" borderId="58" xfId="0" applyFont="1" applyFill="1" applyBorder="1" applyAlignment="1">
      <alignment horizontal="right"/>
    </xf>
    <xf numFmtId="0" fontId="0" fillId="17" borderId="59" xfId="0" applyFont="1" applyFill="1" applyBorder="1" applyAlignment="1">
      <alignment horizontal="right"/>
    </xf>
    <xf numFmtId="0" fontId="0" fillId="17" borderId="8" xfId="0" applyFont="1" applyFill="1" applyBorder="1"/>
    <xf numFmtId="164" fontId="0" fillId="4" borderId="26" xfId="0" applyNumberFormat="1" applyFont="1" applyFill="1" applyBorder="1"/>
    <xf numFmtId="0" fontId="0" fillId="17" borderId="28" xfId="0" applyFont="1" applyFill="1" applyBorder="1" applyAlignment="1">
      <alignment horizontal="right"/>
    </xf>
    <xf numFmtId="0" fontId="0" fillId="17" borderId="50" xfId="0" applyFont="1" applyFill="1" applyBorder="1" applyAlignment="1">
      <alignment horizontal="right"/>
    </xf>
    <xf numFmtId="0" fontId="0" fillId="17" borderId="23" xfId="0" applyFont="1" applyFill="1" applyBorder="1"/>
    <xf numFmtId="0" fontId="0" fillId="17" borderId="29" xfId="0" applyFont="1" applyFill="1" applyBorder="1" applyAlignment="1">
      <alignment horizontal="right"/>
    </xf>
    <xf numFmtId="0" fontId="0" fillId="17" borderId="31" xfId="0" applyFont="1" applyFill="1" applyBorder="1"/>
    <xf numFmtId="0" fontId="0" fillId="17" borderId="30" xfId="0" applyFont="1" applyFill="1" applyBorder="1" applyAlignment="1">
      <alignment horizontal="right"/>
    </xf>
    <xf numFmtId="0" fontId="0" fillId="17" borderId="47" xfId="0" applyFont="1" applyFill="1" applyBorder="1"/>
    <xf numFmtId="0" fontId="0" fillId="4" borderId="14" xfId="0" applyFont="1" applyFill="1" applyBorder="1" applyAlignment="1">
      <alignment horizontal="center" vertical="center" wrapText="1"/>
    </xf>
    <xf numFmtId="0" fontId="0" fillId="4" borderId="33" xfId="0" applyFont="1" applyFill="1" applyBorder="1" applyAlignment="1">
      <alignment horizontal="right"/>
    </xf>
    <xf numFmtId="0" fontId="0" fillId="4" borderId="39" xfId="0" applyFont="1" applyFill="1" applyBorder="1"/>
    <xf numFmtId="0" fontId="0" fillId="18" borderId="26" xfId="0" applyFont="1" applyFill="1" applyBorder="1" applyAlignment="1">
      <alignment horizontal="right"/>
    </xf>
    <xf numFmtId="0" fontId="0" fillId="18" borderId="61" xfId="0" applyFont="1" applyFill="1" applyBorder="1" applyAlignment="1">
      <alignment horizontal="right"/>
    </xf>
    <xf numFmtId="0" fontId="0" fillId="18" borderId="50" xfId="0" applyFont="1" applyFill="1" applyBorder="1" applyAlignment="1">
      <alignment horizontal="right"/>
    </xf>
    <xf numFmtId="0" fontId="0" fillId="18" borderId="29" xfId="0" applyFont="1" applyFill="1" applyBorder="1" applyAlignment="1">
      <alignment horizontal="right"/>
    </xf>
    <xf numFmtId="0" fontId="0" fillId="18" borderId="30" xfId="0" applyFont="1" applyFill="1" applyBorder="1" applyAlignment="1">
      <alignment horizontal="right"/>
    </xf>
    <xf numFmtId="0" fontId="0" fillId="4" borderId="34" xfId="0" applyFont="1" applyFill="1" applyBorder="1"/>
    <xf numFmtId="0" fontId="16" fillId="0" borderId="1" xfId="0" applyFont="1" applyBorder="1" applyAlignment="1">
      <alignment vertical="center" wrapText="1"/>
    </xf>
    <xf numFmtId="17" fontId="4" fillId="5" borderId="1" xfId="0" applyNumberFormat="1" applyFont="1" applyFill="1" applyBorder="1" applyAlignment="1">
      <alignment horizontal="center" wrapText="1"/>
    </xf>
    <xf numFmtId="0" fontId="4" fillId="22" borderId="1" xfId="0" applyFont="1" applyFill="1" applyBorder="1" applyAlignment="1">
      <alignment horizontal="center" wrapText="1"/>
    </xf>
    <xf numFmtId="0" fontId="3" fillId="23" borderId="1" xfId="0" applyFont="1" applyFill="1" applyBorder="1" applyAlignment="1">
      <alignment horizontal="center" wrapText="1"/>
    </xf>
    <xf numFmtId="0" fontId="0" fillId="22" borderId="1" xfId="0" applyFont="1" applyFill="1" applyBorder="1" applyAlignment="1">
      <alignment horizontal="center" wrapText="1"/>
    </xf>
    <xf numFmtId="0" fontId="6" fillId="24" borderId="1" xfId="0" applyFont="1" applyFill="1" applyBorder="1" applyAlignment="1">
      <alignment horizontal="center" wrapText="1"/>
    </xf>
    <xf numFmtId="0" fontId="4" fillId="25" borderId="1" xfId="0" applyFont="1" applyFill="1" applyBorder="1" applyAlignment="1">
      <alignment horizontal="center" wrapText="1"/>
    </xf>
    <xf numFmtId="0" fontId="0" fillId="25" borderId="1" xfId="0" applyFont="1" applyFill="1" applyBorder="1" applyAlignment="1">
      <alignment horizontal="center" wrapText="1"/>
    </xf>
    <xf numFmtId="0" fontId="18" fillId="28" borderId="15" xfId="0" applyFont="1" applyFill="1" applyBorder="1" applyAlignment="1">
      <alignment horizontal="left" vertical="center" wrapText="1"/>
    </xf>
    <xf numFmtId="0" fontId="16" fillId="28" borderId="1" xfId="0" applyFont="1" applyFill="1" applyBorder="1" applyAlignment="1">
      <alignment wrapText="1"/>
    </xf>
    <xf numFmtId="0" fontId="16" fillId="28" borderId="13" xfId="0" applyFont="1" applyFill="1" applyBorder="1" applyAlignment="1">
      <alignment horizontal="left" vertical="center" wrapText="1"/>
    </xf>
    <xf numFmtId="0" fontId="4" fillId="30" borderId="1" xfId="0" applyFont="1" applyFill="1" applyBorder="1" applyAlignment="1">
      <alignment horizontal="center" wrapText="1"/>
    </xf>
    <xf numFmtId="0" fontId="7" fillId="30" borderId="1" xfId="0" applyFont="1" applyFill="1" applyBorder="1" applyAlignment="1">
      <alignment horizontal="center" wrapText="1"/>
    </xf>
    <xf numFmtId="0" fontId="16" fillId="31" borderId="13" xfId="0" applyFont="1" applyFill="1" applyBorder="1" applyAlignment="1">
      <alignment horizontal="left" vertical="center" wrapText="1"/>
    </xf>
    <xf numFmtId="0" fontId="7" fillId="31" borderId="1" xfId="0" applyFont="1" applyFill="1" applyBorder="1" applyAlignment="1">
      <alignment horizontal="center" wrapText="1"/>
    </xf>
    <xf numFmtId="0" fontId="19" fillId="0" borderId="1" xfId="0" applyFont="1" applyBorder="1" applyAlignment="1">
      <alignment wrapText="1"/>
    </xf>
    <xf numFmtId="0" fontId="16" fillId="31" borderId="13" xfId="0" applyFont="1" applyFill="1" applyBorder="1" applyAlignment="1">
      <alignment horizontal="center" vertical="center" wrapText="1"/>
    </xf>
    <xf numFmtId="0" fontId="18" fillId="26" borderId="1" xfId="0" applyFont="1" applyFill="1" applyBorder="1" applyAlignment="1">
      <alignment horizontal="left" vertical="center" wrapText="1"/>
    </xf>
    <xf numFmtId="0" fontId="16" fillId="26" borderId="1" xfId="0" applyFont="1" applyFill="1" applyBorder="1" applyAlignment="1">
      <alignment wrapText="1"/>
    </xf>
    <xf numFmtId="0" fontId="7" fillId="32" borderId="1" xfId="0" applyFont="1" applyFill="1" applyBorder="1" applyAlignment="1">
      <alignment horizontal="center" wrapText="1"/>
    </xf>
    <xf numFmtId="0" fontId="0" fillId="23" borderId="1" xfId="0" applyFont="1" applyFill="1" applyBorder="1" applyAlignment="1">
      <alignment horizontal="center" wrapText="1"/>
    </xf>
    <xf numFmtId="0" fontId="0" fillId="32" borderId="1" xfId="0" applyFont="1" applyFill="1" applyBorder="1" applyAlignment="1">
      <alignment horizontal="center" wrapText="1"/>
    </xf>
    <xf numFmtId="0" fontId="7" fillId="33" borderId="1" xfId="0" applyFont="1" applyFill="1" applyBorder="1" applyAlignment="1">
      <alignment horizontal="center" wrapText="1"/>
    </xf>
    <xf numFmtId="0" fontId="7" fillId="26" borderId="1" xfId="0" applyFont="1" applyFill="1" applyBorder="1" applyAlignment="1">
      <alignment horizontal="center" wrapText="1"/>
    </xf>
    <xf numFmtId="0" fontId="0" fillId="26" borderId="1" xfId="0" applyFont="1" applyFill="1" applyBorder="1" applyAlignment="1">
      <alignment horizontal="center" wrapText="1"/>
    </xf>
    <xf numFmtId="0" fontId="0" fillId="33" borderId="1" xfId="0" applyFont="1" applyFill="1" applyBorder="1" applyAlignment="1">
      <alignment horizontal="center" wrapText="1"/>
    </xf>
    <xf numFmtId="0" fontId="4" fillId="33" borderId="1" xfId="0" applyFont="1" applyFill="1" applyBorder="1" applyAlignment="1">
      <alignment horizontal="center" wrapText="1"/>
    </xf>
    <xf numFmtId="0" fontId="3" fillId="33" borderId="1" xfId="0" applyFont="1" applyFill="1" applyBorder="1" applyAlignment="1">
      <alignment horizontal="center" wrapText="1"/>
    </xf>
    <xf numFmtId="0" fontId="2" fillId="27" borderId="38" xfId="0" applyFont="1" applyFill="1" applyBorder="1"/>
    <xf numFmtId="0" fontId="16" fillId="0" borderId="1" xfId="0" applyFont="1" applyBorder="1" applyAlignment="1">
      <alignment horizontal="left" vertical="center" wrapText="1"/>
    </xf>
    <xf numFmtId="0" fontId="16" fillId="28" borderId="13" xfId="0" applyFont="1" applyFill="1" applyBorder="1" applyAlignment="1">
      <alignment vertical="center" wrapText="1"/>
    </xf>
    <xf numFmtId="0" fontId="0" fillId="25" borderId="15" xfId="0" applyFont="1" applyFill="1" applyBorder="1" applyAlignment="1">
      <alignment horizontal="center" wrapText="1"/>
    </xf>
    <xf numFmtId="0" fontId="0" fillId="22" borderId="15" xfId="0" applyFont="1" applyFill="1" applyBorder="1" applyAlignment="1">
      <alignment horizontal="center" wrapText="1"/>
    </xf>
    <xf numFmtId="0" fontId="0" fillId="0" borderId="15" xfId="0" applyFont="1" applyBorder="1" applyAlignment="1">
      <alignment horizontal="center" wrapText="1"/>
    </xf>
    <xf numFmtId="0" fontId="0" fillId="0" borderId="15" xfId="0" applyFont="1" applyBorder="1"/>
    <xf numFmtId="0" fontId="4" fillId="8" borderId="15" xfId="0" applyFont="1" applyFill="1" applyBorder="1" applyAlignment="1">
      <alignment horizont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16" fillId="0" borderId="15" xfId="0" applyFont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6" fillId="28" borderId="15" xfId="0" applyFont="1" applyFill="1" applyBorder="1" applyAlignment="1">
      <alignment vertical="center" wrapText="1"/>
    </xf>
    <xf numFmtId="0" fontId="16" fillId="28" borderId="15" xfId="0" applyFont="1" applyFill="1" applyBorder="1" applyAlignment="1">
      <alignment horizontal="left" vertical="center" wrapText="1"/>
    </xf>
    <xf numFmtId="0" fontId="16" fillId="31" borderId="15" xfId="0" applyFont="1" applyFill="1" applyBorder="1" applyAlignment="1">
      <alignment horizontal="left" vertical="center" wrapText="1"/>
    </xf>
    <xf numFmtId="0" fontId="16" fillId="31" borderId="15" xfId="0" applyFont="1" applyFill="1" applyBorder="1" applyAlignment="1">
      <alignment horizontal="center" vertical="center" wrapText="1"/>
    </xf>
    <xf numFmtId="0" fontId="11" fillId="26" borderId="15" xfId="0" applyFont="1" applyFill="1" applyBorder="1" applyAlignment="1">
      <alignment horizontal="left" vertical="center" wrapText="1"/>
    </xf>
    <xf numFmtId="0" fontId="11" fillId="28" borderId="15" xfId="0" applyFont="1" applyFill="1" applyBorder="1" applyAlignment="1">
      <alignment horizontal="left" vertical="center" wrapText="1"/>
    </xf>
    <xf numFmtId="0" fontId="1" fillId="28" borderId="24" xfId="0" applyFont="1" applyFill="1" applyBorder="1" applyAlignment="1">
      <alignment horizontal="left" vertical="center" wrapText="1"/>
    </xf>
    <xf numFmtId="0" fontId="16" fillId="25" borderId="1" xfId="0" applyFont="1" applyFill="1" applyBorder="1" applyAlignment="1">
      <alignment horizontal="left" vertical="center" wrapText="1"/>
    </xf>
    <xf numFmtId="0" fontId="16" fillId="25" borderId="15" xfId="0" applyFont="1" applyFill="1" applyBorder="1" applyAlignment="1">
      <alignment horizontal="left" vertical="center" wrapText="1"/>
    </xf>
    <xf numFmtId="0" fontId="1" fillId="30" borderId="15" xfId="0" applyFont="1" applyFill="1" applyBorder="1" applyAlignment="1">
      <alignment horizontal="center" vertical="center" wrapText="1"/>
    </xf>
    <xf numFmtId="0" fontId="1" fillId="30" borderId="38" xfId="0" applyFont="1" applyFill="1" applyBorder="1" applyAlignment="1">
      <alignment horizontal="center" vertical="center" wrapText="1"/>
    </xf>
    <xf numFmtId="0" fontId="1" fillId="30" borderId="24" xfId="0" applyFont="1" applyFill="1" applyBorder="1" applyAlignment="1">
      <alignment horizontal="center" vertical="center" wrapText="1"/>
    </xf>
    <xf numFmtId="0" fontId="17" fillId="28" borderId="15" xfId="0" applyFont="1" applyFill="1" applyBorder="1" applyAlignment="1">
      <alignment horizontal="center" vertical="center" wrapText="1"/>
    </xf>
    <xf numFmtId="0" fontId="17" fillId="28" borderId="38" xfId="0" applyFont="1" applyFill="1" applyBorder="1" applyAlignment="1">
      <alignment horizontal="center" vertical="center" wrapText="1"/>
    </xf>
    <xf numFmtId="0" fontId="17" fillId="28" borderId="24" xfId="0" applyFont="1" applyFill="1" applyBorder="1" applyAlignment="1">
      <alignment horizontal="center" vertical="center" wrapText="1"/>
    </xf>
    <xf numFmtId="0" fontId="18" fillId="26" borderId="15" xfId="0" applyFont="1" applyFill="1" applyBorder="1" applyAlignment="1">
      <alignment horizontal="left" vertical="center" wrapText="1"/>
    </xf>
    <xf numFmtId="0" fontId="18" fillId="26" borderId="38" xfId="0" applyFont="1" applyFill="1" applyBorder="1" applyAlignment="1">
      <alignment horizontal="left" vertical="center" wrapText="1"/>
    </xf>
    <xf numFmtId="0" fontId="18" fillId="26" borderId="76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9" xfId="0" applyFont="1" applyBorder="1"/>
    <xf numFmtId="0" fontId="1" fillId="28" borderId="15" xfId="0" applyFont="1" applyFill="1" applyBorder="1" applyAlignment="1">
      <alignment horizontal="center" vertical="center" wrapText="1"/>
    </xf>
    <xf numFmtId="0" fontId="1" fillId="28" borderId="38" xfId="0" applyFont="1" applyFill="1" applyBorder="1" applyAlignment="1">
      <alignment horizontal="center" vertical="center" wrapText="1"/>
    </xf>
    <xf numFmtId="0" fontId="2" fillId="29" borderId="38" xfId="0" applyFont="1" applyFill="1" applyBorder="1"/>
    <xf numFmtId="0" fontId="0" fillId="0" borderId="15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2" fillId="0" borderId="38" xfId="0" applyFont="1" applyBorder="1"/>
    <xf numFmtId="0" fontId="2" fillId="0" borderId="76" xfId="0" applyFont="1" applyBorder="1"/>
    <xf numFmtId="0" fontId="11" fillId="26" borderId="15" xfId="0" applyFont="1" applyFill="1" applyBorder="1" applyAlignment="1">
      <alignment horizontal="center" vertical="center" wrapText="1"/>
    </xf>
    <xf numFmtId="0" fontId="2" fillId="27" borderId="38" xfId="0" applyFont="1" applyFill="1" applyBorder="1"/>
    <xf numFmtId="0" fontId="2" fillId="27" borderId="76" xfId="0" applyFont="1" applyFill="1" applyBorder="1"/>
    <xf numFmtId="0" fontId="1" fillId="30" borderId="15" xfId="0" applyFont="1" applyFill="1" applyBorder="1" applyAlignment="1">
      <alignment horizontal="left" vertical="center" wrapText="1"/>
    </xf>
    <xf numFmtId="0" fontId="1" fillId="30" borderId="38" xfId="0" applyFont="1" applyFill="1" applyBorder="1" applyAlignment="1">
      <alignment horizontal="left" vertical="center" wrapText="1"/>
    </xf>
    <xf numFmtId="0" fontId="1" fillId="30" borderId="24" xfId="0" applyFont="1" applyFill="1" applyBorder="1" applyAlignment="1">
      <alignment horizontal="left" vertical="center" wrapText="1"/>
    </xf>
    <xf numFmtId="0" fontId="17" fillId="30" borderId="15" xfId="0" applyFont="1" applyFill="1" applyBorder="1" applyAlignment="1">
      <alignment horizontal="center" vertical="center" wrapText="1"/>
    </xf>
    <xf numFmtId="0" fontId="17" fillId="30" borderId="38" xfId="0" applyFont="1" applyFill="1" applyBorder="1" applyAlignment="1">
      <alignment horizontal="center" vertical="center" wrapText="1"/>
    </xf>
    <xf numFmtId="0" fontId="17" fillId="30" borderId="24" xfId="0" applyFont="1" applyFill="1" applyBorder="1" applyAlignment="1">
      <alignment horizontal="center" vertical="center" wrapText="1"/>
    </xf>
    <xf numFmtId="0" fontId="0" fillId="8" borderId="15" xfId="0" applyFont="1" applyFill="1" applyBorder="1" applyAlignment="1">
      <alignment horizontal="center" vertical="center" wrapText="1"/>
    </xf>
    <xf numFmtId="0" fontId="0" fillId="8" borderId="38" xfId="0" applyFont="1" applyFill="1" applyBorder="1" applyAlignment="1">
      <alignment horizontal="center" vertical="center" wrapText="1"/>
    </xf>
    <xf numFmtId="0" fontId="0" fillId="8" borderId="24" xfId="0" applyFont="1" applyFill="1" applyBorder="1" applyAlignment="1">
      <alignment horizontal="center" vertical="center" wrapText="1"/>
    </xf>
    <xf numFmtId="0" fontId="1" fillId="28" borderId="15" xfId="0" applyFont="1" applyFill="1" applyBorder="1" applyAlignment="1">
      <alignment horizontal="left" vertical="center" wrapText="1"/>
    </xf>
    <xf numFmtId="0" fontId="1" fillId="28" borderId="24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20" xfId="0" applyFont="1" applyBorder="1"/>
    <xf numFmtId="0" fontId="1" fillId="0" borderId="1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0" fillId="4" borderId="1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5" xfId="0" applyFont="1" applyBorder="1"/>
    <xf numFmtId="0" fontId="2" fillId="0" borderId="10" xfId="0" applyFont="1" applyBorder="1"/>
    <xf numFmtId="0" fontId="0" fillId="12" borderId="12" xfId="0" applyFont="1" applyFill="1" applyBorder="1" applyAlignment="1">
      <alignment horizontal="center" vertical="center"/>
    </xf>
    <xf numFmtId="0" fontId="2" fillId="0" borderId="27" xfId="0" applyFont="1" applyBorder="1"/>
    <xf numFmtId="0" fontId="0" fillId="17" borderId="12" xfId="0" applyFont="1" applyFill="1" applyBorder="1" applyAlignment="1">
      <alignment horizontal="center" vertical="center" wrapText="1"/>
    </xf>
    <xf numFmtId="0" fontId="0" fillId="18" borderId="12" xfId="0" applyFont="1" applyFill="1" applyBorder="1" applyAlignment="1">
      <alignment horizontal="center" vertical="center"/>
    </xf>
    <xf numFmtId="0" fontId="0" fillId="15" borderId="12" xfId="0" applyFont="1" applyFill="1" applyBorder="1" applyAlignment="1">
      <alignment horizontal="center" vertical="center"/>
    </xf>
    <xf numFmtId="0" fontId="0" fillId="13" borderId="12" xfId="0" applyFont="1" applyFill="1" applyBorder="1" applyAlignment="1">
      <alignment horizontal="center" vertical="center" wrapText="1"/>
    </xf>
    <xf numFmtId="0" fontId="0" fillId="9" borderId="12" xfId="0" applyFont="1" applyFill="1" applyBorder="1" applyAlignment="1">
      <alignment horizontal="center" vertical="center" wrapText="1"/>
    </xf>
    <xf numFmtId="0" fontId="0" fillId="11" borderId="12" xfId="0" applyFont="1" applyFill="1" applyBorder="1" applyAlignment="1">
      <alignment horizontal="center" vertical="center"/>
    </xf>
    <xf numFmtId="0" fontId="0" fillId="14" borderId="12" xfId="0" applyFont="1" applyFill="1" applyBorder="1" applyAlignment="1">
      <alignment horizontal="center" vertical="center" wrapText="1"/>
    </xf>
    <xf numFmtId="0" fontId="0" fillId="19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0" borderId="6" xfId="0" applyFont="1" applyBorder="1"/>
    <xf numFmtId="0" fontId="1" fillId="0" borderId="3" xfId="0" applyFont="1" applyBorder="1" applyAlignment="1">
      <alignment horizontal="center"/>
    </xf>
    <xf numFmtId="0" fontId="0" fillId="17" borderId="57" xfId="0" applyFont="1" applyFill="1" applyBorder="1" applyAlignment="1">
      <alignment horizontal="center" vertical="center" wrapText="1"/>
    </xf>
    <xf numFmtId="0" fontId="0" fillId="18" borderId="57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 wrapText="1"/>
    </xf>
    <xf numFmtId="0" fontId="0" fillId="15" borderId="57" xfId="0" applyFont="1" applyFill="1" applyBorder="1" applyAlignment="1">
      <alignment horizontal="center" vertical="center"/>
    </xf>
    <xf numFmtId="0" fontId="15" fillId="20" borderId="35" xfId="0" applyFont="1" applyFill="1" applyBorder="1" applyAlignment="1">
      <alignment horizontal="center" vertical="center"/>
    </xf>
    <xf numFmtId="0" fontId="2" fillId="0" borderId="53" xfId="0" applyFont="1" applyBorder="1"/>
    <xf numFmtId="0" fontId="2" fillId="0" borderId="41" xfId="0" applyFont="1" applyBorder="1"/>
    <xf numFmtId="0" fontId="2" fillId="0" borderId="54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7A91A"/>
      <color rgb="FFDA7B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91"/>
  <sheetViews>
    <sheetView tabSelected="1" zoomScale="90" zoomScaleNormal="90" workbookViewId="0">
      <pane ySplit="2" topLeftCell="A9" activePane="bottomLeft" state="frozen"/>
      <selection pane="bottomLeft" activeCell="E11" sqref="E11:E15"/>
    </sheetView>
  </sheetViews>
  <sheetFormatPr baseColWidth="10" defaultColWidth="14.42578125" defaultRowHeight="15" customHeight="1" x14ac:dyDescent="0.25"/>
  <cols>
    <col min="1" max="1" width="17.28515625" customWidth="1"/>
    <col min="2" max="2" width="26.7109375" customWidth="1"/>
    <col min="3" max="3" width="17.7109375" customWidth="1"/>
    <col min="4" max="4" width="26.7109375" customWidth="1"/>
    <col min="5" max="5" width="36.85546875" customWidth="1"/>
    <col min="6" max="9" width="5.7109375" hidden="1" customWidth="1"/>
    <col min="10" max="16" width="5.7109375" customWidth="1"/>
    <col min="17" max="17" width="6.28515625" customWidth="1"/>
    <col min="18" max="18" width="5.7109375" customWidth="1"/>
    <col min="19" max="19" width="6.140625" customWidth="1"/>
    <col min="20" max="20" width="5.7109375" customWidth="1"/>
    <col min="21" max="21" width="6.140625" customWidth="1"/>
    <col min="22" max="36" width="5.7109375" customWidth="1"/>
    <col min="37" max="37" width="7.42578125" customWidth="1"/>
    <col min="38" max="38" width="10.28515625" customWidth="1"/>
    <col min="39" max="39" width="11.85546875" customWidth="1"/>
    <col min="40" max="40" width="13.140625" customWidth="1"/>
  </cols>
  <sheetData>
    <row r="1" spans="1:40" ht="25.5" customHeight="1" x14ac:dyDescent="0.25">
      <c r="A1" s="1"/>
      <c r="B1" s="470" t="s">
        <v>235</v>
      </c>
      <c r="C1" s="471"/>
      <c r="D1" s="471"/>
      <c r="E1" s="472"/>
      <c r="F1" s="496" t="s">
        <v>1</v>
      </c>
      <c r="G1" s="497"/>
      <c r="H1" s="497"/>
      <c r="I1" s="497"/>
      <c r="J1" s="497"/>
      <c r="K1" s="497"/>
      <c r="L1" s="497"/>
      <c r="M1" s="497"/>
      <c r="N1" s="497"/>
      <c r="O1" s="498"/>
      <c r="P1" s="496" t="s">
        <v>2</v>
      </c>
      <c r="Q1" s="497"/>
      <c r="R1" s="497"/>
      <c r="S1" s="497"/>
      <c r="T1" s="498"/>
      <c r="U1" s="496" t="s">
        <v>3</v>
      </c>
      <c r="V1" s="497"/>
      <c r="W1" s="497"/>
      <c r="X1" s="497"/>
      <c r="Y1" s="497"/>
      <c r="Z1" s="498"/>
      <c r="AA1" s="496" t="s">
        <v>4</v>
      </c>
      <c r="AB1" s="497"/>
      <c r="AC1" s="497"/>
      <c r="AD1" s="497"/>
      <c r="AE1" s="497"/>
      <c r="AF1" s="498"/>
      <c r="AG1" s="496" t="s">
        <v>5</v>
      </c>
      <c r="AH1" s="497"/>
      <c r="AI1" s="497"/>
      <c r="AJ1" s="497"/>
      <c r="AK1" s="498"/>
      <c r="AL1" s="494" t="s">
        <v>7</v>
      </c>
      <c r="AM1" s="494" t="s">
        <v>9</v>
      </c>
      <c r="AN1" s="494" t="s">
        <v>10</v>
      </c>
    </row>
    <row r="2" spans="1:40" ht="28.5" customHeight="1" x14ac:dyDescent="0.25">
      <c r="A2" s="451" t="s">
        <v>11</v>
      </c>
      <c r="B2" s="451" t="s">
        <v>13</v>
      </c>
      <c r="C2" s="451" t="s">
        <v>14</v>
      </c>
      <c r="D2" s="451" t="s">
        <v>281</v>
      </c>
      <c r="E2" s="451" t="s">
        <v>15</v>
      </c>
      <c r="F2" s="8" t="s">
        <v>16</v>
      </c>
      <c r="G2" s="8" t="s">
        <v>17</v>
      </c>
      <c r="H2" s="8" t="s">
        <v>18</v>
      </c>
      <c r="I2" s="8" t="s">
        <v>19</v>
      </c>
      <c r="J2" s="8" t="s">
        <v>236</v>
      </c>
      <c r="K2" s="413" t="s">
        <v>237</v>
      </c>
      <c r="L2" s="8" t="s">
        <v>238</v>
      </c>
      <c r="M2" s="8" t="s">
        <v>239</v>
      </c>
      <c r="N2" s="8" t="s">
        <v>240</v>
      </c>
      <c r="O2" s="19" t="s">
        <v>24</v>
      </c>
      <c r="P2" s="8" t="s">
        <v>241</v>
      </c>
      <c r="Q2" s="8" t="s">
        <v>242</v>
      </c>
      <c r="R2" s="13" t="s">
        <v>243</v>
      </c>
      <c r="S2" s="13" t="s">
        <v>244</v>
      </c>
      <c r="T2" s="19" t="s">
        <v>54</v>
      </c>
      <c r="U2" s="13" t="s">
        <v>245</v>
      </c>
      <c r="V2" s="13" t="s">
        <v>246</v>
      </c>
      <c r="W2" s="13" t="s">
        <v>247</v>
      </c>
      <c r="X2" s="13" t="s">
        <v>249</v>
      </c>
      <c r="Y2" s="13" t="s">
        <v>248</v>
      </c>
      <c r="Z2" s="19" t="s">
        <v>55</v>
      </c>
      <c r="AA2" s="13" t="s">
        <v>250</v>
      </c>
      <c r="AB2" s="13" t="s">
        <v>251</v>
      </c>
      <c r="AC2" s="13" t="s">
        <v>252</v>
      </c>
      <c r="AD2" s="13" t="s">
        <v>253</v>
      </c>
      <c r="AE2" s="13" t="s">
        <v>254</v>
      </c>
      <c r="AF2" s="19" t="s">
        <v>56</v>
      </c>
      <c r="AG2" s="13" t="s">
        <v>255</v>
      </c>
      <c r="AH2" s="13" t="s">
        <v>256</v>
      </c>
      <c r="AI2" s="13" t="s">
        <v>257</v>
      </c>
      <c r="AJ2" s="13" t="s">
        <v>258</v>
      </c>
      <c r="AK2" s="19" t="s">
        <v>57</v>
      </c>
      <c r="AL2" s="495"/>
      <c r="AM2" s="495"/>
      <c r="AN2" s="495"/>
    </row>
    <row r="3" spans="1:40" ht="45" x14ac:dyDescent="0.25">
      <c r="A3" s="489" t="s">
        <v>58</v>
      </c>
      <c r="B3" s="486" t="s">
        <v>272</v>
      </c>
      <c r="C3" s="461" t="s">
        <v>293</v>
      </c>
      <c r="D3" s="483" t="s">
        <v>292</v>
      </c>
      <c r="E3" s="459" t="s">
        <v>290</v>
      </c>
      <c r="F3" s="418"/>
      <c r="G3" s="418"/>
      <c r="H3" s="418"/>
      <c r="I3" s="418"/>
      <c r="J3" s="418"/>
      <c r="K3" s="414"/>
      <c r="L3" s="414"/>
      <c r="M3" s="414"/>
      <c r="N3" s="414"/>
      <c r="O3" s="35"/>
      <c r="P3" s="32"/>
      <c r="Q3" s="32"/>
      <c r="R3" s="33"/>
      <c r="S3" s="32"/>
      <c r="T3" s="35"/>
      <c r="U3" s="32"/>
      <c r="V3" s="414"/>
      <c r="W3" s="415"/>
      <c r="X3" s="415"/>
      <c r="Y3" s="33"/>
      <c r="Z3" s="35"/>
      <c r="AA3" s="33"/>
      <c r="AB3" s="33"/>
      <c r="AC3" s="33"/>
      <c r="AD3" s="33"/>
      <c r="AE3" s="33"/>
      <c r="AF3" s="35"/>
      <c r="AG3" s="33"/>
      <c r="AH3" s="33"/>
      <c r="AI3" s="33"/>
      <c r="AJ3" s="33"/>
      <c r="AK3" s="38"/>
      <c r="AL3" s="42">
        <v>5</v>
      </c>
      <c r="AM3" s="427" t="s">
        <v>264</v>
      </c>
      <c r="AN3" s="43"/>
    </row>
    <row r="4" spans="1:40" ht="23.25" x14ac:dyDescent="0.25">
      <c r="A4" s="490"/>
      <c r="B4" s="487"/>
      <c r="C4" s="462"/>
      <c r="D4" s="484"/>
      <c r="E4" s="459" t="s">
        <v>291</v>
      </c>
      <c r="F4" s="423"/>
      <c r="G4" s="423"/>
      <c r="H4" s="418"/>
      <c r="I4" s="418"/>
      <c r="J4" s="418"/>
      <c r="K4" s="418"/>
      <c r="L4" s="418"/>
      <c r="M4" s="414"/>
      <c r="N4" s="414"/>
      <c r="O4" s="417"/>
      <c r="P4" s="414"/>
      <c r="Q4" s="32"/>
      <c r="R4" s="32"/>
      <c r="S4" s="32"/>
      <c r="T4" s="35"/>
      <c r="U4" s="32"/>
      <c r="V4" s="414"/>
      <c r="W4" s="414"/>
      <c r="X4" s="414"/>
      <c r="Y4" s="32"/>
      <c r="Z4" s="35"/>
      <c r="AA4" s="32"/>
      <c r="AB4" s="32"/>
      <c r="AC4" s="32"/>
      <c r="AD4" s="32"/>
      <c r="AE4" s="32"/>
      <c r="AF4" s="35"/>
      <c r="AG4" s="32"/>
      <c r="AH4" s="32"/>
      <c r="AI4" s="32"/>
      <c r="AJ4" s="32"/>
      <c r="AK4" s="38"/>
      <c r="AL4" s="42">
        <v>5</v>
      </c>
      <c r="AM4" s="427" t="s">
        <v>264</v>
      </c>
      <c r="AN4" s="43"/>
    </row>
    <row r="5" spans="1:40" ht="30" x14ac:dyDescent="0.25">
      <c r="A5" s="490"/>
      <c r="B5" s="487"/>
      <c r="C5" s="462"/>
      <c r="D5" s="484"/>
      <c r="E5" s="459" t="s">
        <v>259</v>
      </c>
      <c r="F5" s="424"/>
      <c r="G5" s="424"/>
      <c r="H5" s="424"/>
      <c r="I5" s="424"/>
      <c r="J5" s="419"/>
      <c r="K5" s="419"/>
      <c r="L5" s="419"/>
      <c r="M5" s="416"/>
      <c r="N5" s="416"/>
      <c r="O5" s="417"/>
      <c r="P5" s="416"/>
      <c r="Q5" s="416"/>
      <c r="R5" s="416"/>
      <c r="S5" s="416"/>
      <c r="T5" s="417"/>
      <c r="U5" s="416"/>
      <c r="V5" s="416"/>
      <c r="W5" s="56"/>
      <c r="X5" s="56"/>
      <c r="Y5" s="56"/>
      <c r="Z5" s="35">
        <f>+J5+P5+Q5+R5+U5+V5</f>
        <v>0</v>
      </c>
      <c r="AA5" s="56"/>
      <c r="AB5" s="1"/>
      <c r="AC5" s="1"/>
      <c r="AD5" s="1"/>
      <c r="AE5" s="1"/>
      <c r="AF5" s="35"/>
      <c r="AG5" s="1"/>
      <c r="AH5" s="1"/>
      <c r="AI5" s="32"/>
      <c r="AJ5" s="32"/>
      <c r="AK5" s="35"/>
      <c r="AL5" s="68">
        <v>5</v>
      </c>
      <c r="AM5" s="70" t="s">
        <v>82</v>
      </c>
      <c r="AN5" s="412" t="s">
        <v>105</v>
      </c>
    </row>
    <row r="6" spans="1:40" ht="45" x14ac:dyDescent="0.25">
      <c r="A6" s="491"/>
      <c r="B6" s="488"/>
      <c r="C6" s="463"/>
      <c r="D6" s="485"/>
      <c r="E6" s="460" t="s">
        <v>283</v>
      </c>
      <c r="F6" s="424"/>
      <c r="G6" s="424"/>
      <c r="H6" s="424"/>
      <c r="I6" s="424"/>
      <c r="J6" s="443"/>
      <c r="K6" s="443"/>
      <c r="L6" s="443"/>
      <c r="M6" s="444"/>
      <c r="N6" s="444"/>
      <c r="O6" s="417"/>
      <c r="P6" s="444"/>
      <c r="Q6" s="444"/>
      <c r="R6" s="444"/>
      <c r="S6" s="444"/>
      <c r="T6" s="417"/>
      <c r="U6" s="444"/>
      <c r="V6" s="444"/>
      <c r="W6" s="445"/>
      <c r="X6" s="445"/>
      <c r="Y6" s="445"/>
      <c r="Z6" s="35"/>
      <c r="AA6" s="445"/>
      <c r="AB6" s="446"/>
      <c r="AC6" s="446"/>
      <c r="AD6" s="446"/>
      <c r="AE6" s="446"/>
      <c r="AF6" s="35"/>
      <c r="AG6" s="446"/>
      <c r="AH6" s="446"/>
      <c r="AI6" s="447"/>
      <c r="AJ6" s="447"/>
      <c r="AK6" s="35"/>
      <c r="AL6" s="448"/>
      <c r="AM6" s="449"/>
      <c r="AN6" s="450"/>
    </row>
    <row r="7" spans="1:40" ht="52.5" customHeight="1" x14ac:dyDescent="0.25">
      <c r="A7" s="476" t="s">
        <v>87</v>
      </c>
      <c r="B7" s="473" t="s">
        <v>261</v>
      </c>
      <c r="C7" s="464" t="s">
        <v>273</v>
      </c>
      <c r="D7" s="492" t="s">
        <v>282</v>
      </c>
      <c r="E7" s="442" t="s">
        <v>262</v>
      </c>
      <c r="F7" s="49"/>
      <c r="G7" s="49"/>
      <c r="H7" s="49"/>
      <c r="I7" s="49"/>
      <c r="J7" s="422"/>
      <c r="K7" s="422"/>
      <c r="L7" s="422"/>
      <c r="M7" s="422"/>
      <c r="N7" s="422"/>
      <c r="O7" s="35"/>
      <c r="P7" s="422"/>
      <c r="Q7" s="422"/>
      <c r="R7" s="422"/>
      <c r="S7" s="422"/>
      <c r="T7" s="35"/>
      <c r="U7" s="422"/>
      <c r="V7" s="422"/>
      <c r="W7" s="422"/>
      <c r="X7" s="422"/>
      <c r="Y7" s="422"/>
      <c r="Z7" s="35">
        <f>+J7+P7+Q7+R7+U7+V7+W7+Y7</f>
        <v>0</v>
      </c>
      <c r="AA7" s="422"/>
      <c r="AB7" s="422"/>
      <c r="AC7" s="425"/>
      <c r="AD7" s="425"/>
      <c r="AE7" s="425"/>
      <c r="AF7" s="35">
        <f>+Z7+AA7+AB7+AC7+AD7+AE7</f>
        <v>0</v>
      </c>
      <c r="AG7" s="425"/>
      <c r="AH7" s="425"/>
      <c r="AI7" s="425"/>
      <c r="AJ7" s="425"/>
      <c r="AK7" s="35"/>
      <c r="AL7" s="428">
        <v>120</v>
      </c>
      <c r="AM7" s="425" t="s">
        <v>98</v>
      </c>
      <c r="AN7" s="425" t="s">
        <v>105</v>
      </c>
    </row>
    <row r="8" spans="1:40" ht="52.5" customHeight="1" x14ac:dyDescent="0.25">
      <c r="A8" s="477"/>
      <c r="B8" s="474"/>
      <c r="C8" s="465"/>
      <c r="D8" s="493"/>
      <c r="E8" s="452" t="s">
        <v>284</v>
      </c>
      <c r="F8" s="49"/>
      <c r="G8" s="49"/>
      <c r="H8" s="49"/>
      <c r="I8" s="49"/>
      <c r="J8" s="453"/>
      <c r="K8" s="453"/>
      <c r="L8" s="453"/>
      <c r="M8" s="453"/>
      <c r="N8" s="453"/>
      <c r="O8" s="35"/>
      <c r="P8" s="453"/>
      <c r="Q8" s="453"/>
      <c r="R8" s="453"/>
      <c r="S8" s="453"/>
      <c r="T8" s="35"/>
      <c r="U8" s="453"/>
      <c r="V8" s="453"/>
      <c r="W8" s="453"/>
      <c r="X8" s="453"/>
      <c r="Y8" s="453"/>
      <c r="Z8" s="35"/>
      <c r="AA8" s="453"/>
      <c r="AB8" s="453"/>
      <c r="AC8" s="454"/>
      <c r="AD8" s="454"/>
      <c r="AE8" s="454"/>
      <c r="AF8" s="35"/>
      <c r="AG8" s="454"/>
      <c r="AH8" s="454"/>
      <c r="AI8" s="454"/>
      <c r="AJ8" s="454"/>
      <c r="AK8" s="35"/>
      <c r="AL8" s="455"/>
      <c r="AM8" s="454"/>
      <c r="AN8" s="454"/>
    </row>
    <row r="9" spans="1:40" ht="60" x14ac:dyDescent="0.25">
      <c r="A9" s="478"/>
      <c r="B9" s="475"/>
      <c r="C9" s="466"/>
      <c r="D9" s="458" t="s">
        <v>289</v>
      </c>
      <c r="E9" s="452" t="s">
        <v>285</v>
      </c>
      <c r="F9" s="101"/>
      <c r="G9" s="101"/>
      <c r="H9" s="101"/>
      <c r="I9" s="101"/>
      <c r="J9" s="454"/>
      <c r="K9" s="454"/>
      <c r="L9" s="453"/>
      <c r="M9" s="453"/>
      <c r="N9" s="453"/>
      <c r="O9" s="35"/>
      <c r="P9" s="453"/>
      <c r="Q9" s="453"/>
      <c r="R9" s="453"/>
      <c r="S9" s="453"/>
      <c r="T9" s="35"/>
      <c r="U9" s="453"/>
      <c r="V9" s="453"/>
      <c r="W9" s="453"/>
      <c r="X9" s="453"/>
      <c r="Y9" s="453"/>
      <c r="Z9" s="35"/>
      <c r="AA9" s="453"/>
      <c r="AB9" s="453"/>
      <c r="AC9" s="454"/>
      <c r="AD9" s="454"/>
      <c r="AE9" s="454"/>
      <c r="AF9" s="35"/>
      <c r="AG9" s="454"/>
      <c r="AH9" s="454"/>
      <c r="AI9" s="454"/>
      <c r="AJ9" s="454"/>
      <c r="AK9" s="35"/>
      <c r="AL9" s="455"/>
      <c r="AM9" s="454"/>
      <c r="AN9" s="454"/>
    </row>
    <row r="10" spans="1:40" ht="75" x14ac:dyDescent="0.25">
      <c r="A10" s="478"/>
      <c r="B10" s="475"/>
      <c r="C10" s="420" t="s">
        <v>274</v>
      </c>
      <c r="D10" s="457" t="s">
        <v>288</v>
      </c>
      <c r="E10" s="442" t="s">
        <v>263</v>
      </c>
      <c r="F10" s="101"/>
      <c r="G10" s="101"/>
      <c r="H10" s="101"/>
      <c r="I10" s="101"/>
      <c r="J10" s="101"/>
      <c r="K10" s="101"/>
      <c r="L10" s="421"/>
      <c r="M10" s="421"/>
      <c r="N10" s="421"/>
      <c r="O10" s="35"/>
      <c r="P10" s="421"/>
      <c r="Q10" s="421"/>
      <c r="R10" s="421"/>
      <c r="S10" s="421"/>
      <c r="T10" s="35"/>
      <c r="U10" s="421"/>
      <c r="V10" s="421"/>
      <c r="W10" s="421"/>
      <c r="X10" s="421"/>
      <c r="Y10" s="421"/>
      <c r="Z10" s="35"/>
      <c r="AA10" s="421"/>
      <c r="AB10" s="421"/>
      <c r="AC10" s="426"/>
      <c r="AD10" s="426"/>
      <c r="AE10" s="426"/>
      <c r="AF10" s="35">
        <f>+AA10+AB10+AC10+AD10+AE10</f>
        <v>0</v>
      </c>
      <c r="AG10" s="426"/>
      <c r="AH10" s="426"/>
      <c r="AI10" s="426"/>
      <c r="AJ10" s="426"/>
      <c r="AK10" s="35"/>
      <c r="AL10" s="68">
        <v>12</v>
      </c>
      <c r="AM10" s="412" t="s">
        <v>275</v>
      </c>
      <c r="AN10" s="412" t="s">
        <v>276</v>
      </c>
    </row>
    <row r="11" spans="1:40" ht="28.5" customHeight="1" x14ac:dyDescent="0.25">
      <c r="A11" s="478"/>
      <c r="B11" s="480" t="s">
        <v>260</v>
      </c>
      <c r="C11" s="429" t="s">
        <v>265</v>
      </c>
      <c r="D11" s="429"/>
      <c r="E11" s="430" t="s">
        <v>266</v>
      </c>
      <c r="F11" s="49"/>
      <c r="G11" s="49"/>
      <c r="H11" s="49"/>
      <c r="I11" s="49"/>
      <c r="J11" s="49"/>
      <c r="K11" s="49"/>
      <c r="L11" s="49"/>
      <c r="M11" s="49"/>
      <c r="N11" s="49"/>
      <c r="O11" s="35"/>
      <c r="P11" s="49"/>
      <c r="Q11" s="49"/>
      <c r="R11" s="115"/>
      <c r="S11" s="115"/>
      <c r="T11" s="35"/>
      <c r="U11" s="115"/>
      <c r="V11" s="115"/>
      <c r="W11" s="115"/>
      <c r="X11" s="115"/>
      <c r="Y11" s="115"/>
      <c r="Z11" s="35"/>
      <c r="AA11" s="115"/>
      <c r="AB11" s="115"/>
      <c r="AC11" s="115"/>
      <c r="AD11" s="115"/>
      <c r="AE11" s="430"/>
      <c r="AF11" s="35">
        <f>+AE11</f>
        <v>0</v>
      </c>
      <c r="AG11" s="430"/>
      <c r="AH11" s="430"/>
      <c r="AI11" s="430"/>
      <c r="AJ11" s="115"/>
      <c r="AK11" s="35"/>
      <c r="AL11" s="68">
        <v>5</v>
      </c>
      <c r="AM11" s="412" t="s">
        <v>277</v>
      </c>
      <c r="AN11" s="412" t="s">
        <v>105</v>
      </c>
    </row>
    <row r="12" spans="1:40" ht="45" x14ac:dyDescent="0.25">
      <c r="A12" s="478"/>
      <c r="B12" s="481"/>
      <c r="C12" s="467" t="s">
        <v>268</v>
      </c>
      <c r="D12" s="456" t="s">
        <v>287</v>
      </c>
      <c r="E12" s="430" t="s">
        <v>286</v>
      </c>
      <c r="F12" s="32"/>
      <c r="G12" s="32"/>
      <c r="H12" s="32"/>
      <c r="I12" s="32"/>
      <c r="J12" s="49"/>
      <c r="K12" s="49"/>
      <c r="L12" s="49"/>
      <c r="M12" s="49"/>
      <c r="N12" s="49"/>
      <c r="O12" s="65"/>
      <c r="P12" s="49"/>
      <c r="Q12" s="434"/>
      <c r="R12" s="435"/>
      <c r="S12" s="434"/>
      <c r="T12" s="65"/>
      <c r="U12" s="436"/>
      <c r="V12" s="436"/>
      <c r="W12" s="436"/>
      <c r="X12" s="436"/>
      <c r="Y12" s="436"/>
      <c r="Z12" s="65">
        <f>+R12+U12+V12+W12+Y12</f>
        <v>0</v>
      </c>
      <c r="AA12" s="436"/>
      <c r="AB12" s="436"/>
      <c r="AC12" s="436"/>
      <c r="AD12" s="433"/>
      <c r="AE12" s="433"/>
      <c r="AF12" s="65">
        <f>+Z12+AA12+AB12+AC12+AD12+AE12</f>
        <v>0</v>
      </c>
      <c r="AG12" s="433"/>
      <c r="AH12" s="433"/>
      <c r="AI12" s="433"/>
      <c r="AJ12" s="433"/>
      <c r="AK12" s="65"/>
      <c r="AL12" s="167">
        <v>100</v>
      </c>
      <c r="AM12" s="76" t="s">
        <v>109</v>
      </c>
      <c r="AN12" s="412" t="s">
        <v>105</v>
      </c>
    </row>
    <row r="13" spans="1:40" ht="28.5" customHeight="1" x14ac:dyDescent="0.25">
      <c r="A13" s="478"/>
      <c r="B13" s="481"/>
      <c r="C13" s="468"/>
      <c r="D13" s="440"/>
      <c r="E13" s="430" t="s">
        <v>270</v>
      </c>
      <c r="F13" s="49"/>
      <c r="G13" s="49"/>
      <c r="H13" s="49"/>
      <c r="I13" s="49"/>
      <c r="J13" s="49"/>
      <c r="K13" s="49"/>
      <c r="L13" s="49"/>
      <c r="M13" s="49"/>
      <c r="N13" s="49"/>
      <c r="O13" s="35"/>
      <c r="P13" s="49"/>
      <c r="Q13" s="431"/>
      <c r="R13" s="431"/>
      <c r="S13" s="432"/>
      <c r="T13" s="35"/>
      <c r="U13" s="435"/>
      <c r="V13" s="435"/>
      <c r="W13" s="435"/>
      <c r="X13" s="435"/>
      <c r="Y13" s="435"/>
      <c r="Z13" s="35"/>
      <c r="AA13" s="437"/>
      <c r="AB13" s="437"/>
      <c r="AC13" s="437"/>
      <c r="AD13" s="437"/>
      <c r="AE13" s="432"/>
      <c r="AF13" s="35"/>
      <c r="AG13" s="432"/>
      <c r="AH13" s="432"/>
      <c r="AI13" s="432"/>
      <c r="AJ13" s="432"/>
      <c r="AK13" s="35"/>
      <c r="AL13" s="68">
        <v>100</v>
      </c>
      <c r="AM13" s="412" t="s">
        <v>278</v>
      </c>
      <c r="AN13" s="412" t="s">
        <v>267</v>
      </c>
    </row>
    <row r="14" spans="1:40" ht="28.5" customHeight="1" x14ac:dyDescent="0.25">
      <c r="A14" s="478"/>
      <c r="B14" s="481"/>
      <c r="C14" s="468"/>
      <c r="D14" s="440"/>
      <c r="E14" s="430" t="s">
        <v>269</v>
      </c>
      <c r="F14" s="49"/>
      <c r="G14" s="49"/>
      <c r="H14" s="49"/>
      <c r="I14" s="49"/>
      <c r="J14" s="49"/>
      <c r="K14" s="49"/>
      <c r="L14" s="49"/>
      <c r="M14" s="49"/>
      <c r="N14" s="49"/>
      <c r="O14" s="35"/>
      <c r="P14" s="49"/>
      <c r="Q14" s="435"/>
      <c r="R14" s="436"/>
      <c r="S14" s="436"/>
      <c r="T14" s="35"/>
      <c r="U14" s="436"/>
      <c r="V14" s="436"/>
      <c r="W14" s="436"/>
      <c r="X14" s="436"/>
      <c r="Y14" s="436"/>
      <c r="Z14" s="35"/>
      <c r="AA14" s="436"/>
      <c r="AB14" s="436"/>
      <c r="AC14" s="436"/>
      <c r="AD14" s="436"/>
      <c r="AE14" s="436"/>
      <c r="AF14" s="35"/>
      <c r="AG14" s="436"/>
      <c r="AH14" s="436"/>
      <c r="AI14" s="436"/>
      <c r="AJ14" s="436"/>
      <c r="AK14" s="35"/>
      <c r="AL14" s="68">
        <v>60</v>
      </c>
      <c r="AM14" s="412" t="s">
        <v>275</v>
      </c>
      <c r="AN14" s="412" t="s">
        <v>267</v>
      </c>
    </row>
    <row r="15" spans="1:40" ht="28.5" customHeight="1" x14ac:dyDescent="0.25">
      <c r="A15" s="479"/>
      <c r="B15" s="482"/>
      <c r="C15" s="469"/>
      <c r="D15" s="440"/>
      <c r="E15" s="430" t="s">
        <v>271</v>
      </c>
      <c r="F15" s="32"/>
      <c r="G15" s="32"/>
      <c r="H15" s="32"/>
      <c r="I15" s="32"/>
      <c r="J15" s="32"/>
      <c r="K15" s="32"/>
      <c r="L15" s="438"/>
      <c r="M15" s="438"/>
      <c r="N15" s="438"/>
      <c r="O15" s="175"/>
      <c r="P15" s="438"/>
      <c r="Q15" s="438"/>
      <c r="R15" s="439"/>
      <c r="S15" s="439"/>
      <c r="T15" s="175"/>
      <c r="U15" s="439"/>
      <c r="V15" s="439"/>
      <c r="W15" s="439"/>
      <c r="X15" s="439"/>
      <c r="Y15" s="439"/>
      <c r="Z15" s="175"/>
      <c r="AA15" s="439"/>
      <c r="AB15" s="439"/>
      <c r="AC15" s="33"/>
      <c r="AD15" s="33"/>
      <c r="AE15" s="33"/>
      <c r="AF15" s="175"/>
      <c r="AG15" s="33"/>
      <c r="AH15" s="33"/>
      <c r="AI15" s="49"/>
      <c r="AJ15" s="49"/>
      <c r="AK15" s="35"/>
      <c r="AL15" s="167">
        <v>12</v>
      </c>
      <c r="AM15" s="441" t="s">
        <v>279</v>
      </c>
      <c r="AN15" s="441" t="s">
        <v>280</v>
      </c>
    </row>
    <row r="16" spans="1:40" ht="15.75" customHeight="1" x14ac:dyDescent="0.25">
      <c r="A16" s="180"/>
      <c r="C16" s="180"/>
      <c r="D16" s="180"/>
      <c r="AE16" s="180"/>
      <c r="AF16" s="180"/>
      <c r="AG16" s="180"/>
      <c r="AH16" s="180"/>
      <c r="AI16" s="180"/>
      <c r="AJ16" s="180"/>
      <c r="AK16" s="180"/>
      <c r="AM16" s="183"/>
      <c r="AN16" s="184"/>
    </row>
    <row r="17" spans="1:40" ht="15.75" customHeight="1" x14ac:dyDescent="0.25">
      <c r="A17" s="180"/>
      <c r="C17" s="180"/>
      <c r="D17" s="180"/>
      <c r="AE17" s="180"/>
      <c r="AF17" s="180"/>
      <c r="AG17" s="180"/>
      <c r="AH17" s="180"/>
      <c r="AI17" s="180"/>
      <c r="AJ17" s="180"/>
      <c r="AK17" s="180"/>
      <c r="AM17" s="185"/>
      <c r="AN17" s="184"/>
    </row>
    <row r="18" spans="1:40" ht="28.5" customHeight="1" x14ac:dyDescent="0.25">
      <c r="A18" s="180"/>
      <c r="C18" s="180"/>
      <c r="D18" s="180"/>
      <c r="AE18" s="180"/>
      <c r="AF18" s="180"/>
      <c r="AG18" s="180"/>
      <c r="AH18" s="180"/>
      <c r="AI18" s="180"/>
      <c r="AJ18" s="180"/>
      <c r="AK18" s="180"/>
      <c r="AM18" s="184"/>
      <c r="AN18" s="184"/>
    </row>
    <row r="19" spans="1:40" ht="15.75" customHeight="1" x14ac:dyDescent="0.25">
      <c r="A19" s="180"/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  <c r="Z19" s="185"/>
      <c r="AA19" s="185"/>
      <c r="AB19" s="185"/>
      <c r="AC19" s="185"/>
      <c r="AD19" s="185"/>
      <c r="AE19" s="185"/>
      <c r="AF19" s="185"/>
      <c r="AG19" s="185"/>
      <c r="AH19" s="185"/>
      <c r="AI19" s="185"/>
      <c r="AJ19" s="185"/>
      <c r="AK19" s="185"/>
      <c r="AL19" s="186"/>
      <c r="AM19" s="185"/>
      <c r="AN19" s="184"/>
    </row>
    <row r="20" spans="1:40" ht="15.75" customHeight="1" x14ac:dyDescent="0.25">
      <c r="A20" s="180"/>
      <c r="C20" s="180"/>
      <c r="D20" s="180"/>
      <c r="AE20" s="180"/>
      <c r="AF20" s="180"/>
      <c r="AG20" s="180"/>
      <c r="AH20" s="180"/>
      <c r="AI20" s="180"/>
      <c r="AJ20" s="180"/>
      <c r="AK20" s="180"/>
    </row>
    <row r="21" spans="1:40" ht="15.75" customHeight="1" x14ac:dyDescent="0.25"/>
    <row r="22" spans="1:40" ht="15.75" customHeight="1" x14ac:dyDescent="0.25"/>
    <row r="23" spans="1:40" ht="15.75" customHeight="1" x14ac:dyDescent="0.25"/>
    <row r="24" spans="1:40" ht="15.75" customHeight="1" x14ac:dyDescent="0.25"/>
    <row r="25" spans="1:40" ht="15.75" customHeight="1" x14ac:dyDescent="0.25"/>
    <row r="26" spans="1:40" ht="15.75" customHeight="1" x14ac:dyDescent="0.25"/>
    <row r="27" spans="1:40" ht="15.75" customHeight="1" x14ac:dyDescent="0.25"/>
    <row r="28" spans="1:40" ht="15.75" customHeight="1" x14ac:dyDescent="0.25"/>
    <row r="29" spans="1:40" ht="15.75" customHeight="1" x14ac:dyDescent="0.25"/>
    <row r="30" spans="1:40" ht="15.75" customHeight="1" x14ac:dyDescent="0.25"/>
    <row r="31" spans="1:40" ht="15.75" customHeight="1" x14ac:dyDescent="0.25"/>
    <row r="32" spans="1:4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19">
    <mergeCell ref="AM1:AM2"/>
    <mergeCell ref="AN1:AN2"/>
    <mergeCell ref="AL1:AL2"/>
    <mergeCell ref="AG1:AK1"/>
    <mergeCell ref="F1:O1"/>
    <mergeCell ref="P1:T1"/>
    <mergeCell ref="U1:Z1"/>
    <mergeCell ref="AA1:AF1"/>
    <mergeCell ref="A7:A15"/>
    <mergeCell ref="B11:B15"/>
    <mergeCell ref="D3:D6"/>
    <mergeCell ref="B3:B6"/>
    <mergeCell ref="A3:A6"/>
    <mergeCell ref="D7:D8"/>
    <mergeCell ref="C3:C6"/>
    <mergeCell ref="C7:C9"/>
    <mergeCell ref="C12:C15"/>
    <mergeCell ref="B1:E1"/>
    <mergeCell ref="B7:B10"/>
  </mergeCells>
  <pageMargins left="0.7" right="0.7" top="0.75" bottom="0.75" header="0" footer="0"/>
  <pageSetup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000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 x14ac:dyDescent="0.25"/>
  <cols>
    <col min="1" max="1" width="44" customWidth="1"/>
    <col min="2" max="2" width="46.85546875" customWidth="1"/>
    <col min="3" max="3" width="29.140625" customWidth="1"/>
    <col min="4" max="21" width="5.7109375" hidden="1" customWidth="1"/>
    <col min="22" max="35" width="5.7109375" customWidth="1"/>
    <col min="36" max="36" width="10" customWidth="1"/>
    <col min="37" max="37" width="12.140625" customWidth="1"/>
  </cols>
  <sheetData>
    <row r="1" spans="1:37" ht="21" customHeight="1" x14ac:dyDescent="0.25">
      <c r="A1" s="502" t="s">
        <v>0</v>
      </c>
      <c r="B1" s="503"/>
      <c r="C1" s="504"/>
      <c r="D1" s="2">
        <v>40</v>
      </c>
      <c r="E1" s="3">
        <v>41</v>
      </c>
      <c r="F1" s="4">
        <v>42</v>
      </c>
      <c r="G1" s="3">
        <v>43</v>
      </c>
      <c r="H1" s="4">
        <v>44</v>
      </c>
      <c r="I1" s="4">
        <v>45</v>
      </c>
      <c r="J1" s="3">
        <v>46</v>
      </c>
      <c r="K1" s="4">
        <v>47</v>
      </c>
      <c r="L1" s="3">
        <v>48</v>
      </c>
      <c r="M1" s="4">
        <v>49</v>
      </c>
      <c r="N1" s="4">
        <v>50</v>
      </c>
      <c r="O1" s="3">
        <v>51</v>
      </c>
      <c r="P1" s="4">
        <v>52</v>
      </c>
      <c r="Q1" s="4">
        <v>53</v>
      </c>
      <c r="R1" s="4">
        <v>1</v>
      </c>
      <c r="S1" s="5">
        <v>2</v>
      </c>
      <c r="T1" s="5">
        <v>3</v>
      </c>
      <c r="U1" s="6">
        <v>4</v>
      </c>
      <c r="V1" s="5">
        <v>5</v>
      </c>
      <c r="W1" s="6">
        <v>6</v>
      </c>
      <c r="X1" s="6">
        <v>7</v>
      </c>
      <c r="Y1" s="5">
        <v>8</v>
      </c>
      <c r="Z1" s="6">
        <v>9</v>
      </c>
      <c r="AA1" s="5">
        <v>10</v>
      </c>
      <c r="AB1" s="6">
        <v>11</v>
      </c>
      <c r="AC1" s="5">
        <v>12</v>
      </c>
      <c r="AD1" s="5">
        <v>13</v>
      </c>
      <c r="AE1" s="5">
        <v>14</v>
      </c>
      <c r="AF1" s="5">
        <v>15</v>
      </c>
      <c r="AG1" s="6">
        <v>16</v>
      </c>
      <c r="AH1" s="5">
        <v>17</v>
      </c>
      <c r="AI1" s="7">
        <v>18</v>
      </c>
      <c r="AJ1" s="499" t="s">
        <v>6</v>
      </c>
      <c r="AK1" s="501" t="s">
        <v>8</v>
      </c>
    </row>
    <row r="2" spans="1:37" ht="24" customHeight="1" x14ac:dyDescent="0.25">
      <c r="A2" s="9" t="s">
        <v>12</v>
      </c>
      <c r="B2" s="9" t="s">
        <v>15</v>
      </c>
      <c r="C2" s="9" t="s">
        <v>20</v>
      </c>
      <c r="D2" s="11" t="s">
        <v>21</v>
      </c>
      <c r="E2" s="12" t="s">
        <v>22</v>
      </c>
      <c r="F2" s="14" t="s">
        <v>23</v>
      </c>
      <c r="G2" s="12" t="s">
        <v>25</v>
      </c>
      <c r="H2" s="14" t="s">
        <v>26</v>
      </c>
      <c r="I2" s="14" t="s">
        <v>27</v>
      </c>
      <c r="J2" s="12" t="s">
        <v>28</v>
      </c>
      <c r="K2" s="14" t="s">
        <v>29</v>
      </c>
      <c r="L2" s="12" t="s">
        <v>30</v>
      </c>
      <c r="M2" s="14" t="s">
        <v>31</v>
      </c>
      <c r="N2" s="14" t="s">
        <v>32</v>
      </c>
      <c r="O2" s="12" t="s">
        <v>33</v>
      </c>
      <c r="P2" s="14" t="s">
        <v>34</v>
      </c>
      <c r="Q2" s="14" t="s">
        <v>35</v>
      </c>
      <c r="R2" s="14" t="s">
        <v>36</v>
      </c>
      <c r="S2" s="14" t="s">
        <v>37</v>
      </c>
      <c r="T2" s="14" t="s">
        <v>38</v>
      </c>
      <c r="U2" s="12" t="s">
        <v>39</v>
      </c>
      <c r="V2" s="14" t="s">
        <v>40</v>
      </c>
      <c r="W2" s="12" t="s">
        <v>41</v>
      </c>
      <c r="X2" s="12" t="s">
        <v>42</v>
      </c>
      <c r="Y2" s="14" t="s">
        <v>43</v>
      </c>
      <c r="Z2" s="12" t="s">
        <v>44</v>
      </c>
      <c r="AA2" s="14" t="s">
        <v>45</v>
      </c>
      <c r="AB2" s="12" t="s">
        <v>46</v>
      </c>
      <c r="AC2" s="17" t="s">
        <v>47</v>
      </c>
      <c r="AD2" s="17" t="s">
        <v>48</v>
      </c>
      <c r="AE2" s="17" t="s">
        <v>49</v>
      </c>
      <c r="AF2" s="17" t="s">
        <v>50</v>
      </c>
      <c r="AG2" s="18" t="s">
        <v>51</v>
      </c>
      <c r="AH2" s="17" t="s">
        <v>52</v>
      </c>
      <c r="AI2" s="20" t="s">
        <v>53</v>
      </c>
      <c r="AJ2" s="500"/>
      <c r="AK2" s="500"/>
    </row>
    <row r="3" spans="1:37" x14ac:dyDescent="0.25">
      <c r="A3" s="511" t="s">
        <v>59</v>
      </c>
      <c r="B3" s="22" t="s">
        <v>60</v>
      </c>
      <c r="C3" s="23" t="s">
        <v>61</v>
      </c>
      <c r="D3" s="24"/>
      <c r="E3" s="24"/>
      <c r="F3" s="24"/>
      <c r="G3" s="24"/>
      <c r="H3" s="24"/>
      <c r="I3" s="24"/>
      <c r="J3" s="23">
        <v>3</v>
      </c>
      <c r="K3" s="24"/>
      <c r="L3" s="23">
        <v>3</v>
      </c>
      <c r="M3" s="24"/>
      <c r="N3" s="24"/>
      <c r="O3" s="24"/>
      <c r="P3" s="24"/>
      <c r="Q3" s="24"/>
      <c r="R3" s="25"/>
      <c r="S3" s="25"/>
      <c r="T3" s="26"/>
      <c r="U3" s="28">
        <v>2</v>
      </c>
      <c r="V3" s="25"/>
      <c r="W3" s="25"/>
      <c r="X3" s="25"/>
      <c r="Y3" s="25"/>
      <c r="Z3" s="25"/>
      <c r="AA3" s="25"/>
      <c r="AB3" s="25"/>
      <c r="AC3" s="29"/>
      <c r="AD3" s="25"/>
      <c r="AE3" s="25"/>
      <c r="AF3" s="25"/>
      <c r="AG3" s="25"/>
      <c r="AH3" s="25"/>
      <c r="AI3" s="30"/>
      <c r="AJ3" s="31"/>
      <c r="AK3" s="34"/>
    </row>
    <row r="4" spans="1:37" x14ac:dyDescent="0.25">
      <c r="A4" s="506"/>
      <c r="B4" s="21" t="s">
        <v>64</v>
      </c>
      <c r="C4" s="27" t="s">
        <v>61</v>
      </c>
      <c r="D4" s="36"/>
      <c r="E4" s="27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40"/>
      <c r="S4" s="40"/>
      <c r="T4" s="1"/>
      <c r="U4" s="39"/>
      <c r="V4" s="40"/>
      <c r="W4" s="40"/>
      <c r="X4" s="40"/>
      <c r="Y4" s="40"/>
      <c r="Z4" s="40"/>
      <c r="AA4" s="40"/>
      <c r="AB4" s="40"/>
      <c r="AC4" s="41"/>
      <c r="AD4" s="40"/>
      <c r="AE4" s="40"/>
      <c r="AF4" s="40"/>
      <c r="AG4" s="39"/>
      <c r="AH4" s="40"/>
      <c r="AI4" s="44"/>
      <c r="AJ4" s="45"/>
      <c r="AK4" s="46"/>
    </row>
    <row r="5" spans="1:37" x14ac:dyDescent="0.25">
      <c r="A5" s="506"/>
      <c r="B5" s="21" t="s">
        <v>66</v>
      </c>
      <c r="C5" s="27" t="s">
        <v>67</v>
      </c>
      <c r="D5" s="1"/>
      <c r="E5" s="27">
        <v>4</v>
      </c>
      <c r="F5" s="27">
        <v>4</v>
      </c>
      <c r="G5" s="27">
        <v>4</v>
      </c>
      <c r="H5" s="27">
        <v>4</v>
      </c>
      <c r="I5" s="27">
        <v>4</v>
      </c>
      <c r="J5" s="36"/>
      <c r="K5" s="27">
        <v>4</v>
      </c>
      <c r="L5" s="27">
        <v>4</v>
      </c>
      <c r="M5" s="36"/>
      <c r="N5" s="36" t="s">
        <v>65</v>
      </c>
      <c r="O5" s="27">
        <v>4</v>
      </c>
      <c r="P5" s="36"/>
      <c r="Q5" s="36"/>
      <c r="R5" s="40"/>
      <c r="S5" s="40"/>
      <c r="T5" s="40"/>
      <c r="U5" s="27">
        <v>4</v>
      </c>
      <c r="V5" s="27"/>
      <c r="W5" s="39"/>
      <c r="X5" s="39"/>
      <c r="Y5" s="40"/>
      <c r="Z5" s="40"/>
      <c r="AA5" s="40"/>
      <c r="AB5" s="40"/>
      <c r="AC5" s="41"/>
      <c r="AD5" s="40"/>
      <c r="AE5" s="40"/>
      <c r="AF5" s="40"/>
      <c r="AG5" s="40"/>
      <c r="AH5" s="40"/>
      <c r="AI5" s="44"/>
      <c r="AJ5" s="45"/>
      <c r="AK5" s="46"/>
    </row>
    <row r="6" spans="1:37" x14ac:dyDescent="0.25">
      <c r="A6" s="506"/>
      <c r="B6" s="47" t="s">
        <v>69</v>
      </c>
      <c r="C6" s="48" t="s">
        <v>71</v>
      </c>
      <c r="D6" s="1"/>
      <c r="E6" s="37"/>
      <c r="F6" s="36"/>
      <c r="G6" s="36"/>
      <c r="H6" s="37"/>
      <c r="I6" s="37"/>
      <c r="J6" s="36"/>
      <c r="K6" s="36"/>
      <c r="L6" s="37"/>
      <c r="M6" s="36"/>
      <c r="N6" s="36"/>
      <c r="O6" s="36"/>
      <c r="P6" s="36"/>
      <c r="Q6" s="36"/>
      <c r="R6" s="40"/>
      <c r="S6" s="40"/>
      <c r="T6" s="40"/>
      <c r="U6" s="40"/>
      <c r="V6" s="40"/>
      <c r="W6" s="50"/>
      <c r="X6" s="50"/>
      <c r="Y6" s="50"/>
      <c r="Z6" s="50"/>
      <c r="AA6" s="40"/>
      <c r="AB6" s="40"/>
      <c r="AC6" s="41"/>
      <c r="AD6" s="40"/>
      <c r="AE6" s="40"/>
      <c r="AF6" s="40"/>
      <c r="AG6" s="40"/>
      <c r="AH6" s="40"/>
      <c r="AI6" s="44"/>
      <c r="AJ6" s="45"/>
      <c r="AK6" s="46"/>
    </row>
    <row r="7" spans="1:37" x14ac:dyDescent="0.25">
      <c r="A7" s="506"/>
      <c r="B7" s="21" t="s">
        <v>73</v>
      </c>
      <c r="C7" s="27" t="s">
        <v>61</v>
      </c>
      <c r="D7" s="1"/>
      <c r="E7" s="37"/>
      <c r="F7" s="36"/>
      <c r="G7" s="36"/>
      <c r="H7" s="37"/>
      <c r="I7" s="37"/>
      <c r="J7" s="36" t="s">
        <v>65</v>
      </c>
      <c r="K7" s="36"/>
      <c r="L7" s="37"/>
      <c r="M7" s="36"/>
      <c r="N7" s="36"/>
      <c r="O7" s="36"/>
      <c r="P7" s="36"/>
      <c r="Q7" s="36"/>
      <c r="R7" s="40"/>
      <c r="S7" s="40"/>
      <c r="T7" s="40"/>
      <c r="U7" s="40"/>
      <c r="V7" s="40"/>
      <c r="W7" s="40"/>
      <c r="X7" s="40"/>
      <c r="Y7" s="1"/>
      <c r="Z7" s="39"/>
      <c r="AA7" s="40"/>
      <c r="AB7" s="40"/>
      <c r="AC7" s="41"/>
      <c r="AD7" s="40"/>
      <c r="AE7" s="40"/>
      <c r="AF7" s="40"/>
      <c r="AG7" s="40"/>
      <c r="AH7" s="40"/>
      <c r="AI7" s="44"/>
      <c r="AJ7" s="45"/>
      <c r="AK7" s="46"/>
    </row>
    <row r="8" spans="1:37" x14ac:dyDescent="0.25">
      <c r="A8" s="506"/>
      <c r="B8" s="21" t="s">
        <v>74</v>
      </c>
      <c r="C8" s="27" t="s">
        <v>75</v>
      </c>
      <c r="D8" s="36"/>
      <c r="E8" s="36"/>
      <c r="F8" s="36"/>
      <c r="G8" s="36"/>
      <c r="H8" s="36"/>
      <c r="I8" s="36"/>
      <c r="J8" s="36"/>
      <c r="K8" s="36"/>
      <c r="L8" s="36" t="s">
        <v>65</v>
      </c>
      <c r="M8" s="36"/>
      <c r="N8" s="36"/>
      <c r="O8" s="36"/>
      <c r="P8" s="36"/>
      <c r="Q8" s="36"/>
      <c r="R8" s="40"/>
      <c r="S8" s="40"/>
      <c r="T8" s="40"/>
      <c r="U8" s="40"/>
      <c r="V8" s="40"/>
      <c r="W8" s="39"/>
      <c r="X8" s="39"/>
      <c r="Y8" s="40"/>
      <c r="Z8" s="40"/>
      <c r="AA8" s="40"/>
      <c r="AB8" s="40"/>
      <c r="AC8" s="41"/>
      <c r="AD8" s="40"/>
      <c r="AE8" s="40"/>
      <c r="AF8" s="40"/>
      <c r="AG8" s="40"/>
      <c r="AH8" s="40"/>
      <c r="AI8" s="44"/>
      <c r="AJ8" s="45"/>
      <c r="AK8" s="46"/>
    </row>
    <row r="9" spans="1:37" x14ac:dyDescent="0.25">
      <c r="A9" s="506"/>
      <c r="B9" s="21" t="s">
        <v>76</v>
      </c>
      <c r="C9" s="27" t="s">
        <v>77</v>
      </c>
      <c r="D9" s="36"/>
      <c r="E9" s="36" t="s">
        <v>65</v>
      </c>
      <c r="F9" s="36"/>
      <c r="G9" s="36"/>
      <c r="H9" s="36"/>
      <c r="I9" s="36"/>
      <c r="J9" s="27"/>
      <c r="K9" s="36"/>
      <c r="L9" s="27"/>
      <c r="M9" s="36"/>
      <c r="N9" s="36"/>
      <c r="O9" s="27"/>
      <c r="P9" s="36" t="s">
        <v>65</v>
      </c>
      <c r="Q9" s="36"/>
      <c r="R9" s="40"/>
      <c r="S9" s="39"/>
      <c r="T9" s="40"/>
      <c r="U9" s="40"/>
      <c r="V9" s="40"/>
      <c r="W9" s="40"/>
      <c r="X9" s="1"/>
      <c r="Y9" s="39"/>
      <c r="Z9" s="39"/>
      <c r="AA9" s="40"/>
      <c r="AB9" s="40"/>
      <c r="AC9" s="41"/>
      <c r="AD9" s="40"/>
      <c r="AE9" s="40"/>
      <c r="AF9" s="40"/>
      <c r="AG9" s="40"/>
      <c r="AH9" s="40"/>
      <c r="AI9" s="44"/>
      <c r="AJ9" s="45"/>
      <c r="AK9" s="46"/>
    </row>
    <row r="10" spans="1:37" ht="15.75" customHeight="1" x14ac:dyDescent="0.25">
      <c r="A10" s="500"/>
      <c r="B10" s="51" t="s">
        <v>78</v>
      </c>
      <c r="C10" s="52" t="s">
        <v>79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4"/>
      <c r="S10" s="55"/>
      <c r="T10" s="54"/>
      <c r="U10" s="54"/>
      <c r="V10" s="54"/>
      <c r="W10" s="54"/>
      <c r="X10" s="54"/>
      <c r="Y10" s="54"/>
      <c r="Z10" s="54"/>
      <c r="AA10" s="57"/>
      <c r="AB10" s="54"/>
      <c r="AC10" s="58"/>
      <c r="AD10" s="54"/>
      <c r="AE10" s="54"/>
      <c r="AF10" s="54"/>
      <c r="AG10" s="54"/>
      <c r="AH10" s="54"/>
      <c r="AI10" s="59"/>
      <c r="AJ10" s="60"/>
      <c r="AK10" s="61"/>
    </row>
    <row r="11" spans="1:37" ht="15.75" customHeight="1" x14ac:dyDescent="0.25">
      <c r="A11" s="62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6">
        <f>SUM(AJ3:AJ10)</f>
        <v>0</v>
      </c>
      <c r="AK11" s="67">
        <f>SUM(AK3:AK10)</f>
        <v>0</v>
      </c>
    </row>
    <row r="12" spans="1:37" ht="21" customHeight="1" x14ac:dyDescent="0.25">
      <c r="A12" s="512" t="s">
        <v>81</v>
      </c>
      <c r="B12" s="69" t="s">
        <v>83</v>
      </c>
      <c r="C12" s="71" t="s">
        <v>71</v>
      </c>
      <c r="D12" s="24"/>
      <c r="E12" s="24" t="s">
        <v>65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72"/>
      <c r="S12" s="73"/>
      <c r="T12" s="74"/>
      <c r="U12" s="74"/>
      <c r="V12" s="74"/>
      <c r="W12" s="74"/>
      <c r="X12" s="74"/>
      <c r="Y12" s="25"/>
      <c r="Z12" s="25"/>
      <c r="AA12" s="75"/>
      <c r="AB12" s="25"/>
      <c r="AC12" s="29"/>
      <c r="AD12" s="25"/>
      <c r="AE12" s="25"/>
      <c r="AF12" s="25"/>
      <c r="AG12" s="25"/>
      <c r="AH12" s="25"/>
      <c r="AI12" s="30"/>
      <c r="AJ12" s="31"/>
      <c r="AK12" s="34"/>
    </row>
    <row r="13" spans="1:37" ht="18.75" customHeight="1" x14ac:dyDescent="0.25">
      <c r="A13" s="506"/>
      <c r="B13" s="78" t="s">
        <v>86</v>
      </c>
      <c r="C13" s="79" t="s">
        <v>77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40"/>
      <c r="S13" s="40"/>
      <c r="T13" s="40"/>
      <c r="U13" s="1"/>
      <c r="V13" s="82"/>
      <c r="W13" s="74"/>
      <c r="X13" s="74"/>
      <c r="Y13" s="40"/>
      <c r="Z13" s="40"/>
      <c r="AA13" s="40"/>
      <c r="AB13" s="40"/>
      <c r="AC13" s="41"/>
      <c r="AD13" s="40"/>
      <c r="AE13" s="40"/>
      <c r="AF13" s="40"/>
      <c r="AG13" s="40"/>
      <c r="AH13" s="40"/>
      <c r="AI13" s="44"/>
      <c r="AJ13" s="45"/>
      <c r="AK13" s="46"/>
    </row>
    <row r="14" spans="1:37" ht="17.25" customHeight="1" x14ac:dyDescent="0.25">
      <c r="A14" s="506"/>
      <c r="B14" s="86" t="s">
        <v>88</v>
      </c>
      <c r="C14" s="87" t="s">
        <v>89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40"/>
      <c r="S14" s="40"/>
      <c r="T14" s="82"/>
      <c r="U14" s="82"/>
      <c r="V14" s="1"/>
      <c r="W14" s="26"/>
      <c r="X14" s="74"/>
      <c r="Y14" s="74"/>
      <c r="Z14" s="74"/>
      <c r="AA14" s="74"/>
      <c r="AB14" s="74"/>
      <c r="AC14" s="41"/>
      <c r="AD14" s="40"/>
      <c r="AE14" s="40"/>
      <c r="AF14" s="40"/>
      <c r="AG14" s="40"/>
      <c r="AH14" s="40"/>
      <c r="AI14" s="44"/>
      <c r="AJ14" s="45"/>
      <c r="AK14" s="46"/>
    </row>
    <row r="15" spans="1:37" ht="17.25" customHeight="1" x14ac:dyDescent="0.25">
      <c r="A15" s="506"/>
      <c r="B15" s="78" t="s">
        <v>90</v>
      </c>
      <c r="C15" s="79" t="s">
        <v>71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40"/>
      <c r="S15" s="40"/>
      <c r="T15" s="82"/>
      <c r="U15" s="82"/>
      <c r="V15" s="82"/>
      <c r="W15" s="74"/>
      <c r="X15" s="74"/>
      <c r="Y15" s="40"/>
      <c r="Z15" s="40"/>
      <c r="AA15" s="40"/>
      <c r="AB15" s="40"/>
      <c r="AC15" s="41"/>
      <c r="AD15" s="40"/>
      <c r="AE15" s="40"/>
      <c r="AF15" s="40"/>
      <c r="AG15" s="40"/>
      <c r="AH15" s="40"/>
      <c r="AI15" s="44"/>
      <c r="AJ15" s="45"/>
      <c r="AK15" s="46"/>
    </row>
    <row r="16" spans="1:37" ht="20.25" customHeight="1" x14ac:dyDescent="0.25">
      <c r="A16" s="500"/>
      <c r="B16" s="88" t="s">
        <v>91</v>
      </c>
      <c r="C16" s="89" t="s">
        <v>92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4"/>
      <c r="S16" s="54"/>
      <c r="T16" s="54"/>
      <c r="U16" s="55"/>
      <c r="V16" s="90"/>
      <c r="W16" s="74"/>
      <c r="X16" s="74"/>
      <c r="Y16" s="54"/>
      <c r="Z16" s="54"/>
      <c r="AA16" s="54"/>
      <c r="AB16" s="54"/>
      <c r="AC16" s="58"/>
      <c r="AD16" s="54"/>
      <c r="AE16" s="54"/>
      <c r="AF16" s="54"/>
      <c r="AG16" s="54"/>
      <c r="AH16" s="54"/>
      <c r="AI16" s="59"/>
      <c r="AJ16" s="60"/>
      <c r="AK16" s="61"/>
    </row>
    <row r="17" spans="1:37" ht="17.25" customHeight="1" x14ac:dyDescent="0.25">
      <c r="A17" s="91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4"/>
      <c r="S17" s="64"/>
      <c r="T17" s="64"/>
      <c r="U17" s="92"/>
      <c r="V17" s="64"/>
      <c r="W17" s="93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6">
        <f>SUM(AJ12:AJ16)</f>
        <v>0</v>
      </c>
      <c r="AK17" s="67">
        <f>SUM(AK12:AK16)</f>
        <v>0</v>
      </c>
    </row>
    <row r="18" spans="1:37" x14ac:dyDescent="0.25">
      <c r="A18" s="505" t="s">
        <v>93</v>
      </c>
      <c r="B18" s="94" t="s">
        <v>94</v>
      </c>
      <c r="C18" s="95" t="s">
        <v>95</v>
      </c>
      <c r="D18" s="24"/>
      <c r="E18" s="24"/>
      <c r="F18" s="24"/>
      <c r="G18" s="24"/>
      <c r="H18" s="24"/>
      <c r="I18" s="24"/>
      <c r="J18" s="24"/>
      <c r="K18" s="24"/>
      <c r="L18" s="95"/>
      <c r="M18" s="24"/>
      <c r="N18" s="24"/>
      <c r="O18" s="95"/>
      <c r="P18" s="24"/>
      <c r="Q18" s="24"/>
      <c r="R18" s="25"/>
      <c r="S18" s="96"/>
      <c r="T18" s="96"/>
      <c r="U18" s="96"/>
      <c r="V18" s="25"/>
      <c r="W18" s="25"/>
      <c r="X18" s="25"/>
      <c r="Y18" s="25"/>
      <c r="Z18" s="25"/>
      <c r="AA18" s="25"/>
      <c r="AB18" s="25"/>
      <c r="AC18" s="29"/>
      <c r="AD18" s="25"/>
      <c r="AE18" s="25"/>
      <c r="AF18" s="25"/>
      <c r="AG18" s="25"/>
      <c r="AH18" s="25"/>
      <c r="AI18" s="30"/>
      <c r="AJ18" s="31"/>
      <c r="AK18" s="34"/>
    </row>
    <row r="19" spans="1:37" ht="30" customHeight="1" x14ac:dyDescent="0.25">
      <c r="A19" s="506"/>
      <c r="B19" s="98" t="s">
        <v>97</v>
      </c>
      <c r="C19" s="99" t="s">
        <v>99</v>
      </c>
      <c r="D19" s="36"/>
      <c r="E19" s="36"/>
      <c r="F19" s="36"/>
      <c r="G19" s="36"/>
      <c r="H19" s="36"/>
      <c r="I19" s="36"/>
      <c r="J19" s="102"/>
      <c r="K19" s="102"/>
      <c r="L19" s="36"/>
      <c r="M19" s="36"/>
      <c r="N19" s="36"/>
      <c r="O19" s="36"/>
      <c r="P19" s="100"/>
      <c r="Q19" s="100"/>
      <c r="R19" s="1"/>
      <c r="S19" s="40"/>
      <c r="T19" s="102"/>
      <c r="U19" s="103"/>
      <c r="V19" s="103"/>
      <c r="W19" s="103"/>
      <c r="X19" s="103"/>
      <c r="Y19" s="103"/>
      <c r="Z19" s="103"/>
      <c r="AA19" s="103"/>
      <c r="AB19" s="40"/>
      <c r="AC19" s="41"/>
      <c r="AD19" s="40"/>
      <c r="AE19" s="40"/>
      <c r="AF19" s="40"/>
      <c r="AG19" s="40"/>
      <c r="AH19" s="40"/>
      <c r="AI19" s="44"/>
      <c r="AJ19" s="45"/>
      <c r="AK19" s="46"/>
    </row>
    <row r="20" spans="1:37" x14ac:dyDescent="0.25">
      <c r="A20" s="506"/>
      <c r="B20" s="97" t="s">
        <v>100</v>
      </c>
      <c r="C20" s="100" t="s">
        <v>101</v>
      </c>
      <c r="D20" s="36"/>
      <c r="E20" s="36"/>
      <c r="F20" s="36"/>
      <c r="G20" s="36"/>
      <c r="H20" s="100"/>
      <c r="I20" s="36"/>
      <c r="J20" s="36"/>
      <c r="K20" s="36"/>
      <c r="L20" s="100"/>
      <c r="M20" s="100"/>
      <c r="N20" s="36"/>
      <c r="O20" s="100"/>
      <c r="P20" s="36"/>
      <c r="Q20" s="36"/>
      <c r="R20" s="40"/>
      <c r="S20" s="40"/>
      <c r="T20" s="102"/>
      <c r="U20" s="103"/>
      <c r="V20" s="103"/>
      <c r="W20" s="103"/>
      <c r="X20" s="103"/>
      <c r="Y20" s="103"/>
      <c r="Z20" s="103"/>
      <c r="AA20" s="103"/>
      <c r="AB20" s="40"/>
      <c r="AC20" s="41"/>
      <c r="AD20" s="40"/>
      <c r="AE20" s="40"/>
      <c r="AF20" s="40"/>
      <c r="AG20" s="40"/>
      <c r="AH20" s="40"/>
      <c r="AI20" s="44"/>
      <c r="AJ20" s="45"/>
      <c r="AK20" s="46"/>
    </row>
    <row r="21" spans="1:37" ht="15.75" customHeight="1" x14ac:dyDescent="0.25">
      <c r="A21" s="506"/>
      <c r="B21" s="97" t="s">
        <v>96</v>
      </c>
      <c r="C21" s="100" t="s">
        <v>71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40"/>
      <c r="S21" s="40"/>
      <c r="T21" s="40"/>
      <c r="U21" s="104"/>
      <c r="V21" s="103"/>
      <c r="W21" s="103"/>
      <c r="X21" s="103"/>
      <c r="Y21" s="103"/>
      <c r="Z21" s="40"/>
      <c r="AA21" s="40"/>
      <c r="AB21" s="40"/>
      <c r="AC21" s="41"/>
      <c r="AD21" s="40"/>
      <c r="AE21" s="40"/>
      <c r="AF21" s="40"/>
      <c r="AG21" s="40"/>
      <c r="AH21" s="40"/>
      <c r="AI21" s="44"/>
      <c r="AJ21" s="45"/>
      <c r="AK21" s="46"/>
    </row>
    <row r="22" spans="1:37" ht="19.5" customHeight="1" x14ac:dyDescent="0.25">
      <c r="A22" s="506"/>
      <c r="B22" s="98" t="s">
        <v>102</v>
      </c>
      <c r="C22" s="105" t="s">
        <v>71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 t="s">
        <v>65</v>
      </c>
      <c r="P22" s="106"/>
      <c r="Q22" s="106"/>
      <c r="R22" s="40"/>
      <c r="S22" s="40"/>
      <c r="T22" s="40"/>
      <c r="U22" s="104"/>
      <c r="V22" s="104"/>
      <c r="W22" s="1"/>
      <c r="X22" s="103"/>
      <c r="Y22" s="102"/>
      <c r="Z22" s="102"/>
      <c r="AA22" s="40"/>
      <c r="AB22" s="40"/>
      <c r="AC22" s="41"/>
      <c r="AD22" s="40"/>
      <c r="AE22" s="40"/>
      <c r="AF22" s="40"/>
      <c r="AG22" s="40"/>
      <c r="AH22" s="40"/>
      <c r="AI22" s="44"/>
      <c r="AJ22" s="45"/>
      <c r="AK22" s="46"/>
    </row>
    <row r="23" spans="1:37" ht="17.25" customHeight="1" x14ac:dyDescent="0.25">
      <c r="A23" s="506"/>
      <c r="B23" s="98" t="s">
        <v>103</v>
      </c>
      <c r="C23" s="105" t="s">
        <v>104</v>
      </c>
      <c r="D23" s="106"/>
      <c r="E23" s="106"/>
      <c r="F23" s="106"/>
      <c r="G23" s="106"/>
      <c r="H23" s="106"/>
      <c r="I23" s="106"/>
      <c r="J23" s="106"/>
      <c r="K23" s="106"/>
      <c r="L23" s="106" t="s">
        <v>65</v>
      </c>
      <c r="M23" s="106"/>
      <c r="N23" s="106"/>
      <c r="O23" s="106"/>
      <c r="P23" s="106"/>
      <c r="Q23" s="106"/>
      <c r="R23" s="40"/>
      <c r="S23" s="40"/>
      <c r="T23" s="40"/>
      <c r="U23" s="104"/>
      <c r="V23" s="104"/>
      <c r="W23" s="104"/>
      <c r="X23" s="40"/>
      <c r="Y23" s="40"/>
      <c r="Z23" s="102"/>
      <c r="AA23" s="102"/>
      <c r="AB23" s="40"/>
      <c r="AC23" s="41"/>
      <c r="AD23" s="40"/>
      <c r="AE23" s="40"/>
      <c r="AF23" s="40"/>
      <c r="AG23" s="40"/>
      <c r="AH23" s="40"/>
      <c r="AI23" s="44"/>
      <c r="AJ23" s="45"/>
      <c r="AK23" s="46"/>
    </row>
    <row r="24" spans="1:37" ht="16.5" customHeight="1" x14ac:dyDescent="0.25">
      <c r="A24" s="506"/>
      <c r="B24" s="98" t="s">
        <v>107</v>
      </c>
      <c r="C24" s="105" t="s">
        <v>99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40"/>
      <c r="S24" s="40"/>
      <c r="T24" s="40"/>
      <c r="U24" s="104"/>
      <c r="V24" s="104"/>
      <c r="W24" s="104"/>
      <c r="X24" s="40"/>
      <c r="Y24" s="40"/>
      <c r="Z24" s="40"/>
      <c r="AA24" s="40"/>
      <c r="AB24" s="102"/>
      <c r="AC24" s="41"/>
      <c r="AD24" s="40"/>
      <c r="AE24" s="40"/>
      <c r="AF24" s="40"/>
      <c r="AG24" s="40"/>
      <c r="AH24" s="40"/>
      <c r="AI24" s="44"/>
      <c r="AJ24" s="45"/>
      <c r="AK24" s="46"/>
    </row>
    <row r="25" spans="1:37" ht="15.75" customHeight="1" x14ac:dyDescent="0.25">
      <c r="A25" s="506"/>
      <c r="B25" s="98" t="s">
        <v>106</v>
      </c>
      <c r="C25" s="105" t="s">
        <v>104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40"/>
      <c r="S25" s="40"/>
      <c r="T25" s="40"/>
      <c r="U25" s="104"/>
      <c r="V25" s="104"/>
      <c r="W25" s="104"/>
      <c r="X25" s="40"/>
      <c r="Y25" s="40"/>
      <c r="Z25" s="40"/>
      <c r="AA25" s="40"/>
      <c r="AB25" s="102"/>
      <c r="AC25" s="41"/>
      <c r="AD25" s="1"/>
      <c r="AE25" s="40"/>
      <c r="AF25" s="40"/>
      <c r="AG25" s="40"/>
      <c r="AH25" s="40"/>
      <c r="AI25" s="44"/>
      <c r="AJ25" s="45"/>
      <c r="AK25" s="46"/>
    </row>
    <row r="26" spans="1:37" ht="18" customHeight="1" x14ac:dyDescent="0.25">
      <c r="A26" s="500"/>
      <c r="B26" s="107" t="s">
        <v>108</v>
      </c>
      <c r="C26" s="108" t="s">
        <v>99</v>
      </c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54"/>
      <c r="S26" s="54"/>
      <c r="T26" s="54"/>
      <c r="U26" s="110"/>
      <c r="V26" s="110"/>
      <c r="W26" s="110"/>
      <c r="X26" s="54"/>
      <c r="Y26" s="54"/>
      <c r="Z26" s="54"/>
      <c r="AA26" s="54"/>
      <c r="AB26" s="54"/>
      <c r="AC26" s="58"/>
      <c r="AD26" s="111"/>
      <c r="AE26" s="111"/>
      <c r="AF26" s="111"/>
      <c r="AG26" s="111"/>
      <c r="AH26" s="111"/>
      <c r="AI26" s="112"/>
      <c r="AJ26" s="60"/>
      <c r="AK26" s="61"/>
    </row>
    <row r="27" spans="1:37" ht="15.75" customHeight="1" x14ac:dyDescent="0.25">
      <c r="A27" s="91"/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64"/>
      <c r="S27" s="64"/>
      <c r="T27" s="64"/>
      <c r="U27" s="114"/>
      <c r="V27" s="114"/>
      <c r="W27" s="11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6">
        <f>SUM(AJ18:AJ26)</f>
        <v>0</v>
      </c>
      <c r="AK27" s="67">
        <f>SUM(AK18:AK26)</f>
        <v>0</v>
      </c>
    </row>
    <row r="28" spans="1:37" ht="21.75" customHeight="1" x14ac:dyDescent="0.25">
      <c r="A28" s="510" t="s">
        <v>110</v>
      </c>
      <c r="B28" s="116" t="s">
        <v>112</v>
      </c>
      <c r="C28" s="117" t="s">
        <v>99</v>
      </c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77"/>
      <c r="S28" s="119"/>
      <c r="T28" s="77"/>
      <c r="U28" s="77"/>
      <c r="V28" s="77"/>
      <c r="W28" s="119"/>
      <c r="X28" s="77"/>
      <c r="Y28" s="77"/>
      <c r="Z28" s="77"/>
      <c r="AA28" s="77"/>
      <c r="AB28" s="77"/>
      <c r="AC28" s="80"/>
      <c r="AD28" s="77"/>
      <c r="AE28" s="77"/>
      <c r="AF28" s="77"/>
      <c r="AG28" s="77"/>
      <c r="AH28" s="77"/>
      <c r="AI28" s="81"/>
      <c r="AJ28" s="121"/>
      <c r="AK28" s="122"/>
    </row>
    <row r="29" spans="1:37" ht="20.25" customHeight="1" x14ac:dyDescent="0.25">
      <c r="A29" s="506"/>
      <c r="B29" s="120" t="s">
        <v>111</v>
      </c>
      <c r="C29" s="123" t="s">
        <v>113</v>
      </c>
      <c r="D29" s="124"/>
      <c r="E29" s="124"/>
      <c r="F29" s="124"/>
      <c r="G29" s="124"/>
      <c r="H29" s="124" t="s">
        <v>65</v>
      </c>
      <c r="I29" s="124"/>
      <c r="J29" s="124"/>
      <c r="K29" s="124"/>
      <c r="L29" s="124"/>
      <c r="M29" s="124"/>
      <c r="N29" s="124"/>
      <c r="O29" s="124"/>
      <c r="P29" s="124"/>
      <c r="Q29" s="124"/>
      <c r="R29" s="104"/>
      <c r="S29" s="104"/>
      <c r="T29" s="1"/>
      <c r="U29" s="104"/>
      <c r="V29" s="104"/>
      <c r="W29" s="126"/>
      <c r="X29" s="126"/>
      <c r="Y29" s="104"/>
      <c r="Z29" s="126"/>
      <c r="AA29" s="104"/>
      <c r="AB29" s="126"/>
      <c r="AC29" s="127"/>
      <c r="AD29" s="104"/>
      <c r="AE29" s="104"/>
      <c r="AF29" s="104"/>
      <c r="AG29" s="126"/>
      <c r="AH29" s="104"/>
      <c r="AI29" s="128"/>
      <c r="AJ29" s="45"/>
      <c r="AK29" s="46"/>
    </row>
    <row r="30" spans="1:37" ht="21.75" customHeight="1" x14ac:dyDescent="0.25">
      <c r="A30" s="506"/>
      <c r="B30" s="120" t="s">
        <v>114</v>
      </c>
      <c r="C30" s="123" t="s">
        <v>115</v>
      </c>
      <c r="D30" s="124"/>
      <c r="E30" s="124"/>
      <c r="F30" s="124"/>
      <c r="G30" s="124"/>
      <c r="H30" s="124"/>
      <c r="I30" s="124"/>
      <c r="J30" s="125"/>
      <c r="K30" s="124"/>
      <c r="L30" s="123"/>
      <c r="M30" s="124"/>
      <c r="N30" s="124"/>
      <c r="O30" s="124"/>
      <c r="P30" s="124"/>
      <c r="Q30" s="124"/>
      <c r="R30" s="104"/>
      <c r="S30" s="104"/>
      <c r="T30" s="104"/>
      <c r="U30" s="104"/>
      <c r="V30" s="104"/>
      <c r="W30" s="104"/>
      <c r="X30" s="104"/>
      <c r="Y30" s="104"/>
      <c r="Z30" s="126"/>
      <c r="AA30" s="83"/>
      <c r="AB30" s="126"/>
      <c r="AC30" s="127"/>
      <c r="AD30" s="1"/>
      <c r="AE30" s="1"/>
      <c r="AF30" s="104"/>
      <c r="AG30" s="126"/>
      <c r="AH30" s="104"/>
      <c r="AI30" s="128"/>
      <c r="AJ30" s="45"/>
      <c r="AK30" s="46"/>
    </row>
    <row r="31" spans="1:37" ht="21" customHeight="1" x14ac:dyDescent="0.25">
      <c r="A31" s="506"/>
      <c r="B31" s="120" t="s">
        <v>116</v>
      </c>
      <c r="C31" s="123" t="s">
        <v>71</v>
      </c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3"/>
      <c r="O31" s="124"/>
      <c r="P31" s="124"/>
      <c r="Q31" s="124"/>
      <c r="R31" s="104"/>
      <c r="S31" s="104"/>
      <c r="T31" s="104"/>
      <c r="U31" s="104"/>
      <c r="V31" s="104"/>
      <c r="W31" s="104"/>
      <c r="X31" s="104"/>
      <c r="Y31" s="104"/>
      <c r="Z31" s="126"/>
      <c r="AA31" s="104"/>
      <c r="AB31" s="126"/>
      <c r="AC31" s="127"/>
      <c r="AD31" s="83"/>
      <c r="AE31" s="83"/>
      <c r="AF31" s="104"/>
      <c r="AG31" s="126"/>
      <c r="AH31" s="104"/>
      <c r="AI31" s="128"/>
      <c r="AJ31" s="45"/>
      <c r="AK31" s="46"/>
    </row>
    <row r="32" spans="1:37" ht="18" customHeight="1" x14ac:dyDescent="0.25">
      <c r="A32" s="500"/>
      <c r="B32" s="129" t="s">
        <v>117</v>
      </c>
      <c r="C32" s="130" t="s">
        <v>118</v>
      </c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10"/>
      <c r="S32" s="110"/>
      <c r="T32" s="110"/>
      <c r="U32" s="110"/>
      <c r="V32" s="110"/>
      <c r="W32" s="110"/>
      <c r="X32" s="110"/>
      <c r="Y32" s="110"/>
      <c r="Z32" s="132"/>
      <c r="AA32" s="110"/>
      <c r="AB32" s="132"/>
      <c r="AC32" s="133"/>
      <c r="AD32" s="134"/>
      <c r="AE32" s="134"/>
      <c r="AF32" s="110"/>
      <c r="AG32" s="132"/>
      <c r="AH32" s="110"/>
      <c r="AI32" s="135"/>
      <c r="AJ32" s="60"/>
      <c r="AK32" s="61"/>
    </row>
    <row r="33" spans="1:37" ht="15.75" customHeight="1" x14ac:dyDescent="0.25">
      <c r="A33" s="62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6">
        <f>SUM(AJ28:AJ32)</f>
        <v>0</v>
      </c>
      <c r="AK33" s="67">
        <f>SUM(AK28:AK32)</f>
        <v>0</v>
      </c>
    </row>
    <row r="34" spans="1:37" ht="22.5" customHeight="1" x14ac:dyDescent="0.25">
      <c r="A34" s="137" t="s">
        <v>119</v>
      </c>
      <c r="B34" s="138" t="s">
        <v>121</v>
      </c>
      <c r="C34" s="139" t="s">
        <v>77</v>
      </c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4"/>
      <c r="S34" s="144"/>
      <c r="T34" s="144"/>
      <c r="U34" s="144"/>
      <c r="V34" s="144"/>
      <c r="W34" s="145"/>
      <c r="X34" s="145"/>
      <c r="Y34" s="145"/>
      <c r="Z34" s="145"/>
      <c r="AA34" s="144"/>
      <c r="AB34" s="144"/>
      <c r="AC34" s="146"/>
      <c r="AD34" s="144"/>
      <c r="AE34" s="144"/>
      <c r="AF34" s="144"/>
      <c r="AG34" s="144"/>
      <c r="AH34" s="144"/>
      <c r="AI34" s="148"/>
      <c r="AJ34" s="149"/>
      <c r="AK34" s="150"/>
    </row>
    <row r="35" spans="1:37" ht="15.75" customHeight="1" x14ac:dyDescent="0.25">
      <c r="A35" s="62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6">
        <f>SUM(AJ34)</f>
        <v>0</v>
      </c>
      <c r="AK35" s="153">
        <f>SUM(AK34)</f>
        <v>0</v>
      </c>
    </row>
    <row r="36" spans="1:37" ht="27" customHeight="1" x14ac:dyDescent="0.25">
      <c r="A36" s="509" t="s">
        <v>123</v>
      </c>
      <c r="B36" s="155" t="s">
        <v>125</v>
      </c>
      <c r="C36" s="156" t="s">
        <v>126</v>
      </c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61"/>
      <c r="Q36" s="157"/>
      <c r="R36" s="77"/>
      <c r="S36" s="77"/>
      <c r="T36" s="72"/>
      <c r="U36" s="162"/>
      <c r="V36" s="77"/>
      <c r="W36" s="77"/>
      <c r="X36" s="77"/>
      <c r="Y36" s="77"/>
      <c r="Z36" s="77"/>
      <c r="AA36" s="77"/>
      <c r="AB36" s="77"/>
      <c r="AC36" s="80"/>
      <c r="AD36" s="77"/>
      <c r="AE36" s="77"/>
      <c r="AF36" s="77"/>
      <c r="AG36" s="77"/>
      <c r="AH36" s="77"/>
      <c r="AI36" s="81"/>
      <c r="AJ36" s="31"/>
      <c r="AK36" s="34"/>
    </row>
    <row r="37" spans="1:37" ht="15.75" customHeight="1" x14ac:dyDescent="0.25">
      <c r="A37" s="506"/>
      <c r="B37" s="164" t="s">
        <v>127</v>
      </c>
      <c r="C37" s="165" t="s">
        <v>126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4"/>
      <c r="S37" s="104"/>
      <c r="T37" s="1"/>
      <c r="U37" s="1"/>
      <c r="V37" s="168"/>
      <c r="W37" s="169"/>
      <c r="X37" s="40"/>
      <c r="Y37" s="40"/>
      <c r="Z37" s="40"/>
      <c r="AA37" s="85"/>
      <c r="AB37" s="40"/>
      <c r="AC37" s="41"/>
      <c r="AD37" s="40"/>
      <c r="AE37" s="40"/>
      <c r="AF37" s="40"/>
      <c r="AG37" s="40"/>
      <c r="AH37" s="40"/>
      <c r="AI37" s="44"/>
      <c r="AJ37" s="45"/>
      <c r="AK37" s="46"/>
    </row>
    <row r="38" spans="1:37" ht="15.75" customHeight="1" x14ac:dyDescent="0.25">
      <c r="A38" s="506"/>
      <c r="B38" s="164" t="s">
        <v>130</v>
      </c>
      <c r="C38" s="165" t="s">
        <v>126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40"/>
      <c r="S38" s="40"/>
      <c r="T38" s="40"/>
      <c r="U38" s="1"/>
      <c r="V38" s="168"/>
      <c r="W38" s="169"/>
      <c r="X38" s="40"/>
      <c r="Y38" s="40"/>
      <c r="Z38" s="40"/>
      <c r="AA38" s="40"/>
      <c r="AB38" s="40"/>
      <c r="AC38" s="41"/>
      <c r="AD38" s="40"/>
      <c r="AE38" s="40"/>
      <c r="AF38" s="40"/>
      <c r="AG38" s="40"/>
      <c r="AH38" s="40"/>
      <c r="AI38" s="44"/>
      <c r="AJ38" s="45"/>
      <c r="AK38" s="46"/>
    </row>
    <row r="39" spans="1:37" ht="21.75" customHeight="1" x14ac:dyDescent="0.25">
      <c r="A39" s="506"/>
      <c r="B39" s="164" t="s">
        <v>131</v>
      </c>
      <c r="C39" s="165" t="s">
        <v>132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40"/>
      <c r="S39" s="40"/>
      <c r="T39" s="40"/>
      <c r="U39" s="1"/>
      <c r="V39" s="168"/>
      <c r="W39" s="168"/>
      <c r="X39" s="1"/>
      <c r="Y39" s="40"/>
      <c r="Z39" s="40"/>
      <c r="AA39" s="40"/>
      <c r="AB39" s="40"/>
      <c r="AC39" s="41"/>
      <c r="AD39" s="40"/>
      <c r="AE39" s="40"/>
      <c r="AF39" s="40"/>
      <c r="AG39" s="40"/>
      <c r="AH39" s="40"/>
      <c r="AI39" s="44"/>
      <c r="AJ39" s="45"/>
      <c r="AK39" s="46"/>
    </row>
    <row r="40" spans="1:37" ht="19.5" customHeight="1" x14ac:dyDescent="0.25">
      <c r="A40" s="506"/>
      <c r="B40" s="164" t="s">
        <v>133</v>
      </c>
      <c r="C40" s="165" t="s">
        <v>126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40"/>
      <c r="S40" s="40"/>
      <c r="T40" s="40"/>
      <c r="U40" s="40"/>
      <c r="V40" s="1"/>
      <c r="W40" s="169"/>
      <c r="X40" s="174"/>
      <c r="Y40" s="40"/>
      <c r="Z40" s="40"/>
      <c r="AA40" s="40"/>
      <c r="AB40" s="40"/>
      <c r="AC40" s="41"/>
      <c r="AD40" s="40"/>
      <c r="AE40" s="40"/>
      <c r="AF40" s="40"/>
      <c r="AG40" s="40"/>
      <c r="AH40" s="40"/>
      <c r="AI40" s="44"/>
      <c r="AJ40" s="45"/>
      <c r="AK40" s="46"/>
    </row>
    <row r="41" spans="1:37" ht="19.5" customHeight="1" x14ac:dyDescent="0.25">
      <c r="A41" s="506"/>
      <c r="B41" s="164" t="s">
        <v>134</v>
      </c>
      <c r="C41" s="165" t="s">
        <v>126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40"/>
      <c r="S41" s="40"/>
      <c r="T41" s="40"/>
      <c r="U41" s="40"/>
      <c r="V41" s="1"/>
      <c r="W41" s="177"/>
      <c r="X41" s="174"/>
      <c r="Y41" s="174"/>
      <c r="Z41" s="40"/>
      <c r="AA41" s="40"/>
      <c r="AB41" s="40"/>
      <c r="AC41" s="41"/>
      <c r="AD41" s="40"/>
      <c r="AE41" s="40"/>
      <c r="AF41" s="40"/>
      <c r="AG41" s="40"/>
      <c r="AH41" s="40"/>
      <c r="AI41" s="44"/>
      <c r="AJ41" s="45"/>
      <c r="AK41" s="46"/>
    </row>
    <row r="42" spans="1:37" ht="21.75" customHeight="1" x14ac:dyDescent="0.25">
      <c r="A42" s="506"/>
      <c r="B42" s="164" t="s">
        <v>135</v>
      </c>
      <c r="C42" s="165" t="s">
        <v>136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40"/>
      <c r="S42" s="40"/>
      <c r="T42" s="40"/>
      <c r="U42" s="40"/>
      <c r="V42" s="40"/>
      <c r="W42" s="169"/>
      <c r="X42" s="1"/>
      <c r="Y42" s="1"/>
      <c r="Z42" s="168"/>
      <c r="AA42" s="40"/>
      <c r="AB42" s="40"/>
      <c r="AC42" s="41"/>
      <c r="AD42" s="40"/>
      <c r="AE42" s="40"/>
      <c r="AF42" s="40"/>
      <c r="AG42" s="40"/>
      <c r="AH42" s="40"/>
      <c r="AI42" s="44"/>
      <c r="AJ42" s="45"/>
      <c r="AK42" s="46"/>
    </row>
    <row r="43" spans="1:37" ht="22.5" customHeight="1" x14ac:dyDescent="0.25">
      <c r="A43" s="500"/>
      <c r="B43" s="178" t="s">
        <v>137</v>
      </c>
      <c r="C43" s="179" t="s">
        <v>126</v>
      </c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54"/>
      <c r="S43" s="54"/>
      <c r="T43" s="54"/>
      <c r="U43" s="54"/>
      <c r="V43" s="54"/>
      <c r="W43" s="181"/>
      <c r="X43" s="55"/>
      <c r="Y43" s="55"/>
      <c r="Z43" s="182"/>
      <c r="AA43" s="182"/>
      <c r="AB43" s="182"/>
      <c r="AC43" s="182"/>
      <c r="AD43" s="182"/>
      <c r="AE43" s="182"/>
      <c r="AF43" s="182"/>
      <c r="AG43" s="182"/>
      <c r="AH43" s="182"/>
      <c r="AI43" s="112"/>
      <c r="AJ43" s="60"/>
      <c r="AK43" s="61"/>
    </row>
    <row r="44" spans="1:37" ht="15.75" customHeight="1" x14ac:dyDescent="0.25">
      <c r="A44" s="91"/>
      <c r="B44" s="6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64"/>
      <c r="S44" s="64"/>
      <c r="T44" s="64"/>
      <c r="U44" s="64"/>
      <c r="V44" s="64"/>
      <c r="W44" s="93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6">
        <f>SUM(AJ36:AJ43)</f>
        <v>0</v>
      </c>
      <c r="AK44" s="67">
        <f>SUM(AK36:AK43)</f>
        <v>0</v>
      </c>
    </row>
    <row r="45" spans="1:37" ht="15.75" customHeight="1" x14ac:dyDescent="0.25">
      <c r="A45" s="507" t="s">
        <v>138</v>
      </c>
      <c r="B45" s="187" t="s">
        <v>139</v>
      </c>
      <c r="C45" s="188" t="s">
        <v>126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189"/>
      <c r="AC45" s="189"/>
      <c r="AD45" s="25"/>
      <c r="AE45" s="25"/>
      <c r="AF45" s="25"/>
      <c r="AG45" s="25"/>
      <c r="AH45" s="25"/>
      <c r="AI45" s="30"/>
      <c r="AJ45" s="31"/>
      <c r="AK45" s="34"/>
    </row>
    <row r="46" spans="1:37" ht="15.75" customHeight="1" x14ac:dyDescent="0.25">
      <c r="A46" s="506"/>
      <c r="B46" s="190" t="s">
        <v>140</v>
      </c>
      <c r="C46" s="191" t="s">
        <v>95</v>
      </c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40"/>
      <c r="S46" s="40"/>
      <c r="T46" s="40"/>
      <c r="U46" s="40"/>
      <c r="V46" s="192"/>
      <c r="W46" s="40"/>
      <c r="X46" s="40"/>
      <c r="Y46" s="40"/>
      <c r="Z46" s="40"/>
      <c r="AA46" s="40"/>
      <c r="AB46" s="192"/>
      <c r="AC46" s="192"/>
      <c r="AD46" s="192"/>
      <c r="AE46" s="40"/>
      <c r="AF46" s="40"/>
      <c r="AG46" s="40"/>
      <c r="AH46" s="40"/>
      <c r="AI46" s="44"/>
      <c r="AJ46" s="45"/>
      <c r="AK46" s="46"/>
    </row>
    <row r="47" spans="1:37" ht="15.75" customHeight="1" x14ac:dyDescent="0.25">
      <c r="A47" s="506"/>
      <c r="B47" s="190" t="s">
        <v>141</v>
      </c>
      <c r="C47" s="191" t="s">
        <v>132</v>
      </c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0"/>
      <c r="S47" s="1"/>
      <c r="T47" s="1"/>
      <c r="U47" s="1"/>
      <c r="V47" s="192"/>
      <c r="W47" s="192"/>
      <c r="X47" s="192"/>
      <c r="Y47" s="192"/>
      <c r="Z47" s="192"/>
      <c r="AA47" s="40"/>
      <c r="AB47" s="40"/>
      <c r="AC47" s="41"/>
      <c r="AD47" s="40"/>
      <c r="AE47" s="40"/>
      <c r="AF47" s="40"/>
      <c r="AG47" s="40"/>
      <c r="AH47" s="40"/>
      <c r="AI47" s="44"/>
      <c r="AJ47" s="45"/>
      <c r="AK47" s="46"/>
    </row>
    <row r="48" spans="1:37" ht="15.75" customHeight="1" x14ac:dyDescent="0.25">
      <c r="A48" s="506"/>
      <c r="B48" s="190" t="s">
        <v>142</v>
      </c>
      <c r="C48" s="191" t="s">
        <v>126</v>
      </c>
      <c r="D48" s="36"/>
      <c r="E48" s="36"/>
      <c r="F48" s="36"/>
      <c r="G48" s="36" t="s">
        <v>65</v>
      </c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40"/>
      <c r="S48" s="40"/>
      <c r="T48" s="40"/>
      <c r="U48" s="40"/>
      <c r="V48" s="40"/>
      <c r="W48" s="192"/>
      <c r="X48" s="192"/>
      <c r="Y48" s="192"/>
      <c r="Z48" s="192"/>
      <c r="AA48" s="40"/>
      <c r="AB48" s="40"/>
      <c r="AC48" s="41"/>
      <c r="AD48" s="40"/>
      <c r="AE48" s="40"/>
      <c r="AF48" s="40"/>
      <c r="AG48" s="40"/>
      <c r="AH48" s="40"/>
      <c r="AI48" s="44"/>
      <c r="AJ48" s="45"/>
      <c r="AK48" s="46"/>
    </row>
    <row r="49" spans="1:37" ht="15.75" customHeight="1" x14ac:dyDescent="0.25">
      <c r="A49" s="506"/>
      <c r="B49" s="190" t="s">
        <v>143</v>
      </c>
      <c r="C49" s="191" t="s">
        <v>132</v>
      </c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40"/>
      <c r="S49" s="40"/>
      <c r="T49" s="40"/>
      <c r="U49" s="40"/>
      <c r="V49" s="40"/>
      <c r="W49" s="40"/>
      <c r="X49" s="40"/>
      <c r="Y49" s="40"/>
      <c r="Z49" s="40"/>
      <c r="AA49" s="192"/>
      <c r="AB49" s="192"/>
      <c r="AC49" s="192"/>
      <c r="AD49" s="192"/>
      <c r="AE49" s="192"/>
      <c r="AF49" s="40"/>
      <c r="AG49" s="40"/>
      <c r="AH49" s="40"/>
      <c r="AI49" s="44"/>
      <c r="AJ49" s="45"/>
      <c r="AK49" s="46"/>
    </row>
    <row r="50" spans="1:37" ht="15.75" customHeight="1" x14ac:dyDescent="0.25">
      <c r="A50" s="506"/>
      <c r="B50" s="190" t="s">
        <v>144</v>
      </c>
      <c r="C50" s="191" t="s">
        <v>145</v>
      </c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40"/>
      <c r="S50" s="40"/>
      <c r="T50" s="40"/>
      <c r="U50" s="40"/>
      <c r="V50" s="40"/>
      <c r="W50" s="40"/>
      <c r="X50" s="40"/>
      <c r="Y50" s="40"/>
      <c r="Z50" s="40"/>
      <c r="AA50" s="1"/>
      <c r="AB50" s="1"/>
      <c r="AC50" s="41"/>
      <c r="AD50" s="192"/>
      <c r="AE50" s="192"/>
      <c r="AF50" s="192"/>
      <c r="AG50" s="192"/>
      <c r="AH50" s="40"/>
      <c r="AI50" s="44"/>
      <c r="AJ50" s="45"/>
      <c r="AK50" s="46"/>
    </row>
    <row r="51" spans="1:37" ht="15.75" customHeight="1" x14ac:dyDescent="0.25">
      <c r="A51" s="506"/>
      <c r="B51" s="190" t="s">
        <v>146</v>
      </c>
      <c r="C51" s="191" t="s">
        <v>67</v>
      </c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1"/>
      <c r="AD51" s="192"/>
      <c r="AE51" s="192"/>
      <c r="AF51" s="192"/>
      <c r="AG51" s="40"/>
      <c r="AH51" s="40"/>
      <c r="AI51" s="44"/>
      <c r="AJ51" s="45"/>
      <c r="AK51" s="46"/>
    </row>
    <row r="52" spans="1:37" ht="15.75" customHeight="1" x14ac:dyDescent="0.25">
      <c r="A52" s="500"/>
      <c r="B52" s="193" t="s">
        <v>147</v>
      </c>
      <c r="C52" s="194" t="s">
        <v>104</v>
      </c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8"/>
      <c r="AD52" s="54"/>
      <c r="AE52" s="54"/>
      <c r="AF52" s="54"/>
      <c r="AG52" s="195"/>
      <c r="AH52" s="195"/>
      <c r="AI52" s="112"/>
      <c r="AJ52" s="60"/>
      <c r="AK52" s="61"/>
    </row>
    <row r="53" spans="1:37" ht="15.75" customHeight="1" x14ac:dyDescent="0.25">
      <c r="A53" s="62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6">
        <f>SUM(AJ45:AJ52)</f>
        <v>0</v>
      </c>
      <c r="AK53" s="67">
        <f>SUM(AK45:AK52)</f>
        <v>0</v>
      </c>
    </row>
    <row r="54" spans="1:37" ht="15.75" customHeight="1" x14ac:dyDescent="0.25">
      <c r="A54" s="508" t="s">
        <v>148</v>
      </c>
      <c r="B54" s="196" t="s">
        <v>150</v>
      </c>
      <c r="C54" s="197" t="s">
        <v>99</v>
      </c>
      <c r="D54" s="197"/>
      <c r="E54" s="198"/>
      <c r="F54" s="26"/>
      <c r="G54" s="197"/>
      <c r="H54" s="197"/>
      <c r="I54" s="24"/>
      <c r="J54" s="24"/>
      <c r="K54" s="24"/>
      <c r="L54" s="24"/>
      <c r="M54" s="24"/>
      <c r="N54" s="197"/>
      <c r="O54" s="24"/>
      <c r="P54" s="24"/>
      <c r="Q54" s="24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9"/>
      <c r="AD54" s="25"/>
      <c r="AE54" s="25"/>
      <c r="AF54" s="25"/>
      <c r="AG54" s="25"/>
      <c r="AH54" s="25"/>
      <c r="AI54" s="30"/>
      <c r="AJ54" s="31"/>
      <c r="AK54" s="34"/>
    </row>
    <row r="55" spans="1:37" ht="15.75" customHeight="1" x14ac:dyDescent="0.25">
      <c r="A55" s="506"/>
      <c r="B55" s="203" t="s">
        <v>151</v>
      </c>
      <c r="C55" s="208" t="s">
        <v>99</v>
      </c>
      <c r="D55" s="208"/>
      <c r="E55" s="208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1"/>
      <c r="AH55" s="211"/>
      <c r="AI55" s="44"/>
      <c r="AJ55" s="45"/>
      <c r="AK55" s="46"/>
    </row>
    <row r="56" spans="1:37" ht="15.75" customHeight="1" x14ac:dyDescent="0.25">
      <c r="A56" s="506"/>
      <c r="B56" s="203" t="s">
        <v>155</v>
      </c>
      <c r="C56" s="208" t="s">
        <v>156</v>
      </c>
      <c r="D56" s="1"/>
      <c r="E56" s="208"/>
      <c r="F56" s="208"/>
      <c r="G56" s="208"/>
      <c r="H56" s="208"/>
      <c r="I56" s="208"/>
      <c r="J56" s="208" t="s">
        <v>65</v>
      </c>
      <c r="K56" s="208" t="s">
        <v>65</v>
      </c>
      <c r="L56" s="208" t="s">
        <v>65</v>
      </c>
      <c r="M56" s="208" t="s">
        <v>65</v>
      </c>
      <c r="N56" s="208" t="s">
        <v>65</v>
      </c>
      <c r="O56" s="208" t="s">
        <v>65</v>
      </c>
      <c r="P56" s="208" t="s">
        <v>65</v>
      </c>
      <c r="Q56" s="208" t="s">
        <v>65</v>
      </c>
      <c r="R56" s="211"/>
      <c r="S56" s="211"/>
      <c r="T56" s="211"/>
      <c r="U56" s="211"/>
      <c r="V56" s="211"/>
      <c r="W56" s="211"/>
      <c r="X56" s="211"/>
      <c r="Y56" s="211"/>
      <c r="Z56" s="211"/>
      <c r="AA56" s="211"/>
      <c r="AB56" s="211"/>
      <c r="AC56" s="211"/>
      <c r="AD56" s="211"/>
      <c r="AE56" s="211"/>
      <c r="AF56" s="211"/>
      <c r="AG56" s="211"/>
      <c r="AH56" s="211"/>
      <c r="AI56" s="44"/>
      <c r="AJ56" s="45"/>
      <c r="AK56" s="46"/>
    </row>
    <row r="57" spans="1:37" ht="15.75" customHeight="1" x14ac:dyDescent="0.25">
      <c r="A57" s="500"/>
      <c r="B57" s="214" t="s">
        <v>157</v>
      </c>
      <c r="C57" s="215" t="s">
        <v>158</v>
      </c>
      <c r="D57" s="55"/>
      <c r="E57" s="215"/>
      <c r="F57" s="53"/>
      <c r="G57" s="53"/>
      <c r="H57" s="53"/>
      <c r="I57" s="53"/>
      <c r="J57" s="53"/>
      <c r="K57" s="215"/>
      <c r="L57" s="53"/>
      <c r="M57" s="53"/>
      <c r="N57" s="53"/>
      <c r="O57" s="53"/>
      <c r="P57" s="53"/>
      <c r="Q57" s="53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8"/>
      <c r="AD57" s="54"/>
      <c r="AE57" s="54"/>
      <c r="AF57" s="54"/>
      <c r="AG57" s="54"/>
      <c r="AH57" s="54"/>
      <c r="AI57" s="59"/>
      <c r="AJ57" s="60"/>
      <c r="AK57" s="61"/>
    </row>
    <row r="58" spans="1:37" ht="15.75" customHeight="1" x14ac:dyDescent="0.25">
      <c r="A58" s="217"/>
      <c r="B58" s="218"/>
      <c r="C58" s="218"/>
      <c r="D58" s="218"/>
      <c r="E58" s="218"/>
      <c r="F58" s="218"/>
      <c r="G58" s="218"/>
      <c r="H58" s="218"/>
      <c r="I58" s="218"/>
      <c r="J58" s="218"/>
      <c r="K58" s="218"/>
      <c r="L58" s="218"/>
      <c r="M58" s="218"/>
      <c r="N58" s="218"/>
      <c r="O58" s="218"/>
      <c r="P58" s="218"/>
      <c r="Q58" s="218"/>
      <c r="R58" s="218"/>
      <c r="S58" s="218"/>
      <c r="T58" s="218"/>
      <c r="U58" s="218"/>
      <c r="V58" s="218"/>
      <c r="W58" s="218"/>
      <c r="X58" s="218"/>
      <c r="Y58" s="218"/>
      <c r="Z58" s="218"/>
      <c r="AA58" s="218"/>
      <c r="AB58" s="218"/>
      <c r="AC58" s="218"/>
      <c r="AD58" s="218"/>
      <c r="AE58" s="218"/>
      <c r="AF58" s="218"/>
      <c r="AG58" s="218"/>
      <c r="AH58" s="218"/>
      <c r="AI58" s="220"/>
      <c r="AJ58" s="66">
        <f>SUM(AJ54:AJ57)</f>
        <v>0</v>
      </c>
      <c r="AK58" s="67">
        <f>SUM(AK54:AK57)</f>
        <v>0</v>
      </c>
    </row>
    <row r="59" spans="1:37" ht="16.5" customHeight="1" x14ac:dyDescent="0.25">
      <c r="A59" s="180"/>
      <c r="B59" s="180"/>
      <c r="C59" s="224"/>
      <c r="D59" s="224"/>
      <c r="E59" s="224"/>
      <c r="F59" s="224"/>
      <c r="G59" s="224"/>
      <c r="H59" s="224"/>
      <c r="I59" s="224"/>
      <c r="J59" s="224"/>
      <c r="K59" s="224"/>
      <c r="L59" s="224"/>
      <c r="M59" s="224"/>
      <c r="N59" s="224"/>
      <c r="O59" s="224"/>
      <c r="P59" s="224"/>
      <c r="Q59" s="224"/>
      <c r="R59" s="224"/>
      <c r="S59" s="224"/>
      <c r="T59" s="224"/>
      <c r="U59" s="224"/>
      <c r="V59" s="224"/>
      <c r="W59" s="224"/>
      <c r="X59" s="224"/>
      <c r="Y59" s="224"/>
      <c r="Z59" s="224"/>
      <c r="AA59" s="224"/>
      <c r="AB59" s="224"/>
      <c r="AC59" s="224"/>
      <c r="AD59" s="224"/>
      <c r="AE59" s="224"/>
      <c r="AF59" s="224"/>
      <c r="AG59" s="224"/>
      <c r="AH59" s="224"/>
      <c r="AI59" s="224"/>
      <c r="AJ59" s="216">
        <f>SUM(AJ58,AJ53,AJ44,AJ35,AJ33,AJ27,AJ11,AJ17)</f>
        <v>0</v>
      </c>
      <c r="AK59" s="221">
        <f>+AK17+AK11+AK27+AK33+AK35+AK44+AK53+AK58</f>
        <v>0</v>
      </c>
    </row>
    <row r="60" spans="1:37" ht="15.75" customHeight="1" x14ac:dyDescent="0.25">
      <c r="A60" s="180"/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0"/>
      <c r="AE60" s="180"/>
      <c r="AF60" s="180"/>
      <c r="AG60" s="180"/>
      <c r="AH60" s="180"/>
      <c r="AI60" s="180"/>
      <c r="AK60" s="180"/>
    </row>
    <row r="61" spans="1:37" ht="15.75" customHeight="1" x14ac:dyDescent="0.25"/>
    <row r="62" spans="1:37" ht="15.75" customHeight="1" x14ac:dyDescent="0.25"/>
    <row r="63" spans="1:37" ht="15.75" customHeight="1" x14ac:dyDescent="0.25"/>
    <row r="64" spans="1:37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A54:A57"/>
    <mergeCell ref="A36:A43"/>
    <mergeCell ref="A28:A32"/>
    <mergeCell ref="A3:A10"/>
    <mergeCell ref="A12:A16"/>
    <mergeCell ref="AJ1:AJ2"/>
    <mergeCell ref="AK1:AK2"/>
    <mergeCell ref="A1:C1"/>
    <mergeCell ref="A18:A26"/>
    <mergeCell ref="A45:A5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000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 x14ac:dyDescent="0.25"/>
  <cols>
    <col min="1" max="1" width="50.42578125" customWidth="1"/>
    <col min="2" max="2" width="48.140625" customWidth="1"/>
    <col min="3" max="3" width="25.85546875" customWidth="1"/>
    <col min="4" max="21" width="5.7109375" hidden="1" customWidth="1"/>
    <col min="22" max="35" width="5.7109375" customWidth="1"/>
    <col min="36" max="36" width="10" customWidth="1"/>
    <col min="37" max="37" width="12.42578125" customWidth="1"/>
  </cols>
  <sheetData>
    <row r="1" spans="1:37" ht="18.75" customHeight="1" x14ac:dyDescent="0.25">
      <c r="A1" s="515" t="s">
        <v>0</v>
      </c>
      <c r="B1" s="471"/>
      <c r="C1" s="516"/>
      <c r="D1" s="2">
        <v>40</v>
      </c>
      <c r="E1" s="3">
        <v>41</v>
      </c>
      <c r="F1" s="4">
        <v>42</v>
      </c>
      <c r="G1" s="3">
        <v>43</v>
      </c>
      <c r="H1" s="4">
        <v>44</v>
      </c>
      <c r="I1" s="4">
        <v>45</v>
      </c>
      <c r="J1" s="3">
        <v>46</v>
      </c>
      <c r="K1" s="4">
        <v>47</v>
      </c>
      <c r="L1" s="3">
        <v>48</v>
      </c>
      <c r="M1" s="4">
        <v>49</v>
      </c>
      <c r="N1" s="4">
        <v>50</v>
      </c>
      <c r="O1" s="3">
        <v>51</v>
      </c>
      <c r="P1" s="4">
        <v>52</v>
      </c>
      <c r="Q1" s="4">
        <v>53</v>
      </c>
      <c r="R1" s="4">
        <v>1</v>
      </c>
      <c r="S1" s="5">
        <v>2</v>
      </c>
      <c r="T1" s="5">
        <v>3</v>
      </c>
      <c r="U1" s="6">
        <v>4</v>
      </c>
      <c r="V1" s="5">
        <v>5</v>
      </c>
      <c r="W1" s="6">
        <v>6</v>
      </c>
      <c r="X1" s="6">
        <v>7</v>
      </c>
      <c r="Y1" s="5">
        <v>8</v>
      </c>
      <c r="Z1" s="6">
        <v>9</v>
      </c>
      <c r="AA1" s="5">
        <v>10</v>
      </c>
      <c r="AB1" s="6">
        <v>11</v>
      </c>
      <c r="AC1" s="5">
        <v>12</v>
      </c>
      <c r="AD1" s="5">
        <v>13</v>
      </c>
      <c r="AE1" s="5">
        <v>14</v>
      </c>
      <c r="AF1" s="5">
        <v>15</v>
      </c>
      <c r="AG1" s="6">
        <v>16</v>
      </c>
      <c r="AH1" s="5">
        <v>17</v>
      </c>
      <c r="AI1" s="7">
        <v>18</v>
      </c>
      <c r="AJ1" s="499" t="s">
        <v>6</v>
      </c>
      <c r="AK1" s="501" t="s">
        <v>8</v>
      </c>
    </row>
    <row r="2" spans="1:37" ht="24" customHeight="1" x14ac:dyDescent="0.25">
      <c r="A2" s="10" t="s">
        <v>12</v>
      </c>
      <c r="B2" s="15" t="s">
        <v>15</v>
      </c>
      <c r="C2" s="16" t="s">
        <v>20</v>
      </c>
      <c r="D2" s="11" t="s">
        <v>21</v>
      </c>
      <c r="E2" s="12" t="s">
        <v>22</v>
      </c>
      <c r="F2" s="14" t="s">
        <v>23</v>
      </c>
      <c r="G2" s="12" t="s">
        <v>25</v>
      </c>
      <c r="H2" s="14" t="s">
        <v>26</v>
      </c>
      <c r="I2" s="14" t="s">
        <v>27</v>
      </c>
      <c r="J2" s="12" t="s">
        <v>28</v>
      </c>
      <c r="K2" s="14" t="s">
        <v>29</v>
      </c>
      <c r="L2" s="12" t="s">
        <v>30</v>
      </c>
      <c r="M2" s="14" t="s">
        <v>31</v>
      </c>
      <c r="N2" s="14" t="s">
        <v>32</v>
      </c>
      <c r="O2" s="12" t="s">
        <v>33</v>
      </c>
      <c r="P2" s="14" t="s">
        <v>34</v>
      </c>
      <c r="Q2" s="14" t="s">
        <v>35</v>
      </c>
      <c r="R2" s="14" t="s">
        <v>36</v>
      </c>
      <c r="S2" s="14" t="s">
        <v>37</v>
      </c>
      <c r="T2" s="14" t="s">
        <v>38</v>
      </c>
      <c r="U2" s="12" t="s">
        <v>39</v>
      </c>
      <c r="V2" s="14" t="s">
        <v>40</v>
      </c>
      <c r="W2" s="12" t="s">
        <v>41</v>
      </c>
      <c r="X2" s="12" t="s">
        <v>42</v>
      </c>
      <c r="Y2" s="14" t="s">
        <v>43</v>
      </c>
      <c r="Z2" s="12" t="s">
        <v>44</v>
      </c>
      <c r="AA2" s="14" t="s">
        <v>45</v>
      </c>
      <c r="AB2" s="12" t="s">
        <v>46</v>
      </c>
      <c r="AC2" s="17" t="s">
        <v>47</v>
      </c>
      <c r="AD2" s="17" t="s">
        <v>48</v>
      </c>
      <c r="AE2" s="17" t="s">
        <v>49</v>
      </c>
      <c r="AF2" s="17" t="s">
        <v>50</v>
      </c>
      <c r="AG2" s="18" t="s">
        <v>51</v>
      </c>
      <c r="AH2" s="17" t="s">
        <v>52</v>
      </c>
      <c r="AI2" s="20" t="s">
        <v>53</v>
      </c>
      <c r="AJ2" s="500"/>
      <c r="AK2" s="500"/>
    </row>
    <row r="3" spans="1:37" x14ac:dyDescent="0.25">
      <c r="A3" s="511" t="s">
        <v>59</v>
      </c>
      <c r="B3" s="21" t="s">
        <v>60</v>
      </c>
      <c r="C3" s="27" t="s">
        <v>61</v>
      </c>
      <c r="D3" s="24"/>
      <c r="E3" s="24"/>
      <c r="F3" s="24"/>
      <c r="G3" s="24"/>
      <c r="H3" s="24"/>
      <c r="I3" s="24"/>
      <c r="J3" s="23">
        <v>3</v>
      </c>
      <c r="K3" s="24"/>
      <c r="L3" s="23">
        <v>3</v>
      </c>
      <c r="M3" s="24"/>
      <c r="N3" s="24"/>
      <c r="O3" s="24"/>
      <c r="P3" s="24"/>
      <c r="Q3" s="24"/>
      <c r="R3" s="25"/>
      <c r="S3" s="25"/>
      <c r="T3" s="26"/>
      <c r="U3" s="28">
        <v>2</v>
      </c>
      <c r="V3" s="25"/>
      <c r="W3" s="25"/>
      <c r="X3" s="25"/>
      <c r="Y3" s="25"/>
      <c r="Z3" s="25"/>
      <c r="AA3" s="25"/>
      <c r="AB3" s="25"/>
      <c r="AC3" s="29"/>
      <c r="AD3" s="25"/>
      <c r="AE3" s="25"/>
      <c r="AF3" s="25"/>
      <c r="AG3" s="25"/>
      <c r="AH3" s="25"/>
      <c r="AI3" s="30"/>
      <c r="AJ3" s="31"/>
      <c r="AK3" s="34"/>
    </row>
    <row r="4" spans="1:37" x14ac:dyDescent="0.25">
      <c r="A4" s="506"/>
      <c r="B4" s="21" t="s">
        <v>62</v>
      </c>
      <c r="C4" s="27" t="s">
        <v>63</v>
      </c>
      <c r="D4" s="36"/>
      <c r="E4" s="36"/>
      <c r="F4" s="36"/>
      <c r="G4" s="36"/>
      <c r="H4" s="36"/>
      <c r="I4" s="36"/>
      <c r="J4" s="36"/>
      <c r="K4" s="37"/>
      <c r="L4" s="36"/>
      <c r="M4" s="36"/>
      <c r="N4" s="27"/>
      <c r="O4" s="27" t="s">
        <v>65</v>
      </c>
      <c r="P4" s="27"/>
      <c r="Q4" s="36"/>
      <c r="R4" s="1"/>
      <c r="S4" s="39"/>
      <c r="T4" s="1"/>
      <c r="U4" s="39"/>
      <c r="V4" s="40"/>
      <c r="W4" s="40"/>
      <c r="X4" s="40"/>
      <c r="Y4" s="40"/>
      <c r="Z4" s="40"/>
      <c r="AA4" s="40"/>
      <c r="AB4" s="40"/>
      <c r="AC4" s="41"/>
      <c r="AD4" s="40"/>
      <c r="AE4" s="40"/>
      <c r="AF4" s="40"/>
      <c r="AG4" s="40"/>
      <c r="AH4" s="40"/>
      <c r="AI4" s="44"/>
      <c r="AJ4" s="45"/>
      <c r="AK4" s="46"/>
    </row>
    <row r="5" spans="1:37" x14ac:dyDescent="0.25">
      <c r="A5" s="506"/>
      <c r="B5" s="21" t="s">
        <v>64</v>
      </c>
      <c r="C5" s="27" t="s">
        <v>61</v>
      </c>
      <c r="D5" s="36"/>
      <c r="E5" s="27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40"/>
      <c r="S5" s="40"/>
      <c r="T5" s="1"/>
      <c r="U5" s="39"/>
      <c r="V5" s="40"/>
      <c r="W5" s="40"/>
      <c r="X5" s="40"/>
      <c r="Y5" s="40"/>
      <c r="Z5" s="40"/>
      <c r="AA5" s="40"/>
      <c r="AB5" s="40"/>
      <c r="AC5" s="41"/>
      <c r="AD5" s="40"/>
      <c r="AE5" s="40"/>
      <c r="AF5" s="40"/>
      <c r="AG5" s="39"/>
      <c r="AH5" s="40"/>
      <c r="AI5" s="44"/>
      <c r="AJ5" s="45"/>
      <c r="AK5" s="46"/>
    </row>
    <row r="6" spans="1:37" x14ac:dyDescent="0.25">
      <c r="A6" s="506"/>
      <c r="B6" s="21" t="s">
        <v>68</v>
      </c>
      <c r="C6" s="27" t="s">
        <v>70</v>
      </c>
      <c r="D6" s="36"/>
      <c r="E6" s="27"/>
      <c r="F6" s="36"/>
      <c r="G6" s="36"/>
      <c r="H6" s="36"/>
      <c r="I6" s="36"/>
      <c r="J6" s="36" t="s">
        <v>65</v>
      </c>
      <c r="K6" s="36"/>
      <c r="L6" s="36"/>
      <c r="M6" s="36"/>
      <c r="N6" s="36"/>
      <c r="O6" s="36"/>
      <c r="P6" s="36"/>
      <c r="Q6" s="36"/>
      <c r="R6" s="40"/>
      <c r="S6" s="40"/>
      <c r="T6" s="40"/>
      <c r="U6" s="40"/>
      <c r="V6" s="1"/>
      <c r="W6" s="39"/>
      <c r="X6" s="39"/>
      <c r="Y6" s="40"/>
      <c r="Z6" s="40"/>
      <c r="AA6" s="40"/>
      <c r="AB6" s="40"/>
      <c r="AC6" s="41"/>
      <c r="AD6" s="40"/>
      <c r="AE6" s="40"/>
      <c r="AF6" s="40"/>
      <c r="AG6" s="40"/>
      <c r="AH6" s="40"/>
      <c r="AI6" s="44"/>
      <c r="AJ6" s="45"/>
      <c r="AK6" s="46"/>
    </row>
    <row r="7" spans="1:37" x14ac:dyDescent="0.25">
      <c r="A7" s="506"/>
      <c r="B7" s="21" t="s">
        <v>66</v>
      </c>
      <c r="C7" s="27" t="s">
        <v>67</v>
      </c>
      <c r="D7" s="1"/>
      <c r="E7" s="27">
        <v>4</v>
      </c>
      <c r="F7" s="27">
        <v>4</v>
      </c>
      <c r="G7" s="27">
        <v>4</v>
      </c>
      <c r="H7" s="27">
        <v>4</v>
      </c>
      <c r="I7" s="27">
        <v>4</v>
      </c>
      <c r="J7" s="36"/>
      <c r="K7" s="27">
        <v>4</v>
      </c>
      <c r="L7" s="27">
        <v>4</v>
      </c>
      <c r="M7" s="36"/>
      <c r="N7" s="36" t="s">
        <v>65</v>
      </c>
      <c r="O7" s="27">
        <v>4</v>
      </c>
      <c r="P7" s="36"/>
      <c r="Q7" s="36"/>
      <c r="R7" s="40"/>
      <c r="S7" s="40"/>
      <c r="T7" s="40"/>
      <c r="U7" s="27">
        <v>4</v>
      </c>
      <c r="V7" s="27"/>
      <c r="W7" s="39"/>
      <c r="X7" s="39"/>
      <c r="Y7" s="40"/>
      <c r="Z7" s="40"/>
      <c r="AA7" s="40"/>
      <c r="AB7" s="40"/>
      <c r="AC7" s="41"/>
      <c r="AD7" s="40"/>
      <c r="AE7" s="40"/>
      <c r="AF7" s="40"/>
      <c r="AG7" s="40"/>
      <c r="AH7" s="40"/>
      <c r="AI7" s="44"/>
      <c r="AJ7" s="45"/>
      <c r="AK7" s="46"/>
    </row>
    <row r="8" spans="1:37" x14ac:dyDescent="0.25">
      <c r="A8" s="506"/>
      <c r="B8" s="21" t="s">
        <v>69</v>
      </c>
      <c r="C8" s="27" t="s">
        <v>72</v>
      </c>
      <c r="D8" s="1"/>
      <c r="E8" s="27"/>
      <c r="F8" s="36"/>
      <c r="G8" s="36"/>
      <c r="H8" s="36"/>
      <c r="I8" s="36"/>
      <c r="J8" s="36"/>
      <c r="K8" s="36"/>
      <c r="L8" s="37"/>
      <c r="M8" s="36" t="s">
        <v>65</v>
      </c>
      <c r="N8" s="36"/>
      <c r="O8" s="36"/>
      <c r="P8" s="36"/>
      <c r="Q8" s="36"/>
      <c r="R8" s="40"/>
      <c r="S8" s="40"/>
      <c r="T8" s="40"/>
      <c r="U8" s="40"/>
      <c r="V8" s="40"/>
      <c r="W8" s="39"/>
      <c r="X8" s="39"/>
      <c r="Y8" s="39"/>
      <c r="Z8" s="39"/>
      <c r="AA8" s="40"/>
      <c r="AB8" s="40"/>
      <c r="AC8" s="41"/>
      <c r="AD8" s="40"/>
      <c r="AE8" s="40"/>
      <c r="AF8" s="40"/>
      <c r="AG8" s="40"/>
      <c r="AH8" s="40"/>
      <c r="AI8" s="44"/>
      <c r="AJ8" s="45"/>
      <c r="AK8" s="46"/>
    </row>
    <row r="9" spans="1:37" x14ac:dyDescent="0.25">
      <c r="A9" s="506"/>
      <c r="B9" s="21" t="s">
        <v>73</v>
      </c>
      <c r="C9" s="27" t="s">
        <v>61</v>
      </c>
      <c r="D9" s="1"/>
      <c r="E9" s="37"/>
      <c r="F9" s="36"/>
      <c r="G9" s="36"/>
      <c r="H9" s="37"/>
      <c r="I9" s="37"/>
      <c r="J9" s="36" t="s">
        <v>65</v>
      </c>
      <c r="K9" s="36"/>
      <c r="L9" s="37"/>
      <c r="M9" s="36"/>
      <c r="N9" s="36"/>
      <c r="O9" s="36"/>
      <c r="P9" s="36"/>
      <c r="Q9" s="36"/>
      <c r="R9" s="40"/>
      <c r="S9" s="40"/>
      <c r="T9" s="40"/>
      <c r="U9" s="40"/>
      <c r="V9" s="40"/>
      <c r="W9" s="40"/>
      <c r="X9" s="40"/>
      <c r="Y9" s="1"/>
      <c r="Z9" s="39"/>
      <c r="AA9" s="40"/>
      <c r="AB9" s="40"/>
      <c r="AC9" s="41"/>
      <c r="AD9" s="40"/>
      <c r="AE9" s="40"/>
      <c r="AF9" s="40"/>
      <c r="AG9" s="40"/>
      <c r="AH9" s="40"/>
      <c r="AI9" s="44"/>
      <c r="AJ9" s="45"/>
      <c r="AK9" s="46"/>
    </row>
    <row r="10" spans="1:37" x14ac:dyDescent="0.25">
      <c r="A10" s="506"/>
      <c r="B10" s="21" t="s">
        <v>74</v>
      </c>
      <c r="C10" s="27" t="s">
        <v>75</v>
      </c>
      <c r="D10" s="36"/>
      <c r="E10" s="36"/>
      <c r="F10" s="36"/>
      <c r="G10" s="36"/>
      <c r="H10" s="36"/>
      <c r="I10" s="36"/>
      <c r="J10" s="36"/>
      <c r="K10" s="36"/>
      <c r="L10" s="36" t="s">
        <v>65</v>
      </c>
      <c r="M10" s="36"/>
      <c r="N10" s="36"/>
      <c r="O10" s="36"/>
      <c r="P10" s="36"/>
      <c r="Q10" s="36"/>
      <c r="R10" s="40"/>
      <c r="S10" s="40"/>
      <c r="T10" s="40"/>
      <c r="U10" s="40"/>
      <c r="V10" s="40"/>
      <c r="W10" s="39"/>
      <c r="X10" s="39"/>
      <c r="Y10" s="40"/>
      <c r="Z10" s="40"/>
      <c r="AA10" s="40"/>
      <c r="AB10" s="40"/>
      <c r="AC10" s="41"/>
      <c r="AD10" s="40"/>
      <c r="AE10" s="40"/>
      <c r="AF10" s="40"/>
      <c r="AG10" s="40"/>
      <c r="AH10" s="40"/>
      <c r="AI10" s="44"/>
      <c r="AJ10" s="45"/>
      <c r="AK10" s="46"/>
    </row>
    <row r="11" spans="1:37" x14ac:dyDescent="0.25">
      <c r="A11" s="506"/>
      <c r="B11" s="21" t="s">
        <v>76</v>
      </c>
      <c r="C11" s="27" t="s">
        <v>77</v>
      </c>
      <c r="D11" s="36"/>
      <c r="E11" s="36" t="s">
        <v>65</v>
      </c>
      <c r="F11" s="36"/>
      <c r="G11" s="36"/>
      <c r="H11" s="36"/>
      <c r="I11" s="36"/>
      <c r="J11" s="27"/>
      <c r="K11" s="36"/>
      <c r="L11" s="27"/>
      <c r="M11" s="36"/>
      <c r="N11" s="36"/>
      <c r="O11" s="27"/>
      <c r="P11" s="36" t="s">
        <v>65</v>
      </c>
      <c r="Q11" s="36"/>
      <c r="R11" s="40"/>
      <c r="S11" s="39"/>
      <c r="T11" s="40"/>
      <c r="U11" s="40"/>
      <c r="V11" s="40"/>
      <c r="W11" s="40"/>
      <c r="X11" s="1"/>
      <c r="Y11" s="39"/>
      <c r="Z11" s="39"/>
      <c r="AA11" s="40"/>
      <c r="AB11" s="40"/>
      <c r="AC11" s="41"/>
      <c r="AD11" s="40"/>
      <c r="AE11" s="40"/>
      <c r="AF11" s="40"/>
      <c r="AG11" s="40"/>
      <c r="AH11" s="40"/>
      <c r="AI11" s="44"/>
      <c r="AJ11" s="45"/>
      <c r="AK11" s="46"/>
    </row>
    <row r="12" spans="1:37" ht="15.75" customHeight="1" x14ac:dyDescent="0.25">
      <c r="A12" s="500"/>
      <c r="B12" s="51" t="s">
        <v>78</v>
      </c>
      <c r="C12" s="52" t="s">
        <v>79</v>
      </c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4"/>
      <c r="S12" s="55"/>
      <c r="T12" s="54"/>
      <c r="U12" s="54"/>
      <c r="V12" s="54"/>
      <c r="W12" s="54"/>
      <c r="X12" s="54"/>
      <c r="Y12" s="54"/>
      <c r="Z12" s="54"/>
      <c r="AA12" s="57"/>
      <c r="AB12" s="54"/>
      <c r="AC12" s="58"/>
      <c r="AD12" s="54"/>
      <c r="AE12" s="54"/>
      <c r="AF12" s="54"/>
      <c r="AG12" s="54"/>
      <c r="AH12" s="54"/>
      <c r="AI12" s="59"/>
      <c r="AJ12" s="60"/>
      <c r="AK12" s="61"/>
    </row>
    <row r="13" spans="1:37" ht="15.75" customHeight="1" x14ac:dyDescent="0.25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6">
        <f>SUM(AJ3:AJ12)</f>
        <v>0</v>
      </c>
      <c r="AK13" s="67">
        <f>SUM(AK3:AK12)</f>
        <v>0</v>
      </c>
    </row>
    <row r="14" spans="1:37" x14ac:dyDescent="0.25">
      <c r="A14" s="512" t="s">
        <v>80</v>
      </c>
      <c r="B14" s="69" t="s">
        <v>84</v>
      </c>
      <c r="C14" s="71" t="s">
        <v>85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77"/>
      <c r="S14" s="77"/>
      <c r="T14" s="26"/>
      <c r="U14" s="77"/>
      <c r="V14" s="73"/>
      <c r="W14" s="73"/>
      <c r="X14" s="73"/>
      <c r="Y14" s="77"/>
      <c r="Z14" s="77"/>
      <c r="AA14" s="77"/>
      <c r="AB14" s="77"/>
      <c r="AC14" s="80"/>
      <c r="AD14" s="77"/>
      <c r="AE14" s="77"/>
      <c r="AF14" s="77"/>
      <c r="AG14" s="77"/>
      <c r="AH14" s="77"/>
      <c r="AI14" s="81"/>
      <c r="AJ14" s="31"/>
      <c r="AK14" s="34"/>
    </row>
    <row r="15" spans="1:37" x14ac:dyDescent="0.25">
      <c r="A15" s="506"/>
      <c r="B15" s="78" t="s">
        <v>83</v>
      </c>
      <c r="C15" s="79" t="s">
        <v>71</v>
      </c>
      <c r="D15" s="36"/>
      <c r="E15" s="36" t="s">
        <v>65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83"/>
      <c r="S15" s="84"/>
      <c r="T15" s="82"/>
      <c r="U15" s="82"/>
      <c r="V15" s="82"/>
      <c r="W15" s="73"/>
      <c r="X15" s="73"/>
      <c r="Y15" s="40"/>
      <c r="Z15" s="40"/>
      <c r="AA15" s="85"/>
      <c r="AB15" s="40"/>
      <c r="AC15" s="41"/>
      <c r="AD15" s="40"/>
      <c r="AE15" s="40"/>
      <c r="AF15" s="40"/>
      <c r="AG15" s="40"/>
      <c r="AH15" s="40"/>
      <c r="AI15" s="44"/>
      <c r="AJ15" s="45"/>
      <c r="AK15" s="46"/>
    </row>
    <row r="16" spans="1:37" x14ac:dyDescent="0.25">
      <c r="A16" s="506"/>
      <c r="B16" s="78" t="s">
        <v>86</v>
      </c>
      <c r="C16" s="79" t="s">
        <v>77</v>
      </c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40"/>
      <c r="S16" s="40"/>
      <c r="T16" s="40"/>
      <c r="U16" s="1"/>
      <c r="V16" s="82"/>
      <c r="W16" s="73"/>
      <c r="X16" s="73"/>
      <c r="Y16" s="40"/>
      <c r="Z16" s="40"/>
      <c r="AA16" s="40"/>
      <c r="AB16" s="40"/>
      <c r="AC16" s="41"/>
      <c r="AD16" s="40"/>
      <c r="AE16" s="40"/>
      <c r="AF16" s="40"/>
      <c r="AG16" s="40"/>
      <c r="AH16" s="40"/>
      <c r="AI16" s="44"/>
      <c r="AJ16" s="45"/>
      <c r="AK16" s="46"/>
    </row>
    <row r="17" spans="1:37" x14ac:dyDescent="0.25">
      <c r="A17" s="506"/>
      <c r="B17" s="86" t="s">
        <v>88</v>
      </c>
      <c r="C17" s="87" t="s">
        <v>89</v>
      </c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40"/>
      <c r="S17" s="40"/>
      <c r="T17" s="82"/>
      <c r="U17" s="82"/>
      <c r="V17" s="1"/>
      <c r="W17" s="26"/>
      <c r="X17" s="74"/>
      <c r="Y17" s="74"/>
      <c r="Z17" s="74"/>
      <c r="AA17" s="74"/>
      <c r="AB17" s="74"/>
      <c r="AC17" s="41"/>
      <c r="AD17" s="40"/>
      <c r="AE17" s="40"/>
      <c r="AF17" s="40"/>
      <c r="AG17" s="40"/>
      <c r="AH17" s="40"/>
      <c r="AI17" s="44"/>
      <c r="AJ17" s="45"/>
      <c r="AK17" s="46"/>
    </row>
    <row r="18" spans="1:37" x14ac:dyDescent="0.25">
      <c r="A18" s="506"/>
      <c r="B18" s="78" t="s">
        <v>90</v>
      </c>
      <c r="C18" s="79" t="s">
        <v>71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40"/>
      <c r="S18" s="40"/>
      <c r="T18" s="82"/>
      <c r="U18" s="82"/>
      <c r="V18" s="82"/>
      <c r="W18" s="73"/>
      <c r="X18" s="73"/>
      <c r="Y18" s="40"/>
      <c r="Z18" s="40"/>
      <c r="AA18" s="40"/>
      <c r="AB18" s="40"/>
      <c r="AC18" s="41"/>
      <c r="AD18" s="40"/>
      <c r="AE18" s="40"/>
      <c r="AF18" s="40"/>
      <c r="AG18" s="40"/>
      <c r="AH18" s="40"/>
      <c r="AI18" s="44"/>
      <c r="AJ18" s="45"/>
      <c r="AK18" s="46"/>
    </row>
    <row r="19" spans="1:37" ht="15.75" customHeight="1" x14ac:dyDescent="0.25">
      <c r="A19" s="500"/>
      <c r="B19" s="88" t="s">
        <v>91</v>
      </c>
      <c r="C19" s="89" t="s">
        <v>92</v>
      </c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4"/>
      <c r="S19" s="54"/>
      <c r="T19" s="54"/>
      <c r="U19" s="55"/>
      <c r="V19" s="90"/>
      <c r="W19" s="73"/>
      <c r="X19" s="73"/>
      <c r="Y19" s="54"/>
      <c r="Z19" s="54"/>
      <c r="AA19" s="54"/>
      <c r="AB19" s="54"/>
      <c r="AC19" s="58"/>
      <c r="AD19" s="54"/>
      <c r="AE19" s="54"/>
      <c r="AF19" s="54"/>
      <c r="AG19" s="54"/>
      <c r="AH19" s="54"/>
      <c r="AI19" s="59"/>
      <c r="AJ19" s="60"/>
      <c r="AK19" s="61"/>
    </row>
    <row r="20" spans="1:37" ht="15.75" customHeight="1" x14ac:dyDescent="0.25">
      <c r="A20" s="91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4"/>
      <c r="S20" s="64"/>
      <c r="T20" s="64"/>
      <c r="U20" s="92"/>
      <c r="V20" s="64"/>
      <c r="W20" s="93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6">
        <f>SUM(AJ14:AJ19)</f>
        <v>0</v>
      </c>
      <c r="AK20" s="67">
        <f>SUM(AK14:AK19)</f>
        <v>0</v>
      </c>
    </row>
    <row r="21" spans="1:37" ht="15.75" customHeight="1" x14ac:dyDescent="0.25">
      <c r="A21" s="505" t="s">
        <v>93</v>
      </c>
      <c r="B21" s="94" t="s">
        <v>94</v>
      </c>
      <c r="C21" s="95" t="s">
        <v>95</v>
      </c>
      <c r="D21" s="24"/>
      <c r="E21" s="24"/>
      <c r="F21" s="24"/>
      <c r="G21" s="24"/>
      <c r="H21" s="24"/>
      <c r="I21" s="24"/>
      <c r="J21" s="24"/>
      <c r="K21" s="24"/>
      <c r="L21" s="95"/>
      <c r="M21" s="24"/>
      <c r="N21" s="24"/>
      <c r="O21" s="95"/>
      <c r="P21" s="24"/>
      <c r="Q21" s="24"/>
      <c r="R21" s="25"/>
      <c r="S21" s="96"/>
      <c r="T21" s="96"/>
      <c r="U21" s="96"/>
      <c r="V21" s="25"/>
      <c r="W21" s="25"/>
      <c r="X21" s="25"/>
      <c r="Y21" s="25"/>
      <c r="Z21" s="25"/>
      <c r="AA21" s="25"/>
      <c r="AB21" s="25"/>
      <c r="AC21" s="29"/>
      <c r="AD21" s="25"/>
      <c r="AE21" s="25"/>
      <c r="AF21" s="25"/>
      <c r="AG21" s="25"/>
      <c r="AH21" s="25"/>
      <c r="AI21" s="30"/>
      <c r="AJ21" s="31"/>
      <c r="AK21" s="34"/>
    </row>
    <row r="22" spans="1:37" ht="19.5" customHeight="1" x14ac:dyDescent="0.25">
      <c r="A22" s="506"/>
      <c r="B22" s="97" t="s">
        <v>96</v>
      </c>
      <c r="C22" s="100" t="s">
        <v>71</v>
      </c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40"/>
      <c r="S22" s="40"/>
      <c r="T22" s="40"/>
      <c r="U22" s="104"/>
      <c r="V22" s="103"/>
      <c r="W22" s="103"/>
      <c r="X22" s="103"/>
      <c r="Y22" s="40"/>
      <c r="Z22" s="40"/>
      <c r="AA22" s="40"/>
      <c r="AB22" s="40"/>
      <c r="AC22" s="41"/>
      <c r="AD22" s="40"/>
      <c r="AE22" s="40"/>
      <c r="AF22" s="40"/>
      <c r="AG22" s="40"/>
      <c r="AH22" s="40"/>
      <c r="AI22" s="44"/>
      <c r="AJ22" s="45"/>
      <c r="AK22" s="46"/>
    </row>
    <row r="23" spans="1:37" ht="18" customHeight="1" x14ac:dyDescent="0.25">
      <c r="A23" s="506"/>
      <c r="B23" s="98" t="s">
        <v>102</v>
      </c>
      <c r="C23" s="105" t="s">
        <v>71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 t="s">
        <v>65</v>
      </c>
      <c r="P23" s="106"/>
      <c r="Q23" s="106"/>
      <c r="R23" s="40"/>
      <c r="S23" s="40"/>
      <c r="T23" s="40"/>
      <c r="U23" s="104"/>
      <c r="V23" s="104"/>
      <c r="W23" s="1"/>
      <c r="X23" s="103"/>
      <c r="Y23" s="102"/>
      <c r="Z23" s="102"/>
      <c r="AA23" s="40"/>
      <c r="AB23" s="40"/>
      <c r="AC23" s="41"/>
      <c r="AD23" s="40"/>
      <c r="AE23" s="40"/>
      <c r="AF23" s="40"/>
      <c r="AG23" s="40"/>
      <c r="AH23" s="40"/>
      <c r="AI23" s="44"/>
      <c r="AJ23" s="45"/>
      <c r="AK23" s="46"/>
    </row>
    <row r="24" spans="1:37" ht="15.75" customHeight="1" x14ac:dyDescent="0.25">
      <c r="A24" s="506"/>
      <c r="B24" s="98" t="s">
        <v>103</v>
      </c>
      <c r="C24" s="105" t="s">
        <v>104</v>
      </c>
      <c r="D24" s="106"/>
      <c r="E24" s="106"/>
      <c r="F24" s="106"/>
      <c r="G24" s="106"/>
      <c r="H24" s="106"/>
      <c r="I24" s="106"/>
      <c r="J24" s="106"/>
      <c r="K24" s="106"/>
      <c r="L24" s="106" t="s">
        <v>65</v>
      </c>
      <c r="M24" s="106"/>
      <c r="N24" s="106"/>
      <c r="O24" s="106"/>
      <c r="P24" s="106"/>
      <c r="Q24" s="106"/>
      <c r="R24" s="40"/>
      <c r="S24" s="40"/>
      <c r="T24" s="40"/>
      <c r="U24" s="104"/>
      <c r="V24" s="104"/>
      <c r="W24" s="104"/>
      <c r="X24" s="40"/>
      <c r="Y24" s="40"/>
      <c r="Z24" s="102"/>
      <c r="AA24" s="102"/>
      <c r="AB24" s="40"/>
      <c r="AC24" s="41"/>
      <c r="AD24" s="40"/>
      <c r="AE24" s="40"/>
      <c r="AF24" s="40"/>
      <c r="AG24" s="40"/>
      <c r="AH24" s="40"/>
      <c r="AI24" s="44"/>
      <c r="AJ24" s="45"/>
      <c r="AK24" s="46"/>
    </row>
    <row r="25" spans="1:37" ht="15.75" customHeight="1" x14ac:dyDescent="0.25">
      <c r="A25" s="500"/>
      <c r="B25" s="107" t="s">
        <v>106</v>
      </c>
      <c r="C25" s="108" t="s">
        <v>104</v>
      </c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54"/>
      <c r="S25" s="54"/>
      <c r="T25" s="54"/>
      <c r="U25" s="110"/>
      <c r="V25" s="110"/>
      <c r="W25" s="110"/>
      <c r="X25" s="54"/>
      <c r="Y25" s="54"/>
      <c r="Z25" s="54"/>
      <c r="AA25" s="54"/>
      <c r="AB25" s="111"/>
      <c r="AC25" s="58"/>
      <c r="AD25" s="55"/>
      <c r="AE25" s="54"/>
      <c r="AF25" s="54"/>
      <c r="AG25" s="54"/>
      <c r="AH25" s="54"/>
      <c r="AI25" s="59"/>
      <c r="AJ25" s="60"/>
      <c r="AK25" s="61"/>
    </row>
    <row r="26" spans="1:37" ht="15.75" customHeight="1" x14ac:dyDescent="0.25">
      <c r="A26" s="91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64"/>
      <c r="S26" s="64"/>
      <c r="T26" s="64"/>
      <c r="U26" s="114"/>
      <c r="V26" s="114"/>
      <c r="W26" s="11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6">
        <f>SUM(AJ21:AJ25)</f>
        <v>0</v>
      </c>
      <c r="AK26" s="67">
        <f>SUM(AK21:AK25)</f>
        <v>0</v>
      </c>
    </row>
    <row r="27" spans="1:37" ht="15.75" customHeight="1" x14ac:dyDescent="0.25">
      <c r="A27" s="510" t="s">
        <v>110</v>
      </c>
      <c r="B27" s="116" t="s">
        <v>111</v>
      </c>
      <c r="C27" s="117" t="s">
        <v>113</v>
      </c>
      <c r="D27" s="118"/>
      <c r="E27" s="118"/>
      <c r="F27" s="118"/>
      <c r="G27" s="118"/>
      <c r="H27" s="118" t="s">
        <v>65</v>
      </c>
      <c r="I27" s="118"/>
      <c r="J27" s="118"/>
      <c r="K27" s="118"/>
      <c r="L27" s="118"/>
      <c r="M27" s="118"/>
      <c r="N27" s="118"/>
      <c r="O27" s="118"/>
      <c r="P27" s="118"/>
      <c r="Q27" s="118"/>
      <c r="R27" s="77"/>
      <c r="S27" s="77"/>
      <c r="T27" s="26"/>
      <c r="U27" s="77"/>
      <c r="V27" s="77"/>
      <c r="W27" s="119"/>
      <c r="X27" s="119"/>
      <c r="Y27" s="77"/>
      <c r="Z27" s="119"/>
      <c r="AA27" s="77"/>
      <c r="AB27" s="119"/>
      <c r="AC27" s="80"/>
      <c r="AD27" s="77"/>
      <c r="AE27" s="77"/>
      <c r="AF27" s="77"/>
      <c r="AG27" s="119"/>
      <c r="AH27" s="77"/>
      <c r="AI27" s="81"/>
      <c r="AJ27" s="31"/>
      <c r="AK27" s="34"/>
    </row>
    <row r="28" spans="1:37" ht="20.25" customHeight="1" x14ac:dyDescent="0.25">
      <c r="A28" s="506"/>
      <c r="B28" s="120" t="s">
        <v>114</v>
      </c>
      <c r="C28" s="123" t="s">
        <v>115</v>
      </c>
      <c r="D28" s="124"/>
      <c r="E28" s="124"/>
      <c r="F28" s="124"/>
      <c r="G28" s="124"/>
      <c r="H28" s="124"/>
      <c r="I28" s="124"/>
      <c r="J28" s="125"/>
      <c r="K28" s="124"/>
      <c r="L28" s="123"/>
      <c r="M28" s="124"/>
      <c r="N28" s="124"/>
      <c r="O28" s="124"/>
      <c r="P28" s="124"/>
      <c r="Q28" s="124"/>
      <c r="R28" s="104"/>
      <c r="S28" s="104"/>
      <c r="T28" s="104"/>
      <c r="U28" s="104"/>
      <c r="V28" s="104"/>
      <c r="W28" s="104"/>
      <c r="X28" s="104"/>
      <c r="Y28" s="104"/>
      <c r="Z28" s="126"/>
      <c r="AA28" s="83"/>
      <c r="AB28" s="126"/>
      <c r="AC28" s="127"/>
      <c r="AD28" s="1"/>
      <c r="AE28" s="1"/>
      <c r="AF28" s="104"/>
      <c r="AG28" s="126"/>
      <c r="AH28" s="104"/>
      <c r="AI28" s="128"/>
      <c r="AJ28" s="45"/>
      <c r="AK28" s="46"/>
    </row>
    <row r="29" spans="1:37" ht="17.25" customHeight="1" x14ac:dyDescent="0.25">
      <c r="A29" s="506"/>
      <c r="B29" s="120" t="s">
        <v>116</v>
      </c>
      <c r="C29" s="123" t="s">
        <v>71</v>
      </c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3"/>
      <c r="O29" s="124"/>
      <c r="P29" s="124"/>
      <c r="Q29" s="124"/>
      <c r="R29" s="104"/>
      <c r="S29" s="104"/>
      <c r="T29" s="104"/>
      <c r="U29" s="104"/>
      <c r="V29" s="104"/>
      <c r="W29" s="104"/>
      <c r="X29" s="104"/>
      <c r="Y29" s="104"/>
      <c r="Z29" s="126"/>
      <c r="AA29" s="104"/>
      <c r="AB29" s="126"/>
      <c r="AC29" s="127"/>
      <c r="AD29" s="83"/>
      <c r="AE29" s="83"/>
      <c r="AF29" s="104"/>
      <c r="AG29" s="126"/>
      <c r="AH29" s="104"/>
      <c r="AI29" s="128"/>
      <c r="AJ29" s="45"/>
      <c r="AK29" s="46"/>
    </row>
    <row r="30" spans="1:37" ht="16.5" customHeight="1" x14ac:dyDescent="0.25">
      <c r="A30" s="500"/>
      <c r="B30" s="129" t="s">
        <v>117</v>
      </c>
      <c r="C30" s="130" t="s">
        <v>118</v>
      </c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10"/>
      <c r="S30" s="110"/>
      <c r="T30" s="110"/>
      <c r="U30" s="110"/>
      <c r="V30" s="110"/>
      <c r="W30" s="110"/>
      <c r="X30" s="110"/>
      <c r="Y30" s="110"/>
      <c r="Z30" s="132"/>
      <c r="AA30" s="110"/>
      <c r="AB30" s="132"/>
      <c r="AC30" s="133"/>
      <c r="AD30" s="134"/>
      <c r="AE30" s="134"/>
      <c r="AF30" s="110"/>
      <c r="AG30" s="132"/>
      <c r="AH30" s="110"/>
      <c r="AI30" s="135"/>
      <c r="AJ30" s="60"/>
      <c r="AK30" s="61"/>
    </row>
    <row r="31" spans="1:37" ht="15.75" customHeight="1" x14ac:dyDescent="0.25">
      <c r="A31" s="62"/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6">
        <f>SUM(AJ27:AJ30)</f>
        <v>0</v>
      </c>
      <c r="AK31" s="67">
        <f>SUM(AK27:AK30)</f>
        <v>0</v>
      </c>
    </row>
    <row r="32" spans="1:37" ht="21" customHeight="1" x14ac:dyDescent="0.25">
      <c r="A32" s="513" t="s">
        <v>119</v>
      </c>
      <c r="B32" s="141" t="s">
        <v>120</v>
      </c>
      <c r="C32" s="142" t="s">
        <v>122</v>
      </c>
      <c r="D32" s="143"/>
      <c r="E32" s="143"/>
      <c r="F32" s="143"/>
      <c r="G32" s="143"/>
      <c r="H32" s="143"/>
      <c r="I32" s="143"/>
      <c r="J32" s="147"/>
      <c r="K32" s="143"/>
      <c r="L32" s="143"/>
      <c r="M32" s="143"/>
      <c r="N32" s="143"/>
      <c r="O32" s="143"/>
      <c r="P32" s="143"/>
      <c r="Q32" s="143"/>
      <c r="R32" s="25"/>
      <c r="S32" s="25"/>
      <c r="T32" s="25"/>
      <c r="U32" s="25"/>
      <c r="V32" s="25"/>
      <c r="W32" s="152"/>
      <c r="X32" s="152"/>
      <c r="Y32" s="152"/>
      <c r="Z32" s="152"/>
      <c r="AA32" s="25"/>
      <c r="AB32" s="25"/>
      <c r="AC32" s="29"/>
      <c r="AD32" s="25"/>
      <c r="AE32" s="25"/>
      <c r="AF32" s="25"/>
      <c r="AG32" s="25"/>
      <c r="AH32" s="25"/>
      <c r="AI32" s="30"/>
      <c r="AJ32" s="31"/>
      <c r="AK32" s="154"/>
    </row>
    <row r="33" spans="1:37" ht="21.75" customHeight="1" x14ac:dyDescent="0.25">
      <c r="A33" s="506"/>
      <c r="B33" s="158" t="s">
        <v>124</v>
      </c>
      <c r="C33" s="159" t="s">
        <v>122</v>
      </c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40"/>
      <c r="S33" s="40"/>
      <c r="T33" s="40"/>
      <c r="U33" s="40"/>
      <c r="V33" s="40"/>
      <c r="W33" s="163"/>
      <c r="X33" s="163"/>
      <c r="Y33" s="163"/>
      <c r="Z33" s="163"/>
      <c r="AA33" s="40"/>
      <c r="AB33" s="40"/>
      <c r="AC33" s="41"/>
      <c r="AD33" s="40"/>
      <c r="AE33" s="40"/>
      <c r="AF33" s="40"/>
      <c r="AG33" s="40"/>
      <c r="AH33" s="40"/>
      <c r="AI33" s="44"/>
      <c r="AJ33" s="45"/>
      <c r="AK33" s="166"/>
    </row>
    <row r="34" spans="1:37" ht="21.75" customHeight="1" x14ac:dyDescent="0.25">
      <c r="A34" s="506"/>
      <c r="B34" s="158" t="s">
        <v>128</v>
      </c>
      <c r="C34" s="159" t="s">
        <v>122</v>
      </c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40"/>
      <c r="S34" s="40"/>
      <c r="T34" s="40"/>
      <c r="U34" s="40"/>
      <c r="V34" s="40"/>
      <c r="W34" s="163"/>
      <c r="X34" s="163"/>
      <c r="Y34" s="163"/>
      <c r="Z34" s="163"/>
      <c r="AA34" s="40"/>
      <c r="AB34" s="40"/>
      <c r="AC34" s="41"/>
      <c r="AD34" s="40"/>
      <c r="AE34" s="40"/>
      <c r="AF34" s="40"/>
      <c r="AG34" s="40"/>
      <c r="AH34" s="40"/>
      <c r="AI34" s="44"/>
      <c r="AJ34" s="45"/>
      <c r="AK34" s="166"/>
    </row>
    <row r="35" spans="1:37" ht="19.5" customHeight="1" x14ac:dyDescent="0.25">
      <c r="A35" s="506"/>
      <c r="B35" s="158" t="s">
        <v>129</v>
      </c>
      <c r="C35" s="159" t="s">
        <v>122</v>
      </c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40"/>
      <c r="S35" s="40"/>
      <c r="T35" s="40"/>
      <c r="U35" s="40"/>
      <c r="V35" s="40"/>
      <c r="W35" s="163"/>
      <c r="X35" s="163"/>
      <c r="Y35" s="163"/>
      <c r="Z35" s="163"/>
      <c r="AA35" s="40"/>
      <c r="AB35" s="40"/>
      <c r="AC35" s="41"/>
      <c r="AD35" s="40"/>
      <c r="AE35" s="40"/>
      <c r="AF35" s="40"/>
      <c r="AG35" s="40"/>
      <c r="AH35" s="40"/>
      <c r="AI35" s="44"/>
      <c r="AJ35" s="45"/>
      <c r="AK35" s="166"/>
    </row>
    <row r="36" spans="1:37" ht="21" customHeight="1" x14ac:dyDescent="0.25">
      <c r="A36" s="500"/>
      <c r="B36" s="170" t="s">
        <v>121</v>
      </c>
      <c r="C36" s="171" t="s">
        <v>77</v>
      </c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54"/>
      <c r="S36" s="54"/>
      <c r="T36" s="54"/>
      <c r="U36" s="54"/>
      <c r="V36" s="54"/>
      <c r="W36" s="173"/>
      <c r="X36" s="173"/>
      <c r="Y36" s="173"/>
      <c r="Z36" s="173"/>
      <c r="AA36" s="54"/>
      <c r="AB36" s="54"/>
      <c r="AC36" s="58"/>
      <c r="AD36" s="54"/>
      <c r="AE36" s="54"/>
      <c r="AF36" s="54"/>
      <c r="AG36" s="54"/>
      <c r="AH36" s="54"/>
      <c r="AI36" s="59"/>
      <c r="AJ36" s="60"/>
      <c r="AK36" s="176"/>
    </row>
    <row r="37" spans="1:37" ht="15.75" customHeight="1" x14ac:dyDescent="0.25">
      <c r="A37" s="62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6">
        <f>SUM(AJ32:AJ36)</f>
        <v>0</v>
      </c>
      <c r="AK37" s="153">
        <f>SUM(AK32:AK36)</f>
        <v>0</v>
      </c>
    </row>
    <row r="38" spans="1:37" ht="31.5" customHeight="1" x14ac:dyDescent="0.25">
      <c r="A38" s="509" t="s">
        <v>123</v>
      </c>
      <c r="B38" s="155" t="s">
        <v>125</v>
      </c>
      <c r="C38" s="156" t="s">
        <v>126</v>
      </c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61"/>
      <c r="Q38" s="157"/>
      <c r="R38" s="77"/>
      <c r="S38" s="77"/>
      <c r="T38" s="72"/>
      <c r="U38" s="162"/>
      <c r="V38" s="77"/>
      <c r="W38" s="77"/>
      <c r="X38" s="77"/>
      <c r="Y38" s="77"/>
      <c r="Z38" s="77"/>
      <c r="AA38" s="77"/>
      <c r="AB38" s="77"/>
      <c r="AC38" s="80"/>
      <c r="AD38" s="77"/>
      <c r="AE38" s="77"/>
      <c r="AF38" s="77"/>
      <c r="AG38" s="77"/>
      <c r="AH38" s="77"/>
      <c r="AI38" s="81"/>
      <c r="AJ38" s="31"/>
      <c r="AK38" s="34"/>
    </row>
    <row r="39" spans="1:37" ht="18" customHeight="1" x14ac:dyDescent="0.25">
      <c r="A39" s="506"/>
      <c r="B39" s="164" t="s">
        <v>127</v>
      </c>
      <c r="C39" s="165" t="s">
        <v>126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4"/>
      <c r="S39" s="104"/>
      <c r="T39" s="1"/>
      <c r="U39" s="1"/>
      <c r="V39" s="168"/>
      <c r="W39" s="169"/>
      <c r="X39" s="40"/>
      <c r="Y39" s="40"/>
      <c r="Z39" s="40"/>
      <c r="AA39" s="85"/>
      <c r="AB39" s="40"/>
      <c r="AC39" s="41"/>
      <c r="AD39" s="40"/>
      <c r="AE39" s="40"/>
      <c r="AF39" s="40"/>
      <c r="AG39" s="40"/>
      <c r="AH39" s="40"/>
      <c r="AI39" s="44"/>
      <c r="AJ39" s="45"/>
      <c r="AK39" s="46"/>
    </row>
    <row r="40" spans="1:37" ht="18" customHeight="1" x14ac:dyDescent="0.25">
      <c r="A40" s="506"/>
      <c r="B40" s="164" t="s">
        <v>130</v>
      </c>
      <c r="C40" s="165" t="s">
        <v>126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40"/>
      <c r="S40" s="40"/>
      <c r="T40" s="40"/>
      <c r="U40" s="1"/>
      <c r="V40" s="168"/>
      <c r="W40" s="169"/>
      <c r="X40" s="40"/>
      <c r="Y40" s="40"/>
      <c r="Z40" s="40"/>
      <c r="AA40" s="40"/>
      <c r="AB40" s="40"/>
      <c r="AC40" s="41"/>
      <c r="AD40" s="40"/>
      <c r="AE40" s="40"/>
      <c r="AF40" s="40"/>
      <c r="AG40" s="40"/>
      <c r="AH40" s="40"/>
      <c r="AI40" s="44"/>
      <c r="AJ40" s="45"/>
      <c r="AK40" s="46"/>
    </row>
    <row r="41" spans="1:37" ht="20.25" customHeight="1" x14ac:dyDescent="0.25">
      <c r="A41" s="506"/>
      <c r="B41" s="164" t="s">
        <v>131</v>
      </c>
      <c r="C41" s="165" t="s">
        <v>132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40"/>
      <c r="S41" s="40"/>
      <c r="T41" s="40"/>
      <c r="U41" s="1"/>
      <c r="V41" s="168"/>
      <c r="W41" s="168"/>
      <c r="X41" s="1"/>
      <c r="Y41" s="40"/>
      <c r="Z41" s="40"/>
      <c r="AA41" s="40"/>
      <c r="AB41" s="40"/>
      <c r="AC41" s="41"/>
      <c r="AD41" s="40"/>
      <c r="AE41" s="40"/>
      <c r="AF41" s="40"/>
      <c r="AG41" s="40"/>
      <c r="AH41" s="40"/>
      <c r="AI41" s="44"/>
      <c r="AJ41" s="45"/>
      <c r="AK41" s="46"/>
    </row>
    <row r="42" spans="1:37" ht="20.25" customHeight="1" x14ac:dyDescent="0.25">
      <c r="A42" s="506"/>
      <c r="B42" s="164" t="s">
        <v>133</v>
      </c>
      <c r="C42" s="165" t="s">
        <v>126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40"/>
      <c r="S42" s="40"/>
      <c r="T42" s="40"/>
      <c r="U42" s="40"/>
      <c r="V42" s="1"/>
      <c r="W42" s="169"/>
      <c r="X42" s="174"/>
      <c r="Y42" s="40"/>
      <c r="Z42" s="40"/>
      <c r="AA42" s="40"/>
      <c r="AB42" s="40"/>
      <c r="AC42" s="41"/>
      <c r="AD42" s="40"/>
      <c r="AE42" s="40"/>
      <c r="AF42" s="40"/>
      <c r="AG42" s="40"/>
      <c r="AH42" s="40"/>
      <c r="AI42" s="44"/>
      <c r="AJ42" s="45"/>
      <c r="AK42" s="46"/>
    </row>
    <row r="43" spans="1:37" ht="19.5" customHeight="1" x14ac:dyDescent="0.25">
      <c r="A43" s="506"/>
      <c r="B43" s="164" t="s">
        <v>134</v>
      </c>
      <c r="C43" s="165" t="s">
        <v>126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40"/>
      <c r="S43" s="40"/>
      <c r="T43" s="40"/>
      <c r="U43" s="40"/>
      <c r="V43" s="1"/>
      <c r="W43" s="177"/>
      <c r="X43" s="174"/>
      <c r="Y43" s="174"/>
      <c r="Z43" s="40"/>
      <c r="AA43" s="40"/>
      <c r="AB43" s="40"/>
      <c r="AC43" s="41"/>
      <c r="AD43" s="40"/>
      <c r="AE43" s="40"/>
      <c r="AF43" s="40"/>
      <c r="AG43" s="40"/>
      <c r="AH43" s="40"/>
      <c r="AI43" s="44"/>
      <c r="AJ43" s="45"/>
      <c r="AK43" s="46"/>
    </row>
    <row r="44" spans="1:37" ht="18" customHeight="1" x14ac:dyDescent="0.25">
      <c r="A44" s="506"/>
      <c r="B44" s="164" t="s">
        <v>135</v>
      </c>
      <c r="C44" s="165" t="s">
        <v>136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40"/>
      <c r="S44" s="40"/>
      <c r="T44" s="40"/>
      <c r="U44" s="40"/>
      <c r="V44" s="40"/>
      <c r="W44" s="169"/>
      <c r="X44" s="1"/>
      <c r="Y44" s="1"/>
      <c r="Z44" s="168"/>
      <c r="AA44" s="40"/>
      <c r="AB44" s="40"/>
      <c r="AC44" s="41"/>
      <c r="AD44" s="40"/>
      <c r="AE44" s="40"/>
      <c r="AF44" s="40"/>
      <c r="AG44" s="40"/>
      <c r="AH44" s="40"/>
      <c r="AI44" s="44"/>
      <c r="AJ44" s="45"/>
      <c r="AK44" s="46"/>
    </row>
    <row r="45" spans="1:37" ht="18.75" customHeight="1" x14ac:dyDescent="0.25">
      <c r="A45" s="500"/>
      <c r="B45" s="178" t="s">
        <v>137</v>
      </c>
      <c r="C45" s="179" t="s">
        <v>126</v>
      </c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54"/>
      <c r="S45" s="54"/>
      <c r="T45" s="54"/>
      <c r="U45" s="54"/>
      <c r="V45" s="54"/>
      <c r="W45" s="181"/>
      <c r="X45" s="55"/>
      <c r="Y45" s="55"/>
      <c r="Z45" s="182"/>
      <c r="AA45" s="182"/>
      <c r="AB45" s="182"/>
      <c r="AC45" s="182"/>
      <c r="AD45" s="182"/>
      <c r="AE45" s="182"/>
      <c r="AF45" s="182"/>
      <c r="AG45" s="182"/>
      <c r="AH45" s="182"/>
      <c r="AI45" s="112"/>
      <c r="AJ45" s="60"/>
      <c r="AK45" s="61"/>
    </row>
    <row r="46" spans="1:37" ht="15.75" customHeight="1" x14ac:dyDescent="0.25">
      <c r="A46" s="91"/>
      <c r="B46" s="6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64"/>
      <c r="S46" s="64"/>
      <c r="T46" s="64"/>
      <c r="U46" s="64"/>
      <c r="V46" s="64"/>
      <c r="W46" s="93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6">
        <f>SUM(AJ38:AJ45)</f>
        <v>0</v>
      </c>
      <c r="AK46" s="67">
        <f>SUM(AK38:AK45)</f>
        <v>0</v>
      </c>
    </row>
    <row r="47" spans="1:37" ht="15.75" customHeight="1" x14ac:dyDescent="0.25">
      <c r="A47" s="507" t="s">
        <v>138</v>
      </c>
      <c r="B47" s="187" t="s">
        <v>139</v>
      </c>
      <c r="C47" s="188" t="s">
        <v>126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189"/>
      <c r="AC47" s="189"/>
      <c r="AD47" s="25"/>
      <c r="AE47" s="25"/>
      <c r="AF47" s="25"/>
      <c r="AG47" s="25"/>
      <c r="AH47" s="25"/>
      <c r="AI47" s="30"/>
      <c r="AJ47" s="31"/>
      <c r="AK47" s="34"/>
    </row>
    <row r="48" spans="1:37" ht="15.75" customHeight="1" x14ac:dyDescent="0.25">
      <c r="A48" s="506"/>
      <c r="B48" s="190" t="s">
        <v>140</v>
      </c>
      <c r="C48" s="191" t="s">
        <v>95</v>
      </c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40"/>
      <c r="S48" s="40"/>
      <c r="T48" s="40"/>
      <c r="U48" s="40"/>
      <c r="V48" s="192"/>
      <c r="W48" s="40"/>
      <c r="X48" s="40"/>
      <c r="Y48" s="40"/>
      <c r="Z48" s="40"/>
      <c r="AA48" s="40"/>
      <c r="AB48" s="192"/>
      <c r="AC48" s="192"/>
      <c r="AD48" s="192"/>
      <c r="AE48" s="40"/>
      <c r="AF48" s="40"/>
      <c r="AG48" s="40"/>
      <c r="AH48" s="40"/>
      <c r="AI48" s="44"/>
      <c r="AJ48" s="45"/>
      <c r="AK48" s="46"/>
    </row>
    <row r="49" spans="1:37" ht="15.75" customHeight="1" x14ac:dyDescent="0.25">
      <c r="A49" s="506"/>
      <c r="B49" s="190" t="s">
        <v>141</v>
      </c>
      <c r="C49" s="191" t="s">
        <v>132</v>
      </c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40"/>
      <c r="S49" s="1"/>
      <c r="T49" s="1"/>
      <c r="U49" s="1"/>
      <c r="V49" s="192"/>
      <c r="W49" s="192"/>
      <c r="X49" s="192"/>
      <c r="Y49" s="192"/>
      <c r="Z49" s="192"/>
      <c r="AA49" s="40"/>
      <c r="AB49" s="40"/>
      <c r="AC49" s="41"/>
      <c r="AD49" s="40"/>
      <c r="AE49" s="40"/>
      <c r="AF49" s="40"/>
      <c r="AG49" s="40"/>
      <c r="AH49" s="40"/>
      <c r="AI49" s="44"/>
      <c r="AJ49" s="45"/>
      <c r="AK49" s="46"/>
    </row>
    <row r="50" spans="1:37" ht="15.75" customHeight="1" x14ac:dyDescent="0.25">
      <c r="A50" s="506"/>
      <c r="B50" s="190" t="s">
        <v>142</v>
      </c>
      <c r="C50" s="191" t="s">
        <v>126</v>
      </c>
      <c r="D50" s="36"/>
      <c r="E50" s="36"/>
      <c r="F50" s="36"/>
      <c r="G50" s="36" t="s">
        <v>65</v>
      </c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40"/>
      <c r="S50" s="40"/>
      <c r="T50" s="40"/>
      <c r="U50" s="40"/>
      <c r="V50" s="40"/>
      <c r="W50" s="192"/>
      <c r="X50" s="192"/>
      <c r="Y50" s="192"/>
      <c r="Z50" s="192"/>
      <c r="AA50" s="40"/>
      <c r="AB50" s="40"/>
      <c r="AC50" s="41"/>
      <c r="AD50" s="40"/>
      <c r="AE50" s="40"/>
      <c r="AF50" s="40"/>
      <c r="AG50" s="40"/>
      <c r="AH50" s="40"/>
      <c r="AI50" s="44"/>
      <c r="AJ50" s="45"/>
      <c r="AK50" s="46"/>
    </row>
    <row r="51" spans="1:37" ht="15.75" customHeight="1" x14ac:dyDescent="0.25">
      <c r="A51" s="506"/>
      <c r="B51" s="190" t="s">
        <v>143</v>
      </c>
      <c r="C51" s="191" t="s">
        <v>132</v>
      </c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40"/>
      <c r="S51" s="40"/>
      <c r="T51" s="40"/>
      <c r="U51" s="40"/>
      <c r="V51" s="40"/>
      <c r="W51" s="40"/>
      <c r="X51" s="40"/>
      <c r="Y51" s="40"/>
      <c r="Z51" s="40"/>
      <c r="AA51" s="192"/>
      <c r="AB51" s="192"/>
      <c r="AC51" s="192"/>
      <c r="AD51" s="192"/>
      <c r="AE51" s="192"/>
      <c r="AF51" s="40"/>
      <c r="AG51" s="40"/>
      <c r="AH51" s="40"/>
      <c r="AI51" s="44"/>
      <c r="AJ51" s="45"/>
      <c r="AK51" s="46"/>
    </row>
    <row r="52" spans="1:37" ht="15.75" customHeight="1" x14ac:dyDescent="0.25">
      <c r="A52" s="506"/>
      <c r="B52" s="190" t="s">
        <v>144</v>
      </c>
      <c r="C52" s="191" t="s">
        <v>145</v>
      </c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40"/>
      <c r="S52" s="40"/>
      <c r="T52" s="40"/>
      <c r="U52" s="40"/>
      <c r="V52" s="40"/>
      <c r="W52" s="40"/>
      <c r="X52" s="40"/>
      <c r="Y52" s="40"/>
      <c r="Z52" s="40"/>
      <c r="AA52" s="1"/>
      <c r="AB52" s="1"/>
      <c r="AC52" s="41"/>
      <c r="AD52" s="192"/>
      <c r="AE52" s="192"/>
      <c r="AF52" s="192"/>
      <c r="AG52" s="192"/>
      <c r="AH52" s="40"/>
      <c r="AI52" s="44"/>
      <c r="AJ52" s="45"/>
      <c r="AK52" s="46"/>
    </row>
    <row r="53" spans="1:37" ht="15.75" customHeight="1" x14ac:dyDescent="0.25">
      <c r="A53" s="506"/>
      <c r="B53" s="190" t="s">
        <v>146</v>
      </c>
      <c r="C53" s="191" t="s">
        <v>67</v>
      </c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1"/>
      <c r="AD53" s="192"/>
      <c r="AE53" s="192"/>
      <c r="AF53" s="192"/>
      <c r="AG53" s="40"/>
      <c r="AH53" s="40"/>
      <c r="AI53" s="44"/>
      <c r="AJ53" s="45"/>
      <c r="AK53" s="46"/>
    </row>
    <row r="54" spans="1:37" ht="15.75" customHeight="1" x14ac:dyDescent="0.25">
      <c r="A54" s="500"/>
      <c r="B54" s="193" t="s">
        <v>147</v>
      </c>
      <c r="C54" s="194" t="s">
        <v>104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8"/>
      <c r="AD54" s="54"/>
      <c r="AE54" s="54"/>
      <c r="AF54" s="54"/>
      <c r="AG54" s="195"/>
      <c r="AH54" s="195"/>
      <c r="AI54" s="112"/>
      <c r="AJ54" s="60"/>
      <c r="AK54" s="61"/>
    </row>
    <row r="55" spans="1:37" ht="15.75" customHeight="1" x14ac:dyDescent="0.25">
      <c r="A55" s="62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6">
        <f>SUM(AJ47:AJ54)</f>
        <v>0</v>
      </c>
      <c r="AK55" s="67">
        <f>SUM(AK47:AK54)</f>
        <v>0</v>
      </c>
    </row>
    <row r="56" spans="1:37" ht="15.75" customHeight="1" x14ac:dyDescent="0.25">
      <c r="A56" s="514" t="s">
        <v>149</v>
      </c>
      <c r="B56" s="199" t="s">
        <v>152</v>
      </c>
      <c r="C56" s="200" t="s">
        <v>122</v>
      </c>
      <c r="D56" s="26"/>
      <c r="E56" s="26"/>
      <c r="F56" s="26"/>
      <c r="G56" s="26"/>
      <c r="H56" s="26"/>
      <c r="I56" s="26"/>
      <c r="J56" s="201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9"/>
      <c r="AD56" s="26"/>
      <c r="AE56" s="26"/>
      <c r="AF56" s="26"/>
      <c r="AG56" s="26"/>
      <c r="AH56" s="26"/>
      <c r="AI56" s="202"/>
      <c r="AJ56" s="121"/>
      <c r="AK56" s="121"/>
    </row>
    <row r="57" spans="1:37" ht="15.75" customHeight="1" x14ac:dyDescent="0.25">
      <c r="A57" s="500"/>
      <c r="B57" s="204" t="s">
        <v>153</v>
      </c>
      <c r="C57" s="206" t="s">
        <v>154</v>
      </c>
      <c r="D57" s="55"/>
      <c r="E57" s="55"/>
      <c r="F57" s="55"/>
      <c r="G57" s="55"/>
      <c r="H57" s="55"/>
      <c r="I57" s="55"/>
      <c r="J57" s="55"/>
      <c r="K57" s="207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8"/>
      <c r="AD57" s="55"/>
      <c r="AE57" s="55"/>
      <c r="AF57" s="55"/>
      <c r="AG57" s="55"/>
      <c r="AH57" s="55"/>
      <c r="AI57" s="112"/>
      <c r="AJ57" s="209"/>
      <c r="AK57" s="209"/>
    </row>
    <row r="58" spans="1:37" ht="15.75" customHeight="1" x14ac:dyDescent="0.25">
      <c r="A58" s="62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6">
        <f>SUM(AJ56:AJ57)</f>
        <v>0</v>
      </c>
      <c r="AK58" s="67">
        <f>SUM(AK56:AK57)</f>
        <v>0</v>
      </c>
    </row>
    <row r="59" spans="1:37" ht="16.5" customHeight="1" x14ac:dyDescent="0.25">
      <c r="A59" s="180"/>
      <c r="B59" s="180"/>
      <c r="C59" s="180"/>
      <c r="D59" s="180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0"/>
      <c r="AE59" s="180"/>
      <c r="AF59" s="180"/>
      <c r="AG59" s="180"/>
      <c r="AH59" s="180"/>
      <c r="AI59" s="180"/>
      <c r="AJ59" s="216">
        <f>SUM(AJ13+AJ20+AJ26+AJ31+AJ37+AJ46+AJ55+AJ58)</f>
        <v>0</v>
      </c>
      <c r="AK59" s="221">
        <f>SUM(AK13+AK20+AK26+AK31+AK37+AK46+AK55+AK58)</f>
        <v>0</v>
      </c>
    </row>
    <row r="60" spans="1:37" ht="15.75" customHeight="1" x14ac:dyDescent="0.25">
      <c r="A60" s="180"/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0"/>
      <c r="AE60" s="180"/>
      <c r="AF60" s="180"/>
      <c r="AG60" s="180"/>
      <c r="AH60" s="180"/>
      <c r="AI60" s="180"/>
      <c r="AK60" s="180"/>
    </row>
    <row r="61" spans="1:37" ht="15.75" customHeight="1" x14ac:dyDescent="0.25"/>
    <row r="62" spans="1:37" ht="15.75" customHeight="1" x14ac:dyDescent="0.25"/>
    <row r="63" spans="1:37" ht="15.75" customHeight="1" x14ac:dyDescent="0.25"/>
    <row r="64" spans="1:37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1">
    <mergeCell ref="A56:A57"/>
    <mergeCell ref="A47:A54"/>
    <mergeCell ref="A38:A45"/>
    <mergeCell ref="A3:A12"/>
    <mergeCell ref="A1:C1"/>
    <mergeCell ref="AJ1:AJ2"/>
    <mergeCell ref="AK1:AK2"/>
    <mergeCell ref="A32:A36"/>
    <mergeCell ref="A27:A30"/>
    <mergeCell ref="A21:A25"/>
    <mergeCell ref="A14:A1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1000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 x14ac:dyDescent="0.25"/>
  <cols>
    <col min="1" max="1" width="36.28515625" customWidth="1"/>
    <col min="2" max="2" width="39.85546875" customWidth="1"/>
    <col min="3" max="3" width="25.85546875" customWidth="1"/>
    <col min="4" max="21" width="5.7109375" hidden="1" customWidth="1"/>
    <col min="22" max="35" width="5.7109375" customWidth="1"/>
    <col min="36" max="36" width="10" customWidth="1"/>
    <col min="37" max="37" width="16.85546875" customWidth="1"/>
  </cols>
  <sheetData>
    <row r="1" spans="1:37" ht="15.75" customHeight="1" x14ac:dyDescent="0.25">
      <c r="A1" s="517" t="s">
        <v>0</v>
      </c>
      <c r="B1" s="503"/>
      <c r="C1" s="504"/>
      <c r="D1" s="2">
        <v>40</v>
      </c>
      <c r="E1" s="3">
        <v>41</v>
      </c>
      <c r="F1" s="4">
        <v>42</v>
      </c>
      <c r="G1" s="3">
        <v>43</v>
      </c>
      <c r="H1" s="4">
        <v>44</v>
      </c>
      <c r="I1" s="4">
        <v>45</v>
      </c>
      <c r="J1" s="3">
        <v>46</v>
      </c>
      <c r="K1" s="4">
        <v>47</v>
      </c>
      <c r="L1" s="3">
        <v>48</v>
      </c>
      <c r="M1" s="4">
        <v>49</v>
      </c>
      <c r="N1" s="4">
        <v>50</v>
      </c>
      <c r="O1" s="3">
        <v>51</v>
      </c>
      <c r="P1" s="4">
        <v>52</v>
      </c>
      <c r="Q1" s="4">
        <v>53</v>
      </c>
      <c r="R1" s="4">
        <v>1</v>
      </c>
      <c r="S1" s="5">
        <v>2</v>
      </c>
      <c r="T1" s="5">
        <v>3</v>
      </c>
      <c r="U1" s="6">
        <v>4</v>
      </c>
      <c r="V1" s="5">
        <v>5</v>
      </c>
      <c r="W1" s="6">
        <v>6</v>
      </c>
      <c r="X1" s="6">
        <v>7</v>
      </c>
      <c r="Y1" s="5">
        <v>8</v>
      </c>
      <c r="Z1" s="6">
        <v>9</v>
      </c>
      <c r="AA1" s="5">
        <v>10</v>
      </c>
      <c r="AB1" s="6">
        <v>11</v>
      </c>
      <c r="AC1" s="5">
        <v>12</v>
      </c>
      <c r="AD1" s="5">
        <v>13</v>
      </c>
      <c r="AE1" s="5">
        <v>14</v>
      </c>
      <c r="AF1" s="5">
        <v>15</v>
      </c>
      <c r="AG1" s="6">
        <v>16</v>
      </c>
      <c r="AH1" s="5">
        <v>17</v>
      </c>
      <c r="AI1" s="205">
        <v>18</v>
      </c>
      <c r="AJ1" s="499" t="s">
        <v>6</v>
      </c>
      <c r="AK1" s="501" t="s">
        <v>8</v>
      </c>
    </row>
    <row r="2" spans="1:37" ht="24" customHeight="1" x14ac:dyDescent="0.25">
      <c r="A2" s="210" t="s">
        <v>12</v>
      </c>
      <c r="B2" s="212" t="s">
        <v>15</v>
      </c>
      <c r="C2" s="213" t="s">
        <v>20</v>
      </c>
      <c r="D2" s="11" t="s">
        <v>21</v>
      </c>
      <c r="E2" s="12" t="s">
        <v>22</v>
      </c>
      <c r="F2" s="14" t="s">
        <v>23</v>
      </c>
      <c r="G2" s="12" t="s">
        <v>25</v>
      </c>
      <c r="H2" s="14" t="s">
        <v>26</v>
      </c>
      <c r="I2" s="14" t="s">
        <v>27</v>
      </c>
      <c r="J2" s="12" t="s">
        <v>28</v>
      </c>
      <c r="K2" s="14" t="s">
        <v>29</v>
      </c>
      <c r="L2" s="12" t="s">
        <v>30</v>
      </c>
      <c r="M2" s="14" t="s">
        <v>31</v>
      </c>
      <c r="N2" s="14" t="s">
        <v>32</v>
      </c>
      <c r="O2" s="12" t="s">
        <v>33</v>
      </c>
      <c r="P2" s="14" t="s">
        <v>34</v>
      </c>
      <c r="Q2" s="14" t="s">
        <v>35</v>
      </c>
      <c r="R2" s="14" t="s">
        <v>36</v>
      </c>
      <c r="S2" s="14" t="s">
        <v>37</v>
      </c>
      <c r="T2" s="14" t="s">
        <v>38</v>
      </c>
      <c r="U2" s="12" t="s">
        <v>39</v>
      </c>
      <c r="V2" s="14" t="s">
        <v>40</v>
      </c>
      <c r="W2" s="12" t="s">
        <v>41</v>
      </c>
      <c r="X2" s="12" t="s">
        <v>42</v>
      </c>
      <c r="Y2" s="14" t="s">
        <v>43</v>
      </c>
      <c r="Z2" s="12" t="s">
        <v>44</v>
      </c>
      <c r="AA2" s="14" t="s">
        <v>45</v>
      </c>
      <c r="AB2" s="12" t="s">
        <v>46</v>
      </c>
      <c r="AC2" s="17" t="s">
        <v>47</v>
      </c>
      <c r="AD2" s="17" t="s">
        <v>48</v>
      </c>
      <c r="AE2" s="17" t="s">
        <v>49</v>
      </c>
      <c r="AF2" s="17" t="s">
        <v>50</v>
      </c>
      <c r="AG2" s="18" t="s">
        <v>51</v>
      </c>
      <c r="AH2" s="17" t="s">
        <v>52</v>
      </c>
      <c r="AI2" s="219" t="s">
        <v>53</v>
      </c>
      <c r="AJ2" s="500"/>
      <c r="AK2" s="500"/>
    </row>
    <row r="3" spans="1:37" x14ac:dyDescent="0.25">
      <c r="A3" s="511" t="s">
        <v>59</v>
      </c>
      <c r="B3" s="21" t="s">
        <v>60</v>
      </c>
      <c r="C3" s="27" t="s">
        <v>61</v>
      </c>
      <c r="D3" s="24"/>
      <c r="E3" s="24"/>
      <c r="F3" s="24"/>
      <c r="G3" s="24"/>
      <c r="H3" s="24"/>
      <c r="I3" s="24"/>
      <c r="J3" s="23"/>
      <c r="K3" s="24"/>
      <c r="L3" s="23"/>
      <c r="M3" s="24"/>
      <c r="N3" s="24"/>
      <c r="O3" s="24"/>
      <c r="P3" s="24"/>
      <c r="Q3" s="24"/>
      <c r="R3" s="25"/>
      <c r="S3" s="25"/>
      <c r="T3" s="26"/>
      <c r="U3" s="28">
        <v>2</v>
      </c>
      <c r="V3" s="25"/>
      <c r="W3" s="25"/>
      <c r="X3" s="25"/>
      <c r="Y3" s="25"/>
      <c r="Z3" s="25"/>
      <c r="AA3" s="25"/>
      <c r="AB3" s="25"/>
      <c r="AC3" s="29"/>
      <c r="AD3" s="25"/>
      <c r="AE3" s="25"/>
      <c r="AF3" s="25"/>
      <c r="AG3" s="25"/>
      <c r="AH3" s="25"/>
      <c r="AI3" s="30"/>
      <c r="AJ3" s="31"/>
      <c r="AK3" s="34"/>
    </row>
    <row r="4" spans="1:37" x14ac:dyDescent="0.25">
      <c r="A4" s="506"/>
      <c r="B4" s="21" t="s">
        <v>62</v>
      </c>
      <c r="C4" s="27" t="s">
        <v>63</v>
      </c>
      <c r="D4" s="36"/>
      <c r="E4" s="36"/>
      <c r="F4" s="36"/>
      <c r="G4" s="36"/>
      <c r="H4" s="36"/>
      <c r="I4" s="36"/>
      <c r="J4" s="36"/>
      <c r="K4" s="37"/>
      <c r="L4" s="36"/>
      <c r="M4" s="36"/>
      <c r="N4" s="27"/>
      <c r="O4" s="27" t="s">
        <v>65</v>
      </c>
      <c r="P4" s="27"/>
      <c r="Q4" s="36"/>
      <c r="R4" s="1"/>
      <c r="S4" s="39"/>
      <c r="T4" s="1"/>
      <c r="U4" s="39"/>
      <c r="V4" s="40"/>
      <c r="W4" s="40"/>
      <c r="X4" s="40"/>
      <c r="Y4" s="40"/>
      <c r="Z4" s="40"/>
      <c r="AA4" s="40"/>
      <c r="AB4" s="40"/>
      <c r="AC4" s="41"/>
      <c r="AD4" s="40"/>
      <c r="AE4" s="40"/>
      <c r="AF4" s="40"/>
      <c r="AG4" s="40"/>
      <c r="AH4" s="40"/>
      <c r="AI4" s="44"/>
      <c r="AJ4" s="45"/>
      <c r="AK4" s="46"/>
    </row>
    <row r="5" spans="1:37" x14ac:dyDescent="0.25">
      <c r="A5" s="506"/>
      <c r="B5" s="21" t="s">
        <v>64</v>
      </c>
      <c r="C5" s="27" t="s">
        <v>61</v>
      </c>
      <c r="D5" s="36"/>
      <c r="E5" s="27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40"/>
      <c r="S5" s="40"/>
      <c r="T5" s="1"/>
      <c r="U5" s="39"/>
      <c r="V5" s="40"/>
      <c r="W5" s="40"/>
      <c r="X5" s="40"/>
      <c r="Y5" s="40"/>
      <c r="Z5" s="40"/>
      <c r="AA5" s="40"/>
      <c r="AB5" s="40"/>
      <c r="AC5" s="41"/>
      <c r="AD5" s="40"/>
      <c r="AE5" s="40"/>
      <c r="AF5" s="40"/>
      <c r="AG5" s="39"/>
      <c r="AH5" s="40"/>
      <c r="AI5" s="44"/>
      <c r="AJ5" s="45"/>
      <c r="AK5" s="46"/>
    </row>
    <row r="6" spans="1:37" x14ac:dyDescent="0.25">
      <c r="A6" s="506"/>
      <c r="B6" s="222" t="s">
        <v>68</v>
      </c>
      <c r="C6" s="223" t="s">
        <v>159</v>
      </c>
      <c r="D6" s="1"/>
      <c r="E6" s="37"/>
      <c r="F6" s="36"/>
      <c r="G6" s="36"/>
      <c r="H6" s="37"/>
      <c r="I6" s="37"/>
      <c r="J6" s="36"/>
      <c r="K6" s="36"/>
      <c r="L6" s="37"/>
      <c r="M6" s="36"/>
      <c r="N6" s="36"/>
      <c r="O6" s="36"/>
      <c r="P6" s="36"/>
      <c r="Q6" s="36"/>
      <c r="R6" s="40"/>
      <c r="S6" s="40"/>
      <c r="T6" s="40"/>
      <c r="U6" s="40"/>
      <c r="V6" s="40"/>
      <c r="W6" s="39"/>
      <c r="X6" s="39"/>
      <c r="Y6" s="1"/>
      <c r="Z6" s="1"/>
      <c r="AA6" s="40"/>
      <c r="AB6" s="40"/>
      <c r="AC6" s="41"/>
      <c r="AD6" s="40"/>
      <c r="AE6" s="40"/>
      <c r="AF6" s="40"/>
      <c r="AG6" s="40"/>
      <c r="AH6" s="40"/>
      <c r="AI6" s="44"/>
      <c r="AJ6" s="45"/>
      <c r="AK6" s="46"/>
    </row>
    <row r="7" spans="1:37" x14ac:dyDescent="0.25">
      <c r="A7" s="506"/>
      <c r="B7" s="21" t="s">
        <v>73</v>
      </c>
      <c r="C7" s="27" t="s">
        <v>61</v>
      </c>
      <c r="D7" s="1"/>
      <c r="E7" s="37"/>
      <c r="F7" s="36"/>
      <c r="G7" s="36"/>
      <c r="H7" s="37"/>
      <c r="I7" s="37"/>
      <c r="J7" s="36" t="s">
        <v>65</v>
      </c>
      <c r="K7" s="36"/>
      <c r="L7" s="37"/>
      <c r="M7" s="36"/>
      <c r="N7" s="36"/>
      <c r="O7" s="36"/>
      <c r="P7" s="36"/>
      <c r="Q7" s="36"/>
      <c r="R7" s="40"/>
      <c r="S7" s="40"/>
      <c r="T7" s="40"/>
      <c r="U7" s="40"/>
      <c r="V7" s="40"/>
      <c r="W7" s="40"/>
      <c r="X7" s="40"/>
      <c r="Y7" s="1"/>
      <c r="Z7" s="39"/>
      <c r="AA7" s="40"/>
      <c r="AB7" s="40"/>
      <c r="AC7" s="41"/>
      <c r="AD7" s="40"/>
      <c r="AE7" s="40"/>
      <c r="AF7" s="40"/>
      <c r="AG7" s="40"/>
      <c r="AH7" s="40"/>
      <c r="AI7" s="44"/>
      <c r="AJ7" s="45"/>
      <c r="AK7" s="46"/>
    </row>
    <row r="8" spans="1:37" x14ac:dyDescent="0.25">
      <c r="A8" s="506"/>
      <c r="B8" s="21" t="s">
        <v>74</v>
      </c>
      <c r="C8" s="27" t="s">
        <v>75</v>
      </c>
      <c r="D8" s="36"/>
      <c r="E8" s="36"/>
      <c r="F8" s="36"/>
      <c r="G8" s="36"/>
      <c r="H8" s="36"/>
      <c r="I8" s="36"/>
      <c r="J8" s="36"/>
      <c r="K8" s="36"/>
      <c r="L8" s="36" t="s">
        <v>65</v>
      </c>
      <c r="M8" s="36"/>
      <c r="N8" s="36"/>
      <c r="O8" s="36"/>
      <c r="P8" s="36"/>
      <c r="Q8" s="36"/>
      <c r="R8" s="40"/>
      <c r="S8" s="40"/>
      <c r="T8" s="40"/>
      <c r="U8" s="40"/>
      <c r="V8" s="40"/>
      <c r="W8" s="39"/>
      <c r="X8" s="39"/>
      <c r="Y8" s="40"/>
      <c r="Z8" s="40"/>
      <c r="AA8" s="40"/>
      <c r="AB8" s="40"/>
      <c r="AC8" s="41"/>
      <c r="AD8" s="40"/>
      <c r="AE8" s="40"/>
      <c r="AF8" s="40"/>
      <c r="AG8" s="40"/>
      <c r="AH8" s="40"/>
      <c r="AI8" s="44"/>
      <c r="AJ8" s="45"/>
      <c r="AK8" s="46"/>
    </row>
    <row r="9" spans="1:37" x14ac:dyDescent="0.25">
      <c r="A9" s="506"/>
      <c r="B9" s="21" t="s">
        <v>76</v>
      </c>
      <c r="C9" s="27" t="s">
        <v>77</v>
      </c>
      <c r="D9" s="36"/>
      <c r="E9" s="36" t="s">
        <v>65</v>
      </c>
      <c r="F9" s="36"/>
      <c r="G9" s="36"/>
      <c r="H9" s="36"/>
      <c r="I9" s="36"/>
      <c r="J9" s="27"/>
      <c r="K9" s="36"/>
      <c r="L9" s="27"/>
      <c r="M9" s="36"/>
      <c r="N9" s="36"/>
      <c r="O9" s="27"/>
      <c r="P9" s="36" t="s">
        <v>65</v>
      </c>
      <c r="Q9" s="36"/>
      <c r="R9" s="40"/>
      <c r="S9" s="39"/>
      <c r="T9" s="40"/>
      <c r="U9" s="40"/>
      <c r="V9" s="40"/>
      <c r="W9" s="40"/>
      <c r="X9" s="1"/>
      <c r="Y9" s="39"/>
      <c r="Z9" s="39"/>
      <c r="AA9" s="40"/>
      <c r="AB9" s="40"/>
      <c r="AC9" s="41"/>
      <c r="AD9" s="40"/>
      <c r="AE9" s="40"/>
      <c r="AF9" s="40"/>
      <c r="AG9" s="40"/>
      <c r="AH9" s="40"/>
      <c r="AI9" s="44"/>
      <c r="AJ9" s="45"/>
      <c r="AK9" s="46"/>
    </row>
    <row r="10" spans="1:37" ht="15.75" customHeight="1" x14ac:dyDescent="0.25">
      <c r="A10" s="500"/>
      <c r="B10" s="51" t="s">
        <v>78</v>
      </c>
      <c r="C10" s="52" t="s">
        <v>79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4"/>
      <c r="S10" s="55"/>
      <c r="T10" s="54"/>
      <c r="U10" s="54"/>
      <c r="V10" s="54"/>
      <c r="W10" s="54"/>
      <c r="X10" s="54"/>
      <c r="Y10" s="54"/>
      <c r="Z10" s="54"/>
      <c r="AA10" s="57"/>
      <c r="AB10" s="54"/>
      <c r="AC10" s="58"/>
      <c r="AD10" s="54"/>
      <c r="AE10" s="54"/>
      <c r="AF10" s="54"/>
      <c r="AG10" s="54"/>
      <c r="AH10" s="54"/>
      <c r="AI10" s="59"/>
      <c r="AJ10" s="60"/>
      <c r="AK10" s="61"/>
    </row>
    <row r="11" spans="1:37" ht="15.75" customHeight="1" x14ac:dyDescent="0.25">
      <c r="A11" s="225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6">
        <f>SUM(AJ3:AJ10)</f>
        <v>0</v>
      </c>
      <c r="AK11" s="67">
        <f>SUM(AK3:AK10)</f>
        <v>0</v>
      </c>
    </row>
    <row r="12" spans="1:37" x14ac:dyDescent="0.25">
      <c r="A12" s="512" t="s">
        <v>80</v>
      </c>
      <c r="B12" s="69" t="s">
        <v>86</v>
      </c>
      <c r="C12" s="71" t="s">
        <v>77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25"/>
      <c r="T12" s="25"/>
      <c r="U12" s="26"/>
      <c r="V12" s="74"/>
      <c r="W12" s="74"/>
      <c r="X12" s="74"/>
      <c r="Y12" s="25"/>
      <c r="Z12" s="25"/>
      <c r="AA12" s="25"/>
      <c r="AB12" s="25"/>
      <c r="AC12" s="29"/>
      <c r="AD12" s="25"/>
      <c r="AE12" s="25"/>
      <c r="AF12" s="25"/>
      <c r="AG12" s="25"/>
      <c r="AH12" s="25"/>
      <c r="AI12" s="30"/>
      <c r="AJ12" s="31"/>
      <c r="AK12" s="34"/>
    </row>
    <row r="13" spans="1:37" ht="15.75" customHeight="1" x14ac:dyDescent="0.25">
      <c r="A13" s="500"/>
      <c r="B13" s="88" t="s">
        <v>160</v>
      </c>
      <c r="C13" s="89" t="s">
        <v>92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4"/>
      <c r="S13" s="54"/>
      <c r="T13" s="54"/>
      <c r="U13" s="55"/>
      <c r="V13" s="90"/>
      <c r="W13" s="90"/>
      <c r="X13" s="90"/>
      <c r="Y13" s="54"/>
      <c r="Z13" s="54"/>
      <c r="AA13" s="54"/>
      <c r="AB13" s="54"/>
      <c r="AC13" s="58"/>
      <c r="AD13" s="54"/>
      <c r="AE13" s="54"/>
      <c r="AF13" s="54"/>
      <c r="AG13" s="54"/>
      <c r="AH13" s="54"/>
      <c r="AI13" s="59"/>
      <c r="AJ13" s="60"/>
      <c r="AK13" s="61"/>
    </row>
    <row r="14" spans="1:37" ht="15.75" customHeight="1" x14ac:dyDescent="0.25">
      <c r="A14" s="226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4"/>
      <c r="S14" s="64"/>
      <c r="T14" s="64"/>
      <c r="U14" s="92"/>
      <c r="V14" s="64"/>
      <c r="W14" s="93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6">
        <f>SUM(AJ12:AJ13)</f>
        <v>0</v>
      </c>
      <c r="AK14" s="67">
        <f>SUM(AK12:AK13)</f>
        <v>0</v>
      </c>
    </row>
    <row r="15" spans="1:37" ht="18.75" customHeight="1" x14ac:dyDescent="0.25">
      <c r="A15" s="505" t="s">
        <v>93</v>
      </c>
      <c r="B15" s="94" t="s">
        <v>94</v>
      </c>
      <c r="C15" s="95" t="s">
        <v>95</v>
      </c>
      <c r="D15" s="24"/>
      <c r="E15" s="24"/>
      <c r="F15" s="24"/>
      <c r="G15" s="24"/>
      <c r="H15" s="24"/>
      <c r="I15" s="24"/>
      <c r="J15" s="24"/>
      <c r="K15" s="24"/>
      <c r="L15" s="95"/>
      <c r="M15" s="24"/>
      <c r="N15" s="24"/>
      <c r="O15" s="95"/>
      <c r="P15" s="24"/>
      <c r="Q15" s="24"/>
      <c r="R15" s="25"/>
      <c r="S15" s="96"/>
      <c r="T15" s="96"/>
      <c r="U15" s="96"/>
      <c r="V15" s="25"/>
      <c r="W15" s="25"/>
      <c r="X15" s="25"/>
      <c r="Y15" s="25"/>
      <c r="Z15" s="25"/>
      <c r="AA15" s="25"/>
      <c r="AB15" s="25"/>
      <c r="AC15" s="29"/>
      <c r="AD15" s="25"/>
      <c r="AE15" s="25"/>
      <c r="AF15" s="25"/>
      <c r="AG15" s="25"/>
      <c r="AH15" s="25"/>
      <c r="AI15" s="30"/>
      <c r="AJ15" s="31"/>
      <c r="AK15" s="34"/>
    </row>
    <row r="16" spans="1:37" ht="30" customHeight="1" x14ac:dyDescent="0.25">
      <c r="A16" s="506"/>
      <c r="B16" s="98" t="s">
        <v>97</v>
      </c>
      <c r="C16" s="99" t="s">
        <v>99</v>
      </c>
      <c r="D16" s="36"/>
      <c r="E16" s="36"/>
      <c r="F16" s="36"/>
      <c r="G16" s="36"/>
      <c r="H16" s="36"/>
      <c r="I16" s="36"/>
      <c r="J16" s="102"/>
      <c r="K16" s="102"/>
      <c r="L16" s="36"/>
      <c r="M16" s="36"/>
      <c r="N16" s="36"/>
      <c r="O16" s="36"/>
      <c r="P16" s="100"/>
      <c r="Q16" s="100"/>
      <c r="R16" s="1"/>
      <c r="S16" s="40"/>
      <c r="T16" s="102"/>
      <c r="U16" s="103"/>
      <c r="V16" s="103"/>
      <c r="W16" s="103"/>
      <c r="X16" s="103"/>
      <c r="Y16" s="103"/>
      <c r="Z16" s="103"/>
      <c r="AA16" s="103"/>
      <c r="AB16" s="40"/>
      <c r="AC16" s="41"/>
      <c r="AD16" s="40"/>
      <c r="AE16" s="40"/>
      <c r="AF16" s="40"/>
      <c r="AG16" s="40"/>
      <c r="AH16" s="40"/>
      <c r="AI16" s="44"/>
      <c r="AJ16" s="45"/>
      <c r="AK16" s="46"/>
    </row>
    <row r="17" spans="1:37" ht="17.25" customHeight="1" x14ac:dyDescent="0.25">
      <c r="A17" s="506"/>
      <c r="B17" s="97" t="s">
        <v>100</v>
      </c>
      <c r="C17" s="100" t="s">
        <v>101</v>
      </c>
      <c r="D17" s="36"/>
      <c r="E17" s="36"/>
      <c r="F17" s="36"/>
      <c r="G17" s="36"/>
      <c r="H17" s="100"/>
      <c r="I17" s="36"/>
      <c r="J17" s="36"/>
      <c r="K17" s="36"/>
      <c r="L17" s="100"/>
      <c r="M17" s="100"/>
      <c r="N17" s="36"/>
      <c r="O17" s="100"/>
      <c r="P17" s="36"/>
      <c r="Q17" s="36"/>
      <c r="R17" s="40"/>
      <c r="S17" s="40"/>
      <c r="T17" s="102"/>
      <c r="U17" s="103"/>
      <c r="V17" s="103"/>
      <c r="W17" s="103"/>
      <c r="X17" s="103"/>
      <c r="Y17" s="103"/>
      <c r="Z17" s="103"/>
      <c r="AA17" s="103"/>
      <c r="AB17" s="40"/>
      <c r="AC17" s="41"/>
      <c r="AD17" s="40"/>
      <c r="AE17" s="40"/>
      <c r="AF17" s="40"/>
      <c r="AG17" s="40"/>
      <c r="AH17" s="40"/>
      <c r="AI17" s="44"/>
      <c r="AJ17" s="45"/>
      <c r="AK17" s="46"/>
    </row>
    <row r="18" spans="1:37" ht="20.25" customHeight="1" x14ac:dyDescent="0.25">
      <c r="A18" s="506"/>
      <c r="B18" s="98" t="s">
        <v>103</v>
      </c>
      <c r="C18" s="105" t="s">
        <v>104</v>
      </c>
      <c r="D18" s="106"/>
      <c r="E18" s="106"/>
      <c r="F18" s="106"/>
      <c r="G18" s="106"/>
      <c r="H18" s="106"/>
      <c r="I18" s="106"/>
      <c r="J18" s="106"/>
      <c r="K18" s="106"/>
      <c r="L18" s="106" t="s">
        <v>65</v>
      </c>
      <c r="M18" s="106"/>
      <c r="N18" s="106"/>
      <c r="O18" s="106"/>
      <c r="P18" s="106"/>
      <c r="Q18" s="106"/>
      <c r="R18" s="40"/>
      <c r="S18" s="40"/>
      <c r="T18" s="40"/>
      <c r="U18" s="104"/>
      <c r="V18" s="104"/>
      <c r="W18" s="104"/>
      <c r="X18" s="40"/>
      <c r="Y18" s="40"/>
      <c r="Z18" s="102"/>
      <c r="AA18" s="102"/>
      <c r="AB18" s="40"/>
      <c r="AC18" s="41"/>
      <c r="AD18" s="40"/>
      <c r="AE18" s="40"/>
      <c r="AF18" s="40"/>
      <c r="AG18" s="40"/>
      <c r="AH18" s="40"/>
      <c r="AI18" s="44"/>
      <c r="AJ18" s="45"/>
      <c r="AK18" s="46"/>
    </row>
    <row r="19" spans="1:37" ht="17.25" customHeight="1" x14ac:dyDescent="0.25">
      <c r="A19" s="506"/>
      <c r="B19" s="98" t="s">
        <v>107</v>
      </c>
      <c r="C19" s="105" t="s">
        <v>99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40"/>
      <c r="S19" s="40"/>
      <c r="T19" s="40"/>
      <c r="U19" s="104"/>
      <c r="V19" s="104"/>
      <c r="W19" s="104"/>
      <c r="X19" s="40"/>
      <c r="Y19" s="40"/>
      <c r="Z19" s="40"/>
      <c r="AA19" s="40"/>
      <c r="AB19" s="102"/>
      <c r="AC19" s="41"/>
      <c r="AD19" s="40"/>
      <c r="AE19" s="40"/>
      <c r="AF19" s="40"/>
      <c r="AG19" s="40"/>
      <c r="AH19" s="40"/>
      <c r="AI19" s="44"/>
      <c r="AJ19" s="45"/>
      <c r="AK19" s="46"/>
    </row>
    <row r="20" spans="1:37" ht="19.5" customHeight="1" x14ac:dyDescent="0.25">
      <c r="A20" s="506"/>
      <c r="B20" s="98" t="s">
        <v>106</v>
      </c>
      <c r="C20" s="105" t="s">
        <v>104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40"/>
      <c r="S20" s="40"/>
      <c r="T20" s="40"/>
      <c r="U20" s="104"/>
      <c r="V20" s="104"/>
      <c r="W20" s="104"/>
      <c r="X20" s="40"/>
      <c r="Y20" s="40"/>
      <c r="Z20" s="40"/>
      <c r="AA20" s="40"/>
      <c r="AB20" s="102"/>
      <c r="AC20" s="41"/>
      <c r="AD20" s="1"/>
      <c r="AE20" s="40"/>
      <c r="AF20" s="40"/>
      <c r="AG20" s="40"/>
      <c r="AH20" s="40"/>
      <c r="AI20" s="44"/>
      <c r="AJ20" s="45"/>
      <c r="AK20" s="46"/>
    </row>
    <row r="21" spans="1:37" ht="19.5" customHeight="1" x14ac:dyDescent="0.25">
      <c r="A21" s="500"/>
      <c r="B21" s="107" t="s">
        <v>108</v>
      </c>
      <c r="C21" s="108" t="s">
        <v>99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54"/>
      <c r="S21" s="54"/>
      <c r="T21" s="54"/>
      <c r="U21" s="110"/>
      <c r="V21" s="110"/>
      <c r="W21" s="110"/>
      <c r="X21" s="54"/>
      <c r="Y21" s="54"/>
      <c r="Z21" s="54"/>
      <c r="AA21" s="54"/>
      <c r="AB21" s="54"/>
      <c r="AC21" s="58"/>
      <c r="AD21" s="111"/>
      <c r="AE21" s="111"/>
      <c r="AF21" s="111"/>
      <c r="AG21" s="111"/>
      <c r="AH21" s="111"/>
      <c r="AI21" s="112"/>
      <c r="AJ21" s="60"/>
      <c r="AK21" s="61"/>
    </row>
    <row r="22" spans="1:37" ht="15.75" customHeight="1" x14ac:dyDescent="0.25">
      <c r="A22" s="226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64"/>
      <c r="S22" s="64"/>
      <c r="T22" s="64"/>
      <c r="U22" s="114"/>
      <c r="V22" s="114"/>
      <c r="W22" s="11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6">
        <f>SUM(AJ15:AJ21)</f>
        <v>0</v>
      </c>
      <c r="AK22" s="67">
        <f>SUM(AK15:AK21)</f>
        <v>0</v>
      </c>
    </row>
    <row r="23" spans="1:37" ht="28.5" customHeight="1" x14ac:dyDescent="0.25">
      <c r="A23" s="228" t="s">
        <v>110</v>
      </c>
      <c r="B23" s="229" t="s">
        <v>112</v>
      </c>
      <c r="C23" s="230" t="s">
        <v>99</v>
      </c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232"/>
      <c r="S23" s="233"/>
      <c r="T23" s="232"/>
      <c r="U23" s="232"/>
      <c r="V23" s="232"/>
      <c r="W23" s="233"/>
      <c r="X23" s="232"/>
      <c r="Y23" s="232"/>
      <c r="Z23" s="232"/>
      <c r="AA23" s="232"/>
      <c r="AB23" s="232"/>
      <c r="AC23" s="236"/>
      <c r="AD23" s="232"/>
      <c r="AE23" s="232"/>
      <c r="AF23" s="232"/>
      <c r="AG23" s="232"/>
      <c r="AH23" s="232"/>
      <c r="AI23" s="241"/>
      <c r="AJ23" s="149"/>
      <c r="AK23" s="245"/>
    </row>
    <row r="24" spans="1:37" ht="15.75" customHeight="1" x14ac:dyDescent="0.25">
      <c r="A24" s="225"/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6">
        <f>SUM(AJ23)</f>
        <v>0</v>
      </c>
      <c r="AK24" s="67">
        <f>SUM(AK23)</f>
        <v>0</v>
      </c>
    </row>
    <row r="25" spans="1:37" ht="24" customHeight="1" x14ac:dyDescent="0.25">
      <c r="A25" s="248" t="s">
        <v>119</v>
      </c>
      <c r="B25" s="138" t="s">
        <v>121</v>
      </c>
      <c r="C25" s="139" t="s">
        <v>77</v>
      </c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4"/>
      <c r="S25" s="144"/>
      <c r="T25" s="144"/>
      <c r="U25" s="144"/>
      <c r="V25" s="144"/>
      <c r="W25" s="145"/>
      <c r="X25" s="145"/>
      <c r="Y25" s="145"/>
      <c r="Z25" s="145"/>
      <c r="AA25" s="144"/>
      <c r="AB25" s="144"/>
      <c r="AC25" s="146"/>
      <c r="AD25" s="144"/>
      <c r="AE25" s="144"/>
      <c r="AF25" s="144"/>
      <c r="AG25" s="144"/>
      <c r="AH25" s="144"/>
      <c r="AI25" s="148"/>
      <c r="AJ25" s="149"/>
      <c r="AK25" s="150"/>
    </row>
    <row r="26" spans="1:37" ht="15.75" customHeight="1" x14ac:dyDescent="0.25">
      <c r="A26" s="62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6">
        <f>SUM(AJ25)</f>
        <v>0</v>
      </c>
      <c r="AK26" s="153">
        <f>SUM(AK25)</f>
        <v>0</v>
      </c>
    </row>
    <row r="27" spans="1:37" ht="15.75" customHeight="1" x14ac:dyDescent="0.25">
      <c r="A27" s="518" t="s">
        <v>138</v>
      </c>
      <c r="B27" s="187" t="s">
        <v>140</v>
      </c>
      <c r="C27" s="188" t="s">
        <v>95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5"/>
      <c r="S27" s="25"/>
      <c r="T27" s="25"/>
      <c r="U27" s="25"/>
      <c r="V27" s="189"/>
      <c r="W27" s="25"/>
      <c r="X27" s="25"/>
      <c r="Y27" s="25"/>
      <c r="Z27" s="25"/>
      <c r="AA27" s="25"/>
      <c r="AB27" s="189"/>
      <c r="AC27" s="189"/>
      <c r="AD27" s="189"/>
      <c r="AE27" s="25"/>
      <c r="AF27" s="25"/>
      <c r="AG27" s="25"/>
      <c r="AH27" s="25"/>
      <c r="AI27" s="30"/>
      <c r="AJ27" s="31"/>
      <c r="AK27" s="34"/>
    </row>
    <row r="28" spans="1:37" ht="15.75" customHeight="1" x14ac:dyDescent="0.25">
      <c r="A28" s="500"/>
      <c r="B28" s="193" t="s">
        <v>147</v>
      </c>
      <c r="C28" s="194" t="s">
        <v>104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8"/>
      <c r="AD28" s="54"/>
      <c r="AE28" s="54"/>
      <c r="AF28" s="54"/>
      <c r="AG28" s="195"/>
      <c r="AH28" s="195"/>
      <c r="AI28" s="112"/>
      <c r="AJ28" s="60"/>
      <c r="AK28" s="176"/>
    </row>
    <row r="29" spans="1:37" ht="15.75" customHeight="1" x14ac:dyDescent="0.25">
      <c r="A29" s="225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6">
        <f>SUM(AJ27:AJ28)</f>
        <v>0</v>
      </c>
      <c r="AK29" s="67">
        <f>SUM(AK27:AK28)</f>
        <v>0</v>
      </c>
    </row>
    <row r="30" spans="1:37" ht="15.75" customHeight="1" x14ac:dyDescent="0.25">
      <c r="A30" s="508" t="s">
        <v>148</v>
      </c>
      <c r="B30" s="196" t="s">
        <v>150</v>
      </c>
      <c r="C30" s="197" t="s">
        <v>99</v>
      </c>
      <c r="D30" s="197"/>
      <c r="E30" s="198"/>
      <c r="F30" s="26"/>
      <c r="G30" s="197"/>
      <c r="H30" s="197"/>
      <c r="I30" s="24"/>
      <c r="J30" s="24"/>
      <c r="K30" s="24"/>
      <c r="L30" s="24"/>
      <c r="M30" s="24"/>
      <c r="N30" s="197"/>
      <c r="O30" s="24"/>
      <c r="P30" s="24"/>
      <c r="Q30" s="24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9"/>
      <c r="AD30" s="25"/>
      <c r="AE30" s="25"/>
      <c r="AF30" s="25"/>
      <c r="AG30" s="25"/>
      <c r="AH30" s="25"/>
      <c r="AI30" s="30"/>
      <c r="AJ30" s="31"/>
      <c r="AK30" s="154"/>
    </row>
    <row r="31" spans="1:37" ht="15.75" customHeight="1" x14ac:dyDescent="0.25">
      <c r="A31" s="506"/>
      <c r="B31" s="203" t="s">
        <v>189</v>
      </c>
      <c r="C31" s="208" t="s">
        <v>176</v>
      </c>
      <c r="D31" s="36"/>
      <c r="E31" s="37"/>
      <c r="F31" s="208"/>
      <c r="G31" s="1"/>
      <c r="H31" s="36"/>
      <c r="I31" s="36"/>
      <c r="J31" s="36"/>
      <c r="K31" s="37"/>
      <c r="L31" s="208"/>
      <c r="M31" s="36"/>
      <c r="N31" s="208"/>
      <c r="O31" s="36"/>
      <c r="P31" s="36"/>
      <c r="Q31" s="36"/>
      <c r="R31" s="40"/>
      <c r="S31" s="211"/>
      <c r="T31" s="40"/>
      <c r="U31" s="211"/>
      <c r="V31" s="40"/>
      <c r="W31" s="40" t="s">
        <v>65</v>
      </c>
      <c r="X31" s="40"/>
      <c r="Y31" s="40"/>
      <c r="Z31" s="40"/>
      <c r="AA31" s="211"/>
      <c r="AB31" s="40"/>
      <c r="AC31" s="41"/>
      <c r="AD31" s="40"/>
      <c r="AE31" s="211"/>
      <c r="AF31" s="40"/>
      <c r="AG31" s="40"/>
      <c r="AH31" s="211"/>
      <c r="AI31" s="256"/>
      <c r="AJ31" s="45"/>
      <c r="AK31" s="166"/>
    </row>
    <row r="32" spans="1:37" ht="15.75" customHeight="1" x14ac:dyDescent="0.25">
      <c r="A32" s="506"/>
      <c r="B32" s="203" t="s">
        <v>191</v>
      </c>
      <c r="C32" s="208" t="s">
        <v>176</v>
      </c>
      <c r="D32" s="1"/>
      <c r="E32" s="36" t="s">
        <v>65</v>
      </c>
      <c r="F32" s="208"/>
      <c r="G32" s="36"/>
      <c r="H32" s="208"/>
      <c r="I32" s="36"/>
      <c r="J32" s="36"/>
      <c r="K32" s="208"/>
      <c r="L32" s="36"/>
      <c r="M32" s="36"/>
      <c r="N32" s="36"/>
      <c r="O32" s="208" t="s">
        <v>65</v>
      </c>
      <c r="P32" s="36"/>
      <c r="Q32" s="36"/>
      <c r="R32" s="40"/>
      <c r="S32" s="40"/>
      <c r="T32" s="40"/>
      <c r="U32" s="211"/>
      <c r="V32" s="1"/>
      <c r="W32" s="40"/>
      <c r="X32" s="40"/>
      <c r="Y32" s="211"/>
      <c r="Z32" s="211"/>
      <c r="AA32" s="40"/>
      <c r="AB32" s="40"/>
      <c r="AC32" s="211"/>
      <c r="AD32" s="211"/>
      <c r="AE32" s="40"/>
      <c r="AF32" s="40"/>
      <c r="AG32" s="40"/>
      <c r="AH32" s="40"/>
      <c r="AI32" s="258"/>
      <c r="AJ32" s="45"/>
      <c r="AK32" s="166"/>
    </row>
    <row r="33" spans="1:37" ht="15.75" customHeight="1" x14ac:dyDescent="0.25">
      <c r="A33" s="506"/>
      <c r="B33" s="203" t="s">
        <v>151</v>
      </c>
      <c r="C33" s="208" t="s">
        <v>99</v>
      </c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8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44"/>
      <c r="AJ33" s="45"/>
      <c r="AK33" s="166"/>
    </row>
    <row r="34" spans="1:37" ht="15.75" customHeight="1" x14ac:dyDescent="0.25">
      <c r="A34" s="506"/>
      <c r="B34" s="203" t="s">
        <v>155</v>
      </c>
      <c r="C34" s="208" t="s">
        <v>156</v>
      </c>
      <c r="D34" s="1"/>
      <c r="E34" s="208"/>
      <c r="F34" s="208"/>
      <c r="G34" s="208"/>
      <c r="H34" s="208"/>
      <c r="I34" s="208"/>
      <c r="J34" s="208" t="s">
        <v>65</v>
      </c>
      <c r="K34" s="208" t="s">
        <v>65</v>
      </c>
      <c r="L34" s="208" t="s">
        <v>65</v>
      </c>
      <c r="M34" s="208" t="s">
        <v>65</v>
      </c>
      <c r="N34" s="208" t="s">
        <v>65</v>
      </c>
      <c r="O34" s="208" t="s">
        <v>65</v>
      </c>
      <c r="P34" s="208" t="s">
        <v>65</v>
      </c>
      <c r="Q34" s="208" t="s">
        <v>65</v>
      </c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44"/>
      <c r="AJ34" s="45"/>
      <c r="AK34" s="166"/>
    </row>
    <row r="35" spans="1:37" ht="15.75" customHeight="1" x14ac:dyDescent="0.25">
      <c r="A35" s="500"/>
      <c r="B35" s="214" t="s">
        <v>157</v>
      </c>
      <c r="C35" s="215" t="s">
        <v>158</v>
      </c>
      <c r="D35" s="55"/>
      <c r="E35" s="215"/>
      <c r="F35" s="53"/>
      <c r="G35" s="53"/>
      <c r="H35" s="53"/>
      <c r="I35" s="53"/>
      <c r="J35" s="53"/>
      <c r="K35" s="215"/>
      <c r="L35" s="53"/>
      <c r="M35" s="53"/>
      <c r="N35" s="53"/>
      <c r="O35" s="53"/>
      <c r="P35" s="53"/>
      <c r="Q35" s="53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8"/>
      <c r="AD35" s="54"/>
      <c r="AE35" s="54"/>
      <c r="AF35" s="54"/>
      <c r="AG35" s="54"/>
      <c r="AH35" s="54"/>
      <c r="AI35" s="59"/>
      <c r="AJ35" s="60"/>
      <c r="AK35" s="176"/>
    </row>
    <row r="36" spans="1:37" ht="15.75" customHeight="1" x14ac:dyDescent="0.25">
      <c r="A36" s="2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6">
        <f>SUM(AJ30:AJ35)</f>
        <v>0</v>
      </c>
      <c r="AK36" s="67">
        <f>SUM(AK30:AK35)</f>
        <v>0</v>
      </c>
    </row>
    <row r="37" spans="1:37" ht="16.5" customHeight="1" x14ac:dyDescent="0.25">
      <c r="A37" s="180"/>
      <c r="B37" s="180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  <c r="AI37" s="224"/>
      <c r="AJ37" s="216">
        <f>SUM(AJ11+AJ14+AJ22+AJ24+AJ26+AJ29+AJ36)</f>
        <v>0</v>
      </c>
      <c r="AK37" s="221">
        <f>SUM(AK11+AK14+AK22+AK24+AK26+AK29+AK36)</f>
        <v>0</v>
      </c>
    </row>
    <row r="38" spans="1:37" ht="15.75" customHeight="1" x14ac:dyDescent="0.25">
      <c r="A38" s="180"/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 s="180"/>
      <c r="AG38" s="180"/>
      <c r="AH38" s="180"/>
      <c r="AI38" s="180"/>
      <c r="AK38" s="180"/>
    </row>
    <row r="39" spans="1:37" ht="15.75" customHeight="1" x14ac:dyDescent="0.25"/>
    <row r="40" spans="1:37" ht="15.75" customHeight="1" x14ac:dyDescent="0.25"/>
    <row r="41" spans="1:37" ht="15.75" customHeight="1" x14ac:dyDescent="0.25"/>
    <row r="42" spans="1:37" ht="15.75" customHeight="1" x14ac:dyDescent="0.25"/>
    <row r="43" spans="1:37" ht="15.75" customHeight="1" x14ac:dyDescent="0.25"/>
    <row r="44" spans="1:37" ht="15.75" customHeight="1" x14ac:dyDescent="0.25"/>
    <row r="45" spans="1:37" ht="15.75" customHeight="1" x14ac:dyDescent="0.25"/>
    <row r="46" spans="1:37" ht="15.75" customHeight="1" x14ac:dyDescent="0.25"/>
    <row r="47" spans="1:37" ht="15.75" customHeight="1" x14ac:dyDescent="0.25"/>
    <row r="48" spans="1:3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8">
    <mergeCell ref="A30:A35"/>
    <mergeCell ref="AJ1:AJ2"/>
    <mergeCell ref="A3:A10"/>
    <mergeCell ref="AK1:AK2"/>
    <mergeCell ref="A1:C1"/>
    <mergeCell ref="A27:A28"/>
    <mergeCell ref="A12:A13"/>
    <mergeCell ref="A15:A2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000"/>
  <sheetViews>
    <sheetView workbookViewId="0"/>
  </sheetViews>
  <sheetFormatPr baseColWidth="10" defaultColWidth="14.42578125" defaultRowHeight="15" customHeight="1" x14ac:dyDescent="0.25"/>
  <cols>
    <col min="1" max="1" width="37" customWidth="1"/>
    <col min="2" max="2" width="39.85546875" customWidth="1"/>
    <col min="3" max="3" width="19.7109375" customWidth="1"/>
    <col min="4" max="35" width="10" customWidth="1"/>
  </cols>
  <sheetData>
    <row r="1" spans="1:35" ht="15.75" customHeight="1" x14ac:dyDescent="0.25">
      <c r="A1" s="227" t="s">
        <v>161</v>
      </c>
      <c r="B1" s="180"/>
      <c r="C1" s="180"/>
      <c r="D1" s="234">
        <v>40</v>
      </c>
      <c r="E1" s="234">
        <v>41</v>
      </c>
      <c r="F1" s="234">
        <v>42</v>
      </c>
      <c r="G1" s="234">
        <v>43</v>
      </c>
      <c r="H1" s="234">
        <v>44</v>
      </c>
      <c r="I1" s="234">
        <v>45</v>
      </c>
      <c r="J1" s="234">
        <v>46</v>
      </c>
      <c r="K1" s="234">
        <v>47</v>
      </c>
      <c r="L1" s="234">
        <v>48</v>
      </c>
      <c r="M1" s="234">
        <v>49</v>
      </c>
      <c r="N1" s="234">
        <v>50</v>
      </c>
      <c r="O1" s="234">
        <v>51</v>
      </c>
      <c r="P1" s="234">
        <v>52</v>
      </c>
      <c r="Q1" s="234">
        <v>1</v>
      </c>
      <c r="R1" s="239">
        <v>2</v>
      </c>
      <c r="S1" s="239">
        <v>3</v>
      </c>
      <c r="T1" s="239">
        <v>4</v>
      </c>
      <c r="U1" s="239">
        <v>5</v>
      </c>
      <c r="V1" s="239">
        <v>6</v>
      </c>
      <c r="W1" s="239">
        <v>7</v>
      </c>
      <c r="X1" s="239">
        <v>8</v>
      </c>
      <c r="Y1" s="239">
        <v>9</v>
      </c>
      <c r="Z1" s="239">
        <v>10</v>
      </c>
      <c r="AA1" s="239">
        <v>11</v>
      </c>
      <c r="AB1" s="239">
        <v>12</v>
      </c>
      <c r="AC1" s="239">
        <v>13</v>
      </c>
      <c r="AD1" s="239">
        <v>14</v>
      </c>
      <c r="AE1" s="239">
        <v>15</v>
      </c>
      <c r="AF1" s="239">
        <v>16</v>
      </c>
      <c r="AG1" s="239">
        <v>17</v>
      </c>
    </row>
    <row r="2" spans="1:35" ht="15.75" customHeight="1" x14ac:dyDescent="0.25">
      <c r="A2" s="242" t="s">
        <v>12</v>
      </c>
      <c r="B2" s="242" t="s">
        <v>15</v>
      </c>
      <c r="C2" s="243" t="s">
        <v>20</v>
      </c>
      <c r="D2" s="244" t="s">
        <v>22</v>
      </c>
      <c r="E2" s="244" t="s">
        <v>23</v>
      </c>
      <c r="F2" s="244" t="s">
        <v>25</v>
      </c>
      <c r="G2" s="244" t="s">
        <v>26</v>
      </c>
      <c r="H2" s="244" t="s">
        <v>27</v>
      </c>
      <c r="I2" s="244" t="s">
        <v>28</v>
      </c>
      <c r="J2" s="244" t="s">
        <v>29</v>
      </c>
      <c r="K2" s="244" t="s">
        <v>30</v>
      </c>
      <c r="L2" s="244" t="s">
        <v>31</v>
      </c>
      <c r="M2" s="244" t="s">
        <v>32</v>
      </c>
      <c r="N2" s="244" t="s">
        <v>33</v>
      </c>
      <c r="O2" s="244" t="s">
        <v>34</v>
      </c>
      <c r="P2" s="244" t="s">
        <v>35</v>
      </c>
      <c r="Q2" s="244" t="s">
        <v>36</v>
      </c>
      <c r="R2" s="244" t="s">
        <v>37</v>
      </c>
      <c r="S2" s="244" t="s">
        <v>38</v>
      </c>
      <c r="T2" s="244" t="s">
        <v>39</v>
      </c>
      <c r="U2" s="244" t="s">
        <v>40</v>
      </c>
      <c r="V2" s="244" t="s">
        <v>41</v>
      </c>
      <c r="W2" s="244" t="s">
        <v>42</v>
      </c>
      <c r="X2" s="244" t="s">
        <v>43</v>
      </c>
      <c r="Y2" s="244" t="s">
        <v>44</v>
      </c>
      <c r="Z2" s="244" t="s">
        <v>45</v>
      </c>
      <c r="AA2" s="244" t="s">
        <v>46</v>
      </c>
      <c r="AB2" s="246" t="s">
        <v>47</v>
      </c>
      <c r="AC2" s="246" t="s">
        <v>48</v>
      </c>
      <c r="AD2" s="246" t="s">
        <v>49</v>
      </c>
      <c r="AE2" s="246" t="s">
        <v>50</v>
      </c>
      <c r="AF2" s="246" t="s">
        <v>51</v>
      </c>
      <c r="AG2" s="246" t="s">
        <v>186</v>
      </c>
      <c r="AH2" s="249" t="s">
        <v>6</v>
      </c>
      <c r="AI2" s="249" t="s">
        <v>8</v>
      </c>
    </row>
    <row r="3" spans="1:35" x14ac:dyDescent="0.25">
      <c r="A3" s="511" t="s">
        <v>59</v>
      </c>
      <c r="B3" s="250" t="s">
        <v>188</v>
      </c>
      <c r="C3" s="251" t="s">
        <v>61</v>
      </c>
      <c r="D3" s="252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4"/>
      <c r="S3" s="254"/>
      <c r="T3" s="255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4"/>
      <c r="AG3" s="259"/>
      <c r="AH3" s="260">
        <v>60</v>
      </c>
      <c r="AI3" s="262">
        <f>+AH3*100000</f>
        <v>6000000</v>
      </c>
    </row>
    <row r="4" spans="1:35" x14ac:dyDescent="0.25">
      <c r="A4" s="506"/>
      <c r="B4" s="264" t="s">
        <v>193</v>
      </c>
      <c r="C4" s="266" t="s">
        <v>197</v>
      </c>
      <c r="D4" s="267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40"/>
      <c r="S4" s="25"/>
      <c r="T4" s="28"/>
      <c r="U4" s="25"/>
      <c r="V4" s="25"/>
      <c r="W4" s="25"/>
      <c r="X4" s="25"/>
      <c r="Y4" s="25"/>
      <c r="Z4" s="25"/>
      <c r="AA4" s="269"/>
      <c r="AB4" s="269"/>
      <c r="AC4" s="269"/>
      <c r="AD4" s="269"/>
      <c r="AE4" s="269"/>
      <c r="AF4" s="269"/>
      <c r="AG4" s="270"/>
      <c r="AH4" s="271">
        <v>150</v>
      </c>
      <c r="AI4" s="272">
        <f>+AH4*90000</f>
        <v>13500000</v>
      </c>
    </row>
    <row r="5" spans="1:35" x14ac:dyDescent="0.25">
      <c r="A5" s="506"/>
      <c r="B5" s="264" t="s">
        <v>207</v>
      </c>
      <c r="C5" s="266" t="s">
        <v>61</v>
      </c>
      <c r="D5" s="267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40"/>
      <c r="S5" s="25"/>
      <c r="T5" s="28"/>
      <c r="U5" s="25"/>
      <c r="V5" s="25"/>
      <c r="W5" s="25"/>
      <c r="X5" s="25"/>
      <c r="Y5" s="25"/>
      <c r="Z5" s="25"/>
      <c r="AA5" s="269"/>
      <c r="AB5" s="269"/>
      <c r="AC5" s="269"/>
      <c r="AD5" s="269"/>
      <c r="AE5" s="269"/>
      <c r="AF5" s="269"/>
      <c r="AG5" s="270"/>
      <c r="AH5" s="271">
        <v>15</v>
      </c>
      <c r="AI5" s="272">
        <f>+AH5*120000</f>
        <v>1800000</v>
      </c>
    </row>
    <row r="6" spans="1:35" x14ac:dyDescent="0.25">
      <c r="A6" s="506"/>
      <c r="B6" s="222" t="s">
        <v>208</v>
      </c>
      <c r="C6" s="223" t="s">
        <v>209</v>
      </c>
      <c r="D6" s="267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40"/>
      <c r="S6" s="40"/>
      <c r="T6" s="40"/>
      <c r="U6" s="40"/>
      <c r="V6" s="39"/>
      <c r="W6" s="39"/>
      <c r="X6" s="40"/>
      <c r="Y6" s="40"/>
      <c r="Z6" s="40"/>
      <c r="AA6" s="275"/>
      <c r="AB6" s="269"/>
      <c r="AC6" s="269"/>
      <c r="AD6" s="269"/>
      <c r="AE6" s="269"/>
      <c r="AF6" s="269"/>
      <c r="AG6" s="270"/>
      <c r="AH6" s="271">
        <v>150</v>
      </c>
      <c r="AI6" s="272">
        <f>+AH6*90000</f>
        <v>13500000</v>
      </c>
    </row>
    <row r="7" spans="1:35" x14ac:dyDescent="0.25">
      <c r="A7" s="506"/>
      <c r="B7" s="47" t="s">
        <v>210</v>
      </c>
      <c r="C7" s="48" t="s">
        <v>67</v>
      </c>
      <c r="D7" s="267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40"/>
      <c r="S7" s="54"/>
      <c r="T7" s="54"/>
      <c r="U7" s="54"/>
      <c r="V7" s="57"/>
      <c r="W7" s="57"/>
      <c r="X7" s="54"/>
      <c r="Y7" s="54"/>
      <c r="Z7" s="54"/>
      <c r="AA7" s="277"/>
      <c r="AB7" s="269"/>
      <c r="AC7" s="269"/>
      <c r="AD7" s="269"/>
      <c r="AE7" s="269"/>
      <c r="AF7" s="269"/>
      <c r="AG7" s="270"/>
      <c r="AH7" s="271"/>
      <c r="AI7" s="272"/>
    </row>
    <row r="8" spans="1:35" x14ac:dyDescent="0.25">
      <c r="A8" s="506"/>
      <c r="B8" s="47" t="s">
        <v>213</v>
      </c>
      <c r="C8" s="48" t="s">
        <v>72</v>
      </c>
      <c r="D8" s="267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40"/>
      <c r="S8" s="54"/>
      <c r="T8" s="54"/>
      <c r="U8" s="54"/>
      <c r="V8" s="54"/>
      <c r="W8" s="54"/>
      <c r="X8" s="54"/>
      <c r="Y8" s="57"/>
      <c r="Z8" s="54"/>
      <c r="AA8" s="277"/>
      <c r="AB8" s="40"/>
      <c r="AC8" s="40"/>
      <c r="AD8" s="40"/>
      <c r="AE8" s="40"/>
      <c r="AF8" s="40"/>
      <c r="AG8" s="278"/>
      <c r="AH8" s="271">
        <v>100</v>
      </c>
      <c r="AI8" s="272">
        <f>+AH8*90000</f>
        <v>9000000</v>
      </c>
    </row>
    <row r="9" spans="1:35" x14ac:dyDescent="0.25">
      <c r="A9" s="506"/>
      <c r="B9" s="47" t="s">
        <v>214</v>
      </c>
      <c r="C9" s="48" t="s">
        <v>71</v>
      </c>
      <c r="D9" s="267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40"/>
      <c r="S9" s="54"/>
      <c r="T9" s="54"/>
      <c r="U9" s="54"/>
      <c r="V9" s="54"/>
      <c r="W9" s="54"/>
      <c r="X9" s="54"/>
      <c r="Y9" s="57"/>
      <c r="Z9" s="54"/>
      <c r="AA9" s="277"/>
      <c r="AB9" s="40"/>
      <c r="AC9" s="40"/>
      <c r="AD9" s="40"/>
      <c r="AE9" s="40"/>
      <c r="AF9" s="40"/>
      <c r="AG9" s="278"/>
      <c r="AH9" s="271">
        <v>16</v>
      </c>
      <c r="AI9" s="272">
        <f>+AH9*90000</f>
        <v>1440000</v>
      </c>
    </row>
    <row r="10" spans="1:35" x14ac:dyDescent="0.25">
      <c r="A10" s="506"/>
      <c r="B10" s="47" t="s">
        <v>215</v>
      </c>
      <c r="C10" s="48" t="s">
        <v>75</v>
      </c>
      <c r="D10" s="267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40"/>
      <c r="S10" s="54"/>
      <c r="T10" s="54"/>
      <c r="U10" s="54"/>
      <c r="V10" s="54"/>
      <c r="W10" s="57"/>
      <c r="X10" s="57"/>
      <c r="Y10" s="54"/>
      <c r="Z10" s="54"/>
      <c r="AA10" s="277"/>
      <c r="AB10" s="54"/>
      <c r="AC10" s="54"/>
      <c r="AD10" s="54"/>
      <c r="AE10" s="54"/>
      <c r="AF10" s="54"/>
      <c r="AG10" s="280"/>
      <c r="AH10" s="271">
        <v>40</v>
      </c>
      <c r="AI10" s="272">
        <f>+AH10*90000</f>
        <v>3600000</v>
      </c>
    </row>
    <row r="11" spans="1:35" x14ac:dyDescent="0.25">
      <c r="A11" s="506"/>
      <c r="B11" s="47" t="s">
        <v>217</v>
      </c>
      <c r="C11" s="48" t="s">
        <v>77</v>
      </c>
      <c r="D11" s="267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40"/>
      <c r="S11" s="54"/>
      <c r="T11" s="54"/>
      <c r="U11" s="54"/>
      <c r="V11" s="54"/>
      <c r="W11" s="54"/>
      <c r="X11" s="57"/>
      <c r="Y11" s="54"/>
      <c r="Z11" s="54"/>
      <c r="AA11" s="277"/>
      <c r="AB11" s="54"/>
      <c r="AC11" s="54"/>
      <c r="AD11" s="54"/>
      <c r="AE11" s="54"/>
      <c r="AF11" s="54"/>
      <c r="AG11" s="280"/>
      <c r="AH11" s="271">
        <v>40</v>
      </c>
      <c r="AI11" s="272">
        <f>+AH11*90000</f>
        <v>3600000</v>
      </c>
    </row>
    <row r="12" spans="1:35" ht="15.75" customHeight="1" x14ac:dyDescent="0.25">
      <c r="A12" s="506"/>
      <c r="B12" s="47" t="s">
        <v>218</v>
      </c>
      <c r="C12" s="48" t="s">
        <v>79</v>
      </c>
      <c r="D12" s="281"/>
      <c r="E12" s="282"/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  <c r="R12" s="283"/>
      <c r="S12" s="283"/>
      <c r="T12" s="283"/>
      <c r="U12" s="283"/>
      <c r="V12" s="283"/>
      <c r="W12" s="283"/>
      <c r="X12" s="283"/>
      <c r="Y12" s="283"/>
      <c r="Z12" s="283"/>
      <c r="AA12" s="284"/>
      <c r="AB12" s="283"/>
      <c r="AC12" s="283"/>
      <c r="AD12" s="283"/>
      <c r="AE12" s="283"/>
      <c r="AF12" s="283"/>
      <c r="AG12" s="285"/>
      <c r="AH12" s="286">
        <v>40</v>
      </c>
      <c r="AI12" s="287">
        <f>+AH12*90000</f>
        <v>3600000</v>
      </c>
    </row>
    <row r="13" spans="1:35" ht="15.75" customHeight="1" x14ac:dyDescent="0.25">
      <c r="A13" s="288"/>
      <c r="B13" s="289"/>
      <c r="C13" s="290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2"/>
      <c r="S13" s="292"/>
      <c r="T13" s="292"/>
      <c r="U13" s="292"/>
      <c r="V13" s="292"/>
      <c r="W13" s="292"/>
      <c r="X13" s="292"/>
      <c r="Y13" s="292"/>
      <c r="Z13" s="292"/>
      <c r="AA13" s="293"/>
      <c r="AB13" s="292"/>
      <c r="AC13" s="292"/>
      <c r="AD13" s="292"/>
      <c r="AE13" s="292"/>
      <c r="AF13" s="292"/>
      <c r="AG13" s="294"/>
      <c r="AH13" s="295">
        <f>SUM(AH3:AH12)</f>
        <v>611</v>
      </c>
      <c r="AI13" s="296">
        <f>SUM(AI3:AI12)</f>
        <v>56040000</v>
      </c>
    </row>
    <row r="14" spans="1:35" x14ac:dyDescent="0.25">
      <c r="A14" s="512" t="s">
        <v>219</v>
      </c>
      <c r="B14" s="297" t="s">
        <v>220</v>
      </c>
      <c r="C14" s="298" t="s">
        <v>85</v>
      </c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99"/>
      <c r="S14" s="299"/>
      <c r="T14" s="300"/>
      <c r="U14" s="299"/>
      <c r="V14" s="299"/>
      <c r="W14" s="299"/>
      <c r="X14" s="299"/>
      <c r="Y14" s="299"/>
      <c r="Z14" s="299"/>
      <c r="AA14" s="299"/>
      <c r="AB14" s="299"/>
      <c r="AC14" s="299"/>
      <c r="AD14" s="299"/>
      <c r="AE14" s="299"/>
      <c r="AF14" s="299"/>
      <c r="AG14" s="301"/>
      <c r="AH14" s="260">
        <v>8</v>
      </c>
      <c r="AI14" s="262">
        <f>+AH14*120000</f>
        <v>960000</v>
      </c>
    </row>
    <row r="15" spans="1:35" x14ac:dyDescent="0.25">
      <c r="A15" s="506"/>
      <c r="B15" s="302" t="s">
        <v>221</v>
      </c>
      <c r="C15" s="303" t="s">
        <v>71</v>
      </c>
      <c r="D15" s="267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84"/>
      <c r="S15" s="84"/>
      <c r="T15" s="82"/>
      <c r="U15" s="40"/>
      <c r="V15" s="40"/>
      <c r="W15" s="169"/>
      <c r="X15" s="40"/>
      <c r="Y15" s="40"/>
      <c r="Z15" s="40"/>
      <c r="AA15" s="304"/>
      <c r="AB15" s="275"/>
      <c r="AC15" s="275"/>
      <c r="AD15" s="275"/>
      <c r="AE15" s="275"/>
      <c r="AF15" s="275"/>
      <c r="AG15" s="305"/>
      <c r="AH15" s="271">
        <v>48</v>
      </c>
      <c r="AI15" s="272">
        <f>+AH15*120000</f>
        <v>5760000</v>
      </c>
    </row>
    <row r="16" spans="1:35" x14ac:dyDescent="0.25">
      <c r="A16" s="506"/>
      <c r="B16" s="86" t="s">
        <v>222</v>
      </c>
      <c r="C16" s="87" t="s">
        <v>71</v>
      </c>
      <c r="D16" s="267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40"/>
      <c r="S16" s="54"/>
      <c r="T16" s="54"/>
      <c r="U16" s="90"/>
      <c r="V16" s="54"/>
      <c r="W16" s="181"/>
      <c r="X16" s="54"/>
      <c r="Y16" s="54"/>
      <c r="Z16" s="54"/>
      <c r="AA16" s="277"/>
      <c r="AB16" s="277"/>
      <c r="AC16" s="277"/>
      <c r="AD16" s="277"/>
      <c r="AE16" s="277"/>
      <c r="AF16" s="277"/>
      <c r="AG16" s="306"/>
      <c r="AH16" s="271">
        <v>16</v>
      </c>
      <c r="AI16" s="272">
        <f>+AH16*120000</f>
        <v>1920000</v>
      </c>
    </row>
    <row r="17" spans="1:35" x14ac:dyDescent="0.25">
      <c r="A17" s="506"/>
      <c r="B17" s="86" t="s">
        <v>223</v>
      </c>
      <c r="C17" s="87" t="s">
        <v>71</v>
      </c>
      <c r="D17" s="267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40"/>
      <c r="S17" s="54"/>
      <c r="T17" s="90"/>
      <c r="U17" s="90"/>
      <c r="V17" s="54"/>
      <c r="W17" s="181"/>
      <c r="X17" s="54"/>
      <c r="Y17" s="54"/>
      <c r="Z17" s="54"/>
      <c r="AA17" s="277"/>
      <c r="AB17" s="277"/>
      <c r="AC17" s="277"/>
      <c r="AD17" s="277"/>
      <c r="AE17" s="277"/>
      <c r="AF17" s="277"/>
      <c r="AG17" s="306"/>
      <c r="AH17" s="271">
        <v>16</v>
      </c>
      <c r="AI17" s="272">
        <f>+AH17*120000</f>
        <v>1920000</v>
      </c>
    </row>
    <row r="18" spans="1:35" ht="15.75" customHeight="1" x14ac:dyDescent="0.25">
      <c r="A18" s="500"/>
      <c r="B18" s="307" t="s">
        <v>224</v>
      </c>
      <c r="C18" s="308" t="s">
        <v>92</v>
      </c>
      <c r="D18" s="281"/>
      <c r="E18" s="282"/>
      <c r="F18" s="282"/>
      <c r="G18" s="282"/>
      <c r="H18" s="282"/>
      <c r="I18" s="282"/>
      <c r="J18" s="282"/>
      <c r="K18" s="282"/>
      <c r="L18" s="282"/>
      <c r="M18" s="282"/>
      <c r="N18" s="282"/>
      <c r="O18" s="282"/>
      <c r="P18" s="282"/>
      <c r="Q18" s="282"/>
      <c r="R18" s="283"/>
      <c r="S18" s="283"/>
      <c r="T18" s="283"/>
      <c r="U18" s="309"/>
      <c r="V18" s="283"/>
      <c r="W18" s="310"/>
      <c r="X18" s="283"/>
      <c r="Y18" s="283"/>
      <c r="Z18" s="283"/>
      <c r="AA18" s="311"/>
      <c r="AB18" s="311"/>
      <c r="AC18" s="311"/>
      <c r="AD18" s="311"/>
      <c r="AE18" s="311"/>
      <c r="AF18" s="311"/>
      <c r="AG18" s="312"/>
      <c r="AH18" s="286">
        <v>40</v>
      </c>
      <c r="AI18" s="287">
        <f>+AH18*100000</f>
        <v>4000000</v>
      </c>
    </row>
    <row r="19" spans="1:35" ht="15.75" customHeight="1" x14ac:dyDescent="0.25">
      <c r="A19" s="313"/>
      <c r="B19" s="314"/>
      <c r="C19" s="315"/>
      <c r="D19" s="291"/>
      <c r="E19" s="291"/>
      <c r="F19" s="291"/>
      <c r="G19" s="291"/>
      <c r="H19" s="291"/>
      <c r="I19" s="291"/>
      <c r="J19" s="291"/>
      <c r="K19" s="291"/>
      <c r="L19" s="291"/>
      <c r="M19" s="291"/>
      <c r="N19" s="291"/>
      <c r="O19" s="291"/>
      <c r="P19" s="291"/>
      <c r="Q19" s="291"/>
      <c r="R19" s="292"/>
      <c r="S19" s="292"/>
      <c r="T19" s="292"/>
      <c r="U19" s="316"/>
      <c r="V19" s="292"/>
      <c r="W19" s="317"/>
      <c r="X19" s="292"/>
      <c r="Y19" s="292"/>
      <c r="Z19" s="292"/>
      <c r="AA19" s="293"/>
      <c r="AB19" s="293"/>
      <c r="AC19" s="293"/>
      <c r="AD19" s="293"/>
      <c r="AE19" s="293"/>
      <c r="AF19" s="293"/>
      <c r="AG19" s="318"/>
      <c r="AH19" s="295">
        <f>SUM(AH14:AH18)</f>
        <v>128</v>
      </c>
      <c r="AI19" s="319">
        <f>SUM(AI14:AI18)</f>
        <v>14560000</v>
      </c>
    </row>
    <row r="20" spans="1:35" x14ac:dyDescent="0.25">
      <c r="A20" s="505" t="s">
        <v>93</v>
      </c>
      <c r="B20" s="320" t="s">
        <v>94</v>
      </c>
      <c r="C20" s="320" t="s">
        <v>95</v>
      </c>
      <c r="D20" s="252"/>
      <c r="E20" s="253"/>
      <c r="F20" s="253"/>
      <c r="G20" s="253"/>
      <c r="H20" s="253"/>
      <c r="I20" s="253"/>
      <c r="J20" s="253"/>
      <c r="K20" s="253"/>
      <c r="L20" s="253"/>
      <c r="M20" s="253"/>
      <c r="N20" s="253"/>
      <c r="O20" s="253"/>
      <c r="P20" s="253"/>
      <c r="Q20" s="253"/>
      <c r="R20" s="254"/>
      <c r="S20" s="321"/>
      <c r="T20" s="321"/>
      <c r="U20" s="321"/>
      <c r="V20" s="254"/>
      <c r="W20" s="254"/>
      <c r="X20" s="254"/>
      <c r="Y20" s="254"/>
      <c r="Z20" s="254"/>
      <c r="AA20" s="254"/>
      <c r="AB20" s="254"/>
      <c r="AC20" s="254"/>
      <c r="AD20" s="254"/>
      <c r="AE20" s="254"/>
      <c r="AF20" s="254"/>
      <c r="AG20" s="259"/>
      <c r="AH20" s="260">
        <v>150</v>
      </c>
      <c r="AI20" s="262">
        <f>+AH20*100000</f>
        <v>15000000</v>
      </c>
    </row>
    <row r="21" spans="1:35" ht="30" customHeight="1" x14ac:dyDescent="0.25">
      <c r="A21" s="506"/>
      <c r="B21" s="322" t="s">
        <v>97</v>
      </c>
      <c r="C21" s="273" t="s">
        <v>99</v>
      </c>
      <c r="D21" s="267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40"/>
      <c r="S21" s="40"/>
      <c r="T21" s="102"/>
      <c r="U21" s="103"/>
      <c r="V21" s="103"/>
      <c r="W21" s="103"/>
      <c r="X21" s="40"/>
      <c r="Y21" s="40"/>
      <c r="Z21" s="40"/>
      <c r="AA21" s="40"/>
      <c r="AB21" s="40"/>
      <c r="AC21" s="40"/>
      <c r="AD21" s="40"/>
      <c r="AE21" s="40"/>
      <c r="AF21" s="40"/>
      <c r="AG21" s="278"/>
      <c r="AH21" s="271">
        <v>80</v>
      </c>
      <c r="AI21" s="272">
        <f>+AH21*90000</f>
        <v>7200000</v>
      </c>
    </row>
    <row r="22" spans="1:35" ht="15.75" customHeight="1" x14ac:dyDescent="0.25">
      <c r="A22" s="506"/>
      <c r="B22" s="273" t="s">
        <v>100</v>
      </c>
      <c r="C22" s="273" t="s">
        <v>198</v>
      </c>
      <c r="D22" s="267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40"/>
      <c r="S22" s="40"/>
      <c r="T22" s="102"/>
      <c r="U22" s="103"/>
      <c r="V22" s="103"/>
      <c r="W22" s="103"/>
      <c r="X22" s="40"/>
      <c r="Y22" s="40"/>
      <c r="Z22" s="40"/>
      <c r="AA22" s="40"/>
      <c r="AB22" s="40"/>
      <c r="AC22" s="40"/>
      <c r="AD22" s="40"/>
      <c r="AE22" s="40"/>
      <c r="AF22" s="40"/>
      <c r="AG22" s="278"/>
      <c r="AH22" s="271">
        <v>100</v>
      </c>
      <c r="AI22" s="272">
        <f>+AH22*100000</f>
        <v>10000000</v>
      </c>
    </row>
    <row r="23" spans="1:35" ht="15.75" customHeight="1" x14ac:dyDescent="0.25">
      <c r="A23" s="506"/>
      <c r="B23" s="273" t="s">
        <v>96</v>
      </c>
      <c r="C23" s="273" t="s">
        <v>71</v>
      </c>
      <c r="D23" s="267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40"/>
      <c r="S23" s="40"/>
      <c r="T23" s="40"/>
      <c r="U23" s="104"/>
      <c r="V23" s="103"/>
      <c r="W23" s="104"/>
      <c r="X23" s="40"/>
      <c r="Y23" s="40"/>
      <c r="Z23" s="40"/>
      <c r="AA23" s="40"/>
      <c r="AB23" s="40"/>
      <c r="AC23" s="40"/>
      <c r="AD23" s="40"/>
      <c r="AE23" s="40"/>
      <c r="AF23" s="40"/>
      <c r="AG23" s="278"/>
      <c r="AH23" s="271">
        <v>16</v>
      </c>
      <c r="AI23" s="272">
        <f>+AH23*120000</f>
        <v>1920000</v>
      </c>
    </row>
    <row r="24" spans="1:35" ht="15.75" customHeight="1" x14ac:dyDescent="0.25">
      <c r="A24" s="506"/>
      <c r="B24" s="323" t="s">
        <v>225</v>
      </c>
      <c r="C24" s="323" t="s">
        <v>226</v>
      </c>
      <c r="D24" s="324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40"/>
      <c r="S24" s="40"/>
      <c r="T24" s="40"/>
      <c r="U24" s="104"/>
      <c r="V24" s="104"/>
      <c r="W24" s="103"/>
      <c r="X24" s="102"/>
      <c r="Y24" s="102"/>
      <c r="Z24" s="40"/>
      <c r="AA24" s="40"/>
      <c r="AB24" s="40"/>
      <c r="AC24" s="40"/>
      <c r="AD24" s="40"/>
      <c r="AE24" s="40"/>
      <c r="AF24" s="40"/>
      <c r="AG24" s="278"/>
      <c r="AH24" s="271">
        <v>40</v>
      </c>
      <c r="AI24" s="272">
        <f>+AH24*100000</f>
        <v>4000000</v>
      </c>
    </row>
    <row r="25" spans="1:35" ht="15.75" customHeight="1" x14ac:dyDescent="0.25">
      <c r="A25" s="506"/>
      <c r="B25" s="323" t="s">
        <v>103</v>
      </c>
      <c r="C25" s="323" t="s">
        <v>104</v>
      </c>
      <c r="D25" s="324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40"/>
      <c r="S25" s="40"/>
      <c r="T25" s="40"/>
      <c r="U25" s="104"/>
      <c r="V25" s="104"/>
      <c r="W25" s="104"/>
      <c r="X25" s="40"/>
      <c r="Y25" s="40"/>
      <c r="Z25" s="102"/>
      <c r="AA25" s="102"/>
      <c r="AB25" s="40"/>
      <c r="AC25" s="40"/>
      <c r="AD25" s="40"/>
      <c r="AE25" s="40"/>
      <c r="AF25" s="40"/>
      <c r="AG25" s="278"/>
      <c r="AH25" s="271">
        <v>40</v>
      </c>
      <c r="AI25" s="272">
        <f>+AH25*100000</f>
        <v>4000000</v>
      </c>
    </row>
    <row r="26" spans="1:35" ht="15.75" customHeight="1" x14ac:dyDescent="0.25">
      <c r="A26" s="506"/>
      <c r="B26" s="323" t="s">
        <v>107</v>
      </c>
      <c r="C26" s="323" t="s">
        <v>99</v>
      </c>
      <c r="D26" s="324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40"/>
      <c r="S26" s="40"/>
      <c r="T26" s="40"/>
      <c r="U26" s="104"/>
      <c r="V26" s="104"/>
      <c r="W26" s="104"/>
      <c r="X26" s="40"/>
      <c r="Y26" s="40"/>
      <c r="Z26" s="40"/>
      <c r="AA26" s="40"/>
      <c r="AB26" s="102"/>
      <c r="AC26" s="40"/>
      <c r="AD26" s="40"/>
      <c r="AE26" s="40"/>
      <c r="AF26" s="40"/>
      <c r="AG26" s="278"/>
      <c r="AH26" s="271">
        <v>20</v>
      </c>
      <c r="AI26" s="272">
        <f>+AH26*100000</f>
        <v>2000000</v>
      </c>
    </row>
    <row r="27" spans="1:35" ht="15.75" customHeight="1" x14ac:dyDescent="0.25">
      <c r="A27" s="506"/>
      <c r="B27" s="323" t="s">
        <v>106</v>
      </c>
      <c r="C27" s="323" t="s">
        <v>104</v>
      </c>
      <c r="D27" s="324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40"/>
      <c r="S27" s="40"/>
      <c r="T27" s="40"/>
      <c r="U27" s="104"/>
      <c r="V27" s="104"/>
      <c r="W27" s="104"/>
      <c r="X27" s="40"/>
      <c r="Y27" s="40"/>
      <c r="Z27" s="40"/>
      <c r="AA27" s="40"/>
      <c r="AB27" s="40"/>
      <c r="AC27" s="102"/>
      <c r="AD27" s="40"/>
      <c r="AE27" s="40"/>
      <c r="AF27" s="40"/>
      <c r="AG27" s="278"/>
      <c r="AH27" s="271">
        <v>40</v>
      </c>
      <c r="AI27" s="272">
        <f>+AH27*100000</f>
        <v>4000000</v>
      </c>
    </row>
    <row r="28" spans="1:35" ht="15.75" customHeight="1" x14ac:dyDescent="0.25">
      <c r="A28" s="500"/>
      <c r="B28" s="325" t="s">
        <v>108</v>
      </c>
      <c r="C28" s="325" t="s">
        <v>99</v>
      </c>
      <c r="D28" s="326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283"/>
      <c r="S28" s="283"/>
      <c r="T28" s="283"/>
      <c r="U28" s="328"/>
      <c r="V28" s="328"/>
      <c r="W28" s="328"/>
      <c r="X28" s="283"/>
      <c r="Y28" s="283"/>
      <c r="Z28" s="283"/>
      <c r="AA28" s="283"/>
      <c r="AB28" s="283"/>
      <c r="AC28" s="283"/>
      <c r="AD28" s="329"/>
      <c r="AE28" s="329"/>
      <c r="AF28" s="329"/>
      <c r="AG28" s="330"/>
      <c r="AH28" s="286">
        <v>20</v>
      </c>
      <c r="AI28" s="287">
        <f>+AH28*100000</f>
        <v>2000000</v>
      </c>
    </row>
    <row r="29" spans="1:35" ht="15.75" customHeight="1" x14ac:dyDescent="0.25">
      <c r="A29" s="331"/>
      <c r="B29" s="332"/>
      <c r="C29" s="333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292"/>
      <c r="S29" s="292"/>
      <c r="T29" s="292"/>
      <c r="U29" s="335"/>
      <c r="V29" s="335"/>
      <c r="W29" s="335"/>
      <c r="X29" s="292"/>
      <c r="Y29" s="292"/>
      <c r="Z29" s="292"/>
      <c r="AA29" s="292"/>
      <c r="AB29" s="292"/>
      <c r="AC29" s="292"/>
      <c r="AD29" s="292"/>
      <c r="AE29" s="292"/>
      <c r="AF29" s="292"/>
      <c r="AG29" s="294"/>
      <c r="AH29" s="295">
        <f>SUM(AH20:AH28)</f>
        <v>506</v>
      </c>
      <c r="AI29" s="296">
        <f>SUM(AI20:AI28)</f>
        <v>50120000</v>
      </c>
    </row>
    <row r="30" spans="1:35" ht="15.75" customHeight="1" x14ac:dyDescent="0.25">
      <c r="A30" s="520" t="s">
        <v>110</v>
      </c>
      <c r="B30" s="274" t="s">
        <v>112</v>
      </c>
      <c r="C30" s="276" t="s">
        <v>185</v>
      </c>
      <c r="D30" s="336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299"/>
      <c r="S30" s="338"/>
      <c r="T30" s="299"/>
      <c r="U30" s="299"/>
      <c r="V30" s="299"/>
      <c r="W30" s="299"/>
      <c r="X30" s="299"/>
      <c r="Y30" s="299"/>
      <c r="Z30" s="299"/>
      <c r="AA30" s="299"/>
      <c r="AB30" s="299"/>
      <c r="AC30" s="299"/>
      <c r="AD30" s="299"/>
      <c r="AE30" s="299"/>
      <c r="AF30" s="299"/>
      <c r="AG30" s="301"/>
      <c r="AH30" s="260">
        <v>16</v>
      </c>
      <c r="AI30" s="262">
        <f>+AH30*100000</f>
        <v>1600000</v>
      </c>
    </row>
    <row r="31" spans="1:35" ht="15.75" customHeight="1" x14ac:dyDescent="0.25">
      <c r="A31" s="506"/>
      <c r="B31" s="339" t="s">
        <v>111</v>
      </c>
      <c r="C31" s="276" t="s">
        <v>227</v>
      </c>
      <c r="D31" s="340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04"/>
      <c r="S31" s="77"/>
      <c r="T31" s="119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341"/>
      <c r="AH31" s="271">
        <v>48</v>
      </c>
      <c r="AI31" s="272">
        <f>+AH31*100000</f>
        <v>4800000</v>
      </c>
    </row>
    <row r="32" spans="1:35" ht="15.75" customHeight="1" x14ac:dyDescent="0.25">
      <c r="A32" s="506"/>
      <c r="B32" s="339" t="s">
        <v>114</v>
      </c>
      <c r="C32" s="276" t="s">
        <v>115</v>
      </c>
      <c r="D32" s="340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04"/>
      <c r="S32" s="77"/>
      <c r="T32" s="77"/>
      <c r="U32" s="77"/>
      <c r="V32" s="77"/>
      <c r="W32" s="77"/>
      <c r="X32" s="77"/>
      <c r="Y32" s="77"/>
      <c r="Z32" s="77"/>
      <c r="AA32" s="119"/>
      <c r="AB32" s="77"/>
      <c r="AC32" s="77"/>
      <c r="AD32" s="77"/>
      <c r="AE32" s="77"/>
      <c r="AF32" s="77"/>
      <c r="AG32" s="341"/>
      <c r="AH32" s="271">
        <v>18</v>
      </c>
      <c r="AI32" s="272">
        <f>+AH32*120000</f>
        <v>2160000</v>
      </c>
    </row>
    <row r="33" spans="1:35" ht="15.75" customHeight="1" x14ac:dyDescent="0.25">
      <c r="A33" s="506"/>
      <c r="B33" s="339" t="s">
        <v>116</v>
      </c>
      <c r="C33" s="276" t="s">
        <v>115</v>
      </c>
      <c r="D33" s="340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04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119"/>
      <c r="AD33" s="119"/>
      <c r="AE33" s="77"/>
      <c r="AF33" s="77"/>
      <c r="AG33" s="341"/>
      <c r="AH33" s="271">
        <v>20</v>
      </c>
      <c r="AI33" s="272">
        <f>+AH33*120000</f>
        <v>2400000</v>
      </c>
    </row>
    <row r="34" spans="1:35" ht="15.75" customHeight="1" x14ac:dyDescent="0.25">
      <c r="A34" s="506"/>
      <c r="B34" s="339" t="s">
        <v>117</v>
      </c>
      <c r="C34" s="276" t="s">
        <v>118</v>
      </c>
      <c r="D34" s="340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04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119"/>
      <c r="AD34" s="119"/>
      <c r="AE34" s="77"/>
      <c r="AF34" s="77"/>
      <c r="AG34" s="341"/>
      <c r="AH34" s="271">
        <v>20</v>
      </c>
      <c r="AI34" s="272">
        <f>+AH34*120000</f>
        <v>2400000</v>
      </c>
    </row>
    <row r="35" spans="1:35" ht="15.75" customHeight="1" x14ac:dyDescent="0.25">
      <c r="A35" s="506"/>
      <c r="B35" s="342" t="s">
        <v>228</v>
      </c>
      <c r="C35" s="343" t="s">
        <v>104</v>
      </c>
      <c r="D35" s="344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283"/>
      <c r="S35" s="283"/>
      <c r="T35" s="283"/>
      <c r="U35" s="283"/>
      <c r="V35" s="283"/>
      <c r="W35" s="283"/>
      <c r="X35" s="283"/>
      <c r="Y35" s="283"/>
      <c r="Z35" s="283"/>
      <c r="AA35" s="283"/>
      <c r="AB35" s="283"/>
      <c r="AC35" s="283"/>
      <c r="AD35" s="283"/>
      <c r="AE35" s="283"/>
      <c r="AF35" s="346"/>
      <c r="AG35" s="347"/>
      <c r="AH35" s="348">
        <v>40</v>
      </c>
      <c r="AI35" s="349">
        <f>+AH35*120000</f>
        <v>4800000</v>
      </c>
    </row>
    <row r="36" spans="1:35" ht="15.75" customHeight="1" x14ac:dyDescent="0.25">
      <c r="A36" s="288"/>
      <c r="B36" s="350"/>
      <c r="C36" s="35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92"/>
      <c r="S36" s="292"/>
      <c r="T36" s="292"/>
      <c r="U36" s="292"/>
      <c r="V36" s="292"/>
      <c r="W36" s="292"/>
      <c r="X36" s="292"/>
      <c r="Y36" s="292"/>
      <c r="Z36" s="292"/>
      <c r="AA36" s="292"/>
      <c r="AB36" s="292"/>
      <c r="AC36" s="292"/>
      <c r="AD36" s="292"/>
      <c r="AE36" s="292"/>
      <c r="AF36" s="292"/>
      <c r="AG36" s="294"/>
      <c r="AH36" s="295">
        <f>SUM(AH30:AH35)</f>
        <v>162</v>
      </c>
      <c r="AI36" s="296">
        <f>SUM(AI30:AI35)</f>
        <v>18160000</v>
      </c>
    </row>
    <row r="37" spans="1:35" ht="15.75" customHeight="1" x14ac:dyDescent="0.25">
      <c r="A37" s="513" t="s">
        <v>119</v>
      </c>
      <c r="B37" s="352" t="s">
        <v>120</v>
      </c>
      <c r="C37" s="353" t="s">
        <v>122</v>
      </c>
      <c r="D37" s="354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254"/>
      <c r="S37" s="254"/>
      <c r="T37" s="254"/>
      <c r="U37" s="254"/>
      <c r="V37" s="254"/>
      <c r="W37" s="356"/>
      <c r="X37" s="356"/>
      <c r="Y37" s="356"/>
      <c r="Z37" s="356"/>
      <c r="AA37" s="254"/>
      <c r="AB37" s="254"/>
      <c r="AC37" s="254"/>
      <c r="AD37" s="254"/>
      <c r="AE37" s="254"/>
      <c r="AF37" s="254"/>
      <c r="AG37" s="259"/>
      <c r="AH37" s="357">
        <v>80</v>
      </c>
      <c r="AI37" s="358">
        <f>+AH37*120000</f>
        <v>9600000</v>
      </c>
    </row>
    <row r="38" spans="1:35" ht="15.75" customHeight="1" x14ac:dyDescent="0.25">
      <c r="A38" s="506"/>
      <c r="B38" s="359" t="s">
        <v>124</v>
      </c>
      <c r="C38" s="353" t="s">
        <v>122</v>
      </c>
      <c r="D38" s="3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40"/>
      <c r="S38" s="25"/>
      <c r="T38" s="25"/>
      <c r="U38" s="25"/>
      <c r="V38" s="25"/>
      <c r="W38" s="152"/>
      <c r="X38" s="152"/>
      <c r="Y38" s="152"/>
      <c r="Z38" s="152"/>
      <c r="AA38" s="25"/>
      <c r="AB38" s="25"/>
      <c r="AC38" s="25"/>
      <c r="AD38" s="25"/>
      <c r="AE38" s="25"/>
      <c r="AF38" s="25"/>
      <c r="AG38" s="361"/>
      <c r="AH38" s="271">
        <v>20</v>
      </c>
      <c r="AI38" s="362">
        <f>+AH38*120000</f>
        <v>2400000</v>
      </c>
    </row>
    <row r="39" spans="1:35" ht="15.75" customHeight="1" x14ac:dyDescent="0.25">
      <c r="A39" s="506"/>
      <c r="B39" s="359" t="s">
        <v>128</v>
      </c>
      <c r="C39" s="353" t="s">
        <v>122</v>
      </c>
      <c r="D39" s="3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40"/>
      <c r="S39" s="25"/>
      <c r="T39" s="25"/>
      <c r="U39" s="25"/>
      <c r="V39" s="25"/>
      <c r="W39" s="152"/>
      <c r="X39" s="152"/>
      <c r="Y39" s="152"/>
      <c r="Z39" s="152"/>
      <c r="AA39" s="25"/>
      <c r="AB39" s="25"/>
      <c r="AC39" s="25"/>
      <c r="AD39" s="25"/>
      <c r="AE39" s="25"/>
      <c r="AF39" s="25"/>
      <c r="AG39" s="361"/>
      <c r="AH39" s="271">
        <v>20</v>
      </c>
      <c r="AI39" s="362">
        <f>+AH39*120000</f>
        <v>2400000</v>
      </c>
    </row>
    <row r="40" spans="1:35" ht="15.75" customHeight="1" x14ac:dyDescent="0.25">
      <c r="A40" s="506"/>
      <c r="B40" s="359" t="s">
        <v>129</v>
      </c>
      <c r="C40" s="353" t="s">
        <v>122</v>
      </c>
      <c r="D40" s="3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40"/>
      <c r="S40" s="25"/>
      <c r="T40" s="25"/>
      <c r="U40" s="25"/>
      <c r="V40" s="25"/>
      <c r="W40" s="152"/>
      <c r="X40" s="152"/>
      <c r="Y40" s="152"/>
      <c r="Z40" s="152"/>
      <c r="AA40" s="25"/>
      <c r="AB40" s="25"/>
      <c r="AC40" s="25"/>
      <c r="AD40" s="25"/>
      <c r="AE40" s="25"/>
      <c r="AF40" s="25"/>
      <c r="AG40" s="361"/>
      <c r="AH40" s="271">
        <v>40</v>
      </c>
      <c r="AI40" s="362">
        <f>+AH40*120000</f>
        <v>4800000</v>
      </c>
    </row>
    <row r="41" spans="1:35" ht="15.75" customHeight="1" x14ac:dyDescent="0.25">
      <c r="A41" s="506"/>
      <c r="B41" s="363" t="s">
        <v>121</v>
      </c>
      <c r="C41" s="364" t="s">
        <v>77</v>
      </c>
      <c r="D41" s="365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283"/>
      <c r="S41" s="367"/>
      <c r="T41" s="367"/>
      <c r="U41" s="367"/>
      <c r="V41" s="367"/>
      <c r="W41" s="368"/>
      <c r="X41" s="368"/>
      <c r="Y41" s="368"/>
      <c r="Z41" s="368"/>
      <c r="AA41" s="367"/>
      <c r="AB41" s="367"/>
      <c r="AC41" s="367"/>
      <c r="AD41" s="367"/>
      <c r="AE41" s="367"/>
      <c r="AF41" s="367"/>
      <c r="AG41" s="369"/>
      <c r="AH41" s="348">
        <v>40</v>
      </c>
      <c r="AI41" s="370">
        <f>+AH41*120000</f>
        <v>4800000</v>
      </c>
    </row>
    <row r="42" spans="1:35" ht="15.75" customHeight="1" x14ac:dyDescent="0.25">
      <c r="A42" s="288"/>
      <c r="B42" s="371"/>
      <c r="C42" s="372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4"/>
      <c r="AH42" s="295">
        <f>SUM(AH37:AH41)</f>
        <v>200</v>
      </c>
      <c r="AI42" s="373">
        <f>SUM(AI37:AI41)</f>
        <v>24000000</v>
      </c>
    </row>
    <row r="43" spans="1:35" ht="30" customHeight="1" x14ac:dyDescent="0.25">
      <c r="A43" s="521" t="s">
        <v>123</v>
      </c>
      <c r="B43" s="374" t="s">
        <v>125</v>
      </c>
      <c r="C43" s="375" t="s">
        <v>126</v>
      </c>
      <c r="D43" s="376"/>
      <c r="E43" s="377"/>
      <c r="F43" s="377"/>
      <c r="G43" s="377"/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299"/>
      <c r="S43" s="299"/>
      <c r="T43" s="378"/>
      <c r="U43" s="299"/>
      <c r="V43" s="299"/>
      <c r="W43" s="299"/>
      <c r="X43" s="299"/>
      <c r="Y43" s="299"/>
      <c r="Z43" s="299"/>
      <c r="AA43" s="299"/>
      <c r="AB43" s="299"/>
      <c r="AC43" s="299"/>
      <c r="AD43" s="299"/>
      <c r="AE43" s="299"/>
      <c r="AF43" s="299"/>
      <c r="AG43" s="301"/>
      <c r="AH43" s="260">
        <v>15</v>
      </c>
      <c r="AI43" s="262">
        <f t="shared" ref="AI43:AI50" si="0">+AH43*120000</f>
        <v>1800000</v>
      </c>
    </row>
    <row r="44" spans="1:35" ht="15.75" customHeight="1" x14ac:dyDescent="0.25">
      <c r="A44" s="506"/>
      <c r="B44" s="379" t="s">
        <v>127</v>
      </c>
      <c r="C44" s="375" t="s">
        <v>126</v>
      </c>
      <c r="D44" s="324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4"/>
      <c r="S44" s="104"/>
      <c r="T44" s="168"/>
      <c r="U44" s="168"/>
      <c r="V44" s="40"/>
      <c r="W44" s="169"/>
      <c r="X44" s="40"/>
      <c r="Y44" s="40"/>
      <c r="Z44" s="40"/>
      <c r="AA44" s="304"/>
      <c r="AB44" s="275"/>
      <c r="AC44" s="275"/>
      <c r="AD44" s="275"/>
      <c r="AE44" s="275"/>
      <c r="AF44" s="275"/>
      <c r="AG44" s="305"/>
      <c r="AH44" s="271">
        <v>20</v>
      </c>
      <c r="AI44" s="272">
        <f t="shared" si="0"/>
        <v>2400000</v>
      </c>
    </row>
    <row r="45" spans="1:35" ht="15.75" customHeight="1" x14ac:dyDescent="0.25">
      <c r="A45" s="506"/>
      <c r="B45" s="380" t="s">
        <v>130</v>
      </c>
      <c r="C45" s="375" t="s">
        <v>126</v>
      </c>
      <c r="D45" s="324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40"/>
      <c r="S45" s="54"/>
      <c r="T45" s="54"/>
      <c r="U45" s="182"/>
      <c r="V45" s="54"/>
      <c r="W45" s="181"/>
      <c r="X45" s="54"/>
      <c r="Y45" s="54"/>
      <c r="Z45" s="54"/>
      <c r="AA45" s="277"/>
      <c r="AB45" s="277"/>
      <c r="AC45" s="277"/>
      <c r="AD45" s="277"/>
      <c r="AE45" s="277"/>
      <c r="AF45" s="277"/>
      <c r="AG45" s="306"/>
      <c r="AH45" s="271">
        <v>20</v>
      </c>
      <c r="AI45" s="272">
        <f t="shared" si="0"/>
        <v>2400000</v>
      </c>
    </row>
    <row r="46" spans="1:35" ht="15.75" customHeight="1" x14ac:dyDescent="0.25">
      <c r="A46" s="506"/>
      <c r="B46" s="380" t="s">
        <v>131</v>
      </c>
      <c r="C46" s="375" t="s">
        <v>126</v>
      </c>
      <c r="D46" s="324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40"/>
      <c r="S46" s="54"/>
      <c r="T46" s="54"/>
      <c r="U46" s="182"/>
      <c r="V46" s="182"/>
      <c r="W46" s="181"/>
      <c r="X46" s="54"/>
      <c r="Y46" s="54"/>
      <c r="Z46" s="54"/>
      <c r="AA46" s="277"/>
      <c r="AB46" s="277"/>
      <c r="AC46" s="277"/>
      <c r="AD46" s="277"/>
      <c r="AE46" s="277"/>
      <c r="AF46" s="277"/>
      <c r="AG46" s="306"/>
      <c r="AH46" s="271">
        <v>8</v>
      </c>
      <c r="AI46" s="272">
        <f t="shared" si="0"/>
        <v>960000</v>
      </c>
    </row>
    <row r="47" spans="1:35" ht="15.75" customHeight="1" x14ac:dyDescent="0.25">
      <c r="A47" s="506"/>
      <c r="B47" s="380" t="s">
        <v>133</v>
      </c>
      <c r="C47" s="375" t="s">
        <v>126</v>
      </c>
      <c r="D47" s="324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40"/>
      <c r="S47" s="54"/>
      <c r="T47" s="54"/>
      <c r="U47" s="54"/>
      <c r="V47" s="182"/>
      <c r="W47" s="181"/>
      <c r="X47" s="54"/>
      <c r="Y47" s="54"/>
      <c r="Z47" s="54"/>
      <c r="AA47" s="277"/>
      <c r="AB47" s="277"/>
      <c r="AC47" s="277"/>
      <c r="AD47" s="277"/>
      <c r="AE47" s="277"/>
      <c r="AF47" s="277"/>
      <c r="AG47" s="306"/>
      <c r="AH47" s="271">
        <v>20</v>
      </c>
      <c r="AI47" s="272">
        <f t="shared" si="0"/>
        <v>2400000</v>
      </c>
    </row>
    <row r="48" spans="1:35" ht="15.75" customHeight="1" x14ac:dyDescent="0.25">
      <c r="A48" s="506"/>
      <c r="B48" s="380" t="s">
        <v>134</v>
      </c>
      <c r="C48" s="375" t="s">
        <v>126</v>
      </c>
      <c r="D48" s="324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40"/>
      <c r="S48" s="54"/>
      <c r="T48" s="54"/>
      <c r="U48" s="54"/>
      <c r="V48" s="182"/>
      <c r="W48" s="381"/>
      <c r="X48" s="54"/>
      <c r="Y48" s="54"/>
      <c r="Z48" s="54"/>
      <c r="AA48" s="277"/>
      <c r="AB48" s="277"/>
      <c r="AC48" s="277"/>
      <c r="AD48" s="277"/>
      <c r="AE48" s="277"/>
      <c r="AF48" s="277"/>
      <c r="AG48" s="306"/>
      <c r="AH48" s="271">
        <v>20</v>
      </c>
      <c r="AI48" s="272">
        <f t="shared" si="0"/>
        <v>2400000</v>
      </c>
    </row>
    <row r="49" spans="1:35" ht="15.75" customHeight="1" x14ac:dyDescent="0.25">
      <c r="A49" s="506"/>
      <c r="B49" s="380" t="s">
        <v>135</v>
      </c>
      <c r="C49" s="375" t="s">
        <v>136</v>
      </c>
      <c r="D49" s="324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40"/>
      <c r="S49" s="54"/>
      <c r="T49" s="54"/>
      <c r="U49" s="54"/>
      <c r="V49" s="54"/>
      <c r="W49" s="181"/>
      <c r="X49" s="182"/>
      <c r="Y49" s="54"/>
      <c r="Z49" s="54"/>
      <c r="AA49" s="277"/>
      <c r="AB49" s="277"/>
      <c r="AC49" s="277"/>
      <c r="AD49" s="277"/>
      <c r="AE49" s="277"/>
      <c r="AF49" s="277"/>
      <c r="AG49" s="306"/>
      <c r="AH49" s="271">
        <v>16</v>
      </c>
      <c r="AI49" s="272">
        <f t="shared" si="0"/>
        <v>1920000</v>
      </c>
    </row>
    <row r="50" spans="1:35" ht="15.75" customHeight="1" x14ac:dyDescent="0.25">
      <c r="A50" s="506"/>
      <c r="B50" s="380" t="s">
        <v>229</v>
      </c>
      <c r="C50" s="382" t="s">
        <v>126</v>
      </c>
      <c r="D50" s="326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283"/>
      <c r="S50" s="283"/>
      <c r="T50" s="283"/>
      <c r="U50" s="283"/>
      <c r="V50" s="283"/>
      <c r="W50" s="310"/>
      <c r="X50" s="383"/>
      <c r="Y50" s="383"/>
      <c r="Z50" s="383"/>
      <c r="AA50" s="311"/>
      <c r="AB50" s="311"/>
      <c r="AC50" s="311"/>
      <c r="AD50" s="311"/>
      <c r="AE50" s="311"/>
      <c r="AF50" s="311"/>
      <c r="AG50" s="312"/>
      <c r="AH50" s="348">
        <v>40</v>
      </c>
      <c r="AI50" s="349">
        <f t="shared" si="0"/>
        <v>4800000</v>
      </c>
    </row>
    <row r="51" spans="1:35" ht="15.75" customHeight="1" x14ac:dyDescent="0.25">
      <c r="A51" s="384"/>
      <c r="B51" s="385"/>
      <c r="C51" s="386"/>
      <c r="D51" s="334"/>
      <c r="E51" s="334"/>
      <c r="F51" s="334"/>
      <c r="G51" s="334"/>
      <c r="H51" s="334"/>
      <c r="I51" s="334"/>
      <c r="J51" s="334"/>
      <c r="K51" s="334"/>
      <c r="L51" s="334"/>
      <c r="M51" s="334"/>
      <c r="N51" s="334"/>
      <c r="O51" s="334"/>
      <c r="P51" s="334"/>
      <c r="Q51" s="334"/>
      <c r="R51" s="387"/>
      <c r="S51" s="387"/>
      <c r="T51" s="387"/>
      <c r="U51" s="387"/>
      <c r="V51" s="387"/>
      <c r="W51" s="388"/>
      <c r="X51" s="387"/>
      <c r="Y51" s="387"/>
      <c r="Z51" s="387"/>
      <c r="AA51" s="389"/>
      <c r="AB51" s="389"/>
      <c r="AC51" s="389"/>
      <c r="AD51" s="389"/>
      <c r="AE51" s="389"/>
      <c r="AF51" s="389"/>
      <c r="AG51" s="390"/>
      <c r="AH51" s="391">
        <f>SUM(AH43:AH50)</f>
        <v>159</v>
      </c>
      <c r="AI51" s="319">
        <f>SUM(AI43:AI50)</f>
        <v>19080000</v>
      </c>
    </row>
    <row r="52" spans="1:35" ht="15.75" customHeight="1" x14ac:dyDescent="0.25">
      <c r="A52" s="507" t="s">
        <v>138</v>
      </c>
      <c r="B52" s="392" t="s">
        <v>139</v>
      </c>
      <c r="C52" s="393" t="s">
        <v>126</v>
      </c>
      <c r="D52" s="252"/>
      <c r="E52" s="253"/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394"/>
      <c r="AC52" s="394"/>
      <c r="AD52" s="254"/>
      <c r="AE52" s="254"/>
      <c r="AF52" s="254"/>
      <c r="AG52" s="259"/>
      <c r="AH52" s="357">
        <v>60</v>
      </c>
      <c r="AI52" s="395">
        <f>+AH52*120000</f>
        <v>7200000</v>
      </c>
    </row>
    <row r="53" spans="1:35" ht="15.75" customHeight="1" x14ac:dyDescent="0.25">
      <c r="A53" s="506"/>
      <c r="B53" s="396" t="s">
        <v>140</v>
      </c>
      <c r="C53" s="397" t="s">
        <v>126</v>
      </c>
      <c r="D53" s="267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40"/>
      <c r="S53" s="40"/>
      <c r="T53" s="40"/>
      <c r="U53" s="40"/>
      <c r="V53" s="40"/>
      <c r="W53" s="40"/>
      <c r="X53" s="40"/>
      <c r="Y53" s="40"/>
      <c r="Z53" s="40"/>
      <c r="AA53" s="275"/>
      <c r="AB53" s="398"/>
      <c r="AC53" s="398"/>
      <c r="AD53" s="269"/>
      <c r="AE53" s="269"/>
      <c r="AF53" s="269"/>
      <c r="AG53" s="270"/>
      <c r="AH53" s="271">
        <v>60</v>
      </c>
      <c r="AI53" s="272">
        <f>+AH53*120000</f>
        <v>7200000</v>
      </c>
    </row>
    <row r="54" spans="1:35" ht="15.75" customHeight="1" x14ac:dyDescent="0.25">
      <c r="A54" s="506"/>
      <c r="B54" s="399" t="s">
        <v>141</v>
      </c>
      <c r="C54" s="397" t="s">
        <v>126</v>
      </c>
      <c r="D54" s="267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40"/>
      <c r="S54" s="195"/>
      <c r="T54" s="195"/>
      <c r="U54" s="195"/>
      <c r="V54" s="195"/>
      <c r="W54" s="54"/>
      <c r="X54" s="54"/>
      <c r="Y54" s="54"/>
      <c r="Z54" s="54"/>
      <c r="AA54" s="277"/>
      <c r="AB54" s="40"/>
      <c r="AC54" s="40"/>
      <c r="AD54" s="40"/>
      <c r="AE54" s="40"/>
      <c r="AF54" s="40"/>
      <c r="AG54" s="278"/>
      <c r="AH54" s="271">
        <v>60</v>
      </c>
      <c r="AI54" s="272">
        <f>+AH54*90000</f>
        <v>5400000</v>
      </c>
    </row>
    <row r="55" spans="1:35" ht="15.75" customHeight="1" x14ac:dyDescent="0.25">
      <c r="A55" s="506"/>
      <c r="B55" s="399" t="s">
        <v>142</v>
      </c>
      <c r="C55" s="397" t="s">
        <v>126</v>
      </c>
      <c r="D55" s="267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40"/>
      <c r="S55" s="54"/>
      <c r="T55" s="54"/>
      <c r="U55" s="54"/>
      <c r="V55" s="54"/>
      <c r="W55" s="195"/>
      <c r="X55" s="195"/>
      <c r="Y55" s="195"/>
      <c r="Z55" s="195"/>
      <c r="AA55" s="277"/>
      <c r="AB55" s="40"/>
      <c r="AC55" s="40"/>
      <c r="AD55" s="40"/>
      <c r="AE55" s="40"/>
      <c r="AF55" s="40"/>
      <c r="AG55" s="278"/>
      <c r="AH55" s="271">
        <v>40</v>
      </c>
      <c r="AI55" s="272">
        <f>+AH55*90000</f>
        <v>3600000</v>
      </c>
    </row>
    <row r="56" spans="1:35" ht="15.75" customHeight="1" x14ac:dyDescent="0.25">
      <c r="A56" s="506"/>
      <c r="B56" s="399" t="s">
        <v>230</v>
      </c>
      <c r="C56" s="397" t="s">
        <v>126</v>
      </c>
      <c r="D56" s="267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40"/>
      <c r="S56" s="54"/>
      <c r="T56" s="54"/>
      <c r="U56" s="54"/>
      <c r="V56" s="54"/>
      <c r="W56" s="54"/>
      <c r="X56" s="54"/>
      <c r="Y56" s="54"/>
      <c r="Z56" s="54"/>
      <c r="AA56" s="400"/>
      <c r="AB56" s="195"/>
      <c r="AC56" s="195"/>
      <c r="AD56" s="195"/>
      <c r="AE56" s="54"/>
      <c r="AF56" s="54"/>
      <c r="AG56" s="280"/>
      <c r="AH56" s="271">
        <v>100</v>
      </c>
      <c r="AI56" s="272">
        <f>+AH56*90000</f>
        <v>9000000</v>
      </c>
    </row>
    <row r="57" spans="1:35" ht="15.75" customHeight="1" x14ac:dyDescent="0.25">
      <c r="A57" s="506"/>
      <c r="B57" s="399" t="s">
        <v>144</v>
      </c>
      <c r="C57" s="397" t="s">
        <v>126</v>
      </c>
      <c r="D57" s="267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40"/>
      <c r="S57" s="54"/>
      <c r="T57" s="54"/>
      <c r="U57" s="54"/>
      <c r="V57" s="54"/>
      <c r="W57" s="54"/>
      <c r="X57" s="54"/>
      <c r="Y57" s="54"/>
      <c r="Z57" s="54"/>
      <c r="AA57" s="400"/>
      <c r="AB57" s="195"/>
      <c r="AC57" s="195"/>
      <c r="AD57" s="195"/>
      <c r="AE57" s="54"/>
      <c r="AF57" s="54"/>
      <c r="AG57" s="280"/>
      <c r="AH57" s="271">
        <v>100</v>
      </c>
      <c r="AI57" s="272">
        <f>+AH57*90000</f>
        <v>9000000</v>
      </c>
    </row>
    <row r="58" spans="1:35" ht="15.75" customHeight="1" x14ac:dyDescent="0.25">
      <c r="A58" s="506"/>
      <c r="B58" s="399" t="s">
        <v>146</v>
      </c>
      <c r="C58" s="397" t="s">
        <v>126</v>
      </c>
      <c r="D58" s="267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40"/>
      <c r="S58" s="54"/>
      <c r="T58" s="54"/>
      <c r="U58" s="54"/>
      <c r="V58" s="54"/>
      <c r="W58" s="54"/>
      <c r="X58" s="54"/>
      <c r="Y58" s="54"/>
      <c r="Z58" s="54"/>
      <c r="AA58" s="277"/>
      <c r="AB58" s="54"/>
      <c r="AC58" s="195"/>
      <c r="AD58" s="195"/>
      <c r="AE58" s="195"/>
      <c r="AF58" s="195"/>
      <c r="AG58" s="280"/>
      <c r="AH58" s="271">
        <v>20</v>
      </c>
      <c r="AI58" s="272">
        <f>+AH58*120000</f>
        <v>2400000</v>
      </c>
    </row>
    <row r="59" spans="1:35" ht="15.75" customHeight="1" x14ac:dyDescent="0.25">
      <c r="A59" s="506"/>
      <c r="B59" s="399" t="s">
        <v>147</v>
      </c>
      <c r="C59" s="401" t="s">
        <v>104</v>
      </c>
      <c r="D59" s="281"/>
      <c r="E59" s="282"/>
      <c r="F59" s="282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3"/>
      <c r="S59" s="283"/>
      <c r="T59" s="283"/>
      <c r="U59" s="283"/>
      <c r="V59" s="283"/>
      <c r="W59" s="283"/>
      <c r="X59" s="283"/>
      <c r="Y59" s="283"/>
      <c r="Z59" s="283"/>
      <c r="AA59" s="311"/>
      <c r="AB59" s="283"/>
      <c r="AC59" s="283"/>
      <c r="AD59" s="283"/>
      <c r="AE59" s="283"/>
      <c r="AF59" s="283"/>
      <c r="AG59" s="402"/>
      <c r="AH59" s="348">
        <v>40</v>
      </c>
      <c r="AI59" s="349">
        <f>+AH59*90000</f>
        <v>3600000</v>
      </c>
    </row>
    <row r="60" spans="1:35" ht="15.75" customHeight="1" x14ac:dyDescent="0.25">
      <c r="A60" s="403"/>
      <c r="B60" s="385"/>
      <c r="C60" s="404"/>
      <c r="D60" s="291"/>
      <c r="E60" s="291"/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387"/>
      <c r="S60" s="387"/>
      <c r="T60" s="387"/>
      <c r="U60" s="387"/>
      <c r="V60" s="387"/>
      <c r="W60" s="387"/>
      <c r="X60" s="387"/>
      <c r="Y60" s="387"/>
      <c r="Z60" s="387"/>
      <c r="AA60" s="389"/>
      <c r="AB60" s="387"/>
      <c r="AC60" s="387"/>
      <c r="AD60" s="387"/>
      <c r="AE60" s="387"/>
      <c r="AF60" s="387"/>
      <c r="AG60" s="405"/>
      <c r="AH60" s="391">
        <f>SUM(AH52:AH59)</f>
        <v>480</v>
      </c>
      <c r="AI60" s="319">
        <f>SUM(AI52:AI59)</f>
        <v>47400000</v>
      </c>
    </row>
    <row r="61" spans="1:35" ht="15.75" customHeight="1" x14ac:dyDescent="0.25">
      <c r="A61" s="519" t="s">
        <v>231</v>
      </c>
      <c r="B61" s="406" t="s">
        <v>232</v>
      </c>
      <c r="C61" s="407" t="s">
        <v>99</v>
      </c>
      <c r="D61" s="252"/>
      <c r="E61" s="253"/>
      <c r="F61" s="253"/>
      <c r="G61" s="253"/>
      <c r="H61" s="253"/>
      <c r="I61" s="253"/>
      <c r="J61" s="253"/>
      <c r="K61" s="253"/>
      <c r="L61" s="253"/>
      <c r="M61" s="253"/>
      <c r="N61" s="253"/>
      <c r="O61" s="253"/>
      <c r="P61" s="253"/>
      <c r="Q61" s="253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4"/>
      <c r="AE61" s="254"/>
      <c r="AF61" s="254"/>
      <c r="AG61" s="259"/>
      <c r="AH61" s="357">
        <v>80</v>
      </c>
      <c r="AI61" s="395">
        <f>+AH61*90000</f>
        <v>7200000</v>
      </c>
    </row>
    <row r="62" spans="1:35" ht="15.75" customHeight="1" x14ac:dyDescent="0.25">
      <c r="A62" s="506"/>
      <c r="B62" s="406" t="s">
        <v>233</v>
      </c>
      <c r="C62" s="408" t="s">
        <v>176</v>
      </c>
      <c r="D62" s="267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40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361"/>
      <c r="AH62" s="271">
        <v>48</v>
      </c>
      <c r="AI62" s="272">
        <f>+AH62*90000</f>
        <v>4320000</v>
      </c>
    </row>
    <row r="63" spans="1:35" ht="15.75" customHeight="1" x14ac:dyDescent="0.25">
      <c r="A63" s="506"/>
      <c r="B63" s="409" t="s">
        <v>234</v>
      </c>
      <c r="C63" s="410" t="s">
        <v>176</v>
      </c>
      <c r="D63" s="281"/>
      <c r="E63" s="282"/>
      <c r="F63" s="282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3"/>
      <c r="AE63" s="283"/>
      <c r="AF63" s="283"/>
      <c r="AG63" s="285"/>
      <c r="AH63" s="348">
        <v>48</v>
      </c>
      <c r="AI63" s="349">
        <f>+AH63*90000</f>
        <v>4320000</v>
      </c>
    </row>
    <row r="64" spans="1:35" ht="15.75" customHeight="1" x14ac:dyDescent="0.25">
      <c r="A64" s="391"/>
      <c r="B64" s="391"/>
      <c r="C64" s="391"/>
      <c r="D64" s="411"/>
      <c r="E64" s="411"/>
      <c r="F64" s="411"/>
      <c r="G64" s="411"/>
      <c r="H64" s="411"/>
      <c r="I64" s="411"/>
      <c r="J64" s="411"/>
      <c r="K64" s="411"/>
      <c r="L64" s="411"/>
      <c r="M64" s="411"/>
      <c r="N64" s="411"/>
      <c r="O64" s="411"/>
      <c r="P64" s="411"/>
      <c r="Q64" s="411"/>
      <c r="R64" s="411"/>
      <c r="S64" s="411"/>
      <c r="T64" s="411"/>
      <c r="U64" s="411"/>
      <c r="V64" s="411"/>
      <c r="W64" s="411"/>
      <c r="X64" s="411"/>
      <c r="Y64" s="411"/>
      <c r="Z64" s="411"/>
      <c r="AA64" s="411"/>
      <c r="AB64" s="411"/>
      <c r="AC64" s="411"/>
      <c r="AD64" s="411"/>
      <c r="AE64" s="411"/>
      <c r="AF64" s="411"/>
      <c r="AG64" s="411"/>
      <c r="AH64" s="391">
        <f>SUM(AH61:AH63)</f>
        <v>176</v>
      </c>
      <c r="AI64" s="319">
        <f>SUM(AI61:AI63)</f>
        <v>15840000</v>
      </c>
    </row>
    <row r="65" spans="1:35" ht="16.5" customHeight="1" x14ac:dyDescent="0.25">
      <c r="A65" s="180"/>
      <c r="B65" s="180"/>
      <c r="C65" s="224"/>
      <c r="D65" s="224"/>
      <c r="E65" s="224"/>
      <c r="F65" s="224"/>
      <c r="G65" s="224"/>
      <c r="H65" s="224"/>
      <c r="I65" s="224"/>
      <c r="J65" s="224"/>
      <c r="K65" s="224"/>
      <c r="L65" s="224"/>
      <c r="M65" s="224"/>
      <c r="N65" s="224"/>
      <c r="O65" s="224"/>
      <c r="P65" s="224"/>
      <c r="Q65" s="224"/>
      <c r="R65" s="224"/>
      <c r="S65" s="224"/>
      <c r="T65" s="224"/>
      <c r="U65" s="224"/>
      <c r="V65" s="224"/>
      <c r="W65" s="224"/>
      <c r="X65" s="224"/>
      <c r="Y65" s="224"/>
      <c r="Z65" s="224"/>
      <c r="AA65" s="224"/>
      <c r="AB65" s="224"/>
      <c r="AC65" s="224"/>
      <c r="AD65" s="224"/>
      <c r="AE65" s="224"/>
      <c r="AF65" s="224"/>
      <c r="AG65" s="224"/>
      <c r="AH65" s="216">
        <f>SUM(AH64,AH60,AH51,AH42,AH36,AH29,AH13,AH19)</f>
        <v>2422</v>
      </c>
      <c r="AI65" s="221">
        <f>+AI19+AI13+AI29+AI36+AI42+AI51+AI60+AI64</f>
        <v>245200000</v>
      </c>
    </row>
    <row r="66" spans="1:35" ht="15.75" customHeight="1" x14ac:dyDescent="0.25">
      <c r="A66" s="180"/>
      <c r="B66" s="180"/>
      <c r="C66" s="180"/>
    </row>
    <row r="67" spans="1:35" ht="15.75" customHeight="1" x14ac:dyDescent="0.25"/>
    <row r="68" spans="1:35" ht="15.75" customHeight="1" x14ac:dyDescent="0.25"/>
    <row r="69" spans="1:35" ht="15.75" customHeight="1" x14ac:dyDescent="0.25"/>
    <row r="70" spans="1:35" ht="15.75" customHeight="1" x14ac:dyDescent="0.25"/>
    <row r="71" spans="1:35" ht="15.75" customHeight="1" x14ac:dyDescent="0.25"/>
    <row r="72" spans="1:35" ht="15.75" customHeight="1" x14ac:dyDescent="0.25"/>
    <row r="73" spans="1:35" ht="15.75" customHeight="1" x14ac:dyDescent="0.25"/>
    <row r="74" spans="1:35" ht="15.75" customHeight="1" x14ac:dyDescent="0.25"/>
    <row r="75" spans="1:35" ht="15.75" customHeight="1" x14ac:dyDescent="0.25"/>
    <row r="76" spans="1:35" ht="15.75" customHeight="1" x14ac:dyDescent="0.25"/>
    <row r="77" spans="1:35" ht="15.75" customHeight="1" x14ac:dyDescent="0.25"/>
    <row r="78" spans="1:35" ht="15.75" customHeight="1" x14ac:dyDescent="0.25"/>
    <row r="79" spans="1:35" ht="15.75" customHeight="1" x14ac:dyDescent="0.25"/>
    <row r="80" spans="1:35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8">
    <mergeCell ref="A52:A59"/>
    <mergeCell ref="A61:A63"/>
    <mergeCell ref="A3:A12"/>
    <mergeCell ref="A14:A18"/>
    <mergeCell ref="A20:A28"/>
    <mergeCell ref="A30:A35"/>
    <mergeCell ref="A37:A41"/>
    <mergeCell ref="A43:A50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000"/>
  <sheetViews>
    <sheetView workbookViewId="0"/>
  </sheetViews>
  <sheetFormatPr baseColWidth="10" defaultColWidth="14.42578125" defaultRowHeight="15" customHeight="1" x14ac:dyDescent="0.25"/>
  <cols>
    <col min="1" max="1" width="25.85546875" customWidth="1"/>
    <col min="2" max="2" width="67.140625" customWidth="1"/>
    <col min="3" max="3" width="27" customWidth="1"/>
    <col min="4" max="4" width="15.140625" customWidth="1"/>
    <col min="5" max="5" width="22" customWidth="1"/>
    <col min="6" max="6" width="39.140625" customWidth="1"/>
    <col min="7" max="7" width="19.7109375" customWidth="1"/>
    <col min="8" max="17" width="10.85546875" customWidth="1"/>
  </cols>
  <sheetData>
    <row r="1" spans="1:17" ht="15.75" customHeight="1" x14ac:dyDescent="0.25">
      <c r="A1" s="522" t="s">
        <v>162</v>
      </c>
      <c r="B1" s="523"/>
      <c r="C1" s="523"/>
      <c r="D1" s="523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</row>
    <row r="2" spans="1:17" ht="15.75" customHeight="1" x14ac:dyDescent="0.25">
      <c r="A2" s="524"/>
      <c r="B2" s="525"/>
      <c r="C2" s="525"/>
      <c r="D2" s="52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</row>
    <row r="3" spans="1:17" ht="15.75" customHeight="1" x14ac:dyDescent="0.25">
      <c r="A3" s="237"/>
      <c r="B3" s="237" t="s">
        <v>163</v>
      </c>
      <c r="C3" s="237" t="s">
        <v>164</v>
      </c>
      <c r="D3" s="237" t="s">
        <v>98</v>
      </c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</row>
    <row r="4" spans="1:17" ht="15.75" customHeight="1" x14ac:dyDescent="0.25">
      <c r="A4" s="238" t="s">
        <v>165</v>
      </c>
      <c r="B4" s="208" t="s">
        <v>166</v>
      </c>
      <c r="C4" s="208" t="s">
        <v>99</v>
      </c>
      <c r="D4" s="238">
        <v>3</v>
      </c>
      <c r="E4" s="235"/>
      <c r="F4" s="27" t="s">
        <v>60</v>
      </c>
      <c r="G4" s="27" t="s">
        <v>61</v>
      </c>
      <c r="H4" s="235"/>
      <c r="I4" s="235"/>
      <c r="J4" s="235"/>
      <c r="K4" s="235"/>
      <c r="L4" s="235"/>
      <c r="M4" s="235"/>
      <c r="N4" s="235"/>
      <c r="O4" s="235"/>
      <c r="P4" s="235"/>
      <c r="Q4" s="235"/>
    </row>
    <row r="5" spans="1:17" ht="15.75" customHeight="1" x14ac:dyDescent="0.25">
      <c r="A5" s="238"/>
      <c r="B5" s="208" t="s">
        <v>167</v>
      </c>
      <c r="C5" s="208" t="s">
        <v>99</v>
      </c>
      <c r="D5" s="238">
        <v>2</v>
      </c>
      <c r="E5" s="235"/>
      <c r="F5" s="27" t="s">
        <v>62</v>
      </c>
      <c r="G5" s="27" t="s">
        <v>168</v>
      </c>
      <c r="H5" s="235"/>
      <c r="I5" s="235"/>
      <c r="J5" s="235"/>
      <c r="K5" s="235"/>
      <c r="L5" s="235"/>
      <c r="M5" s="235"/>
      <c r="N5" s="235"/>
      <c r="O5" s="235"/>
      <c r="P5" s="235"/>
      <c r="Q5" s="235"/>
    </row>
    <row r="6" spans="1:17" ht="15.75" customHeight="1" x14ac:dyDescent="0.25">
      <c r="A6" s="240"/>
      <c r="B6" s="240"/>
      <c r="C6" s="240"/>
      <c r="D6" s="240"/>
      <c r="E6" s="235"/>
      <c r="F6" s="27" t="s">
        <v>64</v>
      </c>
      <c r="G6" s="27" t="s">
        <v>61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</row>
    <row r="7" spans="1:17" ht="15.75" customHeight="1" x14ac:dyDescent="0.25">
      <c r="A7" s="238" t="s">
        <v>169</v>
      </c>
      <c r="B7" s="27" t="s">
        <v>66</v>
      </c>
      <c r="C7" s="27" t="s">
        <v>67</v>
      </c>
      <c r="D7" s="238">
        <v>32</v>
      </c>
      <c r="E7" s="235"/>
      <c r="F7" s="27" t="s">
        <v>68</v>
      </c>
      <c r="G7" s="27" t="s">
        <v>70</v>
      </c>
      <c r="H7" s="235"/>
      <c r="I7" s="235"/>
      <c r="J7" s="235"/>
      <c r="K7" s="235"/>
      <c r="L7" s="235"/>
      <c r="M7" s="235"/>
      <c r="N7" s="235"/>
      <c r="O7" s="235"/>
      <c r="P7" s="235"/>
      <c r="Q7" s="235"/>
    </row>
    <row r="8" spans="1:17" ht="15.75" customHeight="1" x14ac:dyDescent="0.25">
      <c r="A8" s="238"/>
      <c r="B8" s="208" t="s">
        <v>167</v>
      </c>
      <c r="C8" s="208" t="s">
        <v>99</v>
      </c>
      <c r="D8" s="238">
        <v>16</v>
      </c>
      <c r="E8" s="235"/>
      <c r="F8" s="27" t="s">
        <v>66</v>
      </c>
      <c r="G8" s="27" t="s">
        <v>67</v>
      </c>
      <c r="H8" s="235"/>
      <c r="I8" s="235"/>
      <c r="J8" s="235"/>
      <c r="K8" s="235"/>
      <c r="L8" s="235"/>
      <c r="M8" s="235"/>
      <c r="N8" s="235"/>
      <c r="O8" s="235"/>
      <c r="P8" s="235"/>
      <c r="Q8" s="235"/>
    </row>
    <row r="9" spans="1:17" ht="15.75" customHeight="1" x14ac:dyDescent="0.25">
      <c r="A9" s="238"/>
      <c r="B9" s="208" t="s">
        <v>170</v>
      </c>
      <c r="C9" s="208" t="s">
        <v>99</v>
      </c>
      <c r="D9" s="238" t="s">
        <v>171</v>
      </c>
      <c r="E9" s="235"/>
      <c r="F9" s="27" t="s">
        <v>69</v>
      </c>
      <c r="G9" s="27" t="s">
        <v>72</v>
      </c>
      <c r="H9" s="235"/>
      <c r="I9" s="235"/>
      <c r="J9" s="235"/>
      <c r="K9" s="235"/>
      <c r="L9" s="235"/>
      <c r="M9" s="235"/>
      <c r="N9" s="235"/>
      <c r="O9" s="235"/>
      <c r="P9" s="235"/>
      <c r="Q9" s="235"/>
    </row>
    <row r="10" spans="1:17" ht="15.75" customHeight="1" x14ac:dyDescent="0.25">
      <c r="A10" s="238"/>
      <c r="B10" s="208" t="s">
        <v>172</v>
      </c>
      <c r="C10" s="208" t="s">
        <v>173</v>
      </c>
      <c r="D10" s="238">
        <v>10</v>
      </c>
      <c r="E10" s="235"/>
      <c r="F10" s="27" t="s">
        <v>73</v>
      </c>
      <c r="G10" s="27" t="s">
        <v>61</v>
      </c>
      <c r="H10" s="235"/>
      <c r="I10" s="235"/>
      <c r="J10" s="235"/>
      <c r="K10" s="235"/>
      <c r="L10" s="235"/>
      <c r="M10" s="235"/>
      <c r="N10" s="235"/>
      <c r="O10" s="235"/>
      <c r="P10" s="235"/>
      <c r="Q10" s="235"/>
    </row>
    <row r="11" spans="1:17" ht="15.75" customHeight="1" x14ac:dyDescent="0.25">
      <c r="A11" s="240"/>
      <c r="B11" s="240"/>
      <c r="C11" s="240"/>
      <c r="D11" s="240"/>
      <c r="E11" s="235"/>
      <c r="F11" s="27" t="s">
        <v>74</v>
      </c>
      <c r="G11" s="27" t="s">
        <v>75</v>
      </c>
      <c r="H11" s="235"/>
      <c r="I11" s="235"/>
      <c r="J11" s="235"/>
      <c r="K11" s="235"/>
      <c r="L11" s="235"/>
      <c r="M11" s="235"/>
      <c r="N11" s="235"/>
      <c r="O11" s="235"/>
      <c r="P11" s="235"/>
      <c r="Q11" s="235"/>
    </row>
    <row r="12" spans="1:17" ht="15.75" customHeight="1" x14ac:dyDescent="0.25">
      <c r="A12" s="238" t="s">
        <v>174</v>
      </c>
      <c r="B12" s="27" t="s">
        <v>66</v>
      </c>
      <c r="C12" s="27" t="s">
        <v>67</v>
      </c>
      <c r="D12" s="238">
        <v>4</v>
      </c>
      <c r="E12" s="235"/>
      <c r="F12" s="27" t="s">
        <v>76</v>
      </c>
      <c r="G12" s="27" t="s">
        <v>77</v>
      </c>
      <c r="H12" s="235"/>
      <c r="I12" s="235"/>
      <c r="J12" s="235"/>
      <c r="K12" s="235"/>
      <c r="L12" s="235"/>
      <c r="M12" s="235"/>
      <c r="N12" s="235"/>
      <c r="O12" s="235"/>
      <c r="P12" s="235"/>
      <c r="Q12" s="235"/>
    </row>
    <row r="13" spans="1:17" ht="15.75" customHeight="1" x14ac:dyDescent="0.25">
      <c r="A13" s="238"/>
      <c r="B13" s="208" t="s">
        <v>175</v>
      </c>
      <c r="C13" s="208" t="s">
        <v>176</v>
      </c>
      <c r="D13" s="238">
        <v>2</v>
      </c>
      <c r="E13" s="235"/>
      <c r="F13" s="27" t="s">
        <v>177</v>
      </c>
      <c r="G13" s="27" t="s">
        <v>79</v>
      </c>
      <c r="H13" s="235"/>
      <c r="I13" s="235"/>
      <c r="J13" s="235"/>
      <c r="K13" s="235"/>
      <c r="L13" s="235"/>
      <c r="M13" s="235"/>
      <c r="N13" s="235"/>
      <c r="O13" s="235"/>
      <c r="P13" s="235"/>
      <c r="Q13" s="235"/>
    </row>
    <row r="14" spans="1:17" ht="15.75" customHeight="1" x14ac:dyDescent="0.25">
      <c r="A14" s="238"/>
      <c r="B14" s="208" t="s">
        <v>178</v>
      </c>
      <c r="C14" s="208" t="s">
        <v>176</v>
      </c>
      <c r="D14" s="238">
        <v>4</v>
      </c>
      <c r="E14" s="235"/>
      <c r="F14" s="235"/>
      <c r="G14" s="235"/>
      <c r="H14" s="235"/>
      <c r="I14" s="235"/>
      <c r="J14" s="235"/>
      <c r="K14" s="235"/>
      <c r="L14" s="235"/>
      <c r="M14" s="235"/>
      <c r="N14" s="235"/>
      <c r="O14" s="235"/>
      <c r="P14" s="235"/>
      <c r="Q14" s="235"/>
    </row>
    <row r="15" spans="1:17" ht="15.75" customHeight="1" x14ac:dyDescent="0.25">
      <c r="A15" s="238"/>
      <c r="B15" s="208" t="s">
        <v>167</v>
      </c>
      <c r="C15" s="208" t="s">
        <v>99</v>
      </c>
      <c r="D15" s="238">
        <v>2</v>
      </c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</row>
    <row r="16" spans="1:17" ht="15.75" customHeight="1" x14ac:dyDescent="0.25">
      <c r="A16" s="238"/>
      <c r="B16" s="208" t="s">
        <v>179</v>
      </c>
      <c r="C16" s="208" t="s">
        <v>99</v>
      </c>
      <c r="D16" s="238">
        <v>2</v>
      </c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</row>
    <row r="17" spans="1:17" ht="15.75" customHeight="1" x14ac:dyDescent="0.25">
      <c r="A17" s="240"/>
      <c r="B17" s="240"/>
      <c r="C17" s="240"/>
      <c r="D17" s="240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</row>
    <row r="18" spans="1:17" ht="15.75" customHeight="1" x14ac:dyDescent="0.25">
      <c r="A18" s="238" t="s">
        <v>180</v>
      </c>
      <c r="B18" s="27" t="s">
        <v>66</v>
      </c>
      <c r="C18" s="27" t="s">
        <v>67</v>
      </c>
      <c r="D18" s="238">
        <v>14</v>
      </c>
      <c r="E18" s="235"/>
      <c r="F18" s="208" t="s">
        <v>166</v>
      </c>
      <c r="G18" s="208" t="s">
        <v>99</v>
      </c>
      <c r="H18" s="235"/>
      <c r="I18" s="235"/>
      <c r="J18" s="235"/>
      <c r="K18" s="235"/>
      <c r="L18" s="235"/>
      <c r="M18" s="235"/>
      <c r="N18" s="235"/>
      <c r="O18" s="235"/>
      <c r="P18" s="235"/>
      <c r="Q18" s="235"/>
    </row>
    <row r="19" spans="1:17" ht="15.75" customHeight="1" x14ac:dyDescent="0.25">
      <c r="A19" s="238"/>
      <c r="B19" s="208" t="s">
        <v>166</v>
      </c>
      <c r="C19" s="208" t="s">
        <v>99</v>
      </c>
      <c r="D19" s="238">
        <v>2</v>
      </c>
      <c r="E19" s="235"/>
      <c r="F19" s="208" t="s">
        <v>175</v>
      </c>
      <c r="G19" s="208" t="s">
        <v>176</v>
      </c>
      <c r="H19" s="235"/>
      <c r="I19" s="235"/>
      <c r="J19" s="235"/>
      <c r="K19" s="235"/>
      <c r="L19" s="235"/>
      <c r="M19" s="235"/>
      <c r="N19" s="235"/>
      <c r="O19" s="235"/>
      <c r="P19" s="235"/>
      <c r="Q19" s="235"/>
    </row>
    <row r="20" spans="1:17" ht="15.75" customHeight="1" x14ac:dyDescent="0.25">
      <c r="A20" s="238"/>
      <c r="B20" s="208" t="s">
        <v>167</v>
      </c>
      <c r="C20" s="208" t="s">
        <v>99</v>
      </c>
      <c r="D20" s="238">
        <v>2</v>
      </c>
      <c r="E20" s="235"/>
      <c r="F20" s="208" t="s">
        <v>178</v>
      </c>
      <c r="G20" s="208" t="s">
        <v>176</v>
      </c>
      <c r="H20" s="235"/>
      <c r="I20" s="235"/>
      <c r="J20" s="235"/>
      <c r="K20" s="235"/>
      <c r="L20" s="235"/>
      <c r="M20" s="235"/>
      <c r="N20" s="235"/>
      <c r="O20" s="235"/>
      <c r="P20" s="235"/>
      <c r="Q20" s="235"/>
    </row>
    <row r="21" spans="1:17" ht="15.75" customHeight="1" x14ac:dyDescent="0.25">
      <c r="A21" s="238"/>
      <c r="B21" s="208" t="s">
        <v>179</v>
      </c>
      <c r="C21" s="208" t="s">
        <v>99</v>
      </c>
      <c r="D21" s="238">
        <v>2</v>
      </c>
      <c r="E21" s="235"/>
      <c r="F21" s="208" t="s">
        <v>167</v>
      </c>
      <c r="G21" s="208" t="s">
        <v>99</v>
      </c>
      <c r="H21" s="235"/>
      <c r="I21" s="235"/>
      <c r="J21" s="235"/>
      <c r="K21" s="235"/>
      <c r="L21" s="235"/>
      <c r="M21" s="235"/>
      <c r="N21" s="235"/>
      <c r="O21" s="235"/>
      <c r="P21" s="235"/>
      <c r="Q21" s="235"/>
    </row>
    <row r="22" spans="1:17" ht="15.75" customHeight="1" x14ac:dyDescent="0.25">
      <c r="A22" s="240"/>
      <c r="B22" s="240"/>
      <c r="C22" s="240"/>
      <c r="D22" s="240"/>
      <c r="E22" s="235"/>
      <c r="F22" s="208" t="s">
        <v>170</v>
      </c>
      <c r="G22" s="208" t="s">
        <v>156</v>
      </c>
      <c r="H22" s="235"/>
      <c r="I22" s="235"/>
      <c r="J22" s="235"/>
      <c r="K22" s="235"/>
      <c r="L22" s="235"/>
      <c r="M22" s="235"/>
      <c r="N22" s="235"/>
      <c r="O22" s="235"/>
      <c r="P22" s="235"/>
      <c r="Q22" s="235"/>
    </row>
    <row r="23" spans="1:17" ht="15.75" customHeight="1" x14ac:dyDescent="0.25">
      <c r="A23" s="238" t="s">
        <v>181</v>
      </c>
      <c r="B23" s="27" t="s">
        <v>66</v>
      </c>
      <c r="C23" s="27" t="s">
        <v>182</v>
      </c>
      <c r="D23" s="238">
        <v>2</v>
      </c>
      <c r="E23" s="235"/>
      <c r="F23" s="208" t="s">
        <v>183</v>
      </c>
      <c r="G23" s="208" t="s">
        <v>158</v>
      </c>
      <c r="H23" s="235"/>
      <c r="I23" s="235"/>
      <c r="J23" s="235"/>
      <c r="K23" s="235"/>
      <c r="L23" s="235"/>
      <c r="M23" s="235"/>
      <c r="N23" s="235"/>
      <c r="O23" s="235"/>
      <c r="P23" s="235"/>
      <c r="Q23" s="235"/>
    </row>
    <row r="24" spans="1:17" ht="15.75" customHeight="1" x14ac:dyDescent="0.25">
      <c r="A24" s="238"/>
      <c r="B24" s="208" t="s">
        <v>178</v>
      </c>
      <c r="C24" s="208" t="s">
        <v>176</v>
      </c>
      <c r="D24" s="238"/>
      <c r="E24" s="235"/>
      <c r="F24" s="235"/>
      <c r="G24" s="235"/>
      <c r="H24" s="235"/>
      <c r="I24" s="235"/>
      <c r="J24" s="235"/>
      <c r="K24" s="235"/>
      <c r="L24" s="235"/>
      <c r="M24" s="235"/>
      <c r="N24" s="235"/>
      <c r="O24" s="235"/>
      <c r="P24" s="235"/>
      <c r="Q24" s="235"/>
    </row>
    <row r="25" spans="1:17" ht="15.75" customHeight="1" x14ac:dyDescent="0.25">
      <c r="A25" s="238"/>
      <c r="B25" s="208" t="s">
        <v>167</v>
      </c>
      <c r="C25" s="208" t="s">
        <v>99</v>
      </c>
      <c r="D25" s="238"/>
      <c r="E25" s="235"/>
      <c r="F25" s="235"/>
      <c r="G25" s="235"/>
      <c r="H25" s="235"/>
      <c r="I25" s="235"/>
      <c r="J25" s="235"/>
      <c r="K25" s="235"/>
      <c r="L25" s="235"/>
      <c r="M25" s="235"/>
      <c r="N25" s="235"/>
      <c r="O25" s="235"/>
      <c r="P25" s="235"/>
      <c r="Q25" s="235"/>
    </row>
    <row r="26" spans="1:17" ht="15.75" customHeight="1" x14ac:dyDescent="0.25">
      <c r="A26" s="238"/>
      <c r="B26" s="208" t="s">
        <v>179</v>
      </c>
      <c r="C26" s="208" t="s">
        <v>99</v>
      </c>
      <c r="D26" s="238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</row>
    <row r="27" spans="1:17" ht="15.75" customHeight="1" x14ac:dyDescent="0.25">
      <c r="A27" s="240"/>
      <c r="B27" s="240"/>
      <c r="C27" s="240"/>
      <c r="D27" s="240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</row>
    <row r="28" spans="1:17" ht="15.75" customHeight="1" x14ac:dyDescent="0.25">
      <c r="A28" s="238" t="s">
        <v>184</v>
      </c>
      <c r="B28" s="27" t="s">
        <v>66</v>
      </c>
      <c r="C28" s="27" t="s">
        <v>185</v>
      </c>
      <c r="D28" s="238">
        <v>4</v>
      </c>
      <c r="E28" s="235"/>
      <c r="F28" s="235"/>
      <c r="G28" s="235"/>
      <c r="H28" s="235"/>
      <c r="I28" s="235"/>
      <c r="J28" s="235"/>
      <c r="K28" s="235"/>
      <c r="L28" s="235"/>
      <c r="M28" s="235"/>
      <c r="N28" s="235"/>
      <c r="O28" s="235"/>
      <c r="P28" s="235"/>
      <c r="Q28" s="235"/>
    </row>
    <row r="29" spans="1:17" ht="15.75" customHeight="1" x14ac:dyDescent="0.25">
      <c r="A29" s="238"/>
      <c r="B29" s="208" t="s">
        <v>167</v>
      </c>
      <c r="C29" s="208" t="s">
        <v>99</v>
      </c>
      <c r="D29" s="238">
        <v>2</v>
      </c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</row>
    <row r="30" spans="1:17" ht="15.75" customHeight="1" x14ac:dyDescent="0.25">
      <c r="A30" s="238"/>
      <c r="B30" s="208" t="s">
        <v>179</v>
      </c>
      <c r="C30" s="208" t="s">
        <v>99</v>
      </c>
      <c r="D30" s="238">
        <v>2</v>
      </c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</row>
    <row r="31" spans="1:17" ht="15.75" customHeight="1" x14ac:dyDescent="0.25">
      <c r="A31" s="240"/>
      <c r="B31" s="240"/>
      <c r="C31" s="247"/>
      <c r="D31" s="240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</row>
    <row r="32" spans="1:17" ht="15.75" customHeight="1" x14ac:dyDescent="0.25">
      <c r="A32" s="238" t="s">
        <v>187</v>
      </c>
      <c r="B32" s="27" t="s">
        <v>60</v>
      </c>
      <c r="C32" s="21" t="s">
        <v>61</v>
      </c>
      <c r="D32" s="238">
        <v>16</v>
      </c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</row>
    <row r="33" spans="1:17" ht="15.75" customHeight="1" x14ac:dyDescent="0.25">
      <c r="A33" s="238"/>
      <c r="B33" s="27" t="s">
        <v>76</v>
      </c>
      <c r="C33" s="21" t="s">
        <v>77</v>
      </c>
      <c r="D33" s="238">
        <v>6</v>
      </c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</row>
    <row r="34" spans="1:17" ht="15.75" customHeight="1" x14ac:dyDescent="0.25">
      <c r="A34" s="238"/>
      <c r="B34" s="105" t="s">
        <v>97</v>
      </c>
      <c r="C34" s="97" t="s">
        <v>99</v>
      </c>
      <c r="D34" s="238">
        <v>2</v>
      </c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</row>
    <row r="35" spans="1:17" ht="15.75" customHeight="1" x14ac:dyDescent="0.25">
      <c r="A35" s="238"/>
      <c r="B35" s="257" t="s">
        <v>190</v>
      </c>
      <c r="C35" s="261" t="s">
        <v>122</v>
      </c>
      <c r="D35" s="238">
        <v>16</v>
      </c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5"/>
      <c r="P35" s="235"/>
      <c r="Q35" s="235"/>
    </row>
    <row r="36" spans="1:17" ht="15.75" customHeight="1" x14ac:dyDescent="0.25">
      <c r="A36" s="238"/>
      <c r="B36" s="208" t="s">
        <v>179</v>
      </c>
      <c r="C36" s="203" t="s">
        <v>99</v>
      </c>
      <c r="D36" s="238">
        <v>8</v>
      </c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</row>
    <row r="37" spans="1:17" ht="15.75" customHeight="1" x14ac:dyDescent="0.25">
      <c r="A37" s="240"/>
      <c r="B37" s="240"/>
      <c r="C37" s="247"/>
      <c r="D37" s="240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</row>
    <row r="38" spans="1:17" ht="15.75" customHeight="1" x14ac:dyDescent="0.25">
      <c r="A38" s="238" t="s">
        <v>192</v>
      </c>
      <c r="B38" s="27" t="s">
        <v>66</v>
      </c>
      <c r="C38" s="21" t="s">
        <v>67</v>
      </c>
      <c r="D38" s="238">
        <v>2</v>
      </c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</row>
    <row r="39" spans="1:17" ht="15.75" customHeight="1" x14ac:dyDescent="0.25">
      <c r="A39" s="238"/>
      <c r="B39" s="105" t="s">
        <v>97</v>
      </c>
      <c r="C39" s="97" t="s">
        <v>99</v>
      </c>
      <c r="D39" s="238">
        <v>2</v>
      </c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</row>
    <row r="40" spans="1:17" ht="15.75" customHeight="1" x14ac:dyDescent="0.25">
      <c r="A40" s="238"/>
      <c r="B40" s="208" t="s">
        <v>175</v>
      </c>
      <c r="C40" s="203" t="s">
        <v>176</v>
      </c>
      <c r="D40" s="238">
        <v>2</v>
      </c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</row>
    <row r="41" spans="1:17" ht="15.75" customHeight="1" x14ac:dyDescent="0.25">
      <c r="A41" s="238" t="s">
        <v>65</v>
      </c>
      <c r="B41" s="208" t="s">
        <v>178</v>
      </c>
      <c r="C41" s="208" t="s">
        <v>176</v>
      </c>
      <c r="D41" s="238">
        <v>2</v>
      </c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</row>
    <row r="42" spans="1:17" ht="15.75" customHeight="1" x14ac:dyDescent="0.25">
      <c r="A42" s="238"/>
      <c r="B42" s="208" t="s">
        <v>167</v>
      </c>
      <c r="C42" s="208" t="s">
        <v>99</v>
      </c>
      <c r="D42" s="238">
        <v>2</v>
      </c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</row>
    <row r="43" spans="1:17" ht="15.75" customHeight="1" x14ac:dyDescent="0.25">
      <c r="A43" s="238"/>
      <c r="B43" s="208" t="s">
        <v>170</v>
      </c>
      <c r="C43" s="208" t="s">
        <v>194</v>
      </c>
      <c r="D43" s="238">
        <v>2</v>
      </c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</row>
    <row r="44" spans="1:17" ht="15.75" customHeight="1" x14ac:dyDescent="0.25">
      <c r="A44" s="238"/>
      <c r="B44" s="208" t="s">
        <v>183</v>
      </c>
      <c r="C44" s="208" t="s">
        <v>173</v>
      </c>
      <c r="D44" s="238">
        <v>3</v>
      </c>
      <c r="E44" s="235"/>
      <c r="F44" s="235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</row>
    <row r="45" spans="1:17" ht="15.75" customHeight="1" x14ac:dyDescent="0.25">
      <c r="A45" s="238"/>
      <c r="B45" s="257" t="s">
        <v>195</v>
      </c>
      <c r="C45" s="257" t="s">
        <v>154</v>
      </c>
      <c r="D45" s="238">
        <v>16</v>
      </c>
      <c r="E45" s="235"/>
      <c r="F45" s="235"/>
      <c r="G45" s="235"/>
      <c r="H45" s="235"/>
      <c r="I45" s="235"/>
      <c r="J45" s="235"/>
      <c r="K45" s="235"/>
      <c r="L45" s="235"/>
      <c r="M45" s="235"/>
      <c r="N45" s="235"/>
      <c r="O45" s="235"/>
      <c r="P45" s="235"/>
      <c r="Q45" s="235"/>
    </row>
    <row r="46" spans="1:17" ht="15.75" customHeight="1" x14ac:dyDescent="0.25">
      <c r="A46" s="240"/>
      <c r="B46" s="240"/>
      <c r="C46" s="247"/>
      <c r="D46" s="240"/>
      <c r="E46" s="235"/>
      <c r="F46" s="235"/>
      <c r="G46" s="235"/>
      <c r="H46" s="235"/>
      <c r="I46" s="235"/>
      <c r="J46" s="235"/>
      <c r="K46" s="235"/>
      <c r="L46" s="235"/>
      <c r="M46" s="235"/>
      <c r="N46" s="235"/>
      <c r="O46" s="235"/>
      <c r="P46" s="235"/>
      <c r="Q46" s="235"/>
    </row>
    <row r="47" spans="1:17" ht="15.75" customHeight="1" x14ac:dyDescent="0.25">
      <c r="A47" s="238" t="s">
        <v>196</v>
      </c>
      <c r="B47" s="27" t="s">
        <v>66</v>
      </c>
      <c r="C47" s="21" t="s">
        <v>197</v>
      </c>
      <c r="D47" s="238">
        <v>8</v>
      </c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</row>
    <row r="48" spans="1:17" ht="15.75" customHeight="1" x14ac:dyDescent="0.25">
      <c r="A48" s="238"/>
      <c r="B48" s="27" t="s">
        <v>60</v>
      </c>
      <c r="C48" s="27" t="s">
        <v>61</v>
      </c>
      <c r="D48" s="238">
        <v>6</v>
      </c>
      <c r="E48" s="235"/>
      <c r="F48" s="235"/>
      <c r="G48" s="235"/>
      <c r="H48" s="235"/>
      <c r="I48" s="235"/>
      <c r="J48" s="235"/>
      <c r="K48" s="235"/>
      <c r="L48" s="235"/>
      <c r="M48" s="235"/>
      <c r="N48" s="235"/>
      <c r="O48" s="235"/>
      <c r="P48" s="235"/>
      <c r="Q48" s="235"/>
    </row>
    <row r="49" spans="1:17" ht="15.75" customHeight="1" x14ac:dyDescent="0.25">
      <c r="A49" s="238"/>
      <c r="B49" s="27" t="s">
        <v>66</v>
      </c>
      <c r="C49" s="27" t="s">
        <v>67</v>
      </c>
      <c r="D49" s="238">
        <v>8</v>
      </c>
      <c r="E49" s="235"/>
      <c r="F49" s="235"/>
      <c r="G49" s="235"/>
      <c r="H49" s="235"/>
      <c r="I49" s="235"/>
      <c r="J49" s="235"/>
      <c r="K49" s="235"/>
      <c r="L49" s="235"/>
      <c r="M49" s="235"/>
      <c r="N49" s="235"/>
      <c r="O49" s="235"/>
      <c r="P49" s="235"/>
      <c r="Q49" s="235"/>
    </row>
    <row r="50" spans="1:17" ht="15.75" customHeight="1" x14ac:dyDescent="0.25">
      <c r="A50" s="238"/>
      <c r="B50" s="27" t="s">
        <v>76</v>
      </c>
      <c r="C50" s="27" t="s">
        <v>77</v>
      </c>
      <c r="D50" s="238">
        <v>3</v>
      </c>
      <c r="E50" s="235"/>
      <c r="F50" s="235"/>
      <c r="G50" s="235"/>
      <c r="H50" s="235"/>
      <c r="I50" s="235"/>
      <c r="J50" s="235"/>
      <c r="K50" s="235"/>
      <c r="L50" s="235"/>
      <c r="M50" s="235"/>
      <c r="N50" s="235"/>
      <c r="O50" s="235"/>
      <c r="P50" s="235"/>
      <c r="Q50" s="235"/>
    </row>
    <row r="51" spans="1:17" ht="15.75" customHeight="1" x14ac:dyDescent="0.25">
      <c r="A51" s="238"/>
      <c r="B51" s="100" t="s">
        <v>94</v>
      </c>
      <c r="C51" s="100" t="s">
        <v>95</v>
      </c>
      <c r="D51" s="265">
        <v>2</v>
      </c>
      <c r="E51" s="235"/>
      <c r="F51" s="235"/>
      <c r="G51" s="235"/>
      <c r="H51" s="235"/>
      <c r="I51" s="235"/>
      <c r="J51" s="235"/>
      <c r="K51" s="235"/>
      <c r="L51" s="235"/>
      <c r="M51" s="235"/>
      <c r="N51" s="235"/>
      <c r="O51" s="235"/>
      <c r="P51" s="235"/>
      <c r="Q51" s="235"/>
    </row>
    <row r="52" spans="1:17" ht="15.75" customHeight="1" x14ac:dyDescent="0.25">
      <c r="A52" s="238"/>
      <c r="B52" s="100" t="s">
        <v>100</v>
      </c>
      <c r="C52" s="100" t="s">
        <v>198</v>
      </c>
      <c r="D52" s="238">
        <v>2</v>
      </c>
      <c r="E52" s="235"/>
      <c r="F52" s="235"/>
      <c r="G52" s="235"/>
      <c r="H52" s="235"/>
      <c r="I52" s="235"/>
      <c r="J52" s="235"/>
      <c r="K52" s="235"/>
      <c r="L52" s="235"/>
      <c r="M52" s="235"/>
      <c r="N52" s="235"/>
      <c r="O52" s="235"/>
      <c r="P52" s="235"/>
      <c r="Q52" s="235"/>
    </row>
    <row r="53" spans="1:17" ht="15.75" customHeight="1" x14ac:dyDescent="0.25">
      <c r="A53" s="238"/>
      <c r="B53" s="123" t="s">
        <v>114</v>
      </c>
      <c r="C53" s="123" t="s">
        <v>115</v>
      </c>
      <c r="D53" s="238">
        <v>2</v>
      </c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</row>
    <row r="54" spans="1:17" ht="15.75" customHeight="1" x14ac:dyDescent="0.25">
      <c r="A54" s="238"/>
      <c r="B54" s="208" t="s">
        <v>175</v>
      </c>
      <c r="C54" s="208" t="s">
        <v>176</v>
      </c>
      <c r="D54" s="238">
        <v>1</v>
      </c>
      <c r="E54" s="235"/>
      <c r="F54" s="235"/>
      <c r="G54" s="235"/>
      <c r="H54" s="235"/>
      <c r="I54" s="235"/>
      <c r="J54" s="235"/>
      <c r="K54" s="235"/>
      <c r="L54" s="235"/>
      <c r="M54" s="235"/>
      <c r="N54" s="235"/>
      <c r="O54" s="235"/>
      <c r="P54" s="235"/>
      <c r="Q54" s="235"/>
    </row>
    <row r="55" spans="1:17" ht="15.75" customHeight="1" x14ac:dyDescent="0.25">
      <c r="A55" s="238"/>
      <c r="B55" s="208" t="s">
        <v>167</v>
      </c>
      <c r="C55" s="208" t="s">
        <v>99</v>
      </c>
      <c r="D55" s="238">
        <v>3</v>
      </c>
      <c r="E55" s="235"/>
      <c r="F55" s="235"/>
      <c r="G55" s="235"/>
      <c r="H55" s="235"/>
      <c r="I55" s="235"/>
      <c r="J55" s="235"/>
      <c r="K55" s="235"/>
      <c r="L55" s="235"/>
      <c r="M55" s="235"/>
      <c r="N55" s="235"/>
      <c r="O55" s="235"/>
      <c r="P55" s="235"/>
      <c r="Q55" s="235"/>
    </row>
    <row r="56" spans="1:17" ht="15.75" customHeight="1" x14ac:dyDescent="0.25">
      <c r="A56" s="238"/>
      <c r="B56" s="208" t="s">
        <v>170</v>
      </c>
      <c r="C56" s="208" t="s">
        <v>194</v>
      </c>
      <c r="D56" s="238">
        <v>10</v>
      </c>
      <c r="E56" s="235"/>
      <c r="F56" s="235"/>
      <c r="G56" s="235"/>
      <c r="H56" s="235"/>
      <c r="I56" s="235"/>
      <c r="J56" s="235"/>
      <c r="K56" s="235"/>
      <c r="L56" s="235"/>
      <c r="M56" s="235"/>
      <c r="N56" s="235"/>
      <c r="O56" s="235"/>
      <c r="P56" s="235"/>
      <c r="Q56" s="235"/>
    </row>
    <row r="57" spans="1:17" ht="15.75" customHeight="1" x14ac:dyDescent="0.25">
      <c r="A57" s="240"/>
      <c r="B57" s="240"/>
      <c r="C57" s="247"/>
      <c r="D57" s="240"/>
      <c r="E57" s="235"/>
      <c r="F57" s="235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</row>
    <row r="58" spans="1:17" ht="15.75" customHeight="1" x14ac:dyDescent="0.25">
      <c r="A58" s="238" t="s">
        <v>199</v>
      </c>
      <c r="B58" s="100" t="s">
        <v>100</v>
      </c>
      <c r="C58" s="100" t="s">
        <v>198</v>
      </c>
      <c r="D58" s="238">
        <v>2</v>
      </c>
      <c r="E58" s="235"/>
      <c r="F58" s="235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</row>
    <row r="59" spans="1:17" ht="15.75" customHeight="1" x14ac:dyDescent="0.25">
      <c r="A59" s="238"/>
      <c r="B59" s="208" t="s">
        <v>170</v>
      </c>
      <c r="C59" s="208" t="s">
        <v>194</v>
      </c>
      <c r="D59" s="238">
        <v>4</v>
      </c>
      <c r="E59" s="235"/>
      <c r="F59" s="235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</row>
    <row r="60" spans="1:17" ht="15.75" customHeight="1" x14ac:dyDescent="0.25">
      <c r="A60" s="240"/>
      <c r="B60" s="240"/>
      <c r="C60" s="268"/>
      <c r="D60" s="240"/>
      <c r="E60" s="235"/>
      <c r="F60" s="235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</row>
    <row r="61" spans="1:17" ht="15.75" customHeight="1" x14ac:dyDescent="0.25">
      <c r="A61" s="238" t="s">
        <v>200</v>
      </c>
      <c r="B61" s="27" t="s">
        <v>62</v>
      </c>
      <c r="C61" s="27" t="s">
        <v>168</v>
      </c>
      <c r="D61" s="238">
        <v>4</v>
      </c>
      <c r="E61" s="235"/>
      <c r="F61" s="235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</row>
    <row r="62" spans="1:17" ht="15.75" customHeight="1" x14ac:dyDescent="0.25">
      <c r="A62" s="238"/>
      <c r="B62" s="208" t="s">
        <v>166</v>
      </c>
      <c r="C62" s="208" t="s">
        <v>99</v>
      </c>
      <c r="D62" s="238">
        <v>2</v>
      </c>
      <c r="E62" s="235"/>
      <c r="F62" s="235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</row>
    <row r="63" spans="1:17" ht="15.75" customHeight="1" x14ac:dyDescent="0.25">
      <c r="A63" s="238"/>
      <c r="B63" s="208" t="s">
        <v>175</v>
      </c>
      <c r="C63" s="203" t="s">
        <v>176</v>
      </c>
      <c r="D63" s="238">
        <v>2</v>
      </c>
      <c r="E63" s="235"/>
      <c r="F63" s="235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</row>
    <row r="64" spans="1:17" ht="15.75" customHeight="1" x14ac:dyDescent="0.25">
      <c r="A64" s="240"/>
      <c r="B64" s="240"/>
      <c r="C64" s="268"/>
      <c r="D64" s="240"/>
      <c r="E64" s="235"/>
      <c r="F64" s="235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</row>
    <row r="65" spans="1:17" ht="15.75" customHeight="1" x14ac:dyDescent="0.25">
      <c r="A65" s="238" t="s">
        <v>201</v>
      </c>
      <c r="B65" s="27" t="s">
        <v>62</v>
      </c>
      <c r="C65" s="27" t="s">
        <v>168</v>
      </c>
      <c r="D65" s="238">
        <v>48</v>
      </c>
      <c r="E65" s="235"/>
      <c r="F65" s="235"/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35"/>
    </row>
    <row r="66" spans="1:17" ht="15.75" customHeight="1" x14ac:dyDescent="0.25">
      <c r="A66" s="238"/>
      <c r="B66" s="27" t="s">
        <v>66</v>
      </c>
      <c r="C66" s="27" t="s">
        <v>126</v>
      </c>
      <c r="D66" s="238">
        <v>6</v>
      </c>
      <c r="E66" s="235"/>
      <c r="F66" s="235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35"/>
    </row>
    <row r="67" spans="1:17" ht="15.75" customHeight="1" x14ac:dyDescent="0.25">
      <c r="A67" s="238"/>
      <c r="B67" s="27" t="s">
        <v>76</v>
      </c>
      <c r="C67" s="27" t="s">
        <v>77</v>
      </c>
      <c r="D67" s="238">
        <v>3</v>
      </c>
      <c r="E67" s="235"/>
      <c r="F67" s="235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35"/>
    </row>
    <row r="68" spans="1:17" ht="15.75" customHeight="1" x14ac:dyDescent="0.25">
      <c r="A68" s="238"/>
      <c r="B68" s="100" t="s">
        <v>94</v>
      </c>
      <c r="C68" s="100" t="s">
        <v>95</v>
      </c>
      <c r="D68" s="238">
        <v>2</v>
      </c>
      <c r="E68" s="235"/>
      <c r="F68" s="235"/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35"/>
    </row>
    <row r="69" spans="1:17" ht="15.75" customHeight="1" x14ac:dyDescent="0.25">
      <c r="A69" s="238"/>
      <c r="B69" s="100" t="s">
        <v>100</v>
      </c>
      <c r="C69" s="100" t="s">
        <v>198</v>
      </c>
      <c r="D69" s="238">
        <v>2</v>
      </c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</row>
    <row r="70" spans="1:17" ht="15.75" customHeight="1" x14ac:dyDescent="0.25">
      <c r="A70" s="238"/>
      <c r="B70" s="208" t="s">
        <v>178</v>
      </c>
      <c r="C70" s="208" t="s">
        <v>176</v>
      </c>
      <c r="D70" s="238">
        <v>2</v>
      </c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</row>
    <row r="71" spans="1:17" ht="15.75" customHeight="1" x14ac:dyDescent="0.25">
      <c r="A71" s="240"/>
      <c r="B71" s="240"/>
      <c r="C71" s="268"/>
      <c r="D71" s="240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</row>
    <row r="72" spans="1:17" ht="15.75" customHeight="1" x14ac:dyDescent="0.25">
      <c r="A72" s="238" t="s">
        <v>202</v>
      </c>
      <c r="B72" s="27" t="s">
        <v>62</v>
      </c>
      <c r="C72" s="27" t="s">
        <v>168</v>
      </c>
      <c r="D72" s="238">
        <v>20</v>
      </c>
      <c r="E72" s="235"/>
      <c r="F72" s="235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35"/>
    </row>
    <row r="73" spans="1:17" ht="15.75" customHeight="1" x14ac:dyDescent="0.25">
      <c r="A73" s="240"/>
      <c r="B73" s="240"/>
      <c r="C73" s="268"/>
      <c r="D73" s="240"/>
      <c r="E73" s="235"/>
      <c r="F73" s="235"/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35"/>
    </row>
    <row r="74" spans="1:17" ht="15.75" customHeight="1" x14ac:dyDescent="0.25">
      <c r="A74" s="238" t="s">
        <v>203</v>
      </c>
      <c r="B74" s="105" t="s">
        <v>97</v>
      </c>
      <c r="C74" s="99" t="s">
        <v>204</v>
      </c>
      <c r="D74" s="238">
        <v>4</v>
      </c>
      <c r="E74" s="235"/>
      <c r="F74" s="235"/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35"/>
    </row>
    <row r="75" spans="1:17" ht="15.75" customHeight="1" x14ac:dyDescent="0.25">
      <c r="A75" s="240"/>
      <c r="B75" s="240"/>
      <c r="C75" s="268"/>
      <c r="D75" s="240"/>
      <c r="E75" s="235"/>
      <c r="F75" s="235"/>
      <c r="G75" s="235"/>
      <c r="H75" s="235"/>
      <c r="I75" s="235"/>
      <c r="J75" s="235"/>
      <c r="K75" s="235"/>
      <c r="L75" s="235"/>
      <c r="M75" s="235"/>
      <c r="N75" s="235"/>
      <c r="O75" s="235"/>
      <c r="P75" s="235"/>
      <c r="Q75" s="235"/>
    </row>
    <row r="76" spans="1:17" ht="15.75" customHeight="1" x14ac:dyDescent="0.25">
      <c r="A76" s="238" t="s">
        <v>205</v>
      </c>
      <c r="B76" s="27" t="s">
        <v>177</v>
      </c>
      <c r="C76" s="27" t="s">
        <v>79</v>
      </c>
      <c r="D76" s="238"/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  <c r="Q76" s="235"/>
    </row>
    <row r="77" spans="1:17" ht="15.75" customHeight="1" x14ac:dyDescent="0.25">
      <c r="A77" s="238"/>
      <c r="B77" s="79" t="s">
        <v>83</v>
      </c>
      <c r="C77" s="79" t="s">
        <v>71</v>
      </c>
      <c r="D77" s="238"/>
      <c r="E77" s="235"/>
      <c r="F77" s="235"/>
      <c r="G77" s="235"/>
      <c r="H77" s="235"/>
      <c r="I77" s="235"/>
      <c r="J77" s="235"/>
      <c r="K77" s="235"/>
      <c r="L77" s="235"/>
      <c r="M77" s="235"/>
      <c r="N77" s="235"/>
      <c r="O77" s="235"/>
      <c r="P77" s="235"/>
      <c r="Q77" s="235"/>
    </row>
    <row r="78" spans="1:17" ht="15.75" customHeight="1" x14ac:dyDescent="0.25">
      <c r="A78" s="240"/>
      <c r="B78" s="240"/>
      <c r="C78" s="268"/>
      <c r="D78" s="240"/>
      <c r="E78" s="235"/>
      <c r="F78" s="235"/>
      <c r="G78" s="235"/>
      <c r="H78" s="235"/>
      <c r="I78" s="235"/>
      <c r="J78" s="235"/>
      <c r="K78" s="235"/>
      <c r="L78" s="235"/>
      <c r="M78" s="235"/>
      <c r="N78" s="235"/>
      <c r="O78" s="235"/>
      <c r="P78" s="235"/>
      <c r="Q78" s="235"/>
    </row>
    <row r="79" spans="1:17" ht="15.75" customHeight="1" x14ac:dyDescent="0.25">
      <c r="A79" s="238" t="s">
        <v>206</v>
      </c>
      <c r="B79" s="27" t="s">
        <v>62</v>
      </c>
      <c r="C79" s="27" t="s">
        <v>168</v>
      </c>
      <c r="D79" s="238">
        <v>20</v>
      </c>
      <c r="E79" s="235"/>
      <c r="F79" s="235"/>
      <c r="G79" s="235"/>
      <c r="H79" s="235"/>
      <c r="I79" s="235"/>
      <c r="J79" s="235"/>
      <c r="K79" s="235"/>
      <c r="L79" s="235"/>
      <c r="M79" s="235"/>
      <c r="N79" s="235"/>
      <c r="O79" s="235"/>
      <c r="P79" s="235"/>
      <c r="Q79" s="235"/>
    </row>
    <row r="80" spans="1:17" ht="15.75" customHeight="1" x14ac:dyDescent="0.25">
      <c r="A80" s="238"/>
      <c r="B80" s="79" t="s">
        <v>83</v>
      </c>
      <c r="C80" s="79" t="s">
        <v>71</v>
      </c>
      <c r="D80" s="238"/>
      <c r="E80" s="235"/>
      <c r="F80" s="235"/>
      <c r="G80" s="235"/>
      <c r="H80" s="235"/>
      <c r="I80" s="235"/>
      <c r="J80" s="235"/>
      <c r="K80" s="235"/>
      <c r="L80" s="235"/>
      <c r="M80" s="235"/>
      <c r="N80" s="235"/>
      <c r="O80" s="235"/>
      <c r="P80" s="235"/>
      <c r="Q80" s="235"/>
    </row>
    <row r="81" spans="1:17" ht="15.75" customHeight="1" x14ac:dyDescent="0.25">
      <c r="A81" s="238"/>
      <c r="B81" s="273" t="s">
        <v>94</v>
      </c>
      <c r="C81" s="273" t="s">
        <v>95</v>
      </c>
      <c r="D81" s="238"/>
      <c r="E81" s="235"/>
      <c r="F81" s="235"/>
      <c r="G81" s="235"/>
      <c r="H81" s="235"/>
      <c r="I81" s="235"/>
      <c r="J81" s="235"/>
      <c r="K81" s="235"/>
      <c r="L81" s="235"/>
      <c r="M81" s="235"/>
      <c r="N81" s="235"/>
      <c r="O81" s="235"/>
      <c r="P81" s="235"/>
      <c r="Q81" s="235"/>
    </row>
    <row r="82" spans="1:17" ht="15.75" customHeight="1" x14ac:dyDescent="0.25">
      <c r="A82" s="238"/>
      <c r="B82" s="274" t="s">
        <v>112</v>
      </c>
      <c r="C82" s="276" t="s">
        <v>185</v>
      </c>
      <c r="D82" s="238"/>
      <c r="E82" s="235"/>
      <c r="F82" s="235"/>
      <c r="G82" s="235"/>
      <c r="H82" s="235"/>
      <c r="I82" s="235"/>
      <c r="J82" s="235"/>
      <c r="K82" s="235"/>
      <c r="L82" s="235"/>
      <c r="M82" s="235"/>
      <c r="N82" s="235"/>
      <c r="O82" s="235"/>
      <c r="P82" s="235"/>
      <c r="Q82" s="235"/>
    </row>
    <row r="83" spans="1:17" ht="15.75" customHeight="1" x14ac:dyDescent="0.25">
      <c r="A83" s="240"/>
      <c r="B83" s="240"/>
      <c r="C83" s="268"/>
      <c r="D83" s="240"/>
      <c r="E83" s="235"/>
      <c r="F83" s="235"/>
      <c r="G83" s="235"/>
      <c r="H83" s="235"/>
      <c r="I83" s="235"/>
      <c r="J83" s="235"/>
      <c r="K83" s="235"/>
      <c r="L83" s="235"/>
      <c r="M83" s="235"/>
      <c r="N83" s="235"/>
      <c r="O83" s="235"/>
      <c r="P83" s="235"/>
      <c r="Q83" s="235"/>
    </row>
    <row r="84" spans="1:17" ht="15.75" customHeight="1" x14ac:dyDescent="0.25">
      <c r="A84" s="238" t="s">
        <v>211</v>
      </c>
      <c r="B84" s="79" t="s">
        <v>84</v>
      </c>
      <c r="C84" s="79" t="s">
        <v>85</v>
      </c>
      <c r="D84" s="238"/>
      <c r="E84" s="235"/>
      <c r="F84" s="235"/>
      <c r="G84" s="235"/>
      <c r="H84" s="235"/>
      <c r="I84" s="235"/>
      <c r="J84" s="235"/>
      <c r="K84" s="235"/>
      <c r="L84" s="235"/>
      <c r="M84" s="235"/>
      <c r="N84" s="235"/>
      <c r="O84" s="235"/>
      <c r="P84" s="235"/>
      <c r="Q84" s="235"/>
    </row>
    <row r="85" spans="1:17" ht="15.75" customHeight="1" x14ac:dyDescent="0.25">
      <c r="A85" s="238"/>
      <c r="B85" s="79" t="s">
        <v>83</v>
      </c>
      <c r="C85" s="79" t="s">
        <v>71</v>
      </c>
      <c r="D85" s="238"/>
      <c r="E85" s="235"/>
      <c r="F85" s="235"/>
      <c r="G85" s="235"/>
      <c r="H85" s="235"/>
      <c r="I85" s="235"/>
      <c r="J85" s="235"/>
      <c r="K85" s="235"/>
      <c r="L85" s="235"/>
      <c r="M85" s="235"/>
      <c r="N85" s="235"/>
      <c r="O85" s="235"/>
      <c r="P85" s="235"/>
      <c r="Q85" s="235"/>
    </row>
    <row r="86" spans="1:17" ht="15.75" customHeight="1" x14ac:dyDescent="0.25">
      <c r="A86" s="238"/>
      <c r="B86" s="79" t="s">
        <v>212</v>
      </c>
      <c r="C86" s="79" t="s">
        <v>71</v>
      </c>
      <c r="D86" s="238"/>
      <c r="E86" s="235"/>
      <c r="F86" s="235"/>
      <c r="G86" s="235"/>
      <c r="H86" s="235"/>
      <c r="I86" s="235"/>
      <c r="J86" s="235"/>
      <c r="K86" s="235"/>
      <c r="L86" s="235"/>
      <c r="M86" s="235"/>
      <c r="N86" s="235"/>
      <c r="O86" s="235"/>
      <c r="P86" s="235"/>
      <c r="Q86" s="235"/>
    </row>
    <row r="87" spans="1:17" ht="15.75" customHeight="1" x14ac:dyDescent="0.25">
      <c r="A87" s="238"/>
      <c r="B87" s="100" t="s">
        <v>94</v>
      </c>
      <c r="C87" s="100" t="s">
        <v>95</v>
      </c>
      <c r="D87" s="238"/>
      <c r="E87" s="235"/>
      <c r="F87" s="235"/>
      <c r="G87" s="235"/>
      <c r="H87" s="235"/>
      <c r="I87" s="235"/>
      <c r="J87" s="235"/>
      <c r="K87" s="235"/>
      <c r="L87" s="235"/>
      <c r="M87" s="235"/>
      <c r="N87" s="235"/>
      <c r="O87" s="235"/>
      <c r="P87" s="235"/>
      <c r="Q87" s="235"/>
    </row>
    <row r="88" spans="1:17" ht="15.75" customHeight="1" x14ac:dyDescent="0.25">
      <c r="A88" s="238"/>
      <c r="B88" s="105" t="s">
        <v>97</v>
      </c>
      <c r="C88" s="99" t="s">
        <v>99</v>
      </c>
      <c r="D88" s="238"/>
      <c r="E88" s="235"/>
      <c r="F88" s="235"/>
      <c r="G88" s="235"/>
      <c r="H88" s="235"/>
      <c r="I88" s="235"/>
      <c r="J88" s="235"/>
      <c r="K88" s="235"/>
      <c r="L88" s="235"/>
      <c r="M88" s="235"/>
      <c r="N88" s="235"/>
      <c r="O88" s="235"/>
      <c r="P88" s="235"/>
      <c r="Q88" s="235"/>
    </row>
    <row r="89" spans="1:17" ht="15.75" customHeight="1" x14ac:dyDescent="0.25">
      <c r="A89" s="238"/>
      <c r="B89" s="100" t="s">
        <v>100</v>
      </c>
      <c r="C89" s="100" t="s">
        <v>198</v>
      </c>
      <c r="D89" s="238"/>
      <c r="E89" s="235"/>
      <c r="F89" s="235"/>
      <c r="G89" s="235"/>
      <c r="H89" s="235"/>
      <c r="I89" s="235"/>
      <c r="J89" s="235"/>
      <c r="K89" s="235"/>
      <c r="L89" s="235"/>
      <c r="M89" s="235"/>
      <c r="N89" s="235"/>
      <c r="O89" s="235"/>
      <c r="P89" s="235"/>
      <c r="Q89" s="235"/>
    </row>
    <row r="90" spans="1:17" ht="15.75" customHeight="1" x14ac:dyDescent="0.25">
      <c r="A90" s="238"/>
      <c r="B90" s="165" t="s">
        <v>125</v>
      </c>
      <c r="C90" s="165" t="s">
        <v>126</v>
      </c>
      <c r="D90" s="238"/>
      <c r="E90" s="235"/>
      <c r="F90" s="235"/>
      <c r="G90" s="235"/>
      <c r="H90" s="235"/>
      <c r="I90" s="235"/>
      <c r="J90" s="235"/>
      <c r="K90" s="235"/>
      <c r="L90" s="235"/>
      <c r="M90" s="235"/>
      <c r="N90" s="235"/>
      <c r="O90" s="235"/>
      <c r="P90" s="235"/>
      <c r="Q90" s="235"/>
    </row>
    <row r="91" spans="1:17" ht="15.75" customHeight="1" x14ac:dyDescent="0.25">
      <c r="A91" s="238"/>
      <c r="B91" s="279" t="s">
        <v>127</v>
      </c>
      <c r="C91" s="165" t="s">
        <v>126</v>
      </c>
      <c r="D91" s="238"/>
      <c r="E91" s="235"/>
      <c r="F91" s="235"/>
      <c r="G91" s="235"/>
      <c r="H91" s="235"/>
      <c r="I91" s="235"/>
      <c r="J91" s="235"/>
      <c r="K91" s="235"/>
      <c r="L91" s="235"/>
      <c r="M91" s="235"/>
      <c r="N91" s="235"/>
      <c r="O91" s="235"/>
      <c r="P91" s="235"/>
      <c r="Q91" s="235"/>
    </row>
    <row r="92" spans="1:17" ht="15.75" customHeight="1" x14ac:dyDescent="0.25">
      <c r="A92" s="238"/>
      <c r="B92" s="191" t="s">
        <v>141</v>
      </c>
      <c r="C92" s="191" t="s">
        <v>95</v>
      </c>
      <c r="D92" s="238"/>
      <c r="E92" s="235"/>
      <c r="F92" s="235"/>
      <c r="G92" s="235"/>
      <c r="H92" s="235"/>
      <c r="I92" s="235"/>
      <c r="J92" s="235"/>
      <c r="K92" s="235"/>
      <c r="L92" s="235"/>
      <c r="M92" s="235"/>
      <c r="N92" s="235"/>
      <c r="O92" s="235"/>
      <c r="P92" s="235"/>
      <c r="Q92" s="235"/>
    </row>
    <row r="93" spans="1:17" ht="15.75" customHeight="1" x14ac:dyDescent="0.25">
      <c r="A93" s="240"/>
      <c r="B93" s="240"/>
      <c r="C93" s="268"/>
      <c r="D93" s="240"/>
      <c r="E93" s="235"/>
      <c r="F93" s="235"/>
      <c r="G93" s="235"/>
      <c r="H93" s="235"/>
      <c r="I93" s="235"/>
      <c r="J93" s="235"/>
      <c r="K93" s="235"/>
      <c r="L93" s="235"/>
      <c r="M93" s="235"/>
      <c r="N93" s="235"/>
      <c r="O93" s="235"/>
      <c r="P93" s="235"/>
      <c r="Q93" s="235"/>
    </row>
    <row r="94" spans="1:17" ht="15.75" customHeight="1" x14ac:dyDescent="0.25">
      <c r="A94" s="238" t="s">
        <v>216</v>
      </c>
      <c r="B94" s="27" t="s">
        <v>60</v>
      </c>
      <c r="C94" s="27" t="s">
        <v>61</v>
      </c>
      <c r="D94" s="238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</row>
    <row r="95" spans="1:17" ht="15.75" customHeight="1" x14ac:dyDescent="0.25">
      <c r="A95" s="238"/>
      <c r="B95" s="27" t="s">
        <v>62</v>
      </c>
      <c r="C95" s="27" t="s">
        <v>168</v>
      </c>
      <c r="D95" s="238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5"/>
      <c r="Q95" s="235"/>
    </row>
    <row r="96" spans="1:17" ht="15.75" customHeight="1" x14ac:dyDescent="0.25">
      <c r="A96" s="238"/>
      <c r="B96" s="27" t="s">
        <v>64</v>
      </c>
      <c r="C96" s="27" t="s">
        <v>61</v>
      </c>
      <c r="D96" s="238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5"/>
      <c r="Q96" s="235"/>
    </row>
    <row r="97" spans="1:17" ht="15.75" customHeight="1" x14ac:dyDescent="0.25">
      <c r="A97" s="238"/>
      <c r="B97" s="27" t="s">
        <v>66</v>
      </c>
      <c r="C97" s="27" t="s">
        <v>67</v>
      </c>
      <c r="D97" s="238"/>
      <c r="E97" s="235"/>
      <c r="F97" s="235"/>
      <c r="G97" s="235"/>
      <c r="H97" s="235"/>
      <c r="I97" s="235"/>
      <c r="J97" s="235"/>
      <c r="K97" s="235"/>
      <c r="L97" s="235"/>
      <c r="M97" s="235"/>
      <c r="N97" s="235"/>
      <c r="O97" s="235"/>
      <c r="P97" s="235"/>
      <c r="Q97" s="235"/>
    </row>
    <row r="98" spans="1:17" ht="15.75" customHeight="1" x14ac:dyDescent="0.25">
      <c r="A98" s="238"/>
      <c r="B98" s="79" t="s">
        <v>86</v>
      </c>
      <c r="C98" s="79" t="s">
        <v>71</v>
      </c>
      <c r="D98" s="238"/>
      <c r="E98" s="235"/>
      <c r="F98" s="235"/>
      <c r="G98" s="235"/>
      <c r="H98" s="235"/>
      <c r="I98" s="235"/>
      <c r="J98" s="235"/>
      <c r="K98" s="235"/>
      <c r="L98" s="235"/>
      <c r="M98" s="235"/>
      <c r="N98" s="235"/>
      <c r="O98" s="235"/>
      <c r="P98" s="235"/>
      <c r="Q98" s="235"/>
    </row>
    <row r="99" spans="1:17" ht="15.75" customHeight="1" x14ac:dyDescent="0.25">
      <c r="A99" s="238"/>
      <c r="B99" s="79" t="s">
        <v>212</v>
      </c>
      <c r="C99" s="79" t="s">
        <v>71</v>
      </c>
      <c r="D99" s="238"/>
      <c r="E99" s="235"/>
      <c r="F99" s="235"/>
      <c r="G99" s="235"/>
      <c r="H99" s="235"/>
      <c r="I99" s="235"/>
      <c r="J99" s="235"/>
      <c r="K99" s="235"/>
      <c r="L99" s="235"/>
      <c r="M99" s="235"/>
      <c r="N99" s="235"/>
      <c r="O99" s="235"/>
      <c r="P99" s="235"/>
      <c r="Q99" s="235"/>
    </row>
    <row r="100" spans="1:17" ht="15.75" customHeight="1" x14ac:dyDescent="0.25">
      <c r="A100" s="238"/>
      <c r="B100" s="100" t="s">
        <v>94</v>
      </c>
      <c r="C100" s="100" t="s">
        <v>95</v>
      </c>
      <c r="D100" s="238"/>
      <c r="E100" s="235"/>
      <c r="F100" s="235"/>
      <c r="G100" s="235"/>
      <c r="H100" s="235"/>
      <c r="I100" s="235"/>
      <c r="J100" s="235"/>
      <c r="K100" s="235"/>
      <c r="L100" s="235"/>
      <c r="M100" s="235"/>
      <c r="N100" s="235"/>
      <c r="O100" s="235"/>
      <c r="P100" s="235"/>
      <c r="Q100" s="235"/>
    </row>
    <row r="101" spans="1:17" ht="15.75" customHeight="1" x14ac:dyDescent="0.25">
      <c r="A101" s="238"/>
      <c r="B101" s="105" t="s">
        <v>97</v>
      </c>
      <c r="C101" s="99" t="s">
        <v>99</v>
      </c>
      <c r="D101" s="238"/>
      <c r="E101" s="235"/>
      <c r="F101" s="235"/>
      <c r="G101" s="235"/>
      <c r="H101" s="235"/>
      <c r="I101" s="235"/>
      <c r="J101" s="235"/>
      <c r="K101" s="235"/>
      <c r="L101" s="235"/>
      <c r="M101" s="235"/>
      <c r="N101" s="235"/>
      <c r="O101" s="235"/>
      <c r="P101" s="235"/>
      <c r="Q101" s="235"/>
    </row>
    <row r="102" spans="1:17" ht="15.75" customHeight="1" x14ac:dyDescent="0.25">
      <c r="A102" s="238"/>
      <c r="B102" s="100" t="s">
        <v>100</v>
      </c>
      <c r="C102" s="100" t="s">
        <v>198</v>
      </c>
      <c r="D102" s="238"/>
      <c r="E102" s="235"/>
      <c r="F102" s="235"/>
      <c r="G102" s="235"/>
      <c r="H102" s="235"/>
      <c r="I102" s="235"/>
      <c r="J102" s="235"/>
      <c r="K102" s="235"/>
      <c r="L102" s="235"/>
      <c r="M102" s="235"/>
      <c r="N102" s="235"/>
      <c r="O102" s="235"/>
      <c r="P102" s="235"/>
      <c r="Q102" s="235"/>
    </row>
    <row r="103" spans="1:17" ht="15.75" customHeight="1" x14ac:dyDescent="0.25">
      <c r="A103" s="238"/>
      <c r="B103" s="279" t="s">
        <v>127</v>
      </c>
      <c r="C103" s="165" t="s">
        <v>126</v>
      </c>
      <c r="D103" s="238"/>
      <c r="E103" s="235"/>
      <c r="F103" s="235"/>
      <c r="G103" s="235"/>
      <c r="H103" s="235"/>
      <c r="I103" s="235"/>
      <c r="J103" s="235"/>
      <c r="K103" s="235"/>
      <c r="L103" s="235"/>
      <c r="M103" s="235"/>
      <c r="N103" s="235"/>
      <c r="O103" s="235"/>
      <c r="P103" s="235"/>
      <c r="Q103" s="235"/>
    </row>
    <row r="104" spans="1:17" ht="15.75" customHeight="1" x14ac:dyDescent="0.25">
      <c r="A104" s="238"/>
      <c r="B104" s="279" t="s">
        <v>130</v>
      </c>
      <c r="C104" s="165" t="s">
        <v>126</v>
      </c>
      <c r="D104" s="238"/>
      <c r="E104" s="235"/>
      <c r="F104" s="235"/>
      <c r="G104" s="235"/>
      <c r="H104" s="235"/>
      <c r="I104" s="235"/>
      <c r="J104" s="235"/>
      <c r="K104" s="235"/>
      <c r="L104" s="235"/>
      <c r="M104" s="235"/>
      <c r="N104" s="235"/>
      <c r="O104" s="235"/>
      <c r="P104" s="235"/>
      <c r="Q104" s="235"/>
    </row>
    <row r="105" spans="1:17" ht="15.75" customHeight="1" x14ac:dyDescent="0.25">
      <c r="A105" s="238"/>
      <c r="B105" s="279" t="s">
        <v>131</v>
      </c>
      <c r="C105" s="165" t="s">
        <v>132</v>
      </c>
      <c r="D105" s="238"/>
      <c r="E105" s="235"/>
      <c r="F105" s="235"/>
      <c r="G105" s="235"/>
      <c r="H105" s="235"/>
      <c r="I105" s="235"/>
      <c r="J105" s="235"/>
      <c r="K105" s="235"/>
      <c r="L105" s="235"/>
      <c r="M105" s="235"/>
      <c r="N105" s="235"/>
      <c r="O105" s="235"/>
      <c r="P105" s="235"/>
      <c r="Q105" s="235"/>
    </row>
    <row r="106" spans="1:17" ht="15.75" customHeight="1" x14ac:dyDescent="0.25">
      <c r="A106" s="238"/>
      <c r="B106" s="191" t="s">
        <v>141</v>
      </c>
      <c r="C106" s="191" t="s">
        <v>95</v>
      </c>
      <c r="D106" s="238"/>
      <c r="E106" s="235"/>
      <c r="F106" s="235"/>
      <c r="G106" s="235"/>
      <c r="H106" s="235"/>
      <c r="I106" s="235"/>
      <c r="J106" s="235"/>
      <c r="K106" s="235"/>
      <c r="L106" s="235"/>
      <c r="M106" s="235"/>
      <c r="N106" s="235"/>
      <c r="O106" s="235"/>
      <c r="P106" s="235"/>
      <c r="Q106" s="235"/>
    </row>
    <row r="107" spans="1:17" ht="15.75" customHeight="1" x14ac:dyDescent="0.25">
      <c r="A107" s="235"/>
      <c r="B107" s="235"/>
      <c r="C107" s="180"/>
      <c r="D107" s="235"/>
      <c r="E107" s="235"/>
      <c r="F107" s="235"/>
      <c r="G107" s="235"/>
      <c r="H107" s="235"/>
      <c r="I107" s="235"/>
      <c r="J107" s="235"/>
      <c r="K107" s="235"/>
      <c r="L107" s="235"/>
      <c r="M107" s="235"/>
      <c r="N107" s="235"/>
      <c r="O107" s="235"/>
      <c r="P107" s="235"/>
      <c r="Q107" s="235"/>
    </row>
    <row r="108" spans="1:17" ht="15.75" customHeight="1" x14ac:dyDescent="0.25"/>
    <row r="109" spans="1:17" ht="15.75" customHeight="1" x14ac:dyDescent="0.25"/>
    <row r="110" spans="1:17" ht="15.75" customHeight="1" x14ac:dyDescent="0.25"/>
    <row r="111" spans="1:17" ht="15.75" customHeight="1" x14ac:dyDescent="0.25"/>
    <row r="112" spans="1:17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A1:D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TAA JUVENTUD 2018</vt:lpstr>
      <vt:lpstr>Diana</vt:lpstr>
      <vt:lpstr>Diego</vt:lpstr>
      <vt:lpstr>Mitzi</vt:lpstr>
      <vt:lpstr>Terceros</vt:lpstr>
      <vt:lpstr>Resumen x Hrs</vt:lpstr>
      <vt:lpstr>'TAA JUVENTUD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 Enter</dc:creator>
  <cp:lastModifiedBy>PILAR</cp:lastModifiedBy>
  <dcterms:created xsi:type="dcterms:W3CDTF">2018-05-01T20:31:12Z</dcterms:created>
  <dcterms:modified xsi:type="dcterms:W3CDTF">2018-09-19T10:54:39Z</dcterms:modified>
</cp:coreProperties>
</file>