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xml" ContentType="application/vnd.ms-excel.rdrichvalue+xml"/>
  <Override PartName="/xl/richData/rdrichvaluestructure.xml" ContentType="application/vnd.ms-excel.rdrichvaluestruc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FORMACION\Desktop\"/>
    </mc:Choice>
  </mc:AlternateContent>
  <bookViews>
    <workbookView xWindow="-120" yWindow="240" windowWidth="12795" windowHeight="10800" tabRatio="779"/>
  </bookViews>
  <sheets>
    <sheet name="Formulario No1" sheetId="1" r:id="rId1"/>
    <sheet name="Hoja1" sheetId="2" r:id="rId2"/>
  </sheets>
  <definedNames>
    <definedName name="_xlnm._FilterDatabase" localSheetId="0" hidden="1">'Formulario No1'!$A$7:$F$156</definedName>
    <definedName name="_xlnm.Print_Area" localSheetId="0">'Formulario No1'!$A$2:$F$380</definedName>
    <definedName name="_xlnm.Print_Area">#REF!</definedName>
    <definedName name="e">#REF!</definedName>
    <definedName name="interven">#REF!</definedName>
    <definedName name="_xlnm.Print_Titles" localSheetId="0">'Formulario No1'!$2:$4</definedName>
  </definedNames>
  <calcPr calcId="152511"/>
</workbook>
</file>

<file path=xl/calcChain.xml><?xml version="1.0" encoding="utf-8"?>
<calcChain xmlns="http://schemas.openxmlformats.org/spreadsheetml/2006/main">
  <c r="K371" i="2" l="1"/>
  <c r="F372" i="1"/>
  <c r="F265" i="1" l="1"/>
  <c r="F320" i="1"/>
  <c r="F256" i="1" l="1"/>
  <c r="F371" i="1" l="1"/>
  <c r="F162" i="1" l="1"/>
  <c r="F161" i="1"/>
  <c r="F160" i="1"/>
  <c r="F96" i="1" l="1"/>
  <c r="F322" i="1" l="1"/>
  <c r="F282" i="1"/>
  <c r="F192" i="1" l="1"/>
  <c r="F158" i="1" l="1"/>
  <c r="F307" i="1" l="1"/>
  <c r="F145" i="1" l="1"/>
  <c r="F123" i="1" l="1"/>
  <c r="F143" i="1" l="1"/>
  <c r="F304" i="1" l="1"/>
  <c r="F305" i="1"/>
  <c r="F142" i="1" l="1"/>
  <c r="F30" i="1" l="1"/>
  <c r="F182" i="1" l="1"/>
  <c r="F189" i="1"/>
  <c r="F184" i="1"/>
  <c r="F186" i="1"/>
  <c r="F188" i="1" l="1"/>
  <c r="F337" i="1"/>
  <c r="F339" i="1"/>
  <c r="F242" i="1"/>
  <c r="F220" i="1"/>
  <c r="F214" i="1"/>
  <c r="F178" i="1"/>
  <c r="F241" i="1"/>
  <c r="F240" i="1"/>
  <c r="F208" i="1"/>
  <c r="F200" i="1"/>
  <c r="F198" i="1"/>
  <c r="F176" i="1"/>
  <c r="F215" i="1"/>
  <c r="F203" i="1"/>
  <c r="F202" i="1"/>
  <c r="F207" i="1"/>
  <c r="F199" i="1"/>
  <c r="F219" i="1"/>
  <c r="F205" i="1"/>
  <c r="F348" i="1"/>
  <c r="F347" i="1"/>
  <c r="F332" i="1"/>
  <c r="F334" i="1"/>
  <c r="F342" i="1"/>
  <c r="F341" i="1"/>
  <c r="F185" i="1"/>
  <c r="F338" i="1"/>
  <c r="F311" i="1" l="1"/>
  <c r="F180" i="1"/>
  <c r="F315" i="1"/>
  <c r="F313" i="1"/>
  <c r="F312" i="1"/>
  <c r="F314" i="1"/>
  <c r="F310" i="1"/>
  <c r="F309" i="1"/>
  <c r="F209" i="1"/>
  <c r="F181" i="1"/>
  <c r="F369" i="1"/>
  <c r="F196" i="1"/>
  <c r="F212" i="1"/>
  <c r="F217" i="1"/>
  <c r="F177" i="1"/>
  <c r="F251" i="1"/>
  <c r="F317" i="1"/>
  <c r="F249" i="1"/>
  <c r="F105" i="1"/>
  <c r="F223" i="1"/>
  <c r="F218" i="1"/>
  <c r="F252" i="1"/>
  <c r="F222" i="1"/>
  <c r="F258" i="1"/>
  <c r="F273" i="1"/>
  <c r="F267" i="1"/>
  <c r="F351" i="1"/>
  <c r="F359" i="1"/>
  <c r="F172" i="1"/>
  <c r="F170" i="1"/>
  <c r="F227" i="1"/>
  <c r="F229" i="1"/>
  <c r="F230" i="1"/>
  <c r="F228" i="1"/>
  <c r="F179" i="1"/>
  <c r="F226" i="1"/>
  <c r="F261" i="1"/>
  <c r="F274" i="1"/>
  <c r="F272" i="1"/>
  <c r="F362" i="1"/>
  <c r="F263" i="1"/>
  <c r="F349" i="1"/>
  <c r="F357" i="1"/>
  <c r="F352" i="1"/>
  <c r="F356" i="1"/>
  <c r="F236" i="1"/>
  <c r="F233" i="1"/>
  <c r="F250" i="1"/>
  <c r="F237" i="1"/>
  <c r="F248" i="1"/>
  <c r="F275" i="1"/>
  <c r="F109" i="1"/>
  <c r="F264" i="1"/>
  <c r="F260" i="1"/>
  <c r="F268" i="1"/>
  <c r="F331" i="1"/>
  <c r="F353" i="1"/>
  <c r="F335" i="1"/>
  <c r="F239" i="1"/>
  <c r="F224" i="1"/>
  <c r="F367" i="1"/>
  <c r="F277" i="1"/>
  <c r="F361" i="1"/>
  <c r="F354" i="1"/>
  <c r="F243" i="1"/>
  <c r="F225" i="1"/>
  <c r="F285" i="1"/>
  <c r="F262" i="1"/>
  <c r="F269" i="1"/>
  <c r="F329" i="1"/>
  <c r="F173" i="1"/>
  <c r="F234" i="1"/>
  <c r="F345" i="1"/>
  <c r="F333" i="1"/>
  <c r="F174" i="1"/>
  <c r="F244" i="1"/>
  <c r="F191" i="1"/>
  <c r="F187" i="1"/>
  <c r="F289" i="1"/>
  <c r="F27" i="1"/>
  <c r="F55" i="1"/>
  <c r="F194" i="1" l="1"/>
  <c r="F370" i="1"/>
  <c r="F284" i="1"/>
  <c r="F175" i="1"/>
  <c r="F259" i="1"/>
  <c r="F316" i="1"/>
  <c r="F193" i="1"/>
  <c r="F254" i="1"/>
  <c r="F255" i="1"/>
  <c r="F25" i="1"/>
  <c r="F23" i="1"/>
  <c r="F61" i="1"/>
  <c r="F235" i="1"/>
  <c r="F283" i="1"/>
  <c r="F306" i="1"/>
  <c r="F144" i="1"/>
  <c r="F293" i="1"/>
  <c r="F300" i="1"/>
  <c r="F366" i="1"/>
  <c r="F280" i="1"/>
  <c r="F211" i="1"/>
  <c r="F368" i="1"/>
  <c r="F295" i="1"/>
  <c r="F288" i="1"/>
  <c r="F281" i="1"/>
  <c r="F278" i="1"/>
  <c r="F344" i="1"/>
  <c r="F245" i="1"/>
  <c r="F246" i="1"/>
  <c r="F247" i="1"/>
  <c r="F302" i="1"/>
  <c r="F292" i="1"/>
  <c r="F355" i="1"/>
  <c r="F299" i="1"/>
  <c r="F117" i="1"/>
  <c r="F72" i="1"/>
  <c r="F100" i="1"/>
  <c r="F48" i="1"/>
  <c r="F108" i="1"/>
  <c r="F82" i="1"/>
  <c r="F76" i="1"/>
  <c r="F68" i="1"/>
  <c r="F26" i="1"/>
  <c r="F44" i="1"/>
  <c r="F36" i="1"/>
  <c r="F37" i="1"/>
  <c r="F41" i="1"/>
  <c r="F46" i="1"/>
  <c r="F18" i="1"/>
  <c r="F137" i="1"/>
  <c r="F131" i="1"/>
  <c r="F130" i="1"/>
  <c r="F148" i="1"/>
  <c r="F104" i="1"/>
  <c r="F42" i="1"/>
  <c r="F102" i="1"/>
  <c r="F147" i="1"/>
  <c r="F95" i="1"/>
  <c r="F73" i="1"/>
  <c r="F92" i="1"/>
  <c r="F31" i="1"/>
  <c r="F133" i="1"/>
  <c r="F14" i="1"/>
  <c r="F88" i="1"/>
  <c r="F32" i="1" l="1"/>
  <c r="F138" i="1"/>
  <c r="F84" i="1"/>
  <c r="F51" i="1"/>
  <c r="F319" i="1"/>
  <c r="F49" i="1"/>
  <c r="F69" i="1"/>
  <c r="F16" i="1"/>
  <c r="F271" i="1"/>
  <c r="F59" i="1"/>
  <c r="F54" i="1"/>
  <c r="F140" i="1"/>
  <c r="F81" i="1"/>
  <c r="F34" i="1"/>
  <c r="F74" i="1"/>
  <c r="F89" i="1"/>
  <c r="F29" i="1"/>
  <c r="F318" i="1"/>
  <c r="F136" i="1"/>
  <c r="F298" i="1"/>
  <c r="F294" i="1"/>
  <c r="F296" i="1"/>
  <c r="F286" i="1"/>
  <c r="F287" i="1"/>
  <c r="F303" i="1"/>
  <c r="F127" i="1"/>
  <c r="F126" i="1"/>
  <c r="F94" i="1"/>
  <c r="F113" i="1"/>
  <c r="F70" i="1"/>
  <c r="F21" i="1"/>
  <c r="F149" i="1"/>
  <c r="F107" i="1"/>
  <c r="F85" i="1"/>
  <c r="F65" i="1"/>
  <c r="F67" i="1"/>
  <c r="F66" i="1"/>
  <c r="F24" i="1"/>
  <c r="F150" i="1"/>
  <c r="F124" i="1"/>
  <c r="F116" i="1"/>
  <c r="F77" i="1"/>
  <c r="F103" i="1"/>
  <c r="F19" i="1"/>
  <c r="F39" i="1"/>
  <c r="F154" i="1"/>
  <c r="F64" i="1"/>
  <c r="F91" i="1"/>
  <c r="F63" i="1"/>
  <c r="F83" i="1"/>
  <c r="F38" i="1"/>
  <c r="F79" i="1"/>
  <c r="F98" i="1"/>
  <c r="F101" i="1"/>
  <c r="F156" i="1"/>
  <c r="F11" i="1" l="1"/>
  <c r="F52" i="1"/>
  <c r="F80" i="1"/>
  <c r="F141" i="1"/>
  <c r="F75" i="1"/>
  <c r="F121" i="1"/>
  <c r="F58" i="1"/>
  <c r="F90" i="1"/>
  <c r="F20" i="1"/>
  <c r="F86" i="1"/>
  <c r="F99" i="1"/>
  <c r="F134" i="1"/>
  <c r="F125" i="1"/>
  <c r="F120" i="1"/>
  <c r="F132" i="1"/>
  <c r="F232" i="1"/>
  <c r="F60" i="1"/>
  <c r="F111" i="1"/>
  <c r="F87" i="1"/>
  <c r="F112" i="1"/>
  <c r="F151" i="1"/>
  <c r="F297" i="1"/>
  <c r="F291" i="1"/>
  <c r="F301" i="1"/>
  <c r="F13" i="1"/>
  <c r="F56" i="1"/>
  <c r="F153" i="1"/>
  <c r="F17" i="1"/>
  <c r="F9" i="1"/>
  <c r="F12" i="1"/>
  <c r="F122" i="1"/>
  <c r="F114" i="1"/>
  <c r="F119" i="1"/>
  <c r="F323" i="1" l="1"/>
  <c r="F15" i="1"/>
  <c r="F139" i="1"/>
  <c r="F135" i="1"/>
  <c r="F129" i="1"/>
  <c r="F364" i="1"/>
  <c r="F155" i="1"/>
  <c r="F373" i="1" l="1"/>
  <c r="F152" i="1"/>
  <c r="F163" i="1" s="1"/>
  <c r="F375" i="1" l="1"/>
  <c r="F377" i="1" l="1"/>
  <c r="F376" i="1" l="1"/>
  <c r="F378" i="1" s="1"/>
</calcChain>
</file>

<file path=xl/sharedStrings.xml><?xml version="1.0" encoding="utf-8"?>
<sst xmlns="http://schemas.openxmlformats.org/spreadsheetml/2006/main" count="984" uniqueCount="346">
  <si>
    <t xml:space="preserve">DEPARTAMENTO DE ANTIOQUIA - SECRETARÍA DE EDUCACIÓN
DIRECCIÓN DE INFRAESTRUCTURA FÍSICA EDUCATIVA </t>
  </si>
  <si>
    <t xml:space="preserve">Obra: </t>
  </si>
  <si>
    <t>ITEM</t>
  </si>
  <si>
    <t>DESCRIPCION</t>
  </si>
  <si>
    <t>UNID</t>
  </si>
  <si>
    <t xml:space="preserve">CANT </t>
  </si>
  <si>
    <t>VALOR UNIT.</t>
  </si>
  <si>
    <t>VALOR TOTAL</t>
  </si>
  <si>
    <t>INSTALACIONES PROVISIONALES Y CERRAMIENTOS</t>
  </si>
  <si>
    <t>1.1</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</si>
  <si>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</si>
  <si>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m</t>
  </si>
  <si>
    <t>RETIROS</t>
  </si>
  <si>
    <t>2.1</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</si>
  <si>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</si>
  <si>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un</t>
  </si>
  <si>
    <t>2.2</t>
  </si>
  <si>
    <t>RETIRO DE VENTANAS con vidrio, metálicas, en aluminio, en madera o ventana reja. Incluye botada de escombros en botaderos oficiales y recuperación de los materiales aprovechables y su transporte hasta el sitio que lo indique la interventoría. Dimensión variable.</t>
  </si>
  <si>
    <t>2.3</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</si>
  <si>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supervision.</t>
  </si>
  <si>
    <t>2.5</t>
  </si>
  <si>
    <t>DESMONTE y REINSTALACIÓN  DE LAVAMANOS de colgar o sobreponer. Incluye transporte interno, silicona antihongos, acoples, tapones y todo lo necesario para su correcta instalación y funcionamiento.</t>
  </si>
  <si>
    <t>2.6</t>
  </si>
  <si>
    <t>RETIRO DE CANOAS, RUANAS, BAJANTES y TUBERÍAS. Incluye el cargue, transporte, botada escombros en botaderos oficiales, recuperación de los materiales aprovechables y su transporte hasta el sitio que lo indique la interventoría.</t>
  </si>
  <si>
    <t>2.7</t>
  </si>
  <si>
    <t>RETIRO DE LUMINARIAS FLUORESCENTES. Incluye cargue, transporte, botada en botaderos oficiales y recuperación de los materiales aprovechables y su transporte hasta el sitio que lo indique la interventoría.</t>
  </si>
  <si>
    <t>2.8</t>
  </si>
  <si>
    <t>RETIRO DE TEJA DE BARRO, incluye acarreo interno horizontal y vertical, cargue transporte y botada de escombros en botaderos autorizados, andamios, costales de poli propileno de segunda, retiro de mortero de pega, limpieza de la superficie, acopio de tejas en buen estado y todo lo necesario para el correcto retiro. Para la medida se pagara el retiro correspondiente aproximadamente 20 tejas por m2</t>
  </si>
  <si>
    <t>m2</t>
  </si>
  <si>
    <t>2.9</t>
  </si>
  <si>
    <t xml:space="preserve">RETIRO DE  TABLILLA. Incluye retiro de tablillas,  impermeabilización, acarreo interno horizontal y vertical, cargue, transporte y botada de escombros en botaderos autorizados, andamios, costales de polipropileno de segunda, retiro de mortero de pega, limpieza de la superficie,  y todo lo necesario para el correcto retiro. </t>
  </si>
  <si>
    <t>2.10</t>
  </si>
  <si>
    <t>RETIRO DE ALFARDAS. Incluye andamios, demolición y botada.</t>
  </si>
  <si>
    <t>2.11</t>
  </si>
  <si>
    <t>RETIRO DE CUBIERTA EN TEJA DE ASBESTO - CEMENTO, teja plástica o teja similar. Incluye cargue, transporte, botada o recuperación, cargue, transporte, recolección y disposición de residuos peligrosos, recuperación de los materiales aprovechables o su transporte hasta el sitio que lo indique la interventoría. Medido en proyección horizontal.</t>
  </si>
  <si>
    <t>2.13</t>
  </si>
  <si>
    <t>DEMOLICIONES</t>
  </si>
  <si>
    <t>3.1</t>
  </si>
  <si>
    <t>DEMOLICIÓN MAMPOSTERÍA EN LADRILLO DE 10-15 cm DE ESPESOR, incluye cargue, transporte y botada de escombros en botaderos oficiales, demolición de revoques y enchapes aplicados al muro a demoler e instalaciones embebidas, además recuperación de los materiales aprovechables o su transporte hasta el sitio que lo indique la supervision.</t>
  </si>
  <si>
    <t>3.2</t>
  </si>
  <si>
    <t>DEMOLICIÓN MESÓN, LAVAMANOS, LAVATRAPERO U ORINAL CORRIDO, cargue, transporte y botada de escombros. Incluye refuerzo e instalaciones embebidas. Además  su transporte hasta el sitio que lo indique la interventoría._x000D_</t>
  </si>
  <si>
    <t>3.3</t>
  </si>
  <si>
    <t>DEMOLICIÓN DE ENCHAPE y revoque,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</si>
  <si>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3.4</t>
  </si>
  <si>
    <t>DEMOLICIÓN DE REVOQUE, incluye cargue, transporte y botada de escombros, Incluye demolición del mortero. Además recuperación de los materiales aprovechables o su transporte hasta el sitio que lo indique la interventoría.</t>
  </si>
  <si>
    <t>3.5</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</si>
  <si>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supervision.</t>
  </si>
  <si>
    <t>3.6</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</si>
  <si>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</si>
  <si>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EXCAVACIÓN, LLENOS Y RETIRO DE MATERIAL</t>
  </si>
  <si>
    <t>4.1</t>
  </si>
  <si>
    <t>EXCAVACIÓN MANUAL de material heterogéneo DE 0-2 m., bajo cualquier grado de humedad. Incluye: roca descompuesta, bolas de roca de volúmen inferior a 0.35 m³., el cargue, transporte interno y externo, botada de material proveniente de las excavaciones en los sitios donde lo indique la interventoría y su medida será en el sitio. No incluye entibado._x000D_</t>
  </si>
  <si>
    <t>m3</t>
  </si>
  <si>
    <t>4.2</t>
  </si>
  <si>
    <t>LLENOS EN MATERIAL PROVENIENTES DE LA EXCAVACIÓN, compactados mecánicamente hasta obtener una densidad del 95% de la máxima obtenida en el ensayo del próctor modificado. Incluye transporte interno. Su medida será en sitio ya compactado.</t>
  </si>
  <si>
    <t>4.3</t>
  </si>
  <si>
    <t>ACOMODAMIENTO Y NIVELACIÓN DE PIEDRA DE ENTRESUELO, espesor de 0.20m, entresuelo en piedra (e=0,15 m.), arenilla compactada (e=0,05 m.) Incluye suministro y transporte de materiales, compactación mécanica, polietileno de baja densidad y todo lo necesario para su correcta colocación. La piedra seleccionada debe ser aprobada por la interventoría._x000D_</t>
  </si>
  <si>
    <t>4.4</t>
  </si>
  <si>
    <t>ACOMODAMIENTO Y NIVELACIÓN DE RECEBO EN TRITURADO DE 3/4", nivelada. Incluye suministro y transporte de los materiales y todos los demás elementos necesarios para su correcta construcción.</t>
  </si>
  <si>
    <t>FUNDACIONES</t>
  </si>
  <si>
    <t>5.1</t>
  </si>
  <si>
    <t>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t>
  </si>
  <si>
    <t>VIGAS DE AMARRE</t>
  </si>
  <si>
    <t>6.1</t>
  </si>
  <si>
    <t>Construcción de VIGAS DE AMARRE SUPERIOR de 0.10 x 0.20 m. en concreto de 21 Mpa . Incluye suministro, transporte y colocación del concreto, formaleta de primera calidad en super T de 19 mm o equivalente, para acabado a la vista, aristas biseladas, suministro, transporte, armado y desarmado de la obra falsa requerida, vibrado, protección, curado y todos los demás elementos necesarios para su correcta construcción.El acero de refuerzo se pagará en su respectivo ítem según diseño y especificaciones establecidos en los planos.  En el vaciado se deben dejar los hierros para el amarre de los elementos no estructurales que se requieran, por ningún motivo se pagarán anclajes.</t>
  </si>
  <si>
    <t>6.2</t>
  </si>
  <si>
    <t>Construcción de VIGAS DE AMARRE SUPERIOR de 0.15 x 0.20 m. en concreto de 21 Mpa . Incluye suministro, transporte y colocación del concreto, formaleta de primera calidad en super T de 19 mm o equivalente, para acabado a la vista, aristas biseladas, suministro, transporte, armado y desarmado de la obra falsa requerida, vibrado, protección, curado y todos los demás elementos necesarios para su correcta construcción.El acero de refuerzo se pagará en su respectivo ítem según diseño y especificaciones establecidos en los planos.  En el vaciado se deben dejar los hierros para el amarre de los elementos no estructurales que se requieran, por ningún motivo se pagarán anclajes.</t>
  </si>
  <si>
    <t>6.3</t>
  </si>
  <si>
    <t>6.4</t>
  </si>
  <si>
    <t xml:space="preserve">Construcción de VIGUETAS CINTAS DE CULATA DE 0.10  a  0.15 x 0.15 m. en concreto de 21 MPa. Incluye suministro, transporte y colocación del concreto, formaleta, vibrado, protección, curado y todos los demás elementos necesarios para su correcta construcción según diseño. El acero de refuerzo se pagará en su respectivo ítem.  </t>
  </si>
  <si>
    <t>COLUMNETAS</t>
  </si>
  <si>
    <t>7.1</t>
  </si>
  <si>
    <t>Construcción de COLUMNETAS en concreto de 21 MPa. DE 0.10 x 0.15 m.   Incluye suministro, transporte y colocación del concreto, vibrado, protección, curado, y todos los demás elementos necesarios para su correcta construcción, según diseño.  El acero de refuerzo  del mismo se pagará en su respectivo ítem.</t>
  </si>
  <si>
    <t>7.2</t>
  </si>
  <si>
    <t>Construcción de COLUMNETAS en concreto de 21 MPa. DE 0.15 x 0.15 m.   Incluye suministro, transporte y colocación del concreto, vibrado, protección, curado, y todos los demás elementos necesarios para su correcta construcción, según diseño.  El acero de refuerzo  del mismo se pagará en su respectivo ítem.</t>
  </si>
  <si>
    <t>DINTELES Y SILLARES</t>
  </si>
  <si>
    <t/>
  </si>
  <si>
    <t>8.1</t>
  </si>
  <si>
    <t>Construcción de DINTELES EN CONCRETO DE 21 Mpa DE 0.10 a 0.15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t>
  </si>
  <si>
    <t>GROUTING</t>
  </si>
  <si>
    <t>9.1</t>
  </si>
  <si>
    <t>Colocación de GROUTING en concreto de 17.5 Mpa., para relleno de  muro estructural (bloque, tolete o catalán). Incluye mano de obra, vibrado, protección, curado y todos demás elementos necesarios para su correcta construcción. No incluye refuerzo.</t>
  </si>
  <si>
    <t>ACERO DE REFUERZO</t>
  </si>
  <si>
    <t>10.1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</si>
  <si>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</si>
  <si>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</si>
  <si>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10.2</t>
  </si>
  <si>
    <t>Construcción de ANCLAJE EPÓXICO sobre estructura de concreto existente para varillas de acero de diámetro desde 1/2" hasta 3/4", incluye el suministro, transporte e instalación del epóxico, perforación mecánica del concreto con broca de diámetro 1/8" mas del diámetro de la barra de acero a anclar y una profundidad mínima de 20 cm, fijación de la barra y todo lo necesario para su correcto funcionamiento según recomendaciones del proveedor del epóxico. El acero del anclaje se pagará en su respectivo ítem.</t>
  </si>
  <si>
    <t>10.3</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</si>
  <si>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</si>
  <si>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MUROS</t>
  </si>
  <si>
    <t>11.1</t>
  </si>
  <si>
    <t>Construcción de MAMPOSTERIA EN LADRILLO PARA REVOCAR O ENCHAPAR una cara o dos caras, DE 10 x 20 x 40 cm. ESPESOR DE 10 cm. Incluye el suministro y transporte del ladrillo, el mortero de pega 1:4 espesor max=0.01 m y todos los demás elementos necesarios para su correcta construcción y funcionamiento._x000D_</t>
  </si>
  <si>
    <t>11.2</t>
  </si>
  <si>
    <t>Construcción de MAMPOSTERIA EN LADRILLO PARA REVOCAR O ENCHAPAR una cara o dos caras, DE 15 x 20 x 40 cm. ESPESOR DE 15 cm. Incluye el suministro y transporte del ladrillo, el mortero de pega 1:4 espesor max=0.01 m y todos los demás elementos necesarios para su correcta construcción y funcionamiento._x000D_</t>
  </si>
  <si>
    <t>REVOQUE INTERIOR</t>
  </si>
  <si>
    <t>12.1</t>
  </si>
  <si>
    <t>Colocación de REVOQUE con mortero 1:4 IMPERMEABILIZADO con Sika 1 o equivalente, EN MUROS. Incluye suministro y transporte de los materiales, fajas, ranuras, filetes, y todos los demás elementos necesarios para su correcta construcción.</t>
  </si>
  <si>
    <t>12.2</t>
  </si>
  <si>
    <t>Colocación de REVOQUE con mortero 1:4. Incluye suministro y transporte de los materiales, fajas, ranuras, filetes y todos los demás elementos necesarios para su correcta construcción.</t>
  </si>
  <si>
    <t>12.3</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</si>
  <si>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</si>
  <si>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ENCHAPES</t>
  </si>
  <si>
    <t>13.1</t>
  </si>
  <si>
    <t>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</si>
  <si>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 xml:space="preserve">m2 </t>
  </si>
  <si>
    <t>13.2</t>
  </si>
  <si>
    <t>13.3</t>
  </si>
  <si>
    <t>Colocación de ENCHAPE EN CRISTANAC, tipo corona o equivalente. Incluye suministro y transporte de los materiales, remates, lechada, y todo lo necesario para su correcta instalación y funcionamiento.</t>
  </si>
  <si>
    <t>13.4</t>
  </si>
  <si>
    <t>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</si>
  <si>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14.</t>
  </si>
  <si>
    <t>PINTURA</t>
  </si>
  <si>
    <t>14.1</t>
  </si>
  <si>
    <t xml:space="preserve">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 </t>
  </si>
  <si>
    <t>14.2</t>
  </si>
  <si>
    <t xml:space="preserve">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 </t>
  </si>
  <si>
    <t>14.3</t>
  </si>
  <si>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</si>
  <si>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14.4</t>
  </si>
  <si>
    <t>Aplicación de PINTURA EPOXIPOLIAMIDA EN PAREDES (dos componentes proporción 1:3, no tóxica) tipo epoxiconstrucción de pintuco o equivalente, semimate, sobre estuco plástico, 2 a 3 manos o las necesarias para lograr una superficie pareja a satisfacción de la interventoría, color blanco.</t>
  </si>
  <si>
    <t>14.5</t>
  </si>
  <si>
    <t>Aplicación de PINTURA EPOXIPOLIAMIDA EN CIELOS (dos componentes proporción 1:3, no tóxica) tipo epoxiconstrucción de pintuco o equivalente, semimate, sobre estuco plástico, 2 a 3 manos o las necesarias para lograr una superficie pareja a satisfacción de la interventoria, color blanco.</t>
  </si>
  <si>
    <t>14.6</t>
  </si>
  <si>
    <t xml:space="preserve">Aplicación de ESMALTE A BASE DE ACEITE, sobre elementos metálicos, dos manos o las necesarias hasta obtener una superficie pareja y homogénea. Incluye suministro y transporte de los materiales, acondicionador de superficies metálicas Tipo Wash Primer o equivelente, disolvente para pinturas a base de aceite, adecuación de la superficie a intervenir hasta obtener una superficie pareja y homogénea, color a definir según aprobación de la interventoría. </t>
  </si>
  <si>
    <t>14.7</t>
  </si>
  <si>
    <t xml:space="preserve">Aplicación de ESMALTE A BASE DE ACEITE, para  fajas  entre 10 y 20  cm (incluye guardaescobas en caso de requerirse), dos manos o las necesarias hasta obtener una superficie pareja y homogénea. Incluye suministro y transporte de los materiales, acondicionador de superficies. Color a definir según aprobación de la interventoría. </t>
  </si>
  <si>
    <t>14.8</t>
  </si>
  <si>
    <t xml:space="preserve">Aplicación de ESMALTE A BASE DE ACEITE, para guardaescobas y  fajas  entre 20 y 30  cm, dos manos o las necesarias hasta obtener una superficie pareja y homogénea. Incluye suministro y transporte de los materiales, acondicionador de superficies. Color a definir según aprobación de la interventoría. </t>
  </si>
  <si>
    <t>14.9</t>
  </si>
  <si>
    <t xml:space="preserve">Aplicación de ESMALTE A BASE DE ACEITE, para guardaescobas y  fajas  entre 40 y 50  cm, dos manos o las necesarias hasta obtener una superficie pareja y homogénea. Incluye suministro y transporte de los materiales, acondicionador de superficies. Color a definir según aprobación de la interventoría. </t>
  </si>
  <si>
    <t>PISOS</t>
  </si>
  <si>
    <t>15.1</t>
  </si>
  <si>
    <t>Construcción de PISO O PLACA en concreto de 21 Mpa, espesor de 0,08 m. sobre el terreno y/o entresuelo. Incluye Impermeabilización integral con Plastocrete DM o equivalente, suministro y transporte de los materiales, malla electrosoldada D-84, formaleta en Súper T de 19mm, Vaciado alternado (en cuadros no superiores de 2.0 x 2.0 m), nivelación del terreno y adecuación de la superficie, mano de obra y todos los demás elementos necesarios para su correcta construcción.</t>
  </si>
  <si>
    <t>ml</t>
  </si>
  <si>
    <t>15.4</t>
  </si>
  <si>
    <t xml:space="preserve">Construcción de ZOCALO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medicañas cada 0,90m, cortes en piso y muro, remates, pulida y brillada,  y todos los demás elementos necesarios para su correcto vaciado. La capa de desgaste no debe ser inferior a 10 mm despúes de pulida. </t>
  </si>
  <si>
    <t>15.5</t>
  </si>
  <si>
    <t>Colocación de PISO CERÁMICO, TRÁFICO COMERCIAL INTENSO tipo Duropiso o equivalente, DE 33.8x33.8 cm., con prueba de resistencia de abrasión 5. Incluye suministro y transporte de los materiales,  pegante para cerámica tipo Pegacor o equivalente, juntas cada 1,8 x 1,8 m. con varilla de dilatación PVC de 4 mm., lechada con Boquilla Blanca para cerámica, remates, cortes con maquina y todo lo necesario para su correcta instalación. El entresuelo y la placa de contrapiso se pagará en su ítem respectivo.</t>
  </si>
  <si>
    <t>15.6</t>
  </si>
  <si>
    <t>Construcción de FAJAS Y BOCAPUERTAS EN GRANO PULIDO No. 1-2, cualquier tipo de grano, fondo y grano similar al del piso, ANCHO DE 15-20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despúes de pulida.</t>
  </si>
  <si>
    <t>15.7</t>
  </si>
  <si>
    <t>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t>
  </si>
  <si>
    <t>15.8</t>
  </si>
  <si>
    <t>Colocación de GUARDA ESCOBAS EN CERÁMICA GRES  con una ALTURA DE 0,07 m. y un LARGO DE 0,30 m. Incluye suministro y transporte de los materiales, pegante para cerámica tipo Pegacor o equivalente, juntas cada 1,8 m. con varilla de dilatación PVC de 4 mm., lechada con Boquilla tipo Concolor 5-15mm o equivalente, remates, cortes con máquina y todo lo necesario para su correcta instalación.</t>
  </si>
  <si>
    <t xml:space="preserve">INSTALACION HIDRO-SANITARIA </t>
  </si>
  <si>
    <t>16.1</t>
  </si>
  <si>
    <t>Suministro, transporte e instalación de tubería PVC-P, RDE 21, 200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y todo lo necesario para su correcta instalacion.</t>
  </si>
  <si>
    <t>16.2</t>
  </si>
  <si>
    <t>Suministro, transporte e instalación de tubería PVC-P, RDE 21, 200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y todo lo necesario para su correcta instalacion.</t>
  </si>
  <si>
    <t>16.3</t>
  </si>
  <si>
    <t>Suministro, transporte e instalación de tubería PVC-P, RDE 21, 200 PSI,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y todo lo necesario para su correcta instalacion.</t>
  </si>
  <si>
    <t>16.4</t>
  </si>
  <si>
    <t>Suministro, transporte e instalación de TERMINAL CON CÁMARA DE AIRE, en TUBERÍA DE COBRE TIPO "M, K ó HG", con un DIÁMETRO DE 1/2". Incluye suministro y transporte de los materiales, canche, accesorios de cobre y PVC, sellante, soldadura, teflón, y todo lo necesario para su correcta instalación y funcionamiento.</t>
  </si>
  <si>
    <t>16.5</t>
  </si>
  <si>
    <t>Suministro, transporte e instalación de  salidas de abasto en DIÁMETRO DE 1/2"con tubería  RDE 21, 200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</si>
  <si>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16.6</t>
  </si>
  <si>
    <t>Suministro, transporte e instalación de VÁLVULA DE PASO  DE  1/2". Se entregará debidamente instalada en el sentido de flujo requerido en los diseños sin presencia de fugas ni fisuras, sometida al sistema ya presurizado. Incluye todos los elementos requeridos para su correcta instalación y funcionamiento.</t>
  </si>
  <si>
    <t>16.7</t>
  </si>
  <si>
    <t>Suministro, transporte e instalación de TUBERÍA PVC-SANITARIA, con un DIÁMETRO DE 2", para aguas residuales enterrada o empotrada en muro. Incluye suministro y transporte de los materiales, bocas, accesorios, pegante, limpiador y todos los elementos necesarios para su correcta instalación y funcionamiento. La excavación y los llenos se pagaran en su ítem respectivo.</t>
  </si>
  <si>
    <t>16.8</t>
  </si>
  <si>
    <t>Suministro, transporte e instalación de TUBERÍA PVC-SANITARIA, con un DIÁMETRO DE 3",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</si>
  <si>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16.9</t>
  </si>
  <si>
    <t xml:space="preserve">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t>
  </si>
  <si>
    <t>16.10</t>
  </si>
  <si>
    <t>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</si>
  <si>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16.11</t>
  </si>
  <si>
    <t>Suministro, transporte e instalación de TUBERÍA PVC-VENTILACION, con un DIÁMETRO DE 3", para bajantes de aguas lluvias o reventilación. Incluye suministro y transporte de los materiales, bocas, accesorios, pegante, limpiador, wash primer, acabado en esmalte mate, color a definir por parte de interventoria, andamios, abrazaderas y todos los elementos necesarios para su correcta instalación y funcionamiento.</t>
  </si>
  <si>
    <t>16.12</t>
  </si>
  <si>
    <t xml:space="preserve">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y   todos los elementos necesarios para su correcta instalación y funcionamiento. </t>
  </si>
  <si>
    <t>16.13</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</si>
  <si>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</si>
  <si>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16.14</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</si>
  <si>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</si>
  <si>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POZOS/CAJAS/SUMIDEROS</t>
  </si>
  <si>
    <t>17.1</t>
  </si>
  <si>
    <t>Construcción de caja de inspección y/o empalme de 60x60x(hasta 90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</si>
  <si>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17.2</t>
  </si>
  <si>
    <t>Suministro, transporte e instalación de trampa de grasas en polietileno.  Incluye excavación, llenos, accesorios y todo lo necesario para su correcta instalación.</t>
  </si>
  <si>
    <t>APARATOS SANITARIOS</t>
  </si>
  <si>
    <t>18.1</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</si>
  <si>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</si>
  <si>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18.2</t>
  </si>
  <si>
    <t>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t>
  </si>
  <si>
    <t>18.3</t>
  </si>
  <si>
    <t>Suministro, transporte y colocación de ORINAL MEDIANO de colgar, color blanco, incluye Grifería antivandálica, sifón botella, accesorios de soporte y todos los demás elementos necesarios para su correcta instalación y funcionamiento.</t>
  </si>
  <si>
    <t>18.4</t>
  </si>
  <si>
    <t>18.5</t>
  </si>
  <si>
    <t>18.8</t>
  </si>
  <si>
    <t>Suministro, transporte y colocación de dispensador de papel higiénico ref AC-DP400A tipo Acuaval o equivalente en acero inoxidable 304 con llave. Incluye todos los elementos necesarios para su correcta instalación.</t>
  </si>
  <si>
    <t>Suministro, transporte y colocación de dispensador de jabón spray, referencia C 70016 tipo Grival o su equivalente. Incluye todos los elementos necesarios para su correcta instalación y funcionamiento.</t>
  </si>
  <si>
    <t>18.10</t>
  </si>
  <si>
    <t>18.11</t>
  </si>
  <si>
    <t>Suministro, transporte y colocación de accesorios para baño tipo mancesa o equivalente. Incluye jabonera, papelera, toallera y todos los demás elementos necesarios para su correcta construcción y funcionamiento.</t>
  </si>
  <si>
    <t>juego</t>
  </si>
  <si>
    <t>VÁLVULAS/LLAVES/CAJAS/REJILLAS</t>
  </si>
  <si>
    <t>19.1</t>
  </si>
  <si>
    <t>Suministro, transporte e instalación de REJILLA METÁLICA DE PISO combinada Aluminio/bronce DE 3x2" para desague de 2". Incluye suministro y transporte de los materiales y todos los elementos necesarios para su correcta instalación.</t>
  </si>
  <si>
    <t>19.2</t>
  </si>
  <si>
    <t>Suministro, transporte e instalación de REJILLA METÁLICA DE PISO combinada Aluminio/bronce DE 4x3" para desague de 3". Incluye suministro y transporte de los materiales y todos los elementos necesarios para su correcta instalación.</t>
  </si>
  <si>
    <t>19.4</t>
  </si>
  <si>
    <t>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t>
  </si>
  <si>
    <t>MESONES</t>
  </si>
  <si>
    <t>20.1</t>
  </si>
  <si>
    <t>Construcción de MESÓN DE CONCRETO de 21Mpa. forrado en grano,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y/o patas de apoyo.</t>
  </si>
  <si>
    <t>20.2</t>
  </si>
  <si>
    <t>Construcción de MESÓN DE CONCRETO de 21Mpa. forrado en grano negro san gabriel,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t>
  </si>
  <si>
    <t>20.5</t>
  </si>
  <si>
    <t>20.7</t>
  </si>
  <si>
    <t>20.8</t>
  </si>
  <si>
    <t>20.11</t>
  </si>
  <si>
    <t>LAVAESCOBAS</t>
  </si>
  <si>
    <t>21.1</t>
  </si>
  <si>
    <t>Suministro, transporte y colocación de LAVAESCOBAS PREFABRICADO en concreto forrado en granito de 42 x 60 x 25 cm, Incluye mortero 1:4, llave bocamanguera, sifón y todo los demás elementos necesarios para su correcta instalación y funcionamiento.</t>
  </si>
  <si>
    <t>21.2</t>
  </si>
  <si>
    <t>Suministro, transporte y colocación de concreto de 21 Mpa para cordón  de concreto, de 0.10 x 0.30 m. Incluye formaleta en el caso de ser necesario y todo lo necesario para su correcta construcción y funcionamiento. Según diseño.</t>
  </si>
  <si>
    <t>CARPINTERÍA METÁLICA</t>
  </si>
  <si>
    <t>22.1</t>
  </si>
  <si>
    <t>Suministro, transporte y colocación de  PUERTA METALICA (marco y ala) calibre 20 de 1,2  x 2.00  a 2.10m, chapa de seguridad tipo Yale o equivalente, anticorrosivo y esmalte de acabado y todo los demás elementos requeridos para su correcta fabricación e instalación, según diseño.</t>
  </si>
  <si>
    <t>22.2</t>
  </si>
  <si>
    <t>Suministro, transporte y colocación de PUERTA METALICA (marco y ala) calibre 20 de 0,80m a 1,00m  x 2.00  a 2.10m, chapa de seguridad tipo Yale o equivalente, anticorrosivo y esmalte de acabado y todo los demás elementos requeridos para su correcta fabricación e instalación, según el area fisica. 100% acabados</t>
  </si>
  <si>
    <t>22.3</t>
  </si>
  <si>
    <t>Suministro, transporte y colocación de PUERTA METALICA (marco y ala) calibre 20 de 0.7 x 2.00  a 2.10m, chapa de seguridad tipo Yale o equivalente, anticorrosivo y esmalte de acabado y todo los demás elementos requeridos para su correcta fabricación e instalación, según diseño.</t>
  </si>
  <si>
    <t>22.4</t>
  </si>
  <si>
    <t>Suministro, transporte y colocación de  PUERTA METALICA (marco y ala) calibre 20 de 0.55 a 0.60 x 1,80 a 2.0m, chapa de seguridad tipo Yale o equivalente, anticorrosivo y esmalte de acabado y todo los demás elementos requeridos para su correcta fabricación e instalación, según diseño.</t>
  </si>
  <si>
    <t>22.5</t>
  </si>
  <si>
    <t>Suministro, transporte y colocación de  PUERTA TIPO REJA marco y ala de (0,80-1,00) a (1,8 -2,10 m). Con perfil de 1"x1"metálico, soldadura, chapa de seguridad tipo Yale o equivalente. Incluye resane de superficie, pintura poliuretano, catalizador, base anticorrosiva y adherente y todos los demás elementos requeridos para su correcta fabricación e instalación, según diseño.ala pivotante conformada por un bastidor en tubería metálica PTS de 80 x 40 mm. x 2 mm, 4 platinas de 1 1/2" x 3/8" colocadas verticalmente cada 0,11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</si>
  <si>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22.6</t>
  </si>
  <si>
    <t>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</si>
  <si>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22.9</t>
  </si>
  <si>
    <t>Instalación de PASAMANOS METÁLICO con una altura de 1.10 m; ángulo superior e inferior de 2" x 3/16 "; barrotes cuadrados de 12 mm cada 11 cm, platinas pie de amigo y platina de anclaje con un espesor de 1/4" cada 2.5 m y pernos expansivos de 3/8", pintura anticorrosivo y pintura de poliuretano. Incluye suministro y transporte de los materiales, cortes, soldaduras y fijaciones. Incluye todos los elementos necesarios para su correcta construcción y funcionamiento.</t>
  </si>
  <si>
    <t>22.11</t>
  </si>
  <si>
    <t>22.12</t>
  </si>
  <si>
    <t>22.13</t>
  </si>
  <si>
    <t xml:space="preserve">Suministro, transporte e instalación de división en paral, DIV ORINAL 0.96X0.46OW.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t>
  </si>
  <si>
    <t>22.14</t>
  </si>
  <si>
    <t>22.15</t>
  </si>
  <si>
    <t>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</si>
  <si>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Suministro, transporte y colocación de REJA FIJA, Con platina metálica de 2" x 3/8", soldadura. Incluye resane de superficie, pintura poliuretano, catalizador, base anticorrosiva y adherente y todos los demás elementos requeridos para su correcta fabricación e instalación. Las platinas son piezas completas, no se admiten soldaduras intermedias. Según area de ventana. 100% acabado</t>
  </si>
  <si>
    <t xml:space="preserve">Suministro, transporte y colocación de PERSIANA ENROLLABLE PP1 en fleje de 10 cm, calibre 20. Incluye tapa rollo de dos caras, portacandados, candados, base en wash primer y 2 manos pintura a base de aceite  y todos los elementos necesarios para su correcta construcción. </t>
  </si>
  <si>
    <t>Suministro, transporte y colocación de ANJEO CONTRA MOSQUITO en ALUMINIO, ojo de 18x14 huecos por pulgada. Incluye marco con perfil en aluminio tipo mosquitero, escuadras de sujeción, perfil angular, empaque sello, empaque pisa angeo y todos los elementos necesarios para su correcta instalación y funcionamiento. Según diseño</t>
  </si>
  <si>
    <t>INSTALACIONES ELECTRICAS</t>
  </si>
  <si>
    <t>23.1</t>
  </si>
  <si>
    <t>23.2</t>
  </si>
  <si>
    <t>23.3</t>
  </si>
  <si>
    <t>23.4</t>
  </si>
  <si>
    <t>23.5</t>
  </si>
  <si>
    <t>Suministro, transporte e instalación de luminaria fluorescente antihumedad 2x32 W AF, Tipo hermética IP65, pantalla en Policarbonato, cuerpo en poliéster ABS, mínimo 8 cierres (4 cierres por cada lado ) de presión, balasto electrónico instant start, ahorrador con cinco años de garantía certificados e impreso, fp(factor de potencia)&gt;0.95, fb(factor de balastro)&gt;0.88, THD &lt; 10%, factor de cresta &lt; 1.7, protección térmica integral clase P, socket de seguridad  BJB ó ALP. Incluye tubos T8  trifósforo (flujo  2950 lúmenes por cada tubo) ISO 14000, Color8 40 impreso en el tubo, vida útil de 20.000 horas, Cable encauchetado 3x14 AWG(Promedio 2 m), clavija con polo a tierra, apertura en  DRYWALL CON MOLDURA EN ALUMINIO, prensaestopa y demás accesorios para su correcta instalación. La luminaria completa debe cumplir las últimas disposiciones del  RETIE y URE, se debe entregar curva fotométrica certificada del fabricante.</t>
  </si>
  <si>
    <t>23.6</t>
  </si>
  <si>
    <t>Suministro, transporte e instalación de breaker 1 Polo-20 A, Voltaje127-220 V con poder de corte de 10 KVA.</t>
  </si>
  <si>
    <t>23.7</t>
  </si>
  <si>
    <t>Suministro, transporte e instalación de alimentador de circuitos con conductor de cobre # 12 AWG-CU-THNN/THWN, incluye  tubería metálica EMT diámetro 1/2", adaptadores, uniones, curvas, grapas doble ala, resanes en mortero 1:5 y demás accesorios necesarios para su correcta instalación.</t>
  </si>
  <si>
    <t>23.8</t>
  </si>
  <si>
    <t>Suministro, transporte e instalación de alimentador de circuitos con conductor de cobre # 12 AWG-CU-THNN/THWN, incluye  tubería PVC diámetro 1/2", adaptadores, uniones, curvas, grapas doble ala, resanes en mortero 1:5 y demás accesorios necesarios para su correcta instalación.</t>
  </si>
  <si>
    <t>23.9</t>
  </si>
  <si>
    <t>Suministro, transporte e instalación de alimentador de circuitos con conductor de cobre # 12 AWG-CU-THNN/THWN, incluye tubería metálica EMT diámetro 3/4", adaptadores, uniones, curvas, grapas doble ala, resanes en mortero 1:5 y demás accesorios necesarios para su correcta instalación.</t>
  </si>
  <si>
    <t>23.10</t>
  </si>
  <si>
    <t>23.11</t>
  </si>
  <si>
    <t>Suministro, transporte e instalación de tubería metálica EMT diámetro 3/4". Incluye adaptadores, uniones, curvas, grapas doble ala, resanes en mortero 1:5 y demás accesorios necesarios para su correcta instalación.</t>
  </si>
  <si>
    <t>23.12</t>
  </si>
  <si>
    <t>Suministro, transporte e instalación de tubería metálica EMT diámetro 1/2". Incluye adaptadores, uniones, curvas, grapas doble ala, resanes en mortero 1:5 y demás accesorios necesarios para su correcta instalación.</t>
  </si>
  <si>
    <t>23.13</t>
  </si>
  <si>
    <t>Suministro, transporte e instalación de tubería PVC de 3/4" por muro. Incluye obra civil, pega pvc mas limpiador, curvas, adaptadores, resanes en mortero 1:5 y demás elementos necesarios para su correcta instalación.</t>
  </si>
  <si>
    <t>23.14</t>
  </si>
  <si>
    <t>Suministro, transporte e instalación de tubería PVC de 1/2" por muro . Incluye obra civil, pega pvc mas limpiador, curvas, adaptadores, resanes en mortero 1:5 y demás elementos necesarios para su correcta instalación.</t>
  </si>
  <si>
    <t>23.15</t>
  </si>
  <si>
    <t>23.16</t>
  </si>
  <si>
    <t>Suministro, transporte e instalación de tablero de 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</si>
  <si>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CUBIERTAS</t>
  </si>
  <si>
    <t>24.1</t>
  </si>
  <si>
    <t>MANTENIMIENTO  DE CUBIERTA EN TEJA ONDULADA DE ASBESTO CEMENTO, incluye cambio suministro  e instalación de tejas igual a la existente, caballetes, ganchos, amarras, andamios  y todos los elementos necesarios para garantizar que la cubierta quede en buen estado. La teja debe ser de primera calidad .</t>
  </si>
  <si>
    <t>24.2</t>
  </si>
  <si>
    <t>24.3</t>
  </si>
  <si>
    <t>Instalación de TABLILLA Machimbre de 1x8 cm, de primera calidad en pino ciprés, a altura hasta 8m. Incluye suministro y transporte de los materiales, Barniz sintético base aceite mate Pintuco o equivalente, dos (2) manos o las necesarias para obtener una superficie homogénea, retiro de la tablilla en mal estado, cargue, transporte y botada de escombros en botadero destinado por el Municipio, costales de poli propileno de segunda, andamios, acarreo interno y todos los elementos y equipos necesarios para una correcta instalación. Medido a lo largo de la pendiente. Incluye transportes  de los materiales y equipos.</t>
  </si>
  <si>
    <t>24.4</t>
  </si>
  <si>
    <t>Instalación de ALFARDAS en ABARCO de primera calidad de 2"x4" Incluye suministro y transporte de los materiales, Barniz sintético base aceite mate Pintuco o equivalente, dos (2) manos o las necesarias para obtener una superficie homogénea, retiro de alfardas fracturadas y en mal estado, cargue, transporte y botada de escombros en botadero destinado por el Municipio y la recuperación de los materiales aprovechables y/o su transporte hasta la bodega o el sitio que indique la interventoría, andamios, acarreo interno y todos los elementos y equipos necesarios para una correcta instalación. Incluye transportes  de los materiales y equipos.</t>
  </si>
  <si>
    <t>24.5</t>
  </si>
  <si>
    <t>Instalación de IMPERMEABILIZACIÓN en Manto Asfáltico e= 2.5 mm, con refuerzo en polietileno en dos caras, asfalto modificado con polímeros, tipo Topex sin foil o equivalente, con aplicación de imprimante sobre el manto existente, igol imprimante de Sika o equivalente (ver ficha técnica del producto). Incluye suministro y transporte de los materiales, andamios, acarreo interno y todos los elementos y equipos necesarios para una correcta instalación. Medido a lo largo de la pendiente. Incluye transportes de los materiales y equipos.</t>
  </si>
  <si>
    <t>24.6</t>
  </si>
  <si>
    <t>Reinstalación de teja de barro, incluye andamios, acarreo interno y todos los elementos y equipos necesarios para una correcta instalación. Medido a lo largo de la pendiente.</t>
  </si>
  <si>
    <t>24.7</t>
  </si>
  <si>
    <t>Suministro e instalación de teja de barro incluye andamios, acarreo interno y todos los elementos y equipos necesarios para una correcta instalación. Medido a lo largo de la pendiente.</t>
  </si>
  <si>
    <t>24.8</t>
  </si>
  <si>
    <t>Suministro, transporte y colocación de CANOA EN "U" en lamina galvanizada calibre 20, desarrollo 0.40 a 0,50m.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</si>
  <si>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24.9</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</si>
  <si>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</si>
  <si>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24.10</t>
  </si>
  <si>
    <t>Suministro, transporte e instalación de CUBIERTA en teja TERMOACUSTICA calibre 3mm upvc termoplast, colores a definir por la interventoria. Incluye remates internos y externos de cubierta, tornillos autoroscantes, mano de obra calificada y certificada para su fabricación e instalación y todo lo necesario para su correcta instalación. Según diseño.</t>
  </si>
  <si>
    <t>24.12</t>
  </si>
  <si>
    <t>Suministro, transporte y colocación de cielo raso en PVC en lámina de 9mm de espesor, y 5.95m*0.30m, color similar al existente.  Altura aproximada 5 metros. Incluye láminas en PVC, omegas, viguetas, ángulos, perimetrales o cornisas, tornillos estructurales, tornillos blancos para láminas y todos los demás elementos necesarios para su correcta instalación y funcionamiento.  En zona de cocina y bodega.</t>
  </si>
  <si>
    <t>24.13</t>
  </si>
  <si>
    <t>Suministro, Transporte e Instalación de MEDIACAÑA para cielo. Incluye perfil en pvc plástico de 6 cm, masilla y todos los demás elementos necesarios para su correcta instalación y funcionamiento.</t>
  </si>
  <si>
    <t>TRANSPORTE MULAR</t>
  </si>
  <si>
    <t>25.1</t>
  </si>
  <si>
    <t>viaje</t>
  </si>
  <si>
    <t>Colocación de ENCHAPE CERÁMICO PARED  DE 30 x 60 cm,  color blanco 80% y colores 20%.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</si>
  <si>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Suministro, transporte e instalación de puesta a tierra con varilla copperweld 5/8" de 2.4 metros (1 electrodo). Incluye la varilla, cable, grapa y demás elementos necesarios para su correcta instalación.</t>
  </si>
  <si>
    <t>23.17</t>
  </si>
  <si>
    <t>18.12</t>
  </si>
  <si>
    <t xml:space="preserve">ADMINISTRACION </t>
  </si>
  <si>
    <t xml:space="preserve">UTILIDAD </t>
  </si>
  <si>
    <t>TOTAL PROYECTO</t>
  </si>
  <si>
    <t>Suministro, transporte y colocación de MESÓN DE ACERO INOXIDABLE  AISI 304 calibre 18 tipo Socoda o equivalente, de 1,50 x 0,60 m. Incluye quemador de 3 puestos, parales de soporte metálicos (pieamigos en platina de 2" x 3/16" asegurados a la pared mediante 2 pernos de expansión de 3/8" x 4" c/u)  donde sea necesario, entrepaño y todos los demás elementos necesarios para su correcta instalación y funcionamiento.</t>
  </si>
  <si>
    <t xml:space="preserve">Suministro, transporte y colocación MESON PREPARACION,  tipo socoda de 0,60 de ancho. ubicados a una altura de 0,8 m. Incluye salpicadero, faldones, base Muf de 12mm, ángulos de 57 - 58  cm en platina de acero 11/2X1/8", entrepaño y patas en acero inoxidable y todos los demás elementos necesarios para su correcta instalación y funcionamiento. </t>
  </si>
  <si>
    <t>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2m).</t>
  </si>
  <si>
    <t>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2m).</t>
  </si>
  <si>
    <t>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promedio2 m).</t>
  </si>
  <si>
    <t>Suministro, transporte e instalacion de Lavamanos semipedestal tipo avanti o equivalente, color blanco. Incluye grifería metálica con acabado cromado, tipo florencia o su equivalente, abasto plastico, sifón botella, emboquillado con silicona antihongos y todos los demás elementos necesarios para su correcta instalación y funcionamiento.</t>
  </si>
  <si>
    <t>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t>
  </si>
  <si>
    <t>Suministro, transporte y colocación de BARRA EN ACERO INOXIDABLE AISI 304 calibre 18 tipo Socoda o equivalente, de ancho 0,30 m. Incluye  soporte metálicos  donde sea necesario y todos los demás elementos necesarios para su correcta instalación y funcionamiento.</t>
  </si>
  <si>
    <t>Suministro, transporte e instalación de materiales para salida eléctrica de toma doble con polo a tierra 15 A, .LEV ref 5320, 125 V y según la norma NEMA 5-15R, certificación RETIE y pruebas de conformidad UL. Incluye toma, la tapa, cajas 4"x4" con tapa suplemento 4"X2", ducto emt 1/2", conectores de conexión y empalme, adaptadores terminales, curvas, tornillos, conductores de cobre 12 AWG-CU-THHN/THWN-90ºC, obra civil, y demás accesorios y elementos para su correcta instalación y funcionamiento.(Salida promedio de 2m).</t>
  </si>
  <si>
    <t>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Incluye el tomacorriente con tapa, ducto emt, cajas 4"x4" con tapa suplemento, conectores de empalme y conexión, curvas, adaptadores terminales, conductores de cobre 12 AWG-CU-THHN/THWN-90ºC, tornillos, obra civil y demás accesorios y elementos para su correcta instalación y funcionamiento. (salida promedio 2 m).</t>
  </si>
  <si>
    <t>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AWG-CU-THHN/THNW-90ºC, cajas metálica galvanizada 12x12x5 con tapa suplemento, curvas, adaptadores terminales, uniones, grapa doble ala, tornillos, obra civil y demás accesorios y elementos necesarios para su correcta instalación y funcionamiento. (salida promedio de 2 metro).</t>
  </si>
  <si>
    <t>Suministro, transporte y colocación de lavamanos base esférica con un diámetro de 0.40 m., calibre 20, en acero inoxidable satinado tipo Socoda o equivalente. Incluye grifería galaxia de Grival o equivalente, abasto metálico, sifón botella, silicona antihongos para el borde del lavamanos, y todos los demás elementos necesarios para su correcta instalación y funcionamiento.</t>
  </si>
  <si>
    <r>
      <t>Construcción de VIGAS DE AMARRE SUPERIOR de 0.20 x 0.20 m. en concreto de 21 Mpa . Incluye suministro, transporte y colocación del concreto, formaleta  en madera común</t>
    </r>
    <r>
      <rPr>
        <b/>
        <sz val="9"/>
        <rFont val="Arial Narrow"/>
        <family val="2"/>
      </rPr>
      <t>,</t>
    </r>
    <r>
      <rPr>
        <sz val="9"/>
        <rFont val="Arial Narrow"/>
        <family val="2"/>
      </rPr>
      <t xml:space="preserve"> suministro, transporte, armado y desarmado de la obra falsa requerida, vibrado, protección, curado y todos los demás elementos necesarios para su correcta construcción.El acero de refuerzo se pagará en su respectivo ítem según diseño y especificaciones establecidos en los planos.  En el vaciado se deben dejar los hierros para el amarre de los elementos no estructurales que se requieran, por ningún motivo se pagarán anclajes.</t>
    </r>
  </si>
  <si>
    <r>
      <t>Suministro, transporte y colocación de</t>
    </r>
    <r>
      <rPr>
        <b/>
        <sz val="9"/>
        <color theme="1"/>
        <rFont val="Arial Narrow"/>
        <family val="2"/>
      </rPr>
      <t xml:space="preserve"> lavamanos base esférica</t>
    </r>
    <r>
      <rPr>
        <sz val="9"/>
        <color theme="1"/>
        <rFont val="Arial Narrow"/>
        <family val="2"/>
      </rPr>
      <t xml:space="preserve"> con un diámetro de 0.40 m., calibre 20, en acero inoxidable satinado tipo Socoda o equivalente. Incluye grifería galaxia de Grival o equivalente, abasto metálico, sifón botella, silicona antihongos para el borde del lavamanos, y todos los demás elementos necesarios para su correcta instalación y funcionamiento.</t>
    </r>
  </si>
  <si>
    <t xml:space="preserve">RETIRO DE TUBERÍAS. (sanitaria, electrica e hidraulica)  Incluye el cargue, transporte, botada escombros en botaderos oficiales, recuperación de los materiales aprovechables y su transporte hasta el sitio que lo indique la supervision. </t>
  </si>
  <si>
    <t>Suministro,  transporte e instalación  de COLUMNA  EN MADERA DE PINO INMUNIZADA (tipo estantillo) para apoyo de cubierta.  Diametro entre  0.14 - 0.20 cm. Incluye pintura,  y todos los elementos necesarios para su correcta  instalación y funcionamiento. Incluye riostras y pedestales</t>
  </si>
  <si>
    <t>OBJETO: MEJORAMIENTO DE LA INFRAESTRUCTURA FISICA DE ESTABLECIMIENTOS EDUCATIVOS EN LOS  MUNICIPIOS DE SANTA FE DE ANTIOQUIA,  ANZA Y  HELICONIA,  ANTIOQUIA</t>
  </si>
  <si>
    <t>PRESUPUESTO OFICIAL MUNICIPIO ANZÁ</t>
  </si>
  <si>
    <t>PRESUPUESTO OFICIAL MUNICIPIO DE SANTA FE DE ANTIOQUIA</t>
  </si>
  <si>
    <t>VALOR COSTO DIRECTO ANZÁ</t>
  </si>
  <si>
    <t>VALOR COSTO DIRECTO SANTA FE DE ANTIOQUIA</t>
  </si>
  <si>
    <t>PRESUPUESTO OFICIAL MUNICIPIO DE HELICONIA</t>
  </si>
  <si>
    <t>VALOR COSTO DIRECTO HELICONIA</t>
  </si>
  <si>
    <t>TOTAL COSTO DIRECTO ANZÁ + SANTA FE + HELICONIA</t>
  </si>
  <si>
    <t>17.4</t>
  </si>
  <si>
    <t>Mantenimiento de pozo séptico</t>
  </si>
  <si>
    <t>gl</t>
  </si>
  <si>
    <t>FILTRO</t>
  </si>
  <si>
    <t>26.1</t>
  </si>
  <si>
    <t>26.2</t>
  </si>
  <si>
    <t>26.3</t>
  </si>
  <si>
    <t>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t>
  </si>
  <si>
    <t>Construcción de CUNETA EN MEDIA CAÑA en concreto de 21 Mpa., para drenaje de filtros, con un DESARROLLO DE 0.40 m, y un ESPESOR DE 0.08 m. Incluye suministro, transporte y colocación del concreto, arenilla compactada espesor variable., según diseño. El acero de refuerzo se pagarán en su ítem respectivo.</t>
  </si>
  <si>
    <t>Suministro, transporte e instalación de filtros para abatimiento de nivel freático con tubería perforada con un diámetro de 100mm., con una sección de 0.4 x 0.6 m. Incluye tuberia, Geotextil NT1600 y triturado de 1" y todos los demás elementos para su correcta construcción y funcionamiento.</t>
  </si>
  <si>
    <t>Transporte mular con cargue, transporte y llevada de material  entre 3 y 4 kilometros.</t>
  </si>
  <si>
    <t>24.14</t>
  </si>
  <si>
    <t>DESMONTE y REINSTALACIÓN de SANITARIO. Incluye transporte interno, brida de fijación, silicona antihongos y todo lo necesario para su correcta instalación.</t>
  </si>
  <si>
    <t>2.4</t>
  </si>
  <si>
    <t>24.15</t>
  </si>
  <si>
    <t>Suministro, transporte e impermeabilización de losa en concreto con manto en asfáltico modificado APP tipo fiberglass P3. Incluye mortero 1:4 espesor 3 a 5 cm, pendientes, emulsión asfáltica, mediacaña, cortes necesarios, regatas y todo lo necesario para su correcta construcción. Es importante garantizarse un elemento aislante protector (polietileno o tela asfáltica) entre el impermeabilizante y el mortero, además de aplicar los productos por personal autorizado por el productor del material.</t>
  </si>
  <si>
    <t>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t>
  </si>
  <si>
    <t>24.16</t>
  </si>
  <si>
    <t>Suministro, transporte y aplicación de ácido nítrico e hidrosolve proporción 1:1:5 para lavada de muros exteriores y pisos, con todos los elementos necesarios para su correcta instalación y funcionamiento.</t>
  </si>
  <si>
    <t>Suministro, transporte e impermeabilización de losa en concreto con sistema monolítico en Poliuretano tipo Vulkem o equivalente para tráfico peatonal. incluye  limpieza,  tratamiento de juntas y  fisuras con poliuretano, un imprimante aplicable en frio, impermeabilización con piliuretano de 40mls y  acabado final dos manos con poliuretano resistente a los rayos UV. Incluye todos los materiales, equipos, cortes  con máquina de disco donde sea necesario,  mano de obra necesarios para su correcta aplicación y funcionamiento.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</si>
</sst>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4" formatCode="_-&quot;$&quot;* #,##0.00_-;\-&quot;$&quot;* #,##0.00_-;_-&quot;$&quot;* &quot;-&quot;??_-;_-@_-"/>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quot;$&quot;\ #,##0.00"/>
    <numFmt numFmtId="169" formatCode="[$$-240A]\ #,##0.00"/>
    <numFmt numFmtId="170" formatCode="_ * #,##0.00_ ;_ * \-#,##0.00_ ;_ * &quot;-&quot;??_ ;_ @_ "/>
    <numFmt numFmtId="171" formatCode="0.0%"/>
    <numFmt numFmtId="172" formatCode="_(* #,##0_);_(* \(#,##0\);_(* &quot;-&quot;??_);_(@_)"/>
    <numFmt numFmtId="173" formatCode="[$$-240A]\ #,##0"/>
    <numFmt numFmtId="174" formatCode="_ &quot;$&quot;\ * #,##0_ ;_ &quot;$&quot;\ * \-#,##0_ ;_ &quot;$&quot;\ * &quot;-&quot;_ ;_ @_ "/>
    <numFmt numFmtId="175" formatCode="_-&quot;$&quot;* #,##0.00000_-;\-&quot;$&quot;* #,##0.00000_-;_-&quot;$&quot;* &quot;-&quot;??_-;_-@_-"/>
    <numFmt numFmtId="176" formatCode="_-&quot;$&quot;* #,##0.000000_-;\-&quot;$&quot;* #,##0.000000_-;_-&quot;$&quot;* &quot;-&quot;??_-;_-@_-"/>
    <numFmt numFmtId="177" formatCode="[$$-240A]#,##0.00"/>
  </numFmts>
  <fonts count="18"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sz val="10"/>
      <color rgb="FF000000"/>
      <name val="Arial"/>
      <family val="2"/>
    </font>
    <font>
      <sz val="8"/>
      <name val="Arial"/>
      <family val="2"/>
    </font>
    <font>
      <sz val="11"/>
      <color rgb="FF000000"/>
      <name val="Arial Narrow"/>
      <family val="2"/>
    </font>
    <font>
      <sz val="11"/>
      <color theme="1"/>
      <name val="Arial Narrow"/>
      <family val="2"/>
    </font>
    <font>
      <sz val="11"/>
      <name val="Arial Narrow"/>
      <family val="2"/>
    </font>
    <font>
      <sz val="11"/>
      <color rgb="FFFF0000"/>
      <name val="Arial Narrow"/>
      <family val="2"/>
    </font>
    <font>
      <sz val="12"/>
      <color theme="1"/>
      <name val="Arial"/>
      <family val="2"/>
    </font>
    <font>
      <b/>
      <sz val="9"/>
      <color theme="1"/>
      <name val="Arial"/>
      <family val="2"/>
    </font>
    <font>
      <b/>
      <sz val="9"/>
      <color rgb="FF000000"/>
      <name val="Arial Narrow"/>
      <family val="2"/>
    </font>
    <font>
      <b/>
      <sz val="9"/>
      <color theme="1"/>
      <name val="Arial Narrow"/>
      <family val="2"/>
    </font>
    <font>
      <sz val="9"/>
      <color theme="1"/>
      <name val="Arial Narrow"/>
      <family val="2"/>
    </font>
    <font>
      <b/>
      <sz val="9"/>
      <name val="Arial Narrow"/>
      <family val="2"/>
    </font>
    <font>
      <sz val="9"/>
      <name val="Arial Narrow"/>
      <family val="2"/>
    </font>
    <font>
      <b/>
      <sz val="9"/>
      <name val="Arial"/>
      <family val="2"/>
    </font>
  </fonts>
  <fills count="8">
    <fill>
      <patternFill patternType="none"/>
    </fill>
    <fill>
      <patternFill patternType="gray125"/>
    </fill>
    <fill>
      <gradientFill type="path" left="0.5" right="0.5" top="0.5" bottom="0.5">
        <stop position="0">
          <color theme="9" tint="0.59999389629810485"/>
        </stop>
        <stop position="1">
          <color theme="8" tint="0.40000610370189521"/>
        </stop>
      </gradientFill>
    </fill>
    <fill>
      <patternFill patternType="solid">
        <fgColor theme="0" tint="-4.9989318521683403E-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39">
    <xf numFmtId="0" fontId="0" fillId="0" borderId="0"/>
    <xf numFmtId="42" fontId="1" fillId="0" borderId="0" applyFont="0" applyFill="0" applyBorder="0" applyAlignment="0" applyProtection="0"/>
    <xf numFmtId="165" fontId="2" fillId="0" borderId="0" applyFont="0" applyFill="0" applyBorder="0" applyAlignment="0" applyProtection="0"/>
    <xf numFmtId="9" fontId="1" fillId="0" borderId="0" applyFont="0" applyFill="0" applyBorder="0" applyAlignment="0" applyProtection="0"/>
    <xf numFmtId="0" fontId="1" fillId="0" borderId="0"/>
    <xf numFmtId="0" fontId="4"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0" fontId="5" fillId="0" borderId="0"/>
    <xf numFmtId="170" fontId="2" fillId="0" borderId="0" applyFont="0" applyFill="0" applyBorder="0" applyAlignment="0" applyProtection="0"/>
    <xf numFmtId="166" fontId="1" fillId="0" borderId="0" applyFont="0" applyFill="0" applyBorder="0" applyAlignment="0" applyProtection="0"/>
    <xf numFmtId="0" fontId="1" fillId="0" borderId="0"/>
    <xf numFmtId="167" fontId="1"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2" fillId="0" borderId="0"/>
    <xf numFmtId="165"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2" fillId="0" borderId="0"/>
    <xf numFmtId="13" fontId="2" fillId="0" borderId="0" applyFont="0" applyFill="0" applyProtection="0"/>
    <xf numFmtId="0" fontId="2" fillId="0" borderId="0"/>
    <xf numFmtId="0" fontId="2" fillId="0" borderId="0"/>
    <xf numFmtId="174" fontId="2" fillId="0" borderId="0" applyFont="0" applyFill="0" applyBorder="0" applyAlignment="0" applyProtection="0"/>
    <xf numFmtId="174" fontId="2" fillId="0" borderId="0" applyFont="0" applyFill="0" applyBorder="0" applyAlignment="0" applyProtection="0"/>
    <xf numFmtId="0" fontId="10" fillId="0" borderId="0"/>
    <xf numFmtId="0" fontId="1" fillId="0" borderId="0"/>
    <xf numFmtId="164" fontId="10" fillId="0" borderId="0" applyFont="0" applyFill="0" applyBorder="0" applyAlignment="0" applyProtection="0"/>
    <xf numFmtId="9" fontId="10" fillId="0" borderId="0" applyFont="0" applyFill="0" applyBorder="0" applyAlignment="0" applyProtection="0"/>
  </cellStyleXfs>
  <cellXfs count="98">
    <xf numFmtId="0" fontId="0" fillId="0" borderId="0" xfId="0"/>
    <xf numFmtId="0" fontId="6" fillId="0" borderId="0" xfId="0" applyFont="1" applyAlignment="1">
      <alignment wrapText="1"/>
    </xf>
    <xf numFmtId="0" fontId="7" fillId="0" borderId="0" xfId="0" applyFont="1"/>
    <xf numFmtId="0" fontId="8" fillId="0" borderId="0" xfId="0" applyFont="1"/>
    <xf numFmtId="0" fontId="8" fillId="0" borderId="0" xfId="0" applyFont="1" applyAlignment="1">
      <alignment wrapText="1"/>
    </xf>
    <xf numFmtId="0" fontId="9" fillId="0" borderId="0" xfId="0" applyFont="1" applyAlignment="1">
      <alignment wrapText="1"/>
    </xf>
    <xf numFmtId="0" fontId="14" fillId="0" borderId="1" xfId="0" applyFont="1" applyBorder="1" applyAlignment="1">
      <alignment vertical="center" wrapText="1"/>
    </xf>
    <xf numFmtId="0" fontId="12" fillId="6" borderId="1" xfId="0" applyFont="1" applyFill="1" applyBorder="1" applyAlignment="1">
      <alignment horizontal="center" vertical="center"/>
    </xf>
    <xf numFmtId="0" fontId="15" fillId="4" borderId="1" xfId="0" applyFont="1" applyFill="1" applyBorder="1" applyAlignment="1">
      <alignment horizontal="center"/>
    </xf>
    <xf numFmtId="0" fontId="15" fillId="4" borderId="1" xfId="0" applyFont="1" applyFill="1" applyBorder="1" applyAlignment="1">
      <alignment horizontal="center" vertical="top"/>
    </xf>
    <xf numFmtId="0" fontId="15" fillId="4" borderId="1" xfId="0" applyFont="1" applyFill="1" applyBorder="1"/>
    <xf numFmtId="169" fontId="15" fillId="4" borderId="1" xfId="0" applyNumberFormat="1" applyFont="1" applyFill="1" applyBorder="1"/>
    <xf numFmtId="0" fontId="16" fillId="0" borderId="1" xfId="0" applyFont="1" applyBorder="1" applyAlignment="1">
      <alignment horizontal="center" vertical="center"/>
    </xf>
    <xf numFmtId="0" fontId="16" fillId="0" borderId="1" xfId="17" applyFont="1" applyBorder="1" applyAlignment="1">
      <alignment horizontal="justify" vertical="center" wrapText="1"/>
    </xf>
    <xf numFmtId="4" fontId="16" fillId="0" borderId="1" xfId="0" applyNumberFormat="1" applyFont="1" applyBorder="1" applyAlignment="1">
      <alignment horizontal="center" vertical="center"/>
    </xf>
    <xf numFmtId="173" fontId="16" fillId="0" borderId="1" xfId="0" applyNumberFormat="1" applyFont="1" applyFill="1" applyBorder="1" applyAlignment="1">
      <alignment horizontal="center" vertical="center"/>
    </xf>
    <xf numFmtId="169" fontId="16" fillId="0" borderId="1" xfId="0" applyNumberFormat="1" applyFont="1" applyBorder="1" applyAlignment="1">
      <alignment horizontal="center" vertical="center"/>
    </xf>
    <xf numFmtId="173" fontId="15" fillId="4" borderId="1" xfId="0" applyNumberFormat="1" applyFont="1" applyFill="1" applyBorder="1"/>
    <xf numFmtId="0" fontId="16" fillId="0" borderId="1" xfId="0" applyFont="1" applyFill="1" applyBorder="1" applyAlignment="1">
      <alignment horizontal="center" vertical="center"/>
    </xf>
    <xf numFmtId="0" fontId="16" fillId="0" borderId="1" xfId="17" applyFont="1" applyFill="1" applyBorder="1" applyAlignment="1">
      <alignment horizontal="justify" vertical="center" wrapText="1"/>
    </xf>
    <xf numFmtId="2" fontId="16" fillId="0" borderId="1" xfId="0" applyNumberFormat="1" applyFont="1" applyFill="1" applyBorder="1" applyAlignment="1">
      <alignment horizontal="center" vertical="center"/>
    </xf>
    <xf numFmtId="0" fontId="16" fillId="0" borderId="1" xfId="0" applyFont="1" applyBorder="1" applyAlignment="1">
      <alignment horizontal="center" vertical="center" wrapText="1"/>
    </xf>
    <xf numFmtId="0" fontId="15" fillId="4" borderId="1" xfId="0" applyFont="1" applyFill="1" applyBorder="1" applyAlignment="1">
      <alignment horizontal="center" vertical="center"/>
    </xf>
    <xf numFmtId="0" fontId="15" fillId="4" borderId="1" xfId="0" applyFont="1" applyFill="1" applyBorder="1" applyAlignment="1">
      <alignment horizontal="center" vertical="top" wrapText="1"/>
    </xf>
    <xf numFmtId="0" fontId="15" fillId="4" borderId="1" xfId="0"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173" fontId="15" fillId="4" borderId="1" xfId="1" applyNumberFormat="1" applyFont="1" applyFill="1" applyBorder="1" applyAlignment="1">
      <alignment horizontal="center" vertical="center" wrapText="1"/>
    </xf>
    <xf numFmtId="42" fontId="15" fillId="4" borderId="1" xfId="1" applyFont="1" applyFill="1" applyBorder="1" applyAlignment="1">
      <alignment horizontal="center" vertical="center" wrapText="1"/>
    </xf>
    <xf numFmtId="173" fontId="16" fillId="0" borderId="1" xfId="1"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169" fontId="16" fillId="0" borderId="1" xfId="0" applyNumberFormat="1" applyFont="1" applyFill="1" applyBorder="1" applyAlignment="1">
      <alignment horizontal="center" vertical="center"/>
    </xf>
    <xf numFmtId="173" fontId="15" fillId="4" borderId="1" xfId="0" applyNumberFormat="1" applyFont="1" applyFill="1" applyBorder="1" applyAlignment="1">
      <alignment horizontal="center" vertical="center" wrapText="1"/>
    </xf>
    <xf numFmtId="0" fontId="14" fillId="0" borderId="1" xfId="17" applyFont="1" applyBorder="1" applyAlignment="1">
      <alignment horizontal="justify" vertical="center" wrapText="1"/>
    </xf>
    <xf numFmtId="42" fontId="16" fillId="0" borderId="1" xfId="1" applyFont="1" applyFill="1" applyBorder="1" applyAlignment="1">
      <alignment horizontal="center" vertical="center" wrapText="1"/>
    </xf>
    <xf numFmtId="0" fontId="14" fillId="0" borderId="1" xfId="17" applyFont="1" applyFill="1" applyBorder="1" applyAlignment="1">
      <alignment horizontal="justify" vertical="center" wrapText="1"/>
    </xf>
    <xf numFmtId="0" fontId="16" fillId="0" borderId="3" xfId="0" applyFont="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42" fontId="14" fillId="0" borderId="1" xfId="1" applyFont="1" applyFill="1" applyBorder="1" applyAlignment="1">
      <alignment horizontal="center" vertical="center" wrapText="1"/>
    </xf>
    <xf numFmtId="169"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1" xfId="17" applyFont="1" applyFill="1" applyBorder="1" applyAlignment="1">
      <alignment horizontal="center" vertical="center" wrapText="1"/>
    </xf>
    <xf numFmtId="171" fontId="12" fillId="2" borderId="1" xfId="3" applyNumberFormat="1" applyFont="1" applyFill="1" applyBorder="1" applyAlignment="1">
      <alignment horizontal="right" vertical="center"/>
    </xf>
    <xf numFmtId="168" fontId="12" fillId="2" borderId="1" xfId="0" applyNumberFormat="1" applyFont="1" applyFill="1" applyBorder="1" applyAlignment="1">
      <alignment horizontal="right" vertical="center"/>
    </xf>
    <xf numFmtId="0" fontId="14" fillId="0" borderId="0" xfId="0" applyFont="1" applyAlignment="1">
      <alignment horizontal="center"/>
    </xf>
    <xf numFmtId="0" fontId="14" fillId="0" borderId="0" xfId="0" applyFont="1"/>
    <xf numFmtId="0" fontId="14" fillId="0" borderId="0" xfId="0" applyFont="1" applyFill="1" applyAlignment="1">
      <alignment horizontal="center"/>
    </xf>
    <xf numFmtId="0" fontId="14" fillId="0" borderId="0" xfId="0" applyFont="1" applyFill="1"/>
    <xf numFmtId="168" fontId="12" fillId="0" borderId="3" xfId="0" applyNumberFormat="1" applyFont="1" applyFill="1" applyBorder="1" applyAlignment="1">
      <alignment horizontal="right" vertical="center"/>
    </xf>
    <xf numFmtId="168" fontId="14" fillId="3" borderId="1" xfId="0" applyNumberFormat="1" applyFont="1" applyFill="1" applyBorder="1"/>
    <xf numFmtId="0" fontId="17" fillId="0" borderId="5" xfId="0" applyFont="1" applyFill="1" applyBorder="1" applyAlignment="1"/>
    <xf numFmtId="0" fontId="17" fillId="0" borderId="4" xfId="0" applyFont="1" applyFill="1" applyBorder="1" applyAlignment="1"/>
    <xf numFmtId="0" fontId="11" fillId="0" borderId="4" xfId="0" applyFont="1" applyFill="1" applyBorder="1" applyAlignment="1">
      <alignment wrapText="1"/>
    </xf>
    <xf numFmtId="10" fontId="11" fillId="0" borderId="5" xfId="0" applyNumberFormat="1" applyFont="1" applyFill="1" applyBorder="1" applyAlignment="1">
      <alignment wrapText="1"/>
    </xf>
    <xf numFmtId="0" fontId="16" fillId="0" borderId="1" xfId="0" applyFont="1" applyBorder="1" applyAlignment="1">
      <alignment wrapText="1"/>
    </xf>
    <xf numFmtId="172" fontId="16" fillId="0" borderId="1" xfId="28" applyNumberFormat="1" applyFont="1" applyFill="1" applyBorder="1" applyAlignment="1">
      <alignment vertical="center"/>
    </xf>
    <xf numFmtId="169" fontId="12" fillId="2" borderId="1" xfId="27" applyNumberFormat="1" applyFont="1" applyFill="1" applyBorder="1" applyAlignment="1">
      <alignment horizontal="right" vertical="center"/>
    </xf>
    <xf numFmtId="0" fontId="8" fillId="5" borderId="0" xfId="0" applyFont="1" applyFill="1" applyAlignment="1">
      <alignment wrapText="1"/>
    </xf>
    <xf numFmtId="4" fontId="16" fillId="0" borderId="1" xfId="0" applyNumberFormat="1" applyFont="1" applyFill="1" applyBorder="1" applyAlignment="1">
      <alignment horizontal="center" vertical="center"/>
    </xf>
    <xf numFmtId="0" fontId="16" fillId="0" borderId="1" xfId="0" applyFont="1" applyFill="1" applyBorder="1" applyAlignment="1">
      <alignment vertical="center" wrapText="1"/>
    </xf>
    <xf numFmtId="0" fontId="16" fillId="0" borderId="1" xfId="0" applyFont="1" applyFill="1" applyBorder="1" applyAlignment="1">
      <alignment horizontal="center"/>
    </xf>
    <xf numFmtId="172" fontId="16" fillId="0" borderId="1" xfId="28" applyNumberFormat="1" applyFont="1" applyFill="1" applyBorder="1"/>
    <xf numFmtId="0" fontId="5" fillId="0" borderId="1"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horizontal="justify" vertical="center" wrapText="1"/>
    </xf>
    <xf numFmtId="10" fontId="17" fillId="0" borderId="5" xfId="0" applyNumberFormat="1" applyFont="1" applyFill="1" applyBorder="1" applyAlignment="1"/>
    <xf numFmtId="0" fontId="12" fillId="7" borderId="2" xfId="0" applyFont="1" applyFill="1" applyBorder="1" applyAlignment="1">
      <alignment vertical="center"/>
    </xf>
    <xf numFmtId="0" fontId="12" fillId="7" borderId="1" xfId="0" applyFont="1" applyFill="1" applyBorder="1" applyAlignment="1">
      <alignment vertical="center"/>
    </xf>
    <xf numFmtId="164" fontId="0" fillId="0" borderId="0" xfId="27" applyFont="1"/>
    <xf numFmtId="44" fontId="0" fillId="0" borderId="0" xfId="0" applyNumberFormat="1"/>
    <xf numFmtId="175" fontId="0" fillId="0" borderId="0" xfId="0" applyNumberFormat="1"/>
    <xf numFmtId="176" fontId="0" fillId="0" borderId="0" xfId="0" applyNumberFormat="1"/>
    <xf numFmtId="177" fontId="0" fillId="0" borderId="0" xfId="0" applyNumberFormat="1"/>
    <xf numFmtId="173" fontId="16" fillId="0" borderId="1" xfId="0" applyNumberFormat="1" applyFont="1" applyFill="1" applyBorder="1" applyAlignment="1" applyProtection="1">
      <alignment horizontal="center" vertical="center"/>
    </xf>
    <xf numFmtId="173" fontId="15" fillId="4" borderId="1" xfId="0" applyNumberFormat="1" applyFont="1" applyFill="1" applyBorder="1" applyProtection="1"/>
    <xf numFmtId="169" fontId="15" fillId="4" borderId="1" xfId="0" applyNumberFormat="1" applyFont="1" applyFill="1" applyBorder="1" applyProtection="1"/>
    <xf numFmtId="173" fontId="15" fillId="4" borderId="1" xfId="1" applyNumberFormat="1" applyFont="1" applyFill="1" applyBorder="1" applyAlignment="1" applyProtection="1">
      <alignment horizontal="center" vertical="center" wrapText="1"/>
    </xf>
    <xf numFmtId="173" fontId="16" fillId="0" borderId="1" xfId="1" applyNumberFormat="1" applyFont="1" applyFill="1" applyBorder="1" applyAlignment="1" applyProtection="1">
      <alignment horizontal="center" vertical="center" wrapText="1"/>
    </xf>
    <xf numFmtId="173" fontId="15" fillId="4" borderId="1" xfId="0" applyNumberFormat="1" applyFont="1" applyFill="1" applyBorder="1" applyAlignment="1" applyProtection="1">
      <alignment horizontal="center" vertical="center" wrapText="1"/>
    </xf>
    <xf numFmtId="42" fontId="15" fillId="4" borderId="1" xfId="1" applyFont="1" applyFill="1" applyBorder="1" applyAlignment="1" applyProtection="1">
      <alignment horizontal="center" vertical="center" wrapText="1"/>
    </xf>
    <xf numFmtId="42" fontId="16" fillId="0" borderId="1" xfId="1" applyFont="1" applyFill="1" applyBorder="1" applyAlignment="1" applyProtection="1">
      <alignment horizontal="center" vertical="center" wrapText="1"/>
    </xf>
    <xf numFmtId="42" fontId="14" fillId="0" borderId="1" xfId="1" applyFont="1" applyFill="1" applyBorder="1" applyAlignment="1" applyProtection="1">
      <alignment horizontal="center" vertical="center" wrapText="1"/>
    </xf>
    <xf numFmtId="4" fontId="15" fillId="4" borderId="1" xfId="0" applyNumberFormat="1" applyFont="1" applyFill="1" applyBorder="1" applyAlignment="1" applyProtection="1">
      <alignment horizontal="center" vertical="center" wrapText="1"/>
    </xf>
    <xf numFmtId="172" fontId="16" fillId="0" borderId="1" xfId="28" applyNumberFormat="1" applyFont="1" applyFill="1" applyBorder="1" applyAlignment="1" applyProtection="1">
      <alignment vertical="center"/>
    </xf>
    <xf numFmtId="172" fontId="16" fillId="0" borderId="1" xfId="28" applyNumberFormat="1" applyFont="1" applyFill="1" applyBorder="1" applyProtection="1"/>
    <xf numFmtId="10" fontId="17" fillId="0" borderId="5" xfId="0" applyNumberFormat="1" applyFont="1" applyFill="1" applyBorder="1" applyAlignment="1" applyProtection="1"/>
    <xf numFmtId="10" fontId="11" fillId="0" borderId="5" xfId="0" applyNumberFormat="1" applyFont="1" applyFill="1" applyBorder="1" applyAlignment="1" applyProtection="1">
      <alignment wrapText="1"/>
    </xf>
    <xf numFmtId="0" fontId="17" fillId="0" borderId="5" xfId="0" applyFont="1" applyFill="1" applyBorder="1" applyAlignment="1">
      <alignment horizontal="left"/>
    </xf>
    <xf numFmtId="0" fontId="17" fillId="0" borderId="4" xfId="0" applyFont="1" applyFill="1" applyBorder="1" applyAlignment="1">
      <alignment horizontal="left"/>
    </xf>
    <xf numFmtId="0" fontId="17" fillId="0" borderId="1" xfId="0" applyNumberFormat="1" applyFont="1" applyFill="1" applyBorder="1" applyAlignment="1" applyProtection="1"/>
    <xf numFmtId="0" fontId="17" fillId="0" borderId="5" xfId="0" applyNumberFormat="1" applyFont="1" applyFill="1" applyBorder="1" applyAlignment="1" applyProtection="1"/>
    <xf numFmtId="0" fontId="13" fillId="7" borderId="1" xfId="0" applyFont="1" applyFill="1" applyBorder="1" applyAlignment="1">
      <alignment horizontal="center" vertical="center" wrapText="1"/>
    </xf>
    <xf numFmtId="0" fontId="11" fillId="0" borderId="5" xfId="0" applyFont="1" applyFill="1" applyBorder="1" applyAlignment="1">
      <alignment horizontal="left" wrapText="1"/>
    </xf>
    <xf numFmtId="0" fontId="11" fillId="0" borderId="4" xfId="0" applyFont="1" applyFill="1" applyBorder="1" applyAlignment="1">
      <alignment horizontal="left" wrapText="1"/>
    </xf>
    <xf numFmtId="0" fontId="12" fillId="0" borderId="1" xfId="0" applyFont="1" applyBorder="1" applyAlignment="1">
      <alignment horizontal="center" vertical="center" wrapText="1"/>
    </xf>
    <xf numFmtId="0" fontId="11" fillId="0" borderId="1" xfId="0" applyFont="1" applyBorder="1" applyAlignment="1">
      <alignment horizontal="center" wrapText="1"/>
    </xf>
    <xf numFmtId="0" fontId="12" fillId="0" borderId="1" xfId="0" applyFont="1" applyBorder="1" applyAlignment="1">
      <alignment horizontal="left" vertical="center" wrapText="1"/>
    </xf>
    <xf numFmtId="0" fontId="13" fillId="2" borderId="1" xfId="0" applyFont="1" applyFill="1" applyBorder="1" applyAlignment="1">
      <alignment horizontal="right" vertical="center"/>
    </xf>
  </cellXfs>
  <cellStyles count="39">
    <cellStyle name="Millares" xfId="28" builtinId="3"/>
    <cellStyle name="Millares 2" xfId="2"/>
    <cellStyle name="Millares 2 2" xfId="26"/>
    <cellStyle name="Millares 2 2 3" xfId="25"/>
    <cellStyle name="Millares 3" xfId="13"/>
    <cellStyle name="Millares 7" xfId="16"/>
    <cellStyle name="Moneda" xfId="27" builtinId="4"/>
    <cellStyle name="Moneda [0]" xfId="1" builtinId="7"/>
    <cellStyle name="Moneda 12" xfId="7"/>
    <cellStyle name="Moneda 14" xfId="14"/>
    <cellStyle name="Moneda 2" xfId="37"/>
    <cellStyle name="Moneda 3" xfId="33"/>
    <cellStyle name="Moneda 3 2" xfId="34"/>
    <cellStyle name="Moneda 6 3" xfId="11"/>
    <cellStyle name="Normal" xfId="0" builtinId="0"/>
    <cellStyle name="Normal 10" xfId="19"/>
    <cellStyle name="Normal 13" xfId="18"/>
    <cellStyle name="Normal 14" xfId="4"/>
    <cellStyle name="Normal 15" xfId="8"/>
    <cellStyle name="Normal 2" xfId="17"/>
    <cellStyle name="Normal 2 2 2" xfId="21"/>
    <cellStyle name="Normal 2 2 2 2 2" xfId="31"/>
    <cellStyle name="Normal 2 2 3" xfId="12"/>
    <cellStyle name="Normal 2 3 2" xfId="29"/>
    <cellStyle name="Normal 2 4" xfId="5"/>
    <cellStyle name="Normal 2 9" xfId="24"/>
    <cellStyle name="Normal 20 2" xfId="23"/>
    <cellStyle name="Normal 3 2 2" xfId="32"/>
    <cellStyle name="Normal 3 3" xfId="35"/>
    <cellStyle name="Normal 3 4" xfId="15"/>
    <cellStyle name="Normal 4 2" xfId="36"/>
    <cellStyle name="Normal 5 4" xfId="9"/>
    <cellStyle name="Porcentaje" xfId="3" builtinId="5"/>
    <cellStyle name="Porcentaje 2" xfId="22"/>
    <cellStyle name="Porcentaje 7" xfId="6"/>
    <cellStyle name="Porcentaje 8" xfId="10"/>
    <cellStyle name="Porcentual 2 2" xfId="20"/>
    <cellStyle name="Porcentual 2 2 2" xfId="30"/>
    <cellStyle name="Porcentual 3" xfId="38"/>
  </cellStyles>
  <dxfs count="0"/>
  <tableStyles count="0" defaultTableStyle="TableStyleMedium2" defaultPivotStyle="PivotStyleLight16"/>
  <colors>
    <mruColors>
      <color rgb="FF00FFFF"/>
      <color rgb="FFFF99FF"/>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9" Type="http://schemas.microsoft.com/office/2017/06/relationships/rdRichValueTypes" Target="richData/rdRichValueTypes.xml"/><Relationship Id="rId3" Type="http://schemas.openxmlformats.org/officeDocument/2006/relationships/theme" Target="theme/theme1.xml"/><Relationship Id="rId38"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37" Type="http://schemas.microsoft.com/office/2017/06/relationships/rdRichValueStructure" Target="richData/rdrichvaluestructure.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166687</xdr:colOff>
      <xdr:row>1</xdr:row>
      <xdr:rowOff>59531</xdr:rowOff>
    </xdr:from>
    <xdr:to>
      <xdr:col>5</xdr:col>
      <xdr:colOff>1035844</xdr:colOff>
      <xdr:row>3</xdr:row>
      <xdr:rowOff>0</xdr:rowOff>
    </xdr:to>
    <xdr:pic>
      <xdr:nvPicPr>
        <xdr:cNvPr id="3" name="Imagen 2">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5788" b="15038"/>
        <a:stretch>
          <a:fillRect/>
        </a:stretch>
      </xdr:blipFill>
      <xdr:spPr bwMode="auto">
        <a:xfrm>
          <a:off x="7429500" y="59531"/>
          <a:ext cx="2428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11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66FF99"/>
  </sheetPr>
  <dimension ref="A2:F381"/>
  <sheetViews>
    <sheetView tabSelected="1" view="pageBreakPreview" topLeftCell="A358" zoomScale="110" zoomScaleNormal="100" zoomScaleSheetLayoutView="110" workbookViewId="0">
      <selection activeCell="E377" sqref="E377"/>
    </sheetView>
  </sheetViews>
  <sheetFormatPr baseColWidth="10" defaultColWidth="11.42578125" defaultRowHeight="16.5" outlineLevelRow="2" x14ac:dyDescent="0.3"/>
  <cols>
    <col min="1" max="1" width="5.7109375" style="45" customWidth="1"/>
    <col min="2" max="2" width="72.7109375" style="46" customWidth="1"/>
    <col min="3" max="3" width="6.7109375" style="46" customWidth="1"/>
    <col min="4" max="4" width="8.140625" style="46" customWidth="1"/>
    <col min="5" max="5" width="12.140625" style="46" customWidth="1"/>
    <col min="6" max="6" width="16.42578125" style="46" customWidth="1"/>
    <col min="7" max="16384" width="11.42578125" style="2"/>
  </cols>
  <sheetData>
    <row r="2" spans="1:6" ht="50.25" customHeight="1" x14ac:dyDescent="0.3">
      <c r="A2" s="94" t="s">
        <v>0</v>
      </c>
      <c r="B2" s="94"/>
      <c r="C2" s="94"/>
      <c r="D2" s="95"/>
      <c r="E2" s="95"/>
      <c r="F2" s="95"/>
    </row>
    <row r="3" spans="1:6" s="1" customFormat="1" ht="42" customHeight="1" x14ac:dyDescent="0.3">
      <c r="A3" s="94"/>
      <c r="B3" s="94"/>
      <c r="C3" s="94"/>
      <c r="D3" s="95"/>
      <c r="E3" s="95"/>
      <c r="F3" s="95"/>
    </row>
    <row r="4" spans="1:6" s="1" customFormat="1" ht="51.75" customHeight="1" x14ac:dyDescent="0.3">
      <c r="A4" s="96" t="s">
        <v>318</v>
      </c>
      <c r="B4" s="96"/>
      <c r="C4" s="96"/>
      <c r="D4" s="96"/>
      <c r="E4" s="96"/>
      <c r="F4" s="96"/>
    </row>
    <row r="5" spans="1:6" s="1" customFormat="1" ht="27.75" customHeight="1" x14ac:dyDescent="0.3">
      <c r="A5" s="66" t="s">
        <v>1</v>
      </c>
      <c r="B5" s="91" t="s">
        <v>319</v>
      </c>
      <c r="C5" s="91"/>
      <c r="D5" s="91"/>
      <c r="E5" s="91"/>
      <c r="F5" s="91"/>
    </row>
    <row r="6" spans="1:6" x14ac:dyDescent="0.3">
      <c r="A6" s="6"/>
      <c r="B6" s="6"/>
      <c r="C6" s="6"/>
      <c r="D6" s="6"/>
      <c r="E6" s="6"/>
      <c r="F6" s="6"/>
    </row>
    <row r="7" spans="1:6" s="1" customFormat="1" x14ac:dyDescent="0.3">
      <c r="A7" s="7" t="s">
        <v>2</v>
      </c>
      <c r="B7" s="7" t="s">
        <v>3</v>
      </c>
      <c r="C7" s="7" t="s">
        <v>4</v>
      </c>
      <c r="D7" s="7" t="s">
        <v>5</v>
      </c>
      <c r="E7" s="7" t="s">
        <v>6</v>
      </c>
      <c r="F7" s="7" t="s">
        <v>7</v>
      </c>
    </row>
    <row r="8" spans="1:6" s="4" customFormat="1" x14ac:dyDescent="0.3">
      <c r="A8" s="8">
        <v>1</v>
      </c>
      <c r="B8" s="9" t="s">
        <v>8</v>
      </c>
      <c r="C8" s="10"/>
      <c r="D8" s="10"/>
      <c r="E8" s="10"/>
      <c r="F8" s="11"/>
    </row>
    <row r="9" spans="1:6" s="4" customFormat="1" ht="104.25" customHeight="1" x14ac:dyDescent="0.3">
      <c r="A9" s="12" t="s">
        <v>9</v>
      </c>
      <c r="B9" s="13" t="s">
        <v>10</v>
      </c>
      <c r="C9" s="12" t="s">
        <v>11</v>
      </c>
      <c r="D9" s="59">
        <v>170</v>
      </c>
      <c r="E9" s="73">
        <v>23000</v>
      </c>
      <c r="F9" s="16">
        <f>ROUND(D9*E9,0)</f>
        <v>3910000</v>
      </c>
    </row>
    <row r="10" spans="1:6" s="4" customFormat="1" x14ac:dyDescent="0.3">
      <c r="A10" s="8">
        <v>2</v>
      </c>
      <c r="B10" s="9" t="s">
        <v>12</v>
      </c>
      <c r="C10" s="10"/>
      <c r="D10" s="17"/>
      <c r="E10" s="74"/>
      <c r="F10" s="11"/>
    </row>
    <row r="11" spans="1:6" s="4" customFormat="1" ht="60" customHeight="1" x14ac:dyDescent="0.3">
      <c r="A11" s="12" t="s">
        <v>13</v>
      </c>
      <c r="B11" s="13" t="s">
        <v>14</v>
      </c>
      <c r="C11" s="12" t="s">
        <v>15</v>
      </c>
      <c r="D11" s="59">
        <v>10</v>
      </c>
      <c r="E11" s="73">
        <v>24000</v>
      </c>
      <c r="F11" s="16">
        <f t="shared" ref="F11:F21" si="0">ROUND(D11*E11,0)</f>
        <v>240000</v>
      </c>
    </row>
    <row r="12" spans="1:6" s="4" customFormat="1" ht="40.5" x14ac:dyDescent="0.3">
      <c r="A12" s="12" t="s">
        <v>16</v>
      </c>
      <c r="B12" s="13" t="s">
        <v>17</v>
      </c>
      <c r="C12" s="12" t="s">
        <v>15</v>
      </c>
      <c r="D12" s="59">
        <v>17</v>
      </c>
      <c r="E12" s="73">
        <v>21000</v>
      </c>
      <c r="F12" s="16">
        <f t="shared" si="0"/>
        <v>357000</v>
      </c>
    </row>
    <row r="13" spans="1:6" s="4" customFormat="1" ht="40.5" x14ac:dyDescent="0.3">
      <c r="A13" s="12" t="s">
        <v>18</v>
      </c>
      <c r="B13" s="13" t="s">
        <v>19</v>
      </c>
      <c r="C13" s="12" t="s">
        <v>15</v>
      </c>
      <c r="D13" s="59">
        <v>20</v>
      </c>
      <c r="E13" s="73">
        <v>28000</v>
      </c>
      <c r="F13" s="16">
        <f t="shared" si="0"/>
        <v>560000</v>
      </c>
    </row>
    <row r="14" spans="1:6" s="4" customFormat="1" ht="27" x14ac:dyDescent="0.3">
      <c r="A14" s="12" t="s">
        <v>20</v>
      </c>
      <c r="B14" s="13" t="s">
        <v>21</v>
      </c>
      <c r="C14" s="12" t="s">
        <v>15</v>
      </c>
      <c r="D14" s="59">
        <v>2</v>
      </c>
      <c r="E14" s="73">
        <v>42000</v>
      </c>
      <c r="F14" s="16">
        <f t="shared" si="0"/>
        <v>84000</v>
      </c>
    </row>
    <row r="15" spans="1:6" s="4" customFormat="1" ht="40.5" x14ac:dyDescent="0.3">
      <c r="A15" s="12" t="s">
        <v>22</v>
      </c>
      <c r="B15" s="13" t="s">
        <v>23</v>
      </c>
      <c r="C15" s="12" t="s">
        <v>11</v>
      </c>
      <c r="D15" s="59">
        <v>29.6</v>
      </c>
      <c r="E15" s="73">
        <v>3000</v>
      </c>
      <c r="F15" s="16">
        <f t="shared" si="0"/>
        <v>88800</v>
      </c>
    </row>
    <row r="16" spans="1:6" s="4" customFormat="1" ht="27" x14ac:dyDescent="0.3">
      <c r="A16" s="12" t="s">
        <v>24</v>
      </c>
      <c r="B16" s="13" t="s">
        <v>25</v>
      </c>
      <c r="C16" s="12" t="s">
        <v>15</v>
      </c>
      <c r="D16" s="59">
        <v>2</v>
      </c>
      <c r="E16" s="73">
        <v>8000</v>
      </c>
      <c r="F16" s="16">
        <f t="shared" si="0"/>
        <v>16000</v>
      </c>
    </row>
    <row r="17" spans="1:6" s="4" customFormat="1" ht="54" x14ac:dyDescent="0.3">
      <c r="A17" s="18" t="s">
        <v>26</v>
      </c>
      <c r="B17" s="19" t="s">
        <v>27</v>
      </c>
      <c r="C17" s="18" t="s">
        <v>28</v>
      </c>
      <c r="D17" s="59">
        <v>632</v>
      </c>
      <c r="E17" s="73">
        <v>9000</v>
      </c>
      <c r="F17" s="16">
        <f t="shared" si="0"/>
        <v>5688000</v>
      </c>
    </row>
    <row r="18" spans="1:6" s="4" customFormat="1" ht="45" customHeight="1" x14ac:dyDescent="0.3">
      <c r="A18" s="18" t="s">
        <v>29</v>
      </c>
      <c r="B18" s="19" t="s">
        <v>30</v>
      </c>
      <c r="C18" s="18" t="s">
        <v>28</v>
      </c>
      <c r="D18" s="14">
        <v>145</v>
      </c>
      <c r="E18" s="73">
        <v>16000</v>
      </c>
      <c r="F18" s="16">
        <f t="shared" si="0"/>
        <v>2320000</v>
      </c>
    </row>
    <row r="19" spans="1:6" s="4" customFormat="1" x14ac:dyDescent="0.3">
      <c r="A19" s="20" t="s">
        <v>31</v>
      </c>
      <c r="B19" s="19" t="s">
        <v>32</v>
      </c>
      <c r="C19" s="18" t="s">
        <v>15</v>
      </c>
      <c r="D19" s="14">
        <v>96</v>
      </c>
      <c r="E19" s="73">
        <v>4000</v>
      </c>
      <c r="F19" s="16">
        <f t="shared" si="0"/>
        <v>384000</v>
      </c>
    </row>
    <row r="20" spans="1:6" s="4" customFormat="1" ht="54" x14ac:dyDescent="0.3">
      <c r="A20" s="12" t="s">
        <v>33</v>
      </c>
      <c r="B20" s="13" t="s">
        <v>34</v>
      </c>
      <c r="C20" s="12" t="s">
        <v>28</v>
      </c>
      <c r="D20" s="14">
        <v>110</v>
      </c>
      <c r="E20" s="73">
        <v>16000</v>
      </c>
      <c r="F20" s="16">
        <f t="shared" si="0"/>
        <v>1760000</v>
      </c>
    </row>
    <row r="21" spans="1:6" s="3" customFormat="1" ht="40.5" outlineLevel="2" x14ac:dyDescent="0.3">
      <c r="A21" s="12" t="s">
        <v>35</v>
      </c>
      <c r="B21" s="13" t="s">
        <v>316</v>
      </c>
      <c r="C21" s="12" t="s">
        <v>11</v>
      </c>
      <c r="D21" s="14">
        <v>93.5</v>
      </c>
      <c r="E21" s="73">
        <v>3000</v>
      </c>
      <c r="F21" s="16">
        <f t="shared" si="0"/>
        <v>280500</v>
      </c>
    </row>
    <row r="22" spans="1:6" s="4" customFormat="1" x14ac:dyDescent="0.3">
      <c r="A22" s="8">
        <v>3</v>
      </c>
      <c r="B22" s="9" t="s">
        <v>36</v>
      </c>
      <c r="C22" s="10"/>
      <c r="D22" s="10"/>
      <c r="E22" s="75"/>
      <c r="F22" s="11"/>
    </row>
    <row r="23" spans="1:6" s="4" customFormat="1" ht="54" x14ac:dyDescent="0.3">
      <c r="A23" s="12" t="s">
        <v>37</v>
      </c>
      <c r="B23" s="13" t="s">
        <v>38</v>
      </c>
      <c r="C23" s="12" t="s">
        <v>28</v>
      </c>
      <c r="D23" s="14">
        <v>26.2</v>
      </c>
      <c r="E23" s="73">
        <v>16000</v>
      </c>
      <c r="F23" s="16">
        <f t="shared" ref="F23:F27" si="1">ROUND(D23*E23,0)</f>
        <v>419200</v>
      </c>
    </row>
    <row r="24" spans="1:6" s="3" customFormat="1" ht="40.5" x14ac:dyDescent="0.3">
      <c r="A24" s="12" t="s">
        <v>39</v>
      </c>
      <c r="B24" s="13" t="s">
        <v>40</v>
      </c>
      <c r="C24" s="12" t="s">
        <v>11</v>
      </c>
      <c r="D24" s="14">
        <v>13.3</v>
      </c>
      <c r="E24" s="73">
        <v>17000</v>
      </c>
      <c r="F24" s="16">
        <f t="shared" si="1"/>
        <v>226100</v>
      </c>
    </row>
    <row r="25" spans="1:6" s="3" customFormat="1" ht="54" x14ac:dyDescent="0.3">
      <c r="A25" s="12" t="s">
        <v>41</v>
      </c>
      <c r="B25" s="13" t="s">
        <v>42</v>
      </c>
      <c r="C25" s="21" t="s">
        <v>28</v>
      </c>
      <c r="D25" s="14">
        <v>7.2</v>
      </c>
      <c r="E25" s="73">
        <v>12000</v>
      </c>
      <c r="F25" s="16">
        <f t="shared" si="1"/>
        <v>86400</v>
      </c>
    </row>
    <row r="26" spans="1:6" s="3" customFormat="1" ht="27" x14ac:dyDescent="0.3">
      <c r="A26" s="12" t="s">
        <v>43</v>
      </c>
      <c r="B26" s="13" t="s">
        <v>44</v>
      </c>
      <c r="C26" s="21" t="s">
        <v>28</v>
      </c>
      <c r="D26" s="14">
        <v>150</v>
      </c>
      <c r="E26" s="73">
        <v>9000</v>
      </c>
      <c r="F26" s="16">
        <f t="shared" si="1"/>
        <v>1350000</v>
      </c>
    </row>
    <row r="27" spans="1:6" s="3" customFormat="1" ht="107.25" customHeight="1" x14ac:dyDescent="0.3">
      <c r="A27" s="12" t="s">
        <v>45</v>
      </c>
      <c r="B27" s="13" t="s">
        <v>46</v>
      </c>
      <c r="C27" s="12" t="s">
        <v>28</v>
      </c>
      <c r="D27" s="14">
        <v>244.96</v>
      </c>
      <c r="E27" s="73">
        <v>26000</v>
      </c>
      <c r="F27" s="16">
        <f t="shared" si="1"/>
        <v>6368960</v>
      </c>
    </row>
    <row r="28" spans="1:6" s="3" customFormat="1" x14ac:dyDescent="0.3">
      <c r="A28" s="22">
        <v>4</v>
      </c>
      <c r="B28" s="23" t="s">
        <v>49</v>
      </c>
      <c r="C28" s="24"/>
      <c r="D28" s="24"/>
      <c r="E28" s="76"/>
      <c r="F28" s="27"/>
    </row>
    <row r="29" spans="1:6" s="3" customFormat="1" ht="54" x14ac:dyDescent="0.3">
      <c r="A29" s="12" t="s">
        <v>50</v>
      </c>
      <c r="B29" s="13" t="s">
        <v>51</v>
      </c>
      <c r="C29" s="12" t="s">
        <v>52</v>
      </c>
      <c r="D29" s="14">
        <v>71</v>
      </c>
      <c r="E29" s="73">
        <v>32000</v>
      </c>
      <c r="F29" s="16">
        <f>ROUND(D29*E29,0)</f>
        <v>2272000</v>
      </c>
    </row>
    <row r="30" spans="1:6" s="3" customFormat="1" ht="40.5" x14ac:dyDescent="0.3">
      <c r="A30" s="12" t="s">
        <v>53</v>
      </c>
      <c r="B30" s="13" t="s">
        <v>54</v>
      </c>
      <c r="C30" s="12" t="s">
        <v>52</v>
      </c>
      <c r="D30" s="14">
        <v>45.5</v>
      </c>
      <c r="E30" s="73">
        <v>28000</v>
      </c>
      <c r="F30" s="16">
        <f>ROUND(D30*E30,0)</f>
        <v>1274000</v>
      </c>
    </row>
    <row r="31" spans="1:6" s="3" customFormat="1" ht="71.25" customHeight="1" x14ac:dyDescent="0.3">
      <c r="A31" s="12" t="s">
        <v>55</v>
      </c>
      <c r="B31" s="13" t="s">
        <v>56</v>
      </c>
      <c r="C31" s="12" t="s">
        <v>28</v>
      </c>
      <c r="D31" s="14">
        <v>123.22</v>
      </c>
      <c r="E31" s="73">
        <v>31000</v>
      </c>
      <c r="F31" s="16">
        <f>ROUND(D31*E31,0)</f>
        <v>3819820</v>
      </c>
    </row>
    <row r="32" spans="1:6" s="3" customFormat="1" ht="27" x14ac:dyDescent="0.3">
      <c r="A32" s="12" t="s">
        <v>57</v>
      </c>
      <c r="B32" s="13" t="s">
        <v>58</v>
      </c>
      <c r="C32" s="12" t="s">
        <v>52</v>
      </c>
      <c r="D32" s="14">
        <v>12</v>
      </c>
      <c r="E32" s="73">
        <v>128000</v>
      </c>
      <c r="F32" s="16">
        <f>ROUND(D32*E32,0)</f>
        <v>1536000</v>
      </c>
    </row>
    <row r="33" spans="1:6" s="3" customFormat="1" x14ac:dyDescent="0.3">
      <c r="A33" s="22">
        <v>5</v>
      </c>
      <c r="B33" s="23" t="s">
        <v>59</v>
      </c>
      <c r="C33" s="24"/>
      <c r="D33" s="24"/>
      <c r="E33" s="76"/>
      <c r="F33" s="27"/>
    </row>
    <row r="34" spans="1:6" s="3" customFormat="1" ht="54" x14ac:dyDescent="0.3">
      <c r="A34" s="12" t="s">
        <v>60</v>
      </c>
      <c r="B34" s="13" t="s">
        <v>61</v>
      </c>
      <c r="C34" s="12" t="s">
        <v>52</v>
      </c>
      <c r="D34" s="14">
        <v>0.89999999999999991</v>
      </c>
      <c r="E34" s="73">
        <v>645000</v>
      </c>
      <c r="F34" s="16">
        <f>ROUND(D34*E34,0)</f>
        <v>580500</v>
      </c>
    </row>
    <row r="35" spans="1:6" s="3" customFormat="1" x14ac:dyDescent="0.3">
      <c r="A35" s="22">
        <v>6</v>
      </c>
      <c r="B35" s="23" t="s">
        <v>62</v>
      </c>
      <c r="C35" s="24"/>
      <c r="D35" s="24"/>
      <c r="E35" s="76"/>
      <c r="F35" s="27"/>
    </row>
    <row r="36" spans="1:6" s="3" customFormat="1" ht="102.75" customHeight="1" x14ac:dyDescent="0.3">
      <c r="A36" s="12" t="s">
        <v>63</v>
      </c>
      <c r="B36" s="13" t="s">
        <v>64</v>
      </c>
      <c r="C36" s="12" t="s">
        <v>11</v>
      </c>
      <c r="D36" s="14">
        <v>10</v>
      </c>
      <c r="E36" s="73">
        <v>62000</v>
      </c>
      <c r="F36" s="16">
        <f>ROUND(D36*E36,0)</f>
        <v>620000</v>
      </c>
    </row>
    <row r="37" spans="1:6" s="3" customFormat="1" ht="102" customHeight="1" x14ac:dyDescent="0.3">
      <c r="A37" s="12" t="s">
        <v>65</v>
      </c>
      <c r="B37" s="13" t="s">
        <v>66</v>
      </c>
      <c r="C37" s="12" t="s">
        <v>11</v>
      </c>
      <c r="D37" s="14">
        <v>9</v>
      </c>
      <c r="E37" s="73">
        <v>66000</v>
      </c>
      <c r="F37" s="16">
        <f>ROUND(D37*E37,0)</f>
        <v>594000</v>
      </c>
    </row>
    <row r="38" spans="1:6" s="3" customFormat="1" ht="81" x14ac:dyDescent="0.3">
      <c r="A38" s="12" t="s">
        <v>67</v>
      </c>
      <c r="B38" s="13" t="s">
        <v>314</v>
      </c>
      <c r="C38" s="12" t="s">
        <v>11</v>
      </c>
      <c r="D38" s="14">
        <v>5</v>
      </c>
      <c r="E38" s="73">
        <v>70000</v>
      </c>
      <c r="F38" s="16">
        <f>ROUND(D38*E38,0)</f>
        <v>350000</v>
      </c>
    </row>
    <row r="39" spans="1:6" s="3" customFormat="1" ht="50.25" customHeight="1" x14ac:dyDescent="0.3">
      <c r="A39" s="12" t="s">
        <v>68</v>
      </c>
      <c r="B39" s="13" t="s">
        <v>69</v>
      </c>
      <c r="C39" s="12" t="s">
        <v>11</v>
      </c>
      <c r="D39" s="14">
        <v>10.5</v>
      </c>
      <c r="E39" s="73">
        <v>62000</v>
      </c>
      <c r="F39" s="16">
        <f>ROUND(D39*E39,0)</f>
        <v>651000</v>
      </c>
    </row>
    <row r="40" spans="1:6" s="3" customFormat="1" x14ac:dyDescent="0.3">
      <c r="A40" s="22">
        <v>7</v>
      </c>
      <c r="B40" s="23" t="s">
        <v>70</v>
      </c>
      <c r="C40" s="24"/>
      <c r="D40" s="24"/>
      <c r="E40" s="76"/>
      <c r="F40" s="27"/>
    </row>
    <row r="41" spans="1:6" s="3" customFormat="1" ht="40.5" x14ac:dyDescent="0.3">
      <c r="A41" s="12" t="s">
        <v>71</v>
      </c>
      <c r="B41" s="13" t="s">
        <v>72</v>
      </c>
      <c r="C41" s="12" t="s">
        <v>11</v>
      </c>
      <c r="D41" s="14">
        <v>66</v>
      </c>
      <c r="E41" s="73">
        <v>57000</v>
      </c>
      <c r="F41" s="16">
        <f>ROUND(D41*E41,0)</f>
        <v>3762000</v>
      </c>
    </row>
    <row r="42" spans="1:6" s="3" customFormat="1" ht="40.5" x14ac:dyDescent="0.3">
      <c r="A42" s="12" t="s">
        <v>73</v>
      </c>
      <c r="B42" s="13" t="s">
        <v>74</v>
      </c>
      <c r="C42" s="12" t="s">
        <v>11</v>
      </c>
      <c r="D42" s="14">
        <v>15</v>
      </c>
      <c r="E42" s="73">
        <v>63000</v>
      </c>
      <c r="F42" s="16">
        <f>ROUND(D42*E42,0)</f>
        <v>945000</v>
      </c>
    </row>
    <row r="43" spans="1:6" s="3" customFormat="1" x14ac:dyDescent="0.3">
      <c r="A43" s="22">
        <v>8</v>
      </c>
      <c r="B43" s="23" t="s">
        <v>75</v>
      </c>
      <c r="C43" s="24" t="s">
        <v>76</v>
      </c>
      <c r="D43" s="24"/>
      <c r="E43" s="76"/>
      <c r="F43" s="27"/>
    </row>
    <row r="44" spans="1:6" s="3" customFormat="1" ht="57.75" customHeight="1" x14ac:dyDescent="0.3">
      <c r="A44" s="12" t="s">
        <v>77</v>
      </c>
      <c r="B44" s="13" t="s">
        <v>78</v>
      </c>
      <c r="C44" s="12" t="s">
        <v>11</v>
      </c>
      <c r="D44" s="14">
        <v>4</v>
      </c>
      <c r="E44" s="73">
        <v>58000</v>
      </c>
      <c r="F44" s="16">
        <f>ROUND(D44*E44,0)</f>
        <v>232000</v>
      </c>
    </row>
    <row r="45" spans="1:6" s="3" customFormat="1" x14ac:dyDescent="0.3">
      <c r="A45" s="22">
        <v>9</v>
      </c>
      <c r="B45" s="23" t="s">
        <v>79</v>
      </c>
      <c r="C45" s="24"/>
      <c r="D45" s="24"/>
      <c r="E45" s="76"/>
      <c r="F45" s="27"/>
    </row>
    <row r="46" spans="1:6" s="3" customFormat="1" ht="40.5" x14ac:dyDescent="0.3">
      <c r="A46" s="12" t="s">
        <v>80</v>
      </c>
      <c r="B46" s="13" t="s">
        <v>81</v>
      </c>
      <c r="C46" s="12" t="s">
        <v>52</v>
      </c>
      <c r="D46" s="14">
        <v>0.5</v>
      </c>
      <c r="E46" s="73">
        <v>550000</v>
      </c>
      <c r="F46" s="16">
        <f>ROUND(D46*E46,0)</f>
        <v>275000</v>
      </c>
    </row>
    <row r="47" spans="1:6" s="3" customFormat="1" x14ac:dyDescent="0.3">
      <c r="A47" s="22">
        <v>10</v>
      </c>
      <c r="B47" s="23" t="s">
        <v>82</v>
      </c>
      <c r="C47" s="24"/>
      <c r="D47" s="24"/>
      <c r="E47" s="76"/>
      <c r="F47" s="27"/>
    </row>
    <row r="48" spans="1:6" s="3" customFormat="1" ht="40.5" x14ac:dyDescent="0.3">
      <c r="A48" s="12" t="s">
        <v>83</v>
      </c>
      <c r="B48" s="13" t="s">
        <v>84</v>
      </c>
      <c r="C48" s="12" t="s">
        <v>85</v>
      </c>
      <c r="D48" s="14">
        <v>540</v>
      </c>
      <c r="E48" s="73">
        <v>5800</v>
      </c>
      <c r="F48" s="16">
        <f>ROUND(D48*E48,0)</f>
        <v>3132000</v>
      </c>
    </row>
    <row r="49" spans="1:6" s="3" customFormat="1" ht="67.5" x14ac:dyDescent="0.3">
      <c r="A49" s="12" t="s">
        <v>86</v>
      </c>
      <c r="B49" s="13" t="s">
        <v>87</v>
      </c>
      <c r="C49" s="12" t="s">
        <v>15</v>
      </c>
      <c r="D49" s="14">
        <v>20</v>
      </c>
      <c r="E49" s="73">
        <v>10000</v>
      </c>
      <c r="F49" s="16">
        <f>ROUND(D49*E49,0)</f>
        <v>200000</v>
      </c>
    </row>
    <row r="50" spans="1:6" s="3" customFormat="1" x14ac:dyDescent="0.3">
      <c r="A50" s="22">
        <v>11</v>
      </c>
      <c r="B50" s="23" t="s">
        <v>90</v>
      </c>
      <c r="C50" s="24"/>
      <c r="D50" s="24"/>
      <c r="E50" s="76"/>
      <c r="F50" s="27"/>
    </row>
    <row r="51" spans="1:6" s="3" customFormat="1" ht="51" customHeight="1" x14ac:dyDescent="0.3">
      <c r="A51" s="12" t="s">
        <v>91</v>
      </c>
      <c r="B51" s="13" t="s">
        <v>92</v>
      </c>
      <c r="C51" s="21" t="s">
        <v>28</v>
      </c>
      <c r="D51" s="14">
        <v>23</v>
      </c>
      <c r="E51" s="77">
        <v>46000</v>
      </c>
      <c r="F51" s="16">
        <f>ROUND(D51*E51,0)</f>
        <v>1058000</v>
      </c>
    </row>
    <row r="52" spans="1:6" s="3" customFormat="1" ht="51" customHeight="1" x14ac:dyDescent="0.3">
      <c r="A52" s="12" t="s">
        <v>93</v>
      </c>
      <c r="B52" s="13" t="s">
        <v>94</v>
      </c>
      <c r="C52" s="21" t="s">
        <v>28</v>
      </c>
      <c r="D52" s="14">
        <v>33</v>
      </c>
      <c r="E52" s="77">
        <v>56000</v>
      </c>
      <c r="F52" s="16">
        <f>ROUND(D52*E52,0)</f>
        <v>1848000</v>
      </c>
    </row>
    <row r="53" spans="1:6" s="3" customFormat="1" x14ac:dyDescent="0.3">
      <c r="A53" s="22">
        <v>12</v>
      </c>
      <c r="B53" s="23" t="s">
        <v>95</v>
      </c>
      <c r="C53" s="24"/>
      <c r="D53" s="24"/>
      <c r="E53" s="76"/>
      <c r="F53" s="27"/>
    </row>
    <row r="54" spans="1:6" s="3" customFormat="1" ht="40.5" x14ac:dyDescent="0.3">
      <c r="A54" s="12" t="s">
        <v>96</v>
      </c>
      <c r="B54" s="13" t="s">
        <v>97</v>
      </c>
      <c r="C54" s="21" t="s">
        <v>28</v>
      </c>
      <c r="D54" s="14">
        <v>178</v>
      </c>
      <c r="E54" s="77">
        <v>25000</v>
      </c>
      <c r="F54" s="16">
        <f>ROUND(D54*E54,0)</f>
        <v>4450000</v>
      </c>
    </row>
    <row r="55" spans="1:6" s="3" customFormat="1" ht="27" x14ac:dyDescent="0.3">
      <c r="A55" s="12" t="s">
        <v>98</v>
      </c>
      <c r="B55" s="13" t="s">
        <v>99</v>
      </c>
      <c r="C55" s="21" t="s">
        <v>28</v>
      </c>
      <c r="D55" s="14">
        <v>40</v>
      </c>
      <c r="E55" s="77">
        <v>20000</v>
      </c>
      <c r="F55" s="16">
        <f>ROUND(D55*E55,0)</f>
        <v>800000</v>
      </c>
    </row>
    <row r="56" spans="1:6" s="3" customFormat="1" ht="54" x14ac:dyDescent="0.3">
      <c r="A56" s="12" t="s">
        <v>100</v>
      </c>
      <c r="B56" s="13" t="s">
        <v>101</v>
      </c>
      <c r="C56" s="21" t="s">
        <v>28</v>
      </c>
      <c r="D56" s="14">
        <v>40</v>
      </c>
      <c r="E56" s="77">
        <v>9000</v>
      </c>
      <c r="F56" s="16">
        <f>ROUND(D56*E56,0)</f>
        <v>360000</v>
      </c>
    </row>
    <row r="57" spans="1:6" s="3" customFormat="1" x14ac:dyDescent="0.3">
      <c r="A57" s="22">
        <v>13</v>
      </c>
      <c r="B57" s="23" t="s">
        <v>102</v>
      </c>
      <c r="C57" s="24"/>
      <c r="D57" s="24"/>
      <c r="E57" s="76"/>
      <c r="F57" s="27"/>
    </row>
    <row r="58" spans="1:6" s="3" customFormat="1" ht="54" x14ac:dyDescent="0.3">
      <c r="A58" s="12" t="s">
        <v>103</v>
      </c>
      <c r="B58" s="13" t="s">
        <v>104</v>
      </c>
      <c r="C58" s="21" t="s">
        <v>105</v>
      </c>
      <c r="D58" s="14">
        <v>56.269999999999996</v>
      </c>
      <c r="E58" s="77">
        <v>70000</v>
      </c>
      <c r="F58" s="16">
        <f>ROUND(D58*E58,0)</f>
        <v>3938900</v>
      </c>
    </row>
    <row r="59" spans="1:6" s="3" customFormat="1" ht="54" x14ac:dyDescent="0.3">
      <c r="A59" s="12" t="s">
        <v>106</v>
      </c>
      <c r="B59" s="13" t="s">
        <v>295</v>
      </c>
      <c r="C59" s="21" t="s">
        <v>28</v>
      </c>
      <c r="D59" s="59">
        <v>4</v>
      </c>
      <c r="E59" s="77">
        <v>72000</v>
      </c>
      <c r="F59" s="16">
        <f>ROUND(D59*E59,0)</f>
        <v>288000</v>
      </c>
    </row>
    <row r="60" spans="1:6" s="3" customFormat="1" ht="27" x14ac:dyDescent="0.3">
      <c r="A60" s="12" t="s">
        <v>107</v>
      </c>
      <c r="B60" s="13" t="s">
        <v>108</v>
      </c>
      <c r="C60" s="21" t="s">
        <v>28</v>
      </c>
      <c r="D60" s="14">
        <v>17</v>
      </c>
      <c r="E60" s="77">
        <v>110000</v>
      </c>
      <c r="F60" s="16">
        <f>ROUND(D60*E60,0)</f>
        <v>1870000</v>
      </c>
    </row>
    <row r="61" spans="1:6" s="3" customFormat="1" ht="69" customHeight="1" x14ac:dyDescent="0.3">
      <c r="A61" s="12" t="s">
        <v>109</v>
      </c>
      <c r="B61" s="13" t="s">
        <v>110</v>
      </c>
      <c r="C61" s="21" t="s">
        <v>28</v>
      </c>
      <c r="D61" s="14">
        <v>35</v>
      </c>
      <c r="E61" s="77">
        <v>65000</v>
      </c>
      <c r="F61" s="16">
        <f>ROUND(D61*E61,0)</f>
        <v>2275000</v>
      </c>
    </row>
    <row r="62" spans="1:6" s="3" customFormat="1" x14ac:dyDescent="0.3">
      <c r="A62" s="22" t="s">
        <v>111</v>
      </c>
      <c r="B62" s="23" t="s">
        <v>112</v>
      </c>
      <c r="C62" s="24"/>
      <c r="D62" s="24"/>
      <c r="E62" s="76"/>
      <c r="F62" s="27"/>
    </row>
    <row r="63" spans="1:6" s="3" customFormat="1" ht="67.5" x14ac:dyDescent="0.3">
      <c r="A63" s="12" t="s">
        <v>113</v>
      </c>
      <c r="B63" s="13" t="s">
        <v>114</v>
      </c>
      <c r="C63" s="21" t="s">
        <v>28</v>
      </c>
      <c r="D63" s="14">
        <v>721.2</v>
      </c>
      <c r="E63" s="77">
        <v>11000</v>
      </c>
      <c r="F63" s="16">
        <f t="shared" ref="F63:F70" si="2">ROUND(D63*E63,0)</f>
        <v>7933200</v>
      </c>
    </row>
    <row r="64" spans="1:6" s="3" customFormat="1" ht="67.5" x14ac:dyDescent="0.3">
      <c r="A64" s="12" t="s">
        <v>115</v>
      </c>
      <c r="B64" s="13" t="s">
        <v>116</v>
      </c>
      <c r="C64" s="21" t="s">
        <v>28</v>
      </c>
      <c r="D64" s="14">
        <v>40</v>
      </c>
      <c r="E64" s="77">
        <v>12000</v>
      </c>
      <c r="F64" s="16">
        <f t="shared" si="2"/>
        <v>480000</v>
      </c>
    </row>
    <row r="65" spans="1:6" s="3" customFormat="1" ht="66.75" customHeight="1" x14ac:dyDescent="0.3">
      <c r="A65" s="12" t="s">
        <v>117</v>
      </c>
      <c r="B65" s="13" t="s">
        <v>118</v>
      </c>
      <c r="C65" s="21" t="s">
        <v>28</v>
      </c>
      <c r="D65" s="14">
        <v>686.8</v>
      </c>
      <c r="E65" s="77">
        <v>18000</v>
      </c>
      <c r="F65" s="16">
        <f t="shared" si="2"/>
        <v>12362400</v>
      </c>
    </row>
    <row r="66" spans="1:6" s="3" customFormat="1" ht="40.5" x14ac:dyDescent="0.3">
      <c r="A66" s="12" t="s">
        <v>119</v>
      </c>
      <c r="B66" s="13" t="s">
        <v>120</v>
      </c>
      <c r="C66" s="21" t="s">
        <v>28</v>
      </c>
      <c r="D66" s="14">
        <v>208.12</v>
      </c>
      <c r="E66" s="77">
        <v>19000</v>
      </c>
      <c r="F66" s="16">
        <f t="shared" si="2"/>
        <v>3954280</v>
      </c>
    </row>
    <row r="67" spans="1:6" s="3" customFormat="1" ht="40.5" x14ac:dyDescent="0.3">
      <c r="A67" s="12" t="s">
        <v>121</v>
      </c>
      <c r="B67" s="13" t="s">
        <v>122</v>
      </c>
      <c r="C67" s="21" t="s">
        <v>28</v>
      </c>
      <c r="D67" s="14">
        <v>15</v>
      </c>
      <c r="E67" s="77">
        <v>19000</v>
      </c>
      <c r="F67" s="16">
        <f t="shared" si="2"/>
        <v>285000</v>
      </c>
    </row>
    <row r="68" spans="1:6" s="3" customFormat="1" ht="67.5" x14ac:dyDescent="0.3">
      <c r="A68" s="12" t="s">
        <v>123</v>
      </c>
      <c r="B68" s="13" t="s">
        <v>124</v>
      </c>
      <c r="C68" s="21" t="s">
        <v>28</v>
      </c>
      <c r="D68" s="14">
        <v>12</v>
      </c>
      <c r="E68" s="77">
        <v>11000</v>
      </c>
      <c r="F68" s="16">
        <f t="shared" si="2"/>
        <v>132000</v>
      </c>
    </row>
    <row r="69" spans="1:6" s="3" customFormat="1" ht="40.5" x14ac:dyDescent="0.3">
      <c r="A69" s="12" t="s">
        <v>127</v>
      </c>
      <c r="B69" s="13" t="s">
        <v>128</v>
      </c>
      <c r="C69" s="21" t="s">
        <v>11</v>
      </c>
      <c r="D69" s="14">
        <v>176</v>
      </c>
      <c r="E69" s="77">
        <v>5000</v>
      </c>
      <c r="F69" s="16">
        <f t="shared" si="2"/>
        <v>880000</v>
      </c>
    </row>
    <row r="70" spans="1:6" s="3" customFormat="1" ht="40.5" x14ac:dyDescent="0.3">
      <c r="A70" s="12" t="s">
        <v>129</v>
      </c>
      <c r="B70" s="13" t="s">
        <v>130</v>
      </c>
      <c r="C70" s="21" t="s">
        <v>11</v>
      </c>
      <c r="D70" s="14">
        <v>335.4</v>
      </c>
      <c r="E70" s="77">
        <v>6000</v>
      </c>
      <c r="F70" s="16">
        <f t="shared" si="2"/>
        <v>2012400</v>
      </c>
    </row>
    <row r="71" spans="1:6" s="4" customFormat="1" x14ac:dyDescent="0.3">
      <c r="A71" s="22">
        <v>15</v>
      </c>
      <c r="B71" s="23" t="s">
        <v>131</v>
      </c>
      <c r="C71" s="24"/>
      <c r="D71" s="24"/>
      <c r="E71" s="76"/>
      <c r="F71" s="27"/>
    </row>
    <row r="72" spans="1:6" s="4" customFormat="1" ht="78" customHeight="1" x14ac:dyDescent="0.3">
      <c r="A72" s="12" t="s">
        <v>132</v>
      </c>
      <c r="B72" s="13" t="s">
        <v>133</v>
      </c>
      <c r="C72" s="21" t="s">
        <v>28</v>
      </c>
      <c r="D72" s="14">
        <v>244.96</v>
      </c>
      <c r="E72" s="77">
        <v>70000</v>
      </c>
      <c r="F72" s="16">
        <f t="shared" ref="F72:F77" si="3">ROUND(D72*E72,0)</f>
        <v>17147200</v>
      </c>
    </row>
    <row r="73" spans="1:6" s="3" customFormat="1" ht="67.5" outlineLevel="2" x14ac:dyDescent="0.3">
      <c r="A73" s="12" t="s">
        <v>135</v>
      </c>
      <c r="B73" s="13" t="s">
        <v>136</v>
      </c>
      <c r="C73" s="21" t="s">
        <v>11</v>
      </c>
      <c r="D73" s="14">
        <v>24</v>
      </c>
      <c r="E73" s="77">
        <v>70000</v>
      </c>
      <c r="F73" s="16">
        <f t="shared" si="3"/>
        <v>1680000</v>
      </c>
    </row>
    <row r="74" spans="1:6" s="3" customFormat="1" ht="67.5" x14ac:dyDescent="0.3">
      <c r="A74" s="12" t="s">
        <v>137</v>
      </c>
      <c r="B74" s="13" t="s">
        <v>138</v>
      </c>
      <c r="C74" s="12" t="s">
        <v>28</v>
      </c>
      <c r="D74" s="14">
        <v>51.964999999999996</v>
      </c>
      <c r="E74" s="73">
        <v>90000</v>
      </c>
      <c r="F74" s="16">
        <f t="shared" si="3"/>
        <v>4676850</v>
      </c>
    </row>
    <row r="75" spans="1:6" s="3" customFormat="1" ht="94.5" x14ac:dyDescent="0.3">
      <c r="A75" s="12" t="s">
        <v>139</v>
      </c>
      <c r="B75" s="13" t="s">
        <v>140</v>
      </c>
      <c r="C75" s="12" t="s">
        <v>11</v>
      </c>
      <c r="D75" s="14">
        <v>3</v>
      </c>
      <c r="E75" s="73">
        <v>60000</v>
      </c>
      <c r="F75" s="16">
        <f t="shared" si="3"/>
        <v>180000</v>
      </c>
    </row>
    <row r="76" spans="1:6" s="3" customFormat="1" ht="54" x14ac:dyDescent="0.3">
      <c r="A76" s="12" t="s">
        <v>141</v>
      </c>
      <c r="B76" s="13" t="s">
        <v>142</v>
      </c>
      <c r="C76" s="12" t="s">
        <v>28</v>
      </c>
      <c r="D76" s="14">
        <v>158.74</v>
      </c>
      <c r="E76" s="73">
        <v>75000</v>
      </c>
      <c r="F76" s="16">
        <f t="shared" si="3"/>
        <v>11905500</v>
      </c>
    </row>
    <row r="77" spans="1:6" s="3" customFormat="1" ht="54" x14ac:dyDescent="0.3">
      <c r="A77" s="12" t="s">
        <v>143</v>
      </c>
      <c r="B77" s="13" t="s">
        <v>144</v>
      </c>
      <c r="C77" s="12" t="s">
        <v>11</v>
      </c>
      <c r="D77" s="14">
        <v>20</v>
      </c>
      <c r="E77" s="73">
        <v>8000</v>
      </c>
      <c r="F77" s="16">
        <f t="shared" si="3"/>
        <v>160000</v>
      </c>
    </row>
    <row r="78" spans="1:6" s="4" customFormat="1" x14ac:dyDescent="0.3">
      <c r="A78" s="22">
        <v>16</v>
      </c>
      <c r="B78" s="23" t="s">
        <v>145</v>
      </c>
      <c r="C78" s="24"/>
      <c r="D78" s="24"/>
      <c r="E78" s="76"/>
      <c r="F78" s="27"/>
    </row>
    <row r="79" spans="1:6" s="4" customFormat="1" ht="81" x14ac:dyDescent="0.3">
      <c r="A79" s="12" t="s">
        <v>146</v>
      </c>
      <c r="B79" s="13" t="s">
        <v>147</v>
      </c>
      <c r="C79" s="21" t="s">
        <v>11</v>
      </c>
      <c r="D79" s="14">
        <v>57</v>
      </c>
      <c r="E79" s="73">
        <v>7000</v>
      </c>
      <c r="F79" s="16">
        <f t="shared" ref="F79:F92" si="4">ROUND(D79*E79,0)</f>
        <v>399000</v>
      </c>
    </row>
    <row r="80" spans="1:6" s="4" customFormat="1" ht="81" x14ac:dyDescent="0.3">
      <c r="A80" s="12" t="s">
        <v>148</v>
      </c>
      <c r="B80" s="13" t="s">
        <v>149</v>
      </c>
      <c r="C80" s="21" t="s">
        <v>11</v>
      </c>
      <c r="D80" s="14">
        <v>10</v>
      </c>
      <c r="E80" s="73">
        <v>12000</v>
      </c>
      <c r="F80" s="16">
        <f t="shared" si="4"/>
        <v>120000</v>
      </c>
    </row>
    <row r="81" spans="1:6" s="4" customFormat="1" ht="67.5" x14ac:dyDescent="0.3">
      <c r="A81" s="12" t="s">
        <v>150</v>
      </c>
      <c r="B81" s="13" t="s">
        <v>151</v>
      </c>
      <c r="C81" s="21" t="s">
        <v>11</v>
      </c>
      <c r="D81" s="14">
        <v>10</v>
      </c>
      <c r="E81" s="73">
        <v>10000</v>
      </c>
      <c r="F81" s="16">
        <f t="shared" si="4"/>
        <v>100000</v>
      </c>
    </row>
    <row r="82" spans="1:6" s="4" customFormat="1" ht="40.5" x14ac:dyDescent="0.3">
      <c r="A82" s="12" t="s">
        <v>152</v>
      </c>
      <c r="B82" s="13" t="s">
        <v>153</v>
      </c>
      <c r="C82" s="21" t="s">
        <v>15</v>
      </c>
      <c r="D82" s="14">
        <v>19</v>
      </c>
      <c r="E82" s="73">
        <v>34000</v>
      </c>
      <c r="F82" s="16">
        <f t="shared" si="4"/>
        <v>646000</v>
      </c>
    </row>
    <row r="83" spans="1:6" s="4" customFormat="1" ht="95.25" customHeight="1" x14ac:dyDescent="0.3">
      <c r="A83" s="12" t="s">
        <v>154</v>
      </c>
      <c r="B83" s="13" t="s">
        <v>155</v>
      </c>
      <c r="C83" s="21" t="s">
        <v>15</v>
      </c>
      <c r="D83" s="14">
        <v>19</v>
      </c>
      <c r="E83" s="73">
        <v>28000</v>
      </c>
      <c r="F83" s="16">
        <f t="shared" si="4"/>
        <v>532000</v>
      </c>
    </row>
    <row r="84" spans="1:6" s="4" customFormat="1" ht="40.5" x14ac:dyDescent="0.3">
      <c r="A84" s="12" t="s">
        <v>156</v>
      </c>
      <c r="B84" s="13" t="s">
        <v>157</v>
      </c>
      <c r="C84" s="21" t="s">
        <v>15</v>
      </c>
      <c r="D84" s="14">
        <v>3</v>
      </c>
      <c r="E84" s="73">
        <v>90000</v>
      </c>
      <c r="F84" s="16">
        <f t="shared" si="4"/>
        <v>270000</v>
      </c>
    </row>
    <row r="85" spans="1:6" s="4" customFormat="1" ht="54" x14ac:dyDescent="0.3">
      <c r="A85" s="12" t="s">
        <v>158</v>
      </c>
      <c r="B85" s="13" t="s">
        <v>159</v>
      </c>
      <c r="C85" s="21" t="s">
        <v>11</v>
      </c>
      <c r="D85" s="14">
        <v>35</v>
      </c>
      <c r="E85" s="73">
        <v>25000</v>
      </c>
      <c r="F85" s="16">
        <f t="shared" si="4"/>
        <v>875000</v>
      </c>
    </row>
    <row r="86" spans="1:6" s="4" customFormat="1" ht="54" x14ac:dyDescent="0.3">
      <c r="A86" s="12" t="s">
        <v>160</v>
      </c>
      <c r="B86" s="13" t="s">
        <v>161</v>
      </c>
      <c r="C86" s="21" t="s">
        <v>11</v>
      </c>
      <c r="D86" s="14">
        <v>10</v>
      </c>
      <c r="E86" s="73">
        <v>34000</v>
      </c>
      <c r="F86" s="16">
        <f t="shared" si="4"/>
        <v>340000</v>
      </c>
    </row>
    <row r="87" spans="1:6" s="4" customFormat="1" ht="40.5" x14ac:dyDescent="0.3">
      <c r="A87" s="12" t="s">
        <v>162</v>
      </c>
      <c r="B87" s="13" t="s">
        <v>163</v>
      </c>
      <c r="C87" s="21" t="s">
        <v>11</v>
      </c>
      <c r="D87" s="14">
        <v>69</v>
      </c>
      <c r="E87" s="73">
        <v>48000</v>
      </c>
      <c r="F87" s="16">
        <f t="shared" si="4"/>
        <v>3312000</v>
      </c>
    </row>
    <row r="88" spans="1:6" s="4" customFormat="1" ht="67.5" customHeight="1" x14ac:dyDescent="0.3">
      <c r="A88" s="12" t="s">
        <v>164</v>
      </c>
      <c r="B88" s="13" t="s">
        <v>165</v>
      </c>
      <c r="C88" s="21" t="s">
        <v>11</v>
      </c>
      <c r="D88" s="14">
        <v>22</v>
      </c>
      <c r="E88" s="73">
        <v>115000</v>
      </c>
      <c r="F88" s="16">
        <f t="shared" si="4"/>
        <v>2530000</v>
      </c>
    </row>
    <row r="89" spans="1:6" s="4" customFormat="1" ht="54" x14ac:dyDescent="0.3">
      <c r="A89" s="12" t="s">
        <v>166</v>
      </c>
      <c r="B89" s="13" t="s">
        <v>167</v>
      </c>
      <c r="C89" s="21" t="s">
        <v>11</v>
      </c>
      <c r="D89" s="14">
        <v>6</v>
      </c>
      <c r="E89" s="73">
        <v>31000</v>
      </c>
      <c r="F89" s="16">
        <f t="shared" si="4"/>
        <v>186000</v>
      </c>
    </row>
    <row r="90" spans="1:6" s="4" customFormat="1" ht="81" customHeight="1" x14ac:dyDescent="0.3">
      <c r="A90" s="12" t="s">
        <v>168</v>
      </c>
      <c r="B90" s="13" t="s">
        <v>169</v>
      </c>
      <c r="C90" s="21" t="s">
        <v>15</v>
      </c>
      <c r="D90" s="14">
        <v>9</v>
      </c>
      <c r="E90" s="73">
        <v>68000</v>
      </c>
      <c r="F90" s="16">
        <f t="shared" si="4"/>
        <v>612000</v>
      </c>
    </row>
    <row r="91" spans="1:6" s="4" customFormat="1" ht="81" customHeight="1" x14ac:dyDescent="0.3">
      <c r="A91" s="12" t="s">
        <v>170</v>
      </c>
      <c r="B91" s="13" t="s">
        <v>171</v>
      </c>
      <c r="C91" s="21" t="s">
        <v>15</v>
      </c>
      <c r="D91" s="14">
        <v>3</v>
      </c>
      <c r="E91" s="77">
        <v>80000</v>
      </c>
      <c r="F91" s="16">
        <f t="shared" si="4"/>
        <v>240000</v>
      </c>
    </row>
    <row r="92" spans="1:6" s="4" customFormat="1" ht="67.5" x14ac:dyDescent="0.3">
      <c r="A92" s="12" t="s">
        <v>172</v>
      </c>
      <c r="B92" s="13" t="s">
        <v>173</v>
      </c>
      <c r="C92" s="21" t="s">
        <v>15</v>
      </c>
      <c r="D92" s="14">
        <v>7</v>
      </c>
      <c r="E92" s="77">
        <v>130000</v>
      </c>
      <c r="F92" s="16">
        <f t="shared" si="4"/>
        <v>910000</v>
      </c>
    </row>
    <row r="93" spans="1:6" s="3" customFormat="1" outlineLevel="2" x14ac:dyDescent="0.3">
      <c r="A93" s="22">
        <v>17</v>
      </c>
      <c r="B93" s="23" t="s">
        <v>174</v>
      </c>
      <c r="C93" s="24" t="s">
        <v>76</v>
      </c>
      <c r="D93" s="24"/>
      <c r="E93" s="76"/>
      <c r="F93" s="27"/>
    </row>
    <row r="94" spans="1:6" s="4" customFormat="1" ht="67.5" x14ac:dyDescent="0.3">
      <c r="A94" s="12" t="s">
        <v>175</v>
      </c>
      <c r="B94" s="13" t="s">
        <v>176</v>
      </c>
      <c r="C94" s="21" t="s">
        <v>15</v>
      </c>
      <c r="D94" s="14">
        <v>6</v>
      </c>
      <c r="E94" s="77">
        <v>310000</v>
      </c>
      <c r="F94" s="16">
        <f>ROUND(D94*E94,0)</f>
        <v>1860000</v>
      </c>
    </row>
    <row r="95" spans="1:6" s="4" customFormat="1" ht="27" x14ac:dyDescent="0.3">
      <c r="A95" s="12" t="s">
        <v>177</v>
      </c>
      <c r="B95" s="13" t="s">
        <v>178</v>
      </c>
      <c r="C95" s="21" t="s">
        <v>15</v>
      </c>
      <c r="D95" s="14">
        <v>1</v>
      </c>
      <c r="E95" s="77">
        <v>310000</v>
      </c>
      <c r="F95" s="16">
        <f>ROUND(D95*E95,0)</f>
        <v>310000</v>
      </c>
    </row>
    <row r="96" spans="1:6" s="4" customFormat="1" x14ac:dyDescent="0.3">
      <c r="A96" s="18" t="s">
        <v>326</v>
      </c>
      <c r="B96" s="19" t="s">
        <v>327</v>
      </c>
      <c r="C96" s="29" t="s">
        <v>328</v>
      </c>
      <c r="D96" s="59">
        <v>4</v>
      </c>
      <c r="E96" s="77">
        <v>550000</v>
      </c>
      <c r="F96" s="30">
        <f>ROUND(D96*E96,0)</f>
        <v>2200000</v>
      </c>
    </row>
    <row r="97" spans="1:6" s="4" customFormat="1" x14ac:dyDescent="0.3">
      <c r="A97" s="22">
        <v>18</v>
      </c>
      <c r="B97" s="23" t="s">
        <v>179</v>
      </c>
      <c r="C97" s="24"/>
      <c r="D97" s="24"/>
      <c r="E97" s="78"/>
      <c r="F97" s="27"/>
    </row>
    <row r="98" spans="1:6" s="4" customFormat="1" ht="68.25" customHeight="1" x14ac:dyDescent="0.3">
      <c r="A98" s="12" t="s">
        <v>180</v>
      </c>
      <c r="B98" s="13" t="s">
        <v>181</v>
      </c>
      <c r="C98" s="21" t="s">
        <v>15</v>
      </c>
      <c r="D98" s="14">
        <v>17</v>
      </c>
      <c r="E98" s="77">
        <v>334000</v>
      </c>
      <c r="F98" s="16">
        <f t="shared" ref="F98:F105" si="5">ROUND(D98*E98,0)</f>
        <v>5678000</v>
      </c>
    </row>
    <row r="99" spans="1:6" s="4" customFormat="1" ht="40.5" x14ac:dyDescent="0.3">
      <c r="A99" s="12" t="s">
        <v>182</v>
      </c>
      <c r="B99" s="13" t="s">
        <v>183</v>
      </c>
      <c r="C99" s="21" t="s">
        <v>15</v>
      </c>
      <c r="D99" s="59">
        <v>1</v>
      </c>
      <c r="E99" s="77">
        <v>460000</v>
      </c>
      <c r="F99" s="16">
        <f t="shared" si="5"/>
        <v>460000</v>
      </c>
    </row>
    <row r="100" spans="1:6" s="4" customFormat="1" ht="40.5" x14ac:dyDescent="0.3">
      <c r="A100" s="12" t="s">
        <v>184</v>
      </c>
      <c r="B100" s="13" t="s">
        <v>185</v>
      </c>
      <c r="C100" s="21" t="s">
        <v>15</v>
      </c>
      <c r="D100" s="14">
        <v>3</v>
      </c>
      <c r="E100" s="77">
        <v>610000</v>
      </c>
      <c r="F100" s="16">
        <f t="shared" si="5"/>
        <v>1830000</v>
      </c>
    </row>
    <row r="101" spans="1:6" s="4" customFormat="1" ht="40.5" x14ac:dyDescent="0.3">
      <c r="A101" s="12" t="s">
        <v>186</v>
      </c>
      <c r="B101" s="32" t="s">
        <v>307</v>
      </c>
      <c r="C101" s="21" t="s">
        <v>15</v>
      </c>
      <c r="D101" s="14">
        <v>1</v>
      </c>
      <c r="E101" s="77">
        <v>238000</v>
      </c>
      <c r="F101" s="16">
        <f t="shared" si="5"/>
        <v>238000</v>
      </c>
    </row>
    <row r="102" spans="1:6" s="4" customFormat="1" ht="54" x14ac:dyDescent="0.3">
      <c r="A102" s="12" t="s">
        <v>187</v>
      </c>
      <c r="B102" s="32" t="s">
        <v>308</v>
      </c>
      <c r="C102" s="21" t="s">
        <v>15</v>
      </c>
      <c r="D102" s="14">
        <v>8</v>
      </c>
      <c r="E102" s="77">
        <v>265000</v>
      </c>
      <c r="F102" s="16">
        <f t="shared" si="5"/>
        <v>2120000</v>
      </c>
    </row>
    <row r="103" spans="1:6" s="4" customFormat="1" ht="27" x14ac:dyDescent="0.3">
      <c r="A103" s="12" t="s">
        <v>188</v>
      </c>
      <c r="B103" s="32" t="s">
        <v>189</v>
      </c>
      <c r="C103" s="21" t="s">
        <v>15</v>
      </c>
      <c r="D103" s="14">
        <v>7</v>
      </c>
      <c r="E103" s="77">
        <v>190000</v>
      </c>
      <c r="F103" s="16">
        <f t="shared" si="5"/>
        <v>1330000</v>
      </c>
    </row>
    <row r="104" spans="1:6" s="4" customFormat="1" ht="27" x14ac:dyDescent="0.3">
      <c r="A104" s="12" t="s">
        <v>191</v>
      </c>
      <c r="B104" s="32" t="s">
        <v>190</v>
      </c>
      <c r="C104" s="21" t="s">
        <v>15</v>
      </c>
      <c r="D104" s="14">
        <v>4</v>
      </c>
      <c r="E104" s="77">
        <v>130000</v>
      </c>
      <c r="F104" s="16">
        <f t="shared" si="5"/>
        <v>520000</v>
      </c>
    </row>
    <row r="105" spans="1:6" s="4" customFormat="1" ht="27" x14ac:dyDescent="0.3">
      <c r="A105" s="18" t="s">
        <v>192</v>
      </c>
      <c r="B105" s="19" t="s">
        <v>193</v>
      </c>
      <c r="C105" s="29" t="s">
        <v>194</v>
      </c>
      <c r="D105" s="14">
        <v>1</v>
      </c>
      <c r="E105" s="77">
        <v>70000</v>
      </c>
      <c r="F105" s="16">
        <f t="shared" si="5"/>
        <v>70000</v>
      </c>
    </row>
    <row r="106" spans="1:6" s="3" customFormat="1" outlineLevel="2" x14ac:dyDescent="0.3">
      <c r="A106" s="22">
        <v>19</v>
      </c>
      <c r="B106" s="23" t="s">
        <v>195</v>
      </c>
      <c r="C106" s="24"/>
      <c r="D106" s="24"/>
      <c r="E106" s="79"/>
      <c r="F106" s="27"/>
    </row>
    <row r="107" spans="1:6" s="3" customFormat="1" ht="40.5" outlineLevel="2" x14ac:dyDescent="0.3">
      <c r="A107" s="12" t="s">
        <v>196</v>
      </c>
      <c r="B107" s="13" t="s">
        <v>197</v>
      </c>
      <c r="C107" s="21" t="s">
        <v>15</v>
      </c>
      <c r="D107" s="14">
        <v>4</v>
      </c>
      <c r="E107" s="80">
        <v>30000</v>
      </c>
      <c r="F107" s="16">
        <f>ROUND(D107*E107,0)</f>
        <v>120000</v>
      </c>
    </row>
    <row r="108" spans="1:6" s="3" customFormat="1" ht="40.5" outlineLevel="2" x14ac:dyDescent="0.3">
      <c r="A108" s="12" t="s">
        <v>198</v>
      </c>
      <c r="B108" s="13" t="s">
        <v>199</v>
      </c>
      <c r="C108" s="21" t="s">
        <v>15</v>
      </c>
      <c r="D108" s="14">
        <v>1</v>
      </c>
      <c r="E108" s="80">
        <v>40000</v>
      </c>
      <c r="F108" s="16">
        <f>ROUND(D108*E108,0)</f>
        <v>40000</v>
      </c>
    </row>
    <row r="109" spans="1:6" s="3" customFormat="1" ht="53.25" customHeight="1" outlineLevel="2" x14ac:dyDescent="0.3">
      <c r="A109" s="18" t="s">
        <v>200</v>
      </c>
      <c r="B109" s="19" t="s">
        <v>201</v>
      </c>
      <c r="C109" s="29" t="s">
        <v>15</v>
      </c>
      <c r="D109" s="14">
        <v>10</v>
      </c>
      <c r="E109" s="80">
        <v>30000</v>
      </c>
      <c r="F109" s="16">
        <f>ROUND(D109*E109,0)</f>
        <v>300000</v>
      </c>
    </row>
    <row r="110" spans="1:6" s="3" customFormat="1" outlineLevel="2" x14ac:dyDescent="0.3">
      <c r="A110" s="22">
        <v>20</v>
      </c>
      <c r="B110" s="23" t="s">
        <v>202</v>
      </c>
      <c r="C110" s="24" t="s">
        <v>76</v>
      </c>
      <c r="D110" s="24"/>
      <c r="E110" s="79"/>
      <c r="F110" s="27"/>
    </row>
    <row r="111" spans="1:6" s="3" customFormat="1" ht="54" outlineLevel="2" x14ac:dyDescent="0.3">
      <c r="A111" s="12" t="s">
        <v>203</v>
      </c>
      <c r="B111" s="13" t="s">
        <v>204</v>
      </c>
      <c r="C111" s="21" t="s">
        <v>11</v>
      </c>
      <c r="D111" s="14">
        <v>1.5</v>
      </c>
      <c r="E111" s="80">
        <v>185000</v>
      </c>
      <c r="F111" s="16">
        <f t="shared" ref="F111:F114" si="6">ROUND(D111*E111,0)</f>
        <v>277500</v>
      </c>
    </row>
    <row r="112" spans="1:6" s="3" customFormat="1" ht="63" customHeight="1" outlineLevel="2" x14ac:dyDescent="0.3">
      <c r="A112" s="12" t="s">
        <v>205</v>
      </c>
      <c r="B112" s="13" t="s">
        <v>206</v>
      </c>
      <c r="C112" s="21" t="s">
        <v>11</v>
      </c>
      <c r="D112" s="14">
        <v>4.1999999999999993</v>
      </c>
      <c r="E112" s="80">
        <v>188000</v>
      </c>
      <c r="F112" s="16">
        <f t="shared" si="6"/>
        <v>789600</v>
      </c>
    </row>
    <row r="113" spans="1:6" s="3" customFormat="1" ht="40.5" outlineLevel="2" x14ac:dyDescent="0.3">
      <c r="A113" s="12" t="s">
        <v>208</v>
      </c>
      <c r="B113" s="32" t="s">
        <v>309</v>
      </c>
      <c r="C113" s="21" t="s">
        <v>11</v>
      </c>
      <c r="D113" s="14">
        <v>1</v>
      </c>
      <c r="E113" s="80">
        <v>265000</v>
      </c>
      <c r="F113" s="16">
        <f t="shared" si="6"/>
        <v>265000</v>
      </c>
    </row>
    <row r="114" spans="1:6" s="3" customFormat="1" ht="54" outlineLevel="2" x14ac:dyDescent="0.3">
      <c r="A114" s="18" t="s">
        <v>209</v>
      </c>
      <c r="B114" s="34" t="s">
        <v>313</v>
      </c>
      <c r="C114" s="29" t="s">
        <v>15</v>
      </c>
      <c r="D114" s="14">
        <v>1</v>
      </c>
      <c r="E114" s="80">
        <v>355000</v>
      </c>
      <c r="F114" s="16">
        <f t="shared" si="6"/>
        <v>355000</v>
      </c>
    </row>
    <row r="115" spans="1:6" s="3" customFormat="1" outlineLevel="2" x14ac:dyDescent="0.3">
      <c r="A115" s="22">
        <v>21</v>
      </c>
      <c r="B115" s="23" t="s">
        <v>211</v>
      </c>
      <c r="C115" s="24"/>
      <c r="D115" s="24"/>
      <c r="E115" s="79"/>
      <c r="F115" s="27"/>
    </row>
    <row r="116" spans="1:6" s="3" customFormat="1" ht="40.5" outlineLevel="2" x14ac:dyDescent="0.3">
      <c r="A116" s="12" t="s">
        <v>212</v>
      </c>
      <c r="B116" s="13" t="s">
        <v>213</v>
      </c>
      <c r="C116" s="21" t="s">
        <v>15</v>
      </c>
      <c r="D116" s="14">
        <v>1</v>
      </c>
      <c r="E116" s="80">
        <v>165000</v>
      </c>
      <c r="F116" s="16">
        <f>ROUND(D116*E116,0)</f>
        <v>165000</v>
      </c>
    </row>
    <row r="117" spans="1:6" s="3" customFormat="1" ht="40.5" outlineLevel="2" x14ac:dyDescent="0.3">
      <c r="A117" s="12" t="s">
        <v>214</v>
      </c>
      <c r="B117" s="13" t="s">
        <v>215</v>
      </c>
      <c r="C117" s="21" t="s">
        <v>11</v>
      </c>
      <c r="D117" s="14">
        <v>2</v>
      </c>
      <c r="E117" s="80">
        <v>26000</v>
      </c>
      <c r="F117" s="16">
        <f>ROUND(D117*E117,0)</f>
        <v>52000</v>
      </c>
    </row>
    <row r="118" spans="1:6" s="3" customFormat="1" outlineLevel="2" x14ac:dyDescent="0.3">
      <c r="A118" s="22">
        <v>22</v>
      </c>
      <c r="B118" s="23" t="s">
        <v>216</v>
      </c>
      <c r="C118" s="24"/>
      <c r="D118" s="24"/>
      <c r="E118" s="79"/>
      <c r="F118" s="27"/>
    </row>
    <row r="119" spans="1:6" s="3" customFormat="1" ht="40.5" outlineLevel="2" x14ac:dyDescent="0.3">
      <c r="A119" s="12" t="s">
        <v>217</v>
      </c>
      <c r="B119" s="13" t="s">
        <v>218</v>
      </c>
      <c r="C119" s="21" t="s">
        <v>15</v>
      </c>
      <c r="D119" s="59">
        <v>1</v>
      </c>
      <c r="E119" s="80">
        <v>315000</v>
      </c>
      <c r="F119" s="16">
        <f t="shared" ref="F119:F127" si="7">ROUND(D119*E119,0)</f>
        <v>315000</v>
      </c>
    </row>
    <row r="120" spans="1:6" s="3" customFormat="1" ht="40.5" outlineLevel="2" x14ac:dyDescent="0.3">
      <c r="A120" s="12" t="s">
        <v>219</v>
      </c>
      <c r="B120" s="13" t="s">
        <v>220</v>
      </c>
      <c r="C120" s="21" t="s">
        <v>15</v>
      </c>
      <c r="D120" s="59">
        <v>2</v>
      </c>
      <c r="E120" s="80">
        <v>305000</v>
      </c>
      <c r="F120" s="16">
        <f t="shared" si="7"/>
        <v>610000</v>
      </c>
    </row>
    <row r="121" spans="1:6" s="3" customFormat="1" ht="40.5" outlineLevel="2" x14ac:dyDescent="0.3">
      <c r="A121" s="12" t="s">
        <v>221</v>
      </c>
      <c r="B121" s="13" t="s">
        <v>222</v>
      </c>
      <c r="C121" s="21" t="s">
        <v>15</v>
      </c>
      <c r="D121" s="59">
        <v>1</v>
      </c>
      <c r="E121" s="80">
        <v>295000</v>
      </c>
      <c r="F121" s="16">
        <f t="shared" si="7"/>
        <v>295000</v>
      </c>
    </row>
    <row r="122" spans="1:6" s="3" customFormat="1" ht="40.5" outlineLevel="2" x14ac:dyDescent="0.3">
      <c r="A122" s="12" t="s">
        <v>223</v>
      </c>
      <c r="B122" s="13" t="s">
        <v>224</v>
      </c>
      <c r="C122" s="21" t="s">
        <v>15</v>
      </c>
      <c r="D122" s="14">
        <v>8</v>
      </c>
      <c r="E122" s="80">
        <v>285000</v>
      </c>
      <c r="F122" s="16">
        <f t="shared" si="7"/>
        <v>2280000</v>
      </c>
    </row>
    <row r="123" spans="1:6" s="3" customFormat="1" ht="121.5" outlineLevel="2" x14ac:dyDescent="0.3">
      <c r="A123" s="12" t="s">
        <v>225</v>
      </c>
      <c r="B123" s="13" t="s">
        <v>226</v>
      </c>
      <c r="C123" s="35" t="s">
        <v>15</v>
      </c>
      <c r="D123" s="14">
        <v>2</v>
      </c>
      <c r="E123" s="80">
        <v>470000</v>
      </c>
      <c r="F123" s="16">
        <f t="shared" si="7"/>
        <v>940000</v>
      </c>
    </row>
    <row r="124" spans="1:6" s="3" customFormat="1" ht="67.5" outlineLevel="2" x14ac:dyDescent="0.3">
      <c r="A124" s="12" t="s">
        <v>229</v>
      </c>
      <c r="B124" s="13" t="s">
        <v>230</v>
      </c>
      <c r="C124" s="21" t="s">
        <v>15</v>
      </c>
      <c r="D124" s="14">
        <v>11</v>
      </c>
      <c r="E124" s="80">
        <v>185000</v>
      </c>
      <c r="F124" s="16">
        <f t="shared" si="7"/>
        <v>2035000</v>
      </c>
    </row>
    <row r="125" spans="1:6" s="4" customFormat="1" ht="81" x14ac:dyDescent="0.3">
      <c r="A125" s="12" t="s">
        <v>232</v>
      </c>
      <c r="B125" s="13" t="s">
        <v>237</v>
      </c>
      <c r="C125" s="21" t="s">
        <v>28</v>
      </c>
      <c r="D125" s="14">
        <v>21.900000000000002</v>
      </c>
      <c r="E125" s="80">
        <v>440000</v>
      </c>
      <c r="F125" s="16">
        <f t="shared" si="7"/>
        <v>9636000</v>
      </c>
    </row>
    <row r="126" spans="1:6" s="4" customFormat="1" ht="54" x14ac:dyDescent="0.3">
      <c r="A126" s="12" t="s">
        <v>233</v>
      </c>
      <c r="B126" s="13" t="s">
        <v>238</v>
      </c>
      <c r="C126" s="21" t="s">
        <v>28</v>
      </c>
      <c r="D126" s="14">
        <v>5.3</v>
      </c>
      <c r="E126" s="80">
        <v>320000</v>
      </c>
      <c r="F126" s="16">
        <f t="shared" si="7"/>
        <v>1696000</v>
      </c>
    </row>
    <row r="127" spans="1:6" s="4" customFormat="1" ht="40.5" x14ac:dyDescent="0.3">
      <c r="A127" s="21" t="s">
        <v>236</v>
      </c>
      <c r="B127" s="13" t="s">
        <v>240</v>
      </c>
      <c r="C127" s="21" t="s">
        <v>28</v>
      </c>
      <c r="D127" s="14">
        <v>22.61</v>
      </c>
      <c r="E127" s="80">
        <v>35000</v>
      </c>
      <c r="F127" s="16">
        <f t="shared" si="7"/>
        <v>791350</v>
      </c>
    </row>
    <row r="128" spans="1:6" s="3" customFormat="1" outlineLevel="2" x14ac:dyDescent="0.3">
      <c r="A128" s="22">
        <v>23</v>
      </c>
      <c r="B128" s="23" t="s">
        <v>241</v>
      </c>
      <c r="C128" s="24" t="s">
        <v>76</v>
      </c>
      <c r="D128" s="24"/>
      <c r="E128" s="79"/>
      <c r="F128" s="27"/>
    </row>
    <row r="129" spans="1:6" s="5" customFormat="1" ht="27" x14ac:dyDescent="0.3">
      <c r="A129" s="36" t="s">
        <v>242</v>
      </c>
      <c r="B129" s="34" t="s">
        <v>258</v>
      </c>
      <c r="C129" s="37" t="s">
        <v>11</v>
      </c>
      <c r="D129" s="14">
        <v>45</v>
      </c>
      <c r="E129" s="81">
        <v>14000</v>
      </c>
      <c r="F129" s="39">
        <f t="shared" ref="F129:F145" si="8">ROUND(D129*E129,0)</f>
        <v>630000</v>
      </c>
    </row>
    <row r="130" spans="1:6" s="5" customFormat="1" ht="27" x14ac:dyDescent="0.3">
      <c r="A130" s="36" t="s">
        <v>243</v>
      </c>
      <c r="B130" s="34" t="s">
        <v>260</v>
      </c>
      <c r="C130" s="37" t="s">
        <v>11</v>
      </c>
      <c r="D130" s="14">
        <v>10</v>
      </c>
      <c r="E130" s="81">
        <v>12000</v>
      </c>
      <c r="F130" s="39">
        <f t="shared" si="8"/>
        <v>120000</v>
      </c>
    </row>
    <row r="131" spans="1:6" s="5" customFormat="1" ht="27" x14ac:dyDescent="0.3">
      <c r="A131" s="36" t="s">
        <v>244</v>
      </c>
      <c r="B131" s="34" t="s">
        <v>262</v>
      </c>
      <c r="C131" s="37" t="s">
        <v>11</v>
      </c>
      <c r="D131" s="14">
        <v>30</v>
      </c>
      <c r="E131" s="81">
        <v>8000</v>
      </c>
      <c r="F131" s="39">
        <f t="shared" si="8"/>
        <v>240000</v>
      </c>
    </row>
    <row r="132" spans="1:6" s="5" customFormat="1" ht="27" x14ac:dyDescent="0.3">
      <c r="A132" s="36" t="s">
        <v>245</v>
      </c>
      <c r="B132" s="34" t="s">
        <v>264</v>
      </c>
      <c r="C132" s="37" t="s">
        <v>11</v>
      </c>
      <c r="D132" s="14">
        <v>10</v>
      </c>
      <c r="E132" s="81">
        <v>6000</v>
      </c>
      <c r="F132" s="39">
        <f t="shared" si="8"/>
        <v>60000</v>
      </c>
    </row>
    <row r="133" spans="1:6" s="5" customFormat="1" ht="95.25" customHeight="1" x14ac:dyDescent="0.3">
      <c r="A133" s="40" t="s">
        <v>246</v>
      </c>
      <c r="B133" s="32" t="s">
        <v>310</v>
      </c>
      <c r="C133" s="41" t="s">
        <v>15</v>
      </c>
      <c r="D133" s="14">
        <v>9</v>
      </c>
      <c r="E133" s="81">
        <v>70000</v>
      </c>
      <c r="F133" s="39">
        <f t="shared" si="8"/>
        <v>630000</v>
      </c>
    </row>
    <row r="134" spans="1:6" s="5" customFormat="1" ht="94.5" x14ac:dyDescent="0.3">
      <c r="A134" s="36" t="s">
        <v>248</v>
      </c>
      <c r="B134" s="34" t="s">
        <v>311</v>
      </c>
      <c r="C134" s="42" t="s">
        <v>15</v>
      </c>
      <c r="D134" s="14">
        <v>2</v>
      </c>
      <c r="E134" s="81">
        <v>110000</v>
      </c>
      <c r="F134" s="39">
        <f t="shared" si="8"/>
        <v>220000</v>
      </c>
    </row>
    <row r="135" spans="1:6" s="5" customFormat="1" ht="67.5" x14ac:dyDescent="0.3">
      <c r="A135" s="36" t="s">
        <v>250</v>
      </c>
      <c r="B135" s="34" t="s">
        <v>304</v>
      </c>
      <c r="C135" s="37" t="s">
        <v>15</v>
      </c>
      <c r="D135" s="14">
        <v>2</v>
      </c>
      <c r="E135" s="81">
        <v>50000</v>
      </c>
      <c r="F135" s="39">
        <f t="shared" si="8"/>
        <v>100000</v>
      </c>
    </row>
    <row r="136" spans="1:6" s="5" customFormat="1" ht="83.25" customHeight="1" x14ac:dyDescent="0.3">
      <c r="A136" s="40" t="s">
        <v>252</v>
      </c>
      <c r="B136" s="32" t="s">
        <v>305</v>
      </c>
      <c r="C136" s="41" t="s">
        <v>15</v>
      </c>
      <c r="D136" s="14">
        <v>7</v>
      </c>
      <c r="E136" s="81">
        <v>60000</v>
      </c>
      <c r="F136" s="39">
        <f t="shared" si="8"/>
        <v>420000</v>
      </c>
    </row>
    <row r="137" spans="1:6" s="5" customFormat="1" ht="67.5" x14ac:dyDescent="0.3">
      <c r="A137" s="40" t="s">
        <v>254</v>
      </c>
      <c r="B137" s="32" t="s">
        <v>306</v>
      </c>
      <c r="C137" s="41" t="s">
        <v>15</v>
      </c>
      <c r="D137" s="59">
        <v>1</v>
      </c>
      <c r="E137" s="81">
        <v>72000</v>
      </c>
      <c r="F137" s="39">
        <f t="shared" si="8"/>
        <v>72000</v>
      </c>
    </row>
    <row r="138" spans="1:6" s="5" customFormat="1" ht="93" customHeight="1" x14ac:dyDescent="0.3">
      <c r="A138" s="40" t="s">
        <v>256</v>
      </c>
      <c r="B138" s="32" t="s">
        <v>312</v>
      </c>
      <c r="C138" s="41" t="s">
        <v>15</v>
      </c>
      <c r="D138" s="14">
        <v>4</v>
      </c>
      <c r="E138" s="81">
        <v>70000</v>
      </c>
      <c r="F138" s="39">
        <f t="shared" si="8"/>
        <v>280000</v>
      </c>
    </row>
    <row r="139" spans="1:6" s="5" customFormat="1" ht="121.5" x14ac:dyDescent="0.3">
      <c r="A139" s="40" t="s">
        <v>257</v>
      </c>
      <c r="B139" s="32" t="s">
        <v>247</v>
      </c>
      <c r="C139" s="41" t="s">
        <v>15</v>
      </c>
      <c r="D139" s="14">
        <v>14</v>
      </c>
      <c r="E139" s="81">
        <v>170000</v>
      </c>
      <c r="F139" s="39">
        <f t="shared" si="8"/>
        <v>2380000</v>
      </c>
    </row>
    <row r="140" spans="1:6" s="5" customFormat="1" x14ac:dyDescent="0.3">
      <c r="A140" s="36" t="s">
        <v>259</v>
      </c>
      <c r="B140" s="34" t="s">
        <v>249</v>
      </c>
      <c r="C140" s="42" t="s">
        <v>15</v>
      </c>
      <c r="D140" s="14">
        <v>6</v>
      </c>
      <c r="E140" s="81">
        <v>19000</v>
      </c>
      <c r="F140" s="39">
        <f t="shared" si="8"/>
        <v>114000</v>
      </c>
    </row>
    <row r="141" spans="1:6" s="5" customFormat="1" ht="40.5" x14ac:dyDescent="0.3">
      <c r="A141" s="36" t="s">
        <v>261</v>
      </c>
      <c r="B141" s="34" t="s">
        <v>251</v>
      </c>
      <c r="C141" s="37" t="s">
        <v>134</v>
      </c>
      <c r="D141" s="14">
        <v>30</v>
      </c>
      <c r="E141" s="81">
        <v>23000</v>
      </c>
      <c r="F141" s="39">
        <f t="shared" si="8"/>
        <v>690000</v>
      </c>
    </row>
    <row r="142" spans="1:6" s="5" customFormat="1" ht="40.5" x14ac:dyDescent="0.3">
      <c r="A142" s="36" t="s">
        <v>263</v>
      </c>
      <c r="B142" s="34" t="s">
        <v>253</v>
      </c>
      <c r="C142" s="37" t="s">
        <v>134</v>
      </c>
      <c r="D142" s="14">
        <v>30</v>
      </c>
      <c r="E142" s="81">
        <v>19000</v>
      </c>
      <c r="F142" s="39">
        <f t="shared" si="8"/>
        <v>570000</v>
      </c>
    </row>
    <row r="143" spans="1:6" s="5" customFormat="1" ht="40.5" x14ac:dyDescent="0.3">
      <c r="A143" s="36" t="s">
        <v>265</v>
      </c>
      <c r="B143" s="34" t="s">
        <v>255</v>
      </c>
      <c r="C143" s="37" t="s">
        <v>134</v>
      </c>
      <c r="D143" s="14">
        <v>30</v>
      </c>
      <c r="E143" s="81">
        <v>26000</v>
      </c>
      <c r="F143" s="39">
        <f t="shared" si="8"/>
        <v>780000</v>
      </c>
    </row>
    <row r="144" spans="1:6" s="5" customFormat="1" ht="67.5" x14ac:dyDescent="0.3">
      <c r="A144" s="41" t="s">
        <v>266</v>
      </c>
      <c r="B144" s="32" t="s">
        <v>267</v>
      </c>
      <c r="C144" s="41" t="s">
        <v>15</v>
      </c>
      <c r="D144" s="14">
        <v>1</v>
      </c>
      <c r="E144" s="81">
        <v>185000</v>
      </c>
      <c r="F144" s="39">
        <f t="shared" si="8"/>
        <v>185000</v>
      </c>
    </row>
    <row r="145" spans="1:6" s="5" customFormat="1" ht="27" x14ac:dyDescent="0.3">
      <c r="A145" s="41" t="s">
        <v>297</v>
      </c>
      <c r="B145" s="32" t="s">
        <v>296</v>
      </c>
      <c r="C145" s="41" t="s">
        <v>15</v>
      </c>
      <c r="D145" s="14">
        <v>1</v>
      </c>
      <c r="E145" s="81">
        <v>90000</v>
      </c>
      <c r="F145" s="39">
        <f t="shared" si="8"/>
        <v>90000</v>
      </c>
    </row>
    <row r="146" spans="1:6" s="4" customFormat="1" x14ac:dyDescent="0.3">
      <c r="A146" s="22">
        <v>24</v>
      </c>
      <c r="B146" s="23" t="s">
        <v>268</v>
      </c>
      <c r="C146" s="24"/>
      <c r="D146" s="24"/>
      <c r="E146" s="82"/>
      <c r="F146" s="27"/>
    </row>
    <row r="147" spans="1:6" s="3" customFormat="1" ht="54" customHeight="1" x14ac:dyDescent="0.3">
      <c r="A147" s="12" t="s">
        <v>269</v>
      </c>
      <c r="B147" s="13" t="s">
        <v>270</v>
      </c>
      <c r="C147" s="21" t="s">
        <v>28</v>
      </c>
      <c r="D147" s="14">
        <v>110</v>
      </c>
      <c r="E147" s="80">
        <v>40000</v>
      </c>
      <c r="F147" s="16">
        <f t="shared" ref="F147:F156" si="9">ROUND(D147*E147,0)</f>
        <v>4400000</v>
      </c>
    </row>
    <row r="148" spans="1:6" s="3" customFormat="1" ht="49.5" customHeight="1" x14ac:dyDescent="0.3">
      <c r="A148" s="12" t="s">
        <v>271</v>
      </c>
      <c r="B148" s="13" t="s">
        <v>317</v>
      </c>
      <c r="C148" s="21" t="s">
        <v>11</v>
      </c>
      <c r="D148" s="14">
        <v>38</v>
      </c>
      <c r="E148" s="80">
        <v>40000</v>
      </c>
      <c r="F148" s="16">
        <f t="shared" si="9"/>
        <v>1520000</v>
      </c>
    </row>
    <row r="149" spans="1:6" s="3" customFormat="1" ht="81" x14ac:dyDescent="0.3">
      <c r="A149" s="12" t="s">
        <v>272</v>
      </c>
      <c r="B149" s="13" t="s">
        <v>273</v>
      </c>
      <c r="C149" s="21" t="s">
        <v>28</v>
      </c>
      <c r="D149" s="14">
        <v>145</v>
      </c>
      <c r="E149" s="80">
        <v>42000</v>
      </c>
      <c r="F149" s="16">
        <f t="shared" si="9"/>
        <v>6090000</v>
      </c>
    </row>
    <row r="150" spans="1:6" s="3" customFormat="1" ht="93" customHeight="1" x14ac:dyDescent="0.3">
      <c r="A150" s="12" t="s">
        <v>274</v>
      </c>
      <c r="B150" s="13" t="s">
        <v>275</v>
      </c>
      <c r="C150" s="21" t="s">
        <v>11</v>
      </c>
      <c r="D150" s="14">
        <v>204</v>
      </c>
      <c r="E150" s="80">
        <v>27000</v>
      </c>
      <c r="F150" s="16">
        <f t="shared" si="9"/>
        <v>5508000</v>
      </c>
    </row>
    <row r="151" spans="1:6" s="3" customFormat="1" ht="80.25" customHeight="1" x14ac:dyDescent="0.3">
      <c r="A151" s="12" t="s">
        <v>276</v>
      </c>
      <c r="B151" s="13" t="s">
        <v>277</v>
      </c>
      <c r="C151" s="21" t="s">
        <v>28</v>
      </c>
      <c r="D151" s="14">
        <v>632</v>
      </c>
      <c r="E151" s="80">
        <v>19000</v>
      </c>
      <c r="F151" s="16">
        <f t="shared" si="9"/>
        <v>12008000</v>
      </c>
    </row>
    <row r="152" spans="1:6" s="3" customFormat="1" ht="46.5" customHeight="1" x14ac:dyDescent="0.3">
      <c r="A152" s="12" t="s">
        <v>278</v>
      </c>
      <c r="B152" s="13" t="s">
        <v>279</v>
      </c>
      <c r="C152" s="21" t="s">
        <v>28</v>
      </c>
      <c r="D152" s="14">
        <v>520</v>
      </c>
      <c r="E152" s="80">
        <v>26000</v>
      </c>
      <c r="F152" s="16">
        <f t="shared" si="9"/>
        <v>13520000</v>
      </c>
    </row>
    <row r="153" spans="1:6" s="3" customFormat="1" ht="38.25" customHeight="1" x14ac:dyDescent="0.3">
      <c r="A153" s="12" t="s">
        <v>280</v>
      </c>
      <c r="B153" s="13" t="s">
        <v>281</v>
      </c>
      <c r="C153" s="21" t="s">
        <v>28</v>
      </c>
      <c r="D153" s="14">
        <v>110</v>
      </c>
      <c r="E153" s="80">
        <v>56000</v>
      </c>
      <c r="F153" s="16">
        <f t="shared" si="9"/>
        <v>6160000</v>
      </c>
    </row>
    <row r="154" spans="1:6" s="3" customFormat="1" ht="54" x14ac:dyDescent="0.3">
      <c r="A154" s="12" t="s">
        <v>282</v>
      </c>
      <c r="B154" s="13" t="s">
        <v>283</v>
      </c>
      <c r="C154" s="21" t="s">
        <v>11</v>
      </c>
      <c r="D154" s="14">
        <v>18.600000000000001</v>
      </c>
      <c r="E154" s="80">
        <v>50000</v>
      </c>
      <c r="F154" s="16">
        <f t="shared" si="9"/>
        <v>930000</v>
      </c>
    </row>
    <row r="155" spans="1:6" s="3" customFormat="1" ht="40.5" x14ac:dyDescent="0.3">
      <c r="A155" s="12" t="s">
        <v>284</v>
      </c>
      <c r="B155" s="13" t="s">
        <v>285</v>
      </c>
      <c r="C155" s="21" t="s">
        <v>11</v>
      </c>
      <c r="D155" s="59">
        <v>6</v>
      </c>
      <c r="E155" s="80">
        <v>39000</v>
      </c>
      <c r="F155" s="16">
        <f t="shared" si="9"/>
        <v>234000</v>
      </c>
    </row>
    <row r="156" spans="1:6" s="4" customFormat="1" ht="38.25" customHeight="1" x14ac:dyDescent="0.3">
      <c r="A156" s="12" t="s">
        <v>290</v>
      </c>
      <c r="B156" s="13" t="s">
        <v>291</v>
      </c>
      <c r="C156" s="21" t="s">
        <v>134</v>
      </c>
      <c r="D156" s="14">
        <v>14</v>
      </c>
      <c r="E156" s="80">
        <v>18000</v>
      </c>
      <c r="F156" s="16">
        <f t="shared" si="9"/>
        <v>252000</v>
      </c>
    </row>
    <row r="157" spans="1:6" s="4" customFormat="1" x14ac:dyDescent="0.3">
      <c r="A157" s="22">
        <v>25</v>
      </c>
      <c r="B157" s="23" t="s">
        <v>292</v>
      </c>
      <c r="C157" s="24"/>
      <c r="D157" s="24"/>
      <c r="E157" s="82"/>
      <c r="F157" s="27"/>
    </row>
    <row r="158" spans="1:6" s="3" customFormat="1" ht="27.75" customHeight="1" x14ac:dyDescent="0.3">
      <c r="A158" s="18" t="s">
        <v>293</v>
      </c>
      <c r="B158" s="60" t="s">
        <v>336</v>
      </c>
      <c r="C158" s="18" t="s">
        <v>294</v>
      </c>
      <c r="D158" s="59">
        <v>130</v>
      </c>
      <c r="E158" s="83">
        <v>17400</v>
      </c>
      <c r="F158" s="30">
        <f>ROUND(D158*E158,0)</f>
        <v>2262000</v>
      </c>
    </row>
    <row r="159" spans="1:6" s="3" customFormat="1" ht="27.75" customHeight="1" x14ac:dyDescent="0.3">
      <c r="A159" s="22">
        <v>26</v>
      </c>
      <c r="B159" s="24" t="s">
        <v>329</v>
      </c>
      <c r="C159" s="24"/>
      <c r="D159" s="24"/>
      <c r="E159" s="82"/>
      <c r="F159" s="25"/>
    </row>
    <row r="160" spans="1:6" s="3" customFormat="1" ht="41.25" customHeight="1" x14ac:dyDescent="0.3">
      <c r="A160" s="12" t="s">
        <v>330</v>
      </c>
      <c r="B160" s="55" t="s">
        <v>334</v>
      </c>
      <c r="C160" s="12" t="s">
        <v>11</v>
      </c>
      <c r="D160" s="14">
        <v>90</v>
      </c>
      <c r="E160" s="83">
        <v>29000</v>
      </c>
      <c r="F160" s="16">
        <f>ROUND(D160*E160,0)</f>
        <v>2610000</v>
      </c>
    </row>
    <row r="161" spans="1:6" s="3" customFormat="1" ht="48" customHeight="1" x14ac:dyDescent="0.3">
      <c r="A161" s="12" t="s">
        <v>331</v>
      </c>
      <c r="B161" s="55" t="s">
        <v>335</v>
      </c>
      <c r="C161" s="12" t="s">
        <v>11</v>
      </c>
      <c r="D161" s="14">
        <v>90</v>
      </c>
      <c r="E161" s="83">
        <v>68000</v>
      </c>
      <c r="F161" s="16">
        <f>ROUND(D161*E161,0)</f>
        <v>6120000</v>
      </c>
    </row>
    <row r="162" spans="1:6" s="3" customFormat="1" ht="64.5" customHeight="1" x14ac:dyDescent="0.3">
      <c r="A162" s="12" t="s">
        <v>332</v>
      </c>
      <c r="B162" s="55" t="s">
        <v>333</v>
      </c>
      <c r="C162" s="12" t="s">
        <v>28</v>
      </c>
      <c r="D162" s="14">
        <v>90</v>
      </c>
      <c r="E162" s="83">
        <v>52000</v>
      </c>
      <c r="F162" s="16">
        <f>ROUND(D162*E162,0)</f>
        <v>4680000</v>
      </c>
    </row>
    <row r="163" spans="1:6" x14ac:dyDescent="0.3">
      <c r="A163" s="97" t="s">
        <v>321</v>
      </c>
      <c r="B163" s="97"/>
      <c r="C163" s="97"/>
      <c r="D163" s="97"/>
      <c r="E163" s="43"/>
      <c r="F163" s="44">
        <f>ROUND(SUM(F8:F162),0)</f>
        <v>247584460</v>
      </c>
    </row>
    <row r="166" spans="1:6" s="1" customFormat="1" ht="17.25" customHeight="1" x14ac:dyDescent="0.3">
      <c r="A166" s="67" t="s">
        <v>1</v>
      </c>
      <c r="B166" s="91" t="s">
        <v>320</v>
      </c>
      <c r="C166" s="91"/>
      <c r="D166" s="91"/>
      <c r="E166" s="91"/>
      <c r="F166" s="91"/>
    </row>
    <row r="167" spans="1:6" x14ac:dyDescent="0.3">
      <c r="A167" s="6"/>
      <c r="B167" s="6"/>
      <c r="C167" s="6"/>
      <c r="D167" s="6"/>
      <c r="E167" s="6"/>
      <c r="F167" s="6"/>
    </row>
    <row r="168" spans="1:6" s="1" customFormat="1" x14ac:dyDescent="0.3">
      <c r="A168" s="7" t="s">
        <v>2</v>
      </c>
      <c r="B168" s="7" t="s">
        <v>3</v>
      </c>
      <c r="C168" s="7" t="s">
        <v>4</v>
      </c>
      <c r="D168" s="7" t="s">
        <v>5</v>
      </c>
      <c r="E168" s="7" t="s">
        <v>6</v>
      </c>
      <c r="F168" s="7"/>
    </row>
    <row r="169" spans="1:6" s="4" customFormat="1" x14ac:dyDescent="0.3">
      <c r="A169" s="8">
        <v>1</v>
      </c>
      <c r="B169" s="9" t="s">
        <v>8</v>
      </c>
      <c r="C169" s="10"/>
      <c r="D169" s="10"/>
      <c r="E169" s="10"/>
      <c r="F169" s="11"/>
    </row>
    <row r="170" spans="1:6" s="4" customFormat="1" ht="111.75" customHeight="1" x14ac:dyDescent="0.3">
      <c r="A170" s="12" t="s">
        <v>9</v>
      </c>
      <c r="B170" s="13" t="s">
        <v>10</v>
      </c>
      <c r="C170" s="12" t="s">
        <v>11</v>
      </c>
      <c r="D170" s="14">
        <v>180</v>
      </c>
      <c r="E170" s="73">
        <v>23000</v>
      </c>
      <c r="F170" s="16">
        <f>ROUND(D170*E170,0)</f>
        <v>4140000</v>
      </c>
    </row>
    <row r="171" spans="1:6" s="4" customFormat="1" x14ac:dyDescent="0.3">
      <c r="A171" s="8">
        <v>2</v>
      </c>
      <c r="B171" s="9" t="s">
        <v>12</v>
      </c>
      <c r="C171" s="10"/>
      <c r="D171" s="10"/>
      <c r="E171" s="74"/>
      <c r="F171" s="11"/>
    </row>
    <row r="172" spans="1:6" s="4" customFormat="1" ht="53.25" customHeight="1" x14ac:dyDescent="0.3">
      <c r="A172" s="12" t="s">
        <v>13</v>
      </c>
      <c r="B172" s="13" t="s">
        <v>14</v>
      </c>
      <c r="C172" s="12" t="s">
        <v>15</v>
      </c>
      <c r="D172" s="14">
        <v>14</v>
      </c>
      <c r="E172" s="73">
        <v>24000</v>
      </c>
      <c r="F172" s="16">
        <f t="shared" ref="F172:F182" si="10">ROUND(D172*E172,0)</f>
        <v>336000</v>
      </c>
    </row>
    <row r="173" spans="1:6" s="58" customFormat="1" ht="40.5" x14ac:dyDescent="0.3">
      <c r="A173" s="18" t="s">
        <v>16</v>
      </c>
      <c r="B173" s="19" t="s">
        <v>17</v>
      </c>
      <c r="C173" s="18" t="s">
        <v>15</v>
      </c>
      <c r="D173" s="59">
        <v>10</v>
      </c>
      <c r="E173" s="73">
        <v>20000</v>
      </c>
      <c r="F173" s="30">
        <f t="shared" si="10"/>
        <v>200000</v>
      </c>
    </row>
    <row r="174" spans="1:6" s="58" customFormat="1" ht="42" customHeight="1" x14ac:dyDescent="0.3">
      <c r="A174" s="18" t="s">
        <v>18</v>
      </c>
      <c r="B174" s="19" t="s">
        <v>19</v>
      </c>
      <c r="C174" s="18" t="s">
        <v>15</v>
      </c>
      <c r="D174" s="59">
        <v>29</v>
      </c>
      <c r="E174" s="73">
        <v>28000</v>
      </c>
      <c r="F174" s="30">
        <f t="shared" si="10"/>
        <v>812000</v>
      </c>
    </row>
    <row r="175" spans="1:6" s="58" customFormat="1" ht="27" x14ac:dyDescent="0.3">
      <c r="A175" s="18" t="s">
        <v>339</v>
      </c>
      <c r="B175" s="19" t="s">
        <v>338</v>
      </c>
      <c r="C175" s="18" t="s">
        <v>15</v>
      </c>
      <c r="D175" s="59">
        <v>5</v>
      </c>
      <c r="E175" s="73">
        <v>90000</v>
      </c>
      <c r="F175" s="30">
        <f>ROUND(D175*E175,0)</f>
        <v>450000</v>
      </c>
    </row>
    <row r="176" spans="1:6" s="4" customFormat="1" ht="40.5" x14ac:dyDescent="0.3">
      <c r="A176" s="12" t="s">
        <v>22</v>
      </c>
      <c r="B176" s="13" t="s">
        <v>23</v>
      </c>
      <c r="C176" s="12" t="s">
        <v>11</v>
      </c>
      <c r="D176" s="14">
        <v>53</v>
      </c>
      <c r="E176" s="73">
        <v>3000</v>
      </c>
      <c r="F176" s="16">
        <f t="shared" si="10"/>
        <v>159000</v>
      </c>
    </row>
    <row r="177" spans="1:6" s="4" customFormat="1" ht="27" x14ac:dyDescent="0.3">
      <c r="A177" s="12" t="s">
        <v>24</v>
      </c>
      <c r="B177" s="13" t="s">
        <v>25</v>
      </c>
      <c r="C177" s="12" t="s">
        <v>15</v>
      </c>
      <c r="D177" s="14">
        <v>29</v>
      </c>
      <c r="E177" s="73">
        <v>9000</v>
      </c>
      <c r="F177" s="16">
        <f t="shared" si="10"/>
        <v>261000</v>
      </c>
    </row>
    <row r="178" spans="1:6" s="4" customFormat="1" ht="54" x14ac:dyDescent="0.3">
      <c r="A178" s="18" t="s">
        <v>26</v>
      </c>
      <c r="B178" s="19" t="s">
        <v>27</v>
      </c>
      <c r="C178" s="18" t="s">
        <v>28</v>
      </c>
      <c r="D178" s="14">
        <v>225</v>
      </c>
      <c r="E178" s="73">
        <v>9000</v>
      </c>
      <c r="F178" s="16">
        <f t="shared" si="10"/>
        <v>2025000</v>
      </c>
    </row>
    <row r="179" spans="1:6" s="4" customFormat="1" ht="40.5" x14ac:dyDescent="0.3">
      <c r="A179" s="18" t="s">
        <v>29</v>
      </c>
      <c r="B179" s="19" t="s">
        <v>30</v>
      </c>
      <c r="C179" s="18" t="s">
        <v>28</v>
      </c>
      <c r="D179" s="14">
        <v>80</v>
      </c>
      <c r="E179" s="73">
        <v>16000</v>
      </c>
      <c r="F179" s="16">
        <f t="shared" si="10"/>
        <v>1280000</v>
      </c>
    </row>
    <row r="180" spans="1:6" s="4" customFormat="1" x14ac:dyDescent="0.3">
      <c r="A180" s="20" t="s">
        <v>31</v>
      </c>
      <c r="B180" s="19" t="s">
        <v>32</v>
      </c>
      <c r="C180" s="18" t="s">
        <v>15</v>
      </c>
      <c r="D180" s="59">
        <v>26</v>
      </c>
      <c r="E180" s="73">
        <v>4000</v>
      </c>
      <c r="F180" s="30">
        <f>ROUND(D180*E180,0)</f>
        <v>104000</v>
      </c>
    </row>
    <row r="181" spans="1:6" s="4" customFormat="1" ht="54" x14ac:dyDescent="0.3">
      <c r="A181" s="12" t="s">
        <v>33</v>
      </c>
      <c r="B181" s="13" t="s">
        <v>34</v>
      </c>
      <c r="C181" s="12" t="s">
        <v>28</v>
      </c>
      <c r="D181" s="14">
        <v>292</v>
      </c>
      <c r="E181" s="73">
        <v>16000</v>
      </c>
      <c r="F181" s="16">
        <f t="shared" si="10"/>
        <v>4672000</v>
      </c>
    </row>
    <row r="182" spans="1:6" s="3" customFormat="1" ht="40.5" outlineLevel="2" x14ac:dyDescent="0.3">
      <c r="A182" s="12" t="s">
        <v>35</v>
      </c>
      <c r="B182" s="13" t="s">
        <v>316</v>
      </c>
      <c r="C182" s="12" t="s">
        <v>11</v>
      </c>
      <c r="D182" s="14">
        <v>205</v>
      </c>
      <c r="E182" s="73">
        <v>3000</v>
      </c>
      <c r="F182" s="16">
        <f t="shared" si="10"/>
        <v>615000</v>
      </c>
    </row>
    <row r="183" spans="1:6" s="4" customFormat="1" x14ac:dyDescent="0.3">
      <c r="A183" s="8">
        <v>3</v>
      </c>
      <c r="B183" s="9" t="s">
        <v>36</v>
      </c>
      <c r="C183" s="10"/>
      <c r="D183" s="10"/>
      <c r="E183" s="74"/>
      <c r="F183" s="11"/>
    </row>
    <row r="184" spans="1:6" s="4" customFormat="1" ht="54" x14ac:dyDescent="0.3">
      <c r="A184" s="12" t="s">
        <v>37</v>
      </c>
      <c r="B184" s="13" t="s">
        <v>38</v>
      </c>
      <c r="C184" s="12" t="s">
        <v>28</v>
      </c>
      <c r="D184" s="14">
        <v>50</v>
      </c>
      <c r="E184" s="73">
        <v>16000</v>
      </c>
      <c r="F184" s="16">
        <f t="shared" ref="F184:F189" si="11">ROUND(D184*E184,0)</f>
        <v>800000</v>
      </c>
    </row>
    <row r="185" spans="1:6" s="3" customFormat="1" ht="40.5" x14ac:dyDescent="0.3">
      <c r="A185" s="12" t="s">
        <v>39</v>
      </c>
      <c r="B185" s="13" t="s">
        <v>40</v>
      </c>
      <c r="C185" s="12" t="s">
        <v>11</v>
      </c>
      <c r="D185" s="14">
        <v>17.899999999999999</v>
      </c>
      <c r="E185" s="73">
        <v>18000</v>
      </c>
      <c r="F185" s="16">
        <f t="shared" si="11"/>
        <v>322200</v>
      </c>
    </row>
    <row r="186" spans="1:6" s="3" customFormat="1" ht="54" x14ac:dyDescent="0.3">
      <c r="A186" s="12" t="s">
        <v>41</v>
      </c>
      <c r="B186" s="13" t="s">
        <v>42</v>
      </c>
      <c r="C186" s="21" t="s">
        <v>28</v>
      </c>
      <c r="D186" s="14">
        <v>159</v>
      </c>
      <c r="E186" s="73">
        <v>12000</v>
      </c>
      <c r="F186" s="16">
        <f t="shared" si="11"/>
        <v>1908000</v>
      </c>
    </row>
    <row r="187" spans="1:6" s="3" customFormat="1" ht="27" x14ac:dyDescent="0.3">
      <c r="A187" s="12" t="s">
        <v>43</v>
      </c>
      <c r="B187" s="13" t="s">
        <v>44</v>
      </c>
      <c r="C187" s="21" t="s">
        <v>28</v>
      </c>
      <c r="D187" s="14">
        <v>30</v>
      </c>
      <c r="E187" s="73">
        <v>9000</v>
      </c>
      <c r="F187" s="16">
        <f t="shared" si="11"/>
        <v>270000</v>
      </c>
    </row>
    <row r="188" spans="1:6" s="3" customFormat="1" ht="81" x14ac:dyDescent="0.3">
      <c r="A188" s="12" t="s">
        <v>45</v>
      </c>
      <c r="B188" s="13" t="s">
        <v>46</v>
      </c>
      <c r="C188" s="12" t="s">
        <v>28</v>
      </c>
      <c r="D188" s="14">
        <v>191.7</v>
      </c>
      <c r="E188" s="73">
        <v>26000</v>
      </c>
      <c r="F188" s="16">
        <f t="shared" si="11"/>
        <v>4984200</v>
      </c>
    </row>
    <row r="189" spans="1:6" s="4" customFormat="1" ht="40.5" x14ac:dyDescent="0.3">
      <c r="A189" s="12" t="s">
        <v>47</v>
      </c>
      <c r="B189" s="13" t="s">
        <v>48</v>
      </c>
      <c r="C189" s="12" t="s">
        <v>28</v>
      </c>
      <c r="D189" s="14">
        <v>20</v>
      </c>
      <c r="E189" s="73">
        <v>16000</v>
      </c>
      <c r="F189" s="16">
        <f t="shared" si="11"/>
        <v>320000</v>
      </c>
    </row>
    <row r="190" spans="1:6" s="3" customFormat="1" x14ac:dyDescent="0.3">
      <c r="A190" s="22">
        <v>4</v>
      </c>
      <c r="B190" s="23" t="s">
        <v>49</v>
      </c>
      <c r="C190" s="24"/>
      <c r="D190" s="24"/>
      <c r="E190" s="76"/>
      <c r="F190" s="27"/>
    </row>
    <row r="191" spans="1:6" s="3" customFormat="1" ht="54" x14ac:dyDescent="0.3">
      <c r="A191" s="12" t="s">
        <v>50</v>
      </c>
      <c r="B191" s="13" t="s">
        <v>51</v>
      </c>
      <c r="C191" s="12" t="s">
        <v>52</v>
      </c>
      <c r="D191" s="14">
        <v>46</v>
      </c>
      <c r="E191" s="73">
        <v>32000</v>
      </c>
      <c r="F191" s="16">
        <f>ROUND(D191*E191,0)</f>
        <v>1472000</v>
      </c>
    </row>
    <row r="192" spans="1:6" s="3" customFormat="1" ht="40.5" x14ac:dyDescent="0.3">
      <c r="A192" s="12" t="s">
        <v>53</v>
      </c>
      <c r="B192" s="13" t="s">
        <v>54</v>
      </c>
      <c r="C192" s="12" t="s">
        <v>52</v>
      </c>
      <c r="D192" s="14">
        <v>42</v>
      </c>
      <c r="E192" s="73">
        <v>29000</v>
      </c>
      <c r="F192" s="16">
        <f>ROUND(D192*E192,0)</f>
        <v>1218000</v>
      </c>
    </row>
    <row r="193" spans="1:6" s="3" customFormat="1" ht="54" x14ac:dyDescent="0.3">
      <c r="A193" s="18" t="s">
        <v>55</v>
      </c>
      <c r="B193" s="19" t="s">
        <v>56</v>
      </c>
      <c r="C193" s="18" t="s">
        <v>28</v>
      </c>
      <c r="D193" s="59">
        <v>42</v>
      </c>
      <c r="E193" s="73">
        <v>31000</v>
      </c>
      <c r="F193" s="30">
        <f>ROUND(D193*E193,0)</f>
        <v>1302000</v>
      </c>
    </row>
    <row r="194" spans="1:6" s="3" customFormat="1" ht="27" x14ac:dyDescent="0.3">
      <c r="A194" s="12" t="s">
        <v>57</v>
      </c>
      <c r="B194" s="13" t="s">
        <v>58</v>
      </c>
      <c r="C194" s="12" t="s">
        <v>52</v>
      </c>
      <c r="D194" s="14">
        <v>5</v>
      </c>
      <c r="E194" s="73">
        <v>130000</v>
      </c>
      <c r="F194" s="16">
        <f>ROUND(D194*E194,0)</f>
        <v>650000</v>
      </c>
    </row>
    <row r="195" spans="1:6" s="3" customFormat="1" x14ac:dyDescent="0.3">
      <c r="A195" s="22">
        <v>5</v>
      </c>
      <c r="B195" s="23" t="s">
        <v>59</v>
      </c>
      <c r="C195" s="24"/>
      <c r="D195" s="24"/>
      <c r="E195" s="76"/>
      <c r="F195" s="27"/>
    </row>
    <row r="196" spans="1:6" s="3" customFormat="1" ht="54" x14ac:dyDescent="0.3">
      <c r="A196" s="12" t="s">
        <v>60</v>
      </c>
      <c r="B196" s="13" t="s">
        <v>61</v>
      </c>
      <c r="C196" s="12" t="s">
        <v>52</v>
      </c>
      <c r="D196" s="14">
        <v>2</v>
      </c>
      <c r="E196" s="73">
        <v>648000</v>
      </c>
      <c r="F196" s="16">
        <f>ROUND(D196*E196,0)</f>
        <v>1296000</v>
      </c>
    </row>
    <row r="197" spans="1:6" s="3" customFormat="1" x14ac:dyDescent="0.3">
      <c r="A197" s="22">
        <v>6</v>
      </c>
      <c r="B197" s="23" t="s">
        <v>62</v>
      </c>
      <c r="C197" s="24"/>
      <c r="D197" s="24"/>
      <c r="E197" s="76"/>
      <c r="F197" s="27"/>
    </row>
    <row r="198" spans="1:6" s="3" customFormat="1" ht="94.5" x14ac:dyDescent="0.3">
      <c r="A198" s="12" t="s">
        <v>63</v>
      </c>
      <c r="B198" s="13" t="s">
        <v>64</v>
      </c>
      <c r="C198" s="12" t="s">
        <v>11</v>
      </c>
      <c r="D198" s="14">
        <v>8</v>
      </c>
      <c r="E198" s="73">
        <v>62000</v>
      </c>
      <c r="F198" s="16">
        <f>ROUND(D198*E198,0)</f>
        <v>496000</v>
      </c>
    </row>
    <row r="199" spans="1:6" s="3" customFormat="1" ht="94.5" x14ac:dyDescent="0.3">
      <c r="A199" s="12" t="s">
        <v>65</v>
      </c>
      <c r="B199" s="13" t="s">
        <v>66</v>
      </c>
      <c r="C199" s="12" t="s">
        <v>11</v>
      </c>
      <c r="D199" s="14">
        <v>48</v>
      </c>
      <c r="E199" s="73">
        <v>66000</v>
      </c>
      <c r="F199" s="16">
        <f>ROUND(D199*E199,0)</f>
        <v>3168000</v>
      </c>
    </row>
    <row r="200" spans="1:6" s="3" customFormat="1" ht="40.5" x14ac:dyDescent="0.3">
      <c r="A200" s="12" t="s">
        <v>68</v>
      </c>
      <c r="B200" s="13" t="s">
        <v>69</v>
      </c>
      <c r="C200" s="12" t="s">
        <v>11</v>
      </c>
      <c r="D200" s="14">
        <v>28</v>
      </c>
      <c r="E200" s="73">
        <v>65000</v>
      </c>
      <c r="F200" s="16">
        <f>ROUND(D200*E200,0)</f>
        <v>1820000</v>
      </c>
    </row>
    <row r="201" spans="1:6" s="3" customFormat="1" x14ac:dyDescent="0.3">
      <c r="A201" s="22">
        <v>7</v>
      </c>
      <c r="B201" s="23" t="s">
        <v>70</v>
      </c>
      <c r="C201" s="24"/>
      <c r="D201" s="24"/>
      <c r="E201" s="76"/>
      <c r="F201" s="27"/>
    </row>
    <row r="202" spans="1:6" s="3" customFormat="1" ht="40.5" x14ac:dyDescent="0.3">
      <c r="A202" s="12" t="s">
        <v>71</v>
      </c>
      <c r="B202" s="13" t="s">
        <v>72</v>
      </c>
      <c r="C202" s="12" t="s">
        <v>11</v>
      </c>
      <c r="D202" s="14">
        <v>26</v>
      </c>
      <c r="E202" s="73">
        <v>57000</v>
      </c>
      <c r="F202" s="16">
        <f>ROUND(D202*E202,0)</f>
        <v>1482000</v>
      </c>
    </row>
    <row r="203" spans="1:6" s="3" customFormat="1" ht="40.5" x14ac:dyDescent="0.3">
      <c r="A203" s="12" t="s">
        <v>73</v>
      </c>
      <c r="B203" s="13" t="s">
        <v>74</v>
      </c>
      <c r="C203" s="12" t="s">
        <v>11</v>
      </c>
      <c r="D203" s="14">
        <v>42</v>
      </c>
      <c r="E203" s="73">
        <v>63000</v>
      </c>
      <c r="F203" s="16">
        <f>ROUND(D203*E203,0)</f>
        <v>2646000</v>
      </c>
    </row>
    <row r="204" spans="1:6" s="3" customFormat="1" x14ac:dyDescent="0.3">
      <c r="A204" s="22">
        <v>8</v>
      </c>
      <c r="B204" s="23" t="s">
        <v>75</v>
      </c>
      <c r="C204" s="24" t="s">
        <v>76</v>
      </c>
      <c r="D204" s="24"/>
      <c r="E204" s="76"/>
      <c r="F204" s="27"/>
    </row>
    <row r="205" spans="1:6" s="3" customFormat="1" ht="54" x14ac:dyDescent="0.3">
      <c r="A205" s="12" t="s">
        <v>77</v>
      </c>
      <c r="B205" s="13" t="s">
        <v>78</v>
      </c>
      <c r="C205" s="12" t="s">
        <v>11</v>
      </c>
      <c r="D205" s="14">
        <v>8.1</v>
      </c>
      <c r="E205" s="73">
        <v>58000</v>
      </c>
      <c r="F205" s="16">
        <f>ROUND(D205*E205,0)</f>
        <v>469800</v>
      </c>
    </row>
    <row r="206" spans="1:6" s="3" customFormat="1" x14ac:dyDescent="0.3">
      <c r="A206" s="22">
        <v>10</v>
      </c>
      <c r="B206" s="23" t="s">
        <v>82</v>
      </c>
      <c r="C206" s="24"/>
      <c r="D206" s="24"/>
      <c r="E206" s="76"/>
      <c r="F206" s="27"/>
    </row>
    <row r="207" spans="1:6" s="3" customFormat="1" ht="40.5" x14ac:dyDescent="0.3">
      <c r="A207" s="12" t="s">
        <v>83</v>
      </c>
      <c r="B207" s="13" t="s">
        <v>84</v>
      </c>
      <c r="C207" s="12" t="s">
        <v>85</v>
      </c>
      <c r="D207" s="14">
        <v>780</v>
      </c>
      <c r="E207" s="73">
        <v>5800</v>
      </c>
      <c r="F207" s="16">
        <f>ROUND(D207*E207,0)</f>
        <v>4524000</v>
      </c>
    </row>
    <row r="208" spans="1:6" s="3" customFormat="1" ht="67.5" x14ac:dyDescent="0.3">
      <c r="A208" s="12" t="s">
        <v>86</v>
      </c>
      <c r="B208" s="13" t="s">
        <v>87</v>
      </c>
      <c r="C208" s="12" t="s">
        <v>15</v>
      </c>
      <c r="D208" s="14">
        <v>10</v>
      </c>
      <c r="E208" s="73">
        <v>10000</v>
      </c>
      <c r="F208" s="16">
        <f>ROUND(D208*E208,0)</f>
        <v>100000</v>
      </c>
    </row>
    <row r="209" spans="1:6" s="3" customFormat="1" ht="81" x14ac:dyDescent="0.3">
      <c r="A209" s="12" t="s">
        <v>88</v>
      </c>
      <c r="B209" s="13" t="s">
        <v>89</v>
      </c>
      <c r="C209" s="12" t="s">
        <v>85</v>
      </c>
      <c r="D209" s="14">
        <v>580</v>
      </c>
      <c r="E209" s="73">
        <v>11500</v>
      </c>
      <c r="F209" s="16">
        <f>ROUND(D209*E209,0)</f>
        <v>6670000</v>
      </c>
    </row>
    <row r="210" spans="1:6" s="3" customFormat="1" x14ac:dyDescent="0.3">
      <c r="A210" s="22">
        <v>11</v>
      </c>
      <c r="B210" s="23" t="s">
        <v>90</v>
      </c>
      <c r="C210" s="24"/>
      <c r="D210" s="24"/>
      <c r="E210" s="76"/>
      <c r="F210" s="27"/>
    </row>
    <row r="211" spans="1:6" s="3" customFormat="1" ht="40.5" x14ac:dyDescent="0.3">
      <c r="A211" s="12" t="s">
        <v>91</v>
      </c>
      <c r="B211" s="13" t="s">
        <v>92</v>
      </c>
      <c r="C211" s="21" t="s">
        <v>28</v>
      </c>
      <c r="D211" s="14">
        <v>39</v>
      </c>
      <c r="E211" s="77">
        <v>47000</v>
      </c>
      <c r="F211" s="16">
        <f>ROUND(D211*E211,0)</f>
        <v>1833000</v>
      </c>
    </row>
    <row r="212" spans="1:6" s="3" customFormat="1" ht="40.5" x14ac:dyDescent="0.3">
      <c r="A212" s="12" t="s">
        <v>93</v>
      </c>
      <c r="B212" s="13" t="s">
        <v>94</v>
      </c>
      <c r="C212" s="21" t="s">
        <v>28</v>
      </c>
      <c r="D212" s="14">
        <v>80</v>
      </c>
      <c r="E212" s="77">
        <v>56000</v>
      </c>
      <c r="F212" s="16">
        <f>ROUND(D212*E212,0)</f>
        <v>4480000</v>
      </c>
    </row>
    <row r="213" spans="1:6" s="3" customFormat="1" x14ac:dyDescent="0.3">
      <c r="A213" s="22">
        <v>12</v>
      </c>
      <c r="B213" s="23" t="s">
        <v>95</v>
      </c>
      <c r="C213" s="24"/>
      <c r="D213" s="24"/>
      <c r="E213" s="76"/>
      <c r="F213" s="27"/>
    </row>
    <row r="214" spans="1:6" s="3" customFormat="1" ht="40.5" x14ac:dyDescent="0.3">
      <c r="A214" s="12" t="s">
        <v>96</v>
      </c>
      <c r="B214" s="13" t="s">
        <v>97</v>
      </c>
      <c r="C214" s="21" t="s">
        <v>28</v>
      </c>
      <c r="D214" s="14">
        <v>339</v>
      </c>
      <c r="E214" s="77">
        <v>25000</v>
      </c>
      <c r="F214" s="16">
        <f>ROUND(D214*E214,0)</f>
        <v>8475000</v>
      </c>
    </row>
    <row r="215" spans="1:6" s="3" customFormat="1" ht="27" x14ac:dyDescent="0.3">
      <c r="A215" s="12" t="s">
        <v>98</v>
      </c>
      <c r="B215" s="13" t="s">
        <v>99</v>
      </c>
      <c r="C215" s="21" t="s">
        <v>28</v>
      </c>
      <c r="D215" s="14">
        <v>65</v>
      </c>
      <c r="E215" s="77">
        <v>20000</v>
      </c>
      <c r="F215" s="16">
        <f>ROUND(D215*E215,0)</f>
        <v>1300000</v>
      </c>
    </row>
    <row r="216" spans="1:6" s="3" customFormat="1" x14ac:dyDescent="0.3">
      <c r="A216" s="22">
        <v>13</v>
      </c>
      <c r="B216" s="23" t="s">
        <v>102</v>
      </c>
      <c r="C216" s="24"/>
      <c r="D216" s="24"/>
      <c r="E216" s="76"/>
      <c r="F216" s="27"/>
    </row>
    <row r="217" spans="1:6" s="3" customFormat="1" ht="54" x14ac:dyDescent="0.3">
      <c r="A217" s="12" t="s">
        <v>103</v>
      </c>
      <c r="B217" s="13" t="s">
        <v>104</v>
      </c>
      <c r="C217" s="21" t="s">
        <v>105</v>
      </c>
      <c r="D217" s="14">
        <v>288</v>
      </c>
      <c r="E217" s="77">
        <v>70000</v>
      </c>
      <c r="F217" s="16">
        <f>ROUND(D217*E217,0)</f>
        <v>20160000</v>
      </c>
    </row>
    <row r="218" spans="1:6" s="3" customFormat="1" ht="54" x14ac:dyDescent="0.3">
      <c r="A218" s="12" t="s">
        <v>106</v>
      </c>
      <c r="B218" s="13" t="s">
        <v>295</v>
      </c>
      <c r="C218" s="21" t="s">
        <v>28</v>
      </c>
      <c r="D218" s="14">
        <v>7</v>
      </c>
      <c r="E218" s="77">
        <v>72000</v>
      </c>
      <c r="F218" s="16">
        <f>ROUND(D218*E218,0)</f>
        <v>504000</v>
      </c>
    </row>
    <row r="219" spans="1:6" s="3" customFormat="1" ht="27" x14ac:dyDescent="0.3">
      <c r="A219" s="12" t="s">
        <v>107</v>
      </c>
      <c r="B219" s="13" t="s">
        <v>108</v>
      </c>
      <c r="C219" s="21" t="s">
        <v>28</v>
      </c>
      <c r="D219" s="14">
        <v>47</v>
      </c>
      <c r="E219" s="77">
        <v>110000</v>
      </c>
      <c r="F219" s="16">
        <f>ROUND(D219*E219,0)</f>
        <v>5170000</v>
      </c>
    </row>
    <row r="220" spans="1:6" s="3" customFormat="1" ht="54" x14ac:dyDescent="0.3">
      <c r="A220" s="12" t="s">
        <v>109</v>
      </c>
      <c r="B220" s="13" t="s">
        <v>110</v>
      </c>
      <c r="C220" s="21" t="s">
        <v>28</v>
      </c>
      <c r="D220" s="14">
        <v>54</v>
      </c>
      <c r="E220" s="77">
        <v>65000</v>
      </c>
      <c r="F220" s="16">
        <f>ROUND(D220*E220,0)</f>
        <v>3510000</v>
      </c>
    </row>
    <row r="221" spans="1:6" s="3" customFormat="1" x14ac:dyDescent="0.3">
      <c r="A221" s="22" t="s">
        <v>111</v>
      </c>
      <c r="B221" s="23" t="s">
        <v>112</v>
      </c>
      <c r="C221" s="24"/>
      <c r="D221" s="24"/>
      <c r="E221" s="76"/>
      <c r="F221" s="27"/>
    </row>
    <row r="222" spans="1:6" s="3" customFormat="1" ht="67.5" x14ac:dyDescent="0.3">
      <c r="A222" s="12" t="s">
        <v>113</v>
      </c>
      <c r="B222" s="13" t="s">
        <v>114</v>
      </c>
      <c r="C222" s="21" t="s">
        <v>28</v>
      </c>
      <c r="D222" s="14">
        <v>1190</v>
      </c>
      <c r="E222" s="77">
        <v>11000</v>
      </c>
      <c r="F222" s="16">
        <f t="shared" ref="F222:F230" si="12">ROUND(D222*E222,0)</f>
        <v>13090000</v>
      </c>
    </row>
    <row r="223" spans="1:6" s="3" customFormat="1" ht="67.5" x14ac:dyDescent="0.3">
      <c r="A223" s="12" t="s">
        <v>115</v>
      </c>
      <c r="B223" s="13" t="s">
        <v>116</v>
      </c>
      <c r="C223" s="21" t="s">
        <v>28</v>
      </c>
      <c r="D223" s="14">
        <v>220</v>
      </c>
      <c r="E223" s="77">
        <v>12000</v>
      </c>
      <c r="F223" s="16">
        <f t="shared" si="12"/>
        <v>2640000</v>
      </c>
    </row>
    <row r="224" spans="1:6" s="3" customFormat="1" ht="54" x14ac:dyDescent="0.3">
      <c r="A224" s="12" t="s">
        <v>117</v>
      </c>
      <c r="B224" s="13" t="s">
        <v>118</v>
      </c>
      <c r="C224" s="21" t="s">
        <v>28</v>
      </c>
      <c r="D224" s="14">
        <v>800</v>
      </c>
      <c r="E224" s="77">
        <v>18000</v>
      </c>
      <c r="F224" s="16">
        <f t="shared" si="12"/>
        <v>14400000</v>
      </c>
    </row>
    <row r="225" spans="1:6" s="3" customFormat="1" ht="40.5" x14ac:dyDescent="0.3">
      <c r="A225" s="12" t="s">
        <v>119</v>
      </c>
      <c r="B225" s="13" t="s">
        <v>120</v>
      </c>
      <c r="C225" s="21" t="s">
        <v>28</v>
      </c>
      <c r="D225" s="14">
        <v>159</v>
      </c>
      <c r="E225" s="77">
        <v>19000</v>
      </c>
      <c r="F225" s="16">
        <f t="shared" si="12"/>
        <v>3021000</v>
      </c>
    </row>
    <row r="226" spans="1:6" s="3" customFormat="1" ht="40.5" x14ac:dyDescent="0.3">
      <c r="A226" s="12" t="s">
        <v>121</v>
      </c>
      <c r="B226" s="13" t="s">
        <v>122</v>
      </c>
      <c r="C226" s="21" t="s">
        <v>28</v>
      </c>
      <c r="D226" s="14">
        <v>60</v>
      </c>
      <c r="E226" s="77">
        <v>19000</v>
      </c>
      <c r="F226" s="16">
        <f t="shared" si="12"/>
        <v>1140000</v>
      </c>
    </row>
    <row r="227" spans="1:6" s="3" customFormat="1" ht="67.5" x14ac:dyDescent="0.3">
      <c r="A227" s="12" t="s">
        <v>123</v>
      </c>
      <c r="B227" s="13" t="s">
        <v>124</v>
      </c>
      <c r="C227" s="21" t="s">
        <v>28</v>
      </c>
      <c r="D227" s="14">
        <v>153</v>
      </c>
      <c r="E227" s="77">
        <v>11000</v>
      </c>
      <c r="F227" s="16">
        <f t="shared" si="12"/>
        <v>1683000</v>
      </c>
    </row>
    <row r="228" spans="1:6" s="3" customFormat="1" ht="40.5" x14ac:dyDescent="0.3">
      <c r="A228" s="12" t="s">
        <v>125</v>
      </c>
      <c r="B228" s="13" t="s">
        <v>126</v>
      </c>
      <c r="C228" s="21" t="s">
        <v>11</v>
      </c>
      <c r="D228" s="14">
        <v>10</v>
      </c>
      <c r="E228" s="77">
        <v>4000</v>
      </c>
      <c r="F228" s="16">
        <f t="shared" si="12"/>
        <v>40000</v>
      </c>
    </row>
    <row r="229" spans="1:6" s="3" customFormat="1" ht="40.5" x14ac:dyDescent="0.3">
      <c r="A229" s="12" t="s">
        <v>127</v>
      </c>
      <c r="B229" s="13" t="s">
        <v>128</v>
      </c>
      <c r="C229" s="21" t="s">
        <v>11</v>
      </c>
      <c r="D229" s="14">
        <v>110</v>
      </c>
      <c r="E229" s="77">
        <v>5000</v>
      </c>
      <c r="F229" s="16">
        <f t="shared" si="12"/>
        <v>550000</v>
      </c>
    </row>
    <row r="230" spans="1:6" s="3" customFormat="1" ht="40.5" x14ac:dyDescent="0.3">
      <c r="A230" s="12" t="s">
        <v>129</v>
      </c>
      <c r="B230" s="13" t="s">
        <v>130</v>
      </c>
      <c r="C230" s="21" t="s">
        <v>11</v>
      </c>
      <c r="D230" s="14">
        <v>50</v>
      </c>
      <c r="E230" s="77">
        <v>6000</v>
      </c>
      <c r="F230" s="16">
        <f t="shared" si="12"/>
        <v>300000</v>
      </c>
    </row>
    <row r="231" spans="1:6" s="4" customFormat="1" x14ac:dyDescent="0.3">
      <c r="A231" s="22">
        <v>15</v>
      </c>
      <c r="B231" s="23" t="s">
        <v>131</v>
      </c>
      <c r="C231" s="24"/>
      <c r="D231" s="24"/>
      <c r="E231" s="76"/>
      <c r="F231" s="27"/>
    </row>
    <row r="232" spans="1:6" s="4" customFormat="1" ht="67.5" x14ac:dyDescent="0.3">
      <c r="A232" s="12" t="s">
        <v>132</v>
      </c>
      <c r="B232" s="13" t="s">
        <v>133</v>
      </c>
      <c r="C232" s="21" t="s">
        <v>28</v>
      </c>
      <c r="D232" s="14">
        <v>184</v>
      </c>
      <c r="E232" s="77">
        <v>70000</v>
      </c>
      <c r="F232" s="16">
        <f t="shared" ref="F232:F237" si="13">ROUND(D232*E232,0)</f>
        <v>12880000</v>
      </c>
    </row>
    <row r="233" spans="1:6" s="3" customFormat="1" ht="67.5" outlineLevel="2" x14ac:dyDescent="0.3">
      <c r="A233" s="12" t="s">
        <v>135</v>
      </c>
      <c r="B233" s="13" t="s">
        <v>136</v>
      </c>
      <c r="C233" s="21" t="s">
        <v>11</v>
      </c>
      <c r="D233" s="14">
        <v>162</v>
      </c>
      <c r="E233" s="77">
        <v>70000</v>
      </c>
      <c r="F233" s="16">
        <f t="shared" si="13"/>
        <v>11340000</v>
      </c>
    </row>
    <row r="234" spans="1:6" s="3" customFormat="1" ht="67.5" x14ac:dyDescent="0.3">
      <c r="A234" s="12" t="s">
        <v>137</v>
      </c>
      <c r="B234" s="13" t="s">
        <v>138</v>
      </c>
      <c r="C234" s="12" t="s">
        <v>28</v>
      </c>
      <c r="D234" s="14">
        <v>74.7</v>
      </c>
      <c r="E234" s="73">
        <v>90000</v>
      </c>
      <c r="F234" s="16">
        <f t="shared" si="13"/>
        <v>6723000</v>
      </c>
    </row>
    <row r="235" spans="1:6" s="3" customFormat="1" ht="94.5" x14ac:dyDescent="0.3">
      <c r="A235" s="12" t="s">
        <v>139</v>
      </c>
      <c r="B235" s="13" t="s">
        <v>140</v>
      </c>
      <c r="C235" s="12" t="s">
        <v>11</v>
      </c>
      <c r="D235" s="14">
        <v>1</v>
      </c>
      <c r="E235" s="73">
        <v>60000</v>
      </c>
      <c r="F235" s="16">
        <f t="shared" si="13"/>
        <v>60000</v>
      </c>
    </row>
    <row r="236" spans="1:6" s="3" customFormat="1" ht="54" x14ac:dyDescent="0.3">
      <c r="A236" s="12" t="s">
        <v>141</v>
      </c>
      <c r="B236" s="13" t="s">
        <v>142</v>
      </c>
      <c r="C236" s="12" t="s">
        <v>28</v>
      </c>
      <c r="D236" s="14">
        <v>132</v>
      </c>
      <c r="E236" s="73">
        <v>75000</v>
      </c>
      <c r="F236" s="16">
        <f t="shared" si="13"/>
        <v>9900000</v>
      </c>
    </row>
    <row r="237" spans="1:6" s="3" customFormat="1" ht="54" x14ac:dyDescent="0.3">
      <c r="A237" s="12" t="s">
        <v>143</v>
      </c>
      <c r="B237" s="13" t="s">
        <v>144</v>
      </c>
      <c r="C237" s="12" t="s">
        <v>11</v>
      </c>
      <c r="D237" s="14">
        <v>63</v>
      </c>
      <c r="E237" s="73">
        <v>8000</v>
      </c>
      <c r="F237" s="16">
        <f t="shared" si="13"/>
        <v>504000</v>
      </c>
    </row>
    <row r="238" spans="1:6" s="4" customFormat="1" x14ac:dyDescent="0.3">
      <c r="A238" s="22">
        <v>16</v>
      </c>
      <c r="B238" s="23" t="s">
        <v>145</v>
      </c>
      <c r="C238" s="24"/>
      <c r="D238" s="24"/>
      <c r="E238" s="76"/>
      <c r="F238" s="27"/>
    </row>
    <row r="239" spans="1:6" s="4" customFormat="1" ht="81" x14ac:dyDescent="0.3">
      <c r="A239" s="12" t="s">
        <v>146</v>
      </c>
      <c r="B239" s="13" t="s">
        <v>147</v>
      </c>
      <c r="C239" s="21" t="s">
        <v>11</v>
      </c>
      <c r="D239" s="14">
        <v>120</v>
      </c>
      <c r="E239" s="73">
        <v>7000</v>
      </c>
      <c r="F239" s="16">
        <f t="shared" ref="F239:F252" si="14">ROUND(D239*E239,0)</f>
        <v>840000</v>
      </c>
    </row>
    <row r="240" spans="1:6" s="4" customFormat="1" ht="81" x14ac:dyDescent="0.3">
      <c r="A240" s="12" t="s">
        <v>148</v>
      </c>
      <c r="B240" s="13" t="s">
        <v>149</v>
      </c>
      <c r="C240" s="21" t="s">
        <v>11</v>
      </c>
      <c r="D240" s="14">
        <v>10</v>
      </c>
      <c r="E240" s="73">
        <v>12000</v>
      </c>
      <c r="F240" s="16">
        <f t="shared" si="14"/>
        <v>120000</v>
      </c>
    </row>
    <row r="241" spans="1:6" s="4" customFormat="1" ht="67.5" x14ac:dyDescent="0.3">
      <c r="A241" s="12" t="s">
        <v>150</v>
      </c>
      <c r="B241" s="13" t="s">
        <v>151</v>
      </c>
      <c r="C241" s="21" t="s">
        <v>11</v>
      </c>
      <c r="D241" s="14">
        <v>20</v>
      </c>
      <c r="E241" s="73">
        <v>10000</v>
      </c>
      <c r="F241" s="16">
        <f t="shared" si="14"/>
        <v>200000</v>
      </c>
    </row>
    <row r="242" spans="1:6" s="4" customFormat="1" ht="40.5" x14ac:dyDescent="0.3">
      <c r="A242" s="12" t="s">
        <v>152</v>
      </c>
      <c r="B242" s="13" t="s">
        <v>153</v>
      </c>
      <c r="C242" s="21" t="s">
        <v>15</v>
      </c>
      <c r="D242" s="14">
        <v>36</v>
      </c>
      <c r="E242" s="73">
        <v>34000</v>
      </c>
      <c r="F242" s="16">
        <f t="shared" si="14"/>
        <v>1224000</v>
      </c>
    </row>
    <row r="243" spans="1:6" s="4" customFormat="1" ht="81" x14ac:dyDescent="0.3">
      <c r="A243" s="12" t="s">
        <v>154</v>
      </c>
      <c r="B243" s="13" t="s">
        <v>155</v>
      </c>
      <c r="C243" s="21" t="s">
        <v>15</v>
      </c>
      <c r="D243" s="14">
        <v>40</v>
      </c>
      <c r="E243" s="73">
        <v>28000</v>
      </c>
      <c r="F243" s="16">
        <f t="shared" si="14"/>
        <v>1120000</v>
      </c>
    </row>
    <row r="244" spans="1:6" s="4" customFormat="1" ht="40.5" x14ac:dyDescent="0.3">
      <c r="A244" s="12" t="s">
        <v>156</v>
      </c>
      <c r="B244" s="13" t="s">
        <v>157</v>
      </c>
      <c r="C244" s="21" t="s">
        <v>15</v>
      </c>
      <c r="D244" s="14">
        <v>8</v>
      </c>
      <c r="E244" s="73">
        <v>90000</v>
      </c>
      <c r="F244" s="16">
        <f t="shared" si="14"/>
        <v>720000</v>
      </c>
    </row>
    <row r="245" spans="1:6" s="4" customFormat="1" ht="54" x14ac:dyDescent="0.3">
      <c r="A245" s="12" t="s">
        <v>158</v>
      </c>
      <c r="B245" s="13" t="s">
        <v>159</v>
      </c>
      <c r="C245" s="21" t="s">
        <v>11</v>
      </c>
      <c r="D245" s="14">
        <v>45</v>
      </c>
      <c r="E245" s="73">
        <v>25000</v>
      </c>
      <c r="F245" s="16">
        <f t="shared" si="14"/>
        <v>1125000</v>
      </c>
    </row>
    <row r="246" spans="1:6" s="4" customFormat="1" ht="54" x14ac:dyDescent="0.3">
      <c r="A246" s="12" t="s">
        <v>160</v>
      </c>
      <c r="B246" s="13" t="s">
        <v>161</v>
      </c>
      <c r="C246" s="21" t="s">
        <v>11</v>
      </c>
      <c r="D246" s="14">
        <v>46</v>
      </c>
      <c r="E246" s="73">
        <v>34000</v>
      </c>
      <c r="F246" s="16">
        <f t="shared" si="14"/>
        <v>1564000</v>
      </c>
    </row>
    <row r="247" spans="1:6" s="4" customFormat="1" ht="40.5" x14ac:dyDescent="0.3">
      <c r="A247" s="12" t="s">
        <v>162</v>
      </c>
      <c r="B247" s="13" t="s">
        <v>163</v>
      </c>
      <c r="C247" s="21" t="s">
        <v>11</v>
      </c>
      <c r="D247" s="14">
        <v>58</v>
      </c>
      <c r="E247" s="73">
        <v>45000</v>
      </c>
      <c r="F247" s="16">
        <f t="shared" si="14"/>
        <v>2610000</v>
      </c>
    </row>
    <row r="248" spans="1:6" s="4" customFormat="1" ht="54" x14ac:dyDescent="0.3">
      <c r="A248" s="12" t="s">
        <v>164</v>
      </c>
      <c r="B248" s="13" t="s">
        <v>165</v>
      </c>
      <c r="C248" s="21" t="s">
        <v>11</v>
      </c>
      <c r="D248" s="14">
        <v>20</v>
      </c>
      <c r="E248" s="73">
        <v>110000</v>
      </c>
      <c r="F248" s="16">
        <f t="shared" si="14"/>
        <v>2200000</v>
      </c>
    </row>
    <row r="249" spans="1:6" s="4" customFormat="1" ht="54" x14ac:dyDescent="0.3">
      <c r="A249" s="12" t="s">
        <v>166</v>
      </c>
      <c r="B249" s="13" t="s">
        <v>167</v>
      </c>
      <c r="C249" s="21" t="s">
        <v>11</v>
      </c>
      <c r="D249" s="14">
        <v>20</v>
      </c>
      <c r="E249" s="73">
        <v>30000</v>
      </c>
      <c r="F249" s="16">
        <f t="shared" si="14"/>
        <v>600000</v>
      </c>
    </row>
    <row r="250" spans="1:6" s="4" customFormat="1" ht="67.5" x14ac:dyDescent="0.3">
      <c r="A250" s="12" t="s">
        <v>168</v>
      </c>
      <c r="B250" s="13" t="s">
        <v>169</v>
      </c>
      <c r="C250" s="21" t="s">
        <v>15</v>
      </c>
      <c r="D250" s="14">
        <v>20</v>
      </c>
      <c r="E250" s="73">
        <v>65000</v>
      </c>
      <c r="F250" s="16">
        <f t="shared" si="14"/>
        <v>1300000</v>
      </c>
    </row>
    <row r="251" spans="1:6" s="4" customFormat="1" ht="67.5" x14ac:dyDescent="0.3">
      <c r="A251" s="12" t="s">
        <v>170</v>
      </c>
      <c r="B251" s="13" t="s">
        <v>171</v>
      </c>
      <c r="C251" s="21" t="s">
        <v>15</v>
      </c>
      <c r="D251" s="14">
        <v>10</v>
      </c>
      <c r="E251" s="77">
        <v>85000</v>
      </c>
      <c r="F251" s="16">
        <f t="shared" si="14"/>
        <v>850000</v>
      </c>
    </row>
    <row r="252" spans="1:6" s="4" customFormat="1" ht="67.5" x14ac:dyDescent="0.3">
      <c r="A252" s="12" t="s">
        <v>172</v>
      </c>
      <c r="B252" s="13" t="s">
        <v>173</v>
      </c>
      <c r="C252" s="21" t="s">
        <v>15</v>
      </c>
      <c r="D252" s="14">
        <v>14</v>
      </c>
      <c r="E252" s="77">
        <v>120000</v>
      </c>
      <c r="F252" s="16">
        <f t="shared" si="14"/>
        <v>1680000</v>
      </c>
    </row>
    <row r="253" spans="1:6" s="3" customFormat="1" outlineLevel="2" x14ac:dyDescent="0.3">
      <c r="A253" s="22">
        <v>17</v>
      </c>
      <c r="B253" s="23" t="s">
        <v>174</v>
      </c>
      <c r="C253" s="24" t="s">
        <v>76</v>
      </c>
      <c r="D253" s="24"/>
      <c r="E253" s="76"/>
      <c r="F253" s="27"/>
    </row>
    <row r="254" spans="1:6" s="4" customFormat="1" ht="67.5" x14ac:dyDescent="0.3">
      <c r="A254" s="12" t="s">
        <v>175</v>
      </c>
      <c r="B254" s="13" t="s">
        <v>176</v>
      </c>
      <c r="C254" s="21" t="s">
        <v>15</v>
      </c>
      <c r="D254" s="14">
        <v>8</v>
      </c>
      <c r="E254" s="77">
        <v>310000</v>
      </c>
      <c r="F254" s="16">
        <f>ROUND(D254*E254,0)</f>
        <v>2480000</v>
      </c>
    </row>
    <row r="255" spans="1:6" s="4" customFormat="1" ht="27" x14ac:dyDescent="0.3">
      <c r="A255" s="12" t="s">
        <v>177</v>
      </c>
      <c r="B255" s="13" t="s">
        <v>178</v>
      </c>
      <c r="C255" s="21" t="s">
        <v>15</v>
      </c>
      <c r="D255" s="14">
        <v>1</v>
      </c>
      <c r="E255" s="77">
        <v>310000</v>
      </c>
      <c r="F255" s="16">
        <f>ROUND(D255*E255,0)</f>
        <v>310000</v>
      </c>
    </row>
    <row r="256" spans="1:6" s="4" customFormat="1" x14ac:dyDescent="0.3">
      <c r="A256" s="18" t="s">
        <v>326</v>
      </c>
      <c r="B256" s="19" t="s">
        <v>327</v>
      </c>
      <c r="C256" s="29" t="s">
        <v>328</v>
      </c>
      <c r="D256" s="59">
        <v>2</v>
      </c>
      <c r="E256" s="77">
        <v>550000</v>
      </c>
      <c r="F256" s="30">
        <f>ROUND(D256*E256,0)</f>
        <v>1100000</v>
      </c>
    </row>
    <row r="257" spans="1:6" s="4" customFormat="1" x14ac:dyDescent="0.3">
      <c r="A257" s="22">
        <v>18</v>
      </c>
      <c r="B257" s="23" t="s">
        <v>179</v>
      </c>
      <c r="C257" s="24"/>
      <c r="D257" s="24"/>
      <c r="E257" s="78"/>
      <c r="F257" s="27"/>
    </row>
    <row r="258" spans="1:6" s="4" customFormat="1" ht="54" x14ac:dyDescent="0.3">
      <c r="A258" s="12" t="s">
        <v>180</v>
      </c>
      <c r="B258" s="13" t="s">
        <v>181</v>
      </c>
      <c r="C258" s="21" t="s">
        <v>15</v>
      </c>
      <c r="D258" s="14">
        <v>15</v>
      </c>
      <c r="E258" s="77">
        <v>334000</v>
      </c>
      <c r="F258" s="16">
        <f t="shared" ref="F258:F264" si="15">ROUND(D258*E258,0)</f>
        <v>5010000</v>
      </c>
    </row>
    <row r="259" spans="1:6" s="4" customFormat="1" ht="40.5" x14ac:dyDescent="0.3">
      <c r="A259" s="12" t="s">
        <v>182</v>
      </c>
      <c r="B259" s="13" t="s">
        <v>183</v>
      </c>
      <c r="C259" s="21" t="s">
        <v>15</v>
      </c>
      <c r="D259" s="59">
        <v>6</v>
      </c>
      <c r="E259" s="77">
        <v>460000</v>
      </c>
      <c r="F259" s="30">
        <f>ROUND(D259*E259,0)</f>
        <v>2760000</v>
      </c>
    </row>
    <row r="260" spans="1:6" s="4" customFormat="1" ht="40.5" x14ac:dyDescent="0.3">
      <c r="A260" s="12" t="s">
        <v>184</v>
      </c>
      <c r="B260" s="13" t="s">
        <v>185</v>
      </c>
      <c r="C260" s="21" t="s">
        <v>15</v>
      </c>
      <c r="D260" s="14">
        <v>7</v>
      </c>
      <c r="E260" s="77">
        <v>610000</v>
      </c>
      <c r="F260" s="16">
        <f t="shared" si="15"/>
        <v>4270000</v>
      </c>
    </row>
    <row r="261" spans="1:6" s="4" customFormat="1" ht="40.5" x14ac:dyDescent="0.3">
      <c r="A261" s="12" t="s">
        <v>186</v>
      </c>
      <c r="B261" s="32" t="s">
        <v>307</v>
      </c>
      <c r="C261" s="21" t="s">
        <v>15</v>
      </c>
      <c r="D261" s="14">
        <v>5</v>
      </c>
      <c r="E261" s="77">
        <v>238000</v>
      </c>
      <c r="F261" s="16">
        <f t="shared" si="15"/>
        <v>1190000</v>
      </c>
    </row>
    <row r="262" spans="1:6" s="4" customFormat="1" ht="54" x14ac:dyDescent="0.3">
      <c r="A262" s="12" t="s">
        <v>187</v>
      </c>
      <c r="B262" s="32" t="s">
        <v>308</v>
      </c>
      <c r="C262" s="21" t="s">
        <v>15</v>
      </c>
      <c r="D262" s="14">
        <v>16</v>
      </c>
      <c r="E262" s="77">
        <v>270000</v>
      </c>
      <c r="F262" s="16">
        <f t="shared" si="15"/>
        <v>4320000</v>
      </c>
    </row>
    <row r="263" spans="1:6" s="4" customFormat="1" ht="27" x14ac:dyDescent="0.3">
      <c r="A263" s="12" t="s">
        <v>188</v>
      </c>
      <c r="B263" s="13" t="s">
        <v>189</v>
      </c>
      <c r="C263" s="21" t="s">
        <v>15</v>
      </c>
      <c r="D263" s="14">
        <v>13</v>
      </c>
      <c r="E263" s="77">
        <v>190000</v>
      </c>
      <c r="F263" s="16">
        <f t="shared" si="15"/>
        <v>2470000</v>
      </c>
    </row>
    <row r="264" spans="1:6" s="4" customFormat="1" ht="27" x14ac:dyDescent="0.3">
      <c r="A264" s="12" t="s">
        <v>191</v>
      </c>
      <c r="B264" s="13" t="s">
        <v>190</v>
      </c>
      <c r="C264" s="21" t="s">
        <v>15</v>
      </c>
      <c r="D264" s="14">
        <v>11</v>
      </c>
      <c r="E264" s="77">
        <v>130000</v>
      </c>
      <c r="F264" s="16">
        <f t="shared" si="15"/>
        <v>1430000</v>
      </c>
    </row>
    <row r="265" spans="1:6" s="4" customFormat="1" ht="53.25" customHeight="1" x14ac:dyDescent="0.3">
      <c r="A265" s="18" t="s">
        <v>298</v>
      </c>
      <c r="B265" s="19" t="s">
        <v>342</v>
      </c>
      <c r="C265" s="63" t="s">
        <v>15</v>
      </c>
      <c r="D265" s="59">
        <v>1</v>
      </c>
      <c r="E265" s="77">
        <v>75000</v>
      </c>
      <c r="F265" s="30">
        <f>ROUND(D265*E265,0)</f>
        <v>75000</v>
      </c>
    </row>
    <row r="266" spans="1:6" s="3" customFormat="1" outlineLevel="2" x14ac:dyDescent="0.3">
      <c r="A266" s="22">
        <v>19</v>
      </c>
      <c r="B266" s="23" t="s">
        <v>195</v>
      </c>
      <c r="C266" s="24"/>
      <c r="D266" s="24"/>
      <c r="E266" s="79"/>
      <c r="F266" s="27"/>
    </row>
    <row r="267" spans="1:6" s="3" customFormat="1" ht="40.5" outlineLevel="2" x14ac:dyDescent="0.3">
      <c r="A267" s="12" t="s">
        <v>196</v>
      </c>
      <c r="B267" s="13" t="s">
        <v>197</v>
      </c>
      <c r="C267" s="21" t="s">
        <v>15</v>
      </c>
      <c r="D267" s="14">
        <v>10</v>
      </c>
      <c r="E267" s="80">
        <v>30000</v>
      </c>
      <c r="F267" s="16">
        <f>ROUND(D267*E267,0)</f>
        <v>300000</v>
      </c>
    </row>
    <row r="268" spans="1:6" s="3" customFormat="1" ht="40.5" outlineLevel="2" x14ac:dyDescent="0.3">
      <c r="A268" s="12" t="s">
        <v>198</v>
      </c>
      <c r="B268" s="13" t="s">
        <v>199</v>
      </c>
      <c r="C268" s="21" t="s">
        <v>15</v>
      </c>
      <c r="D268" s="14">
        <v>2</v>
      </c>
      <c r="E268" s="80">
        <v>40000</v>
      </c>
      <c r="F268" s="16">
        <f>ROUND(D268*E268,0)</f>
        <v>80000</v>
      </c>
    </row>
    <row r="269" spans="1:6" s="3" customFormat="1" ht="40.5" outlineLevel="2" x14ac:dyDescent="0.3">
      <c r="A269" s="18" t="s">
        <v>200</v>
      </c>
      <c r="B269" s="19" t="s">
        <v>201</v>
      </c>
      <c r="C269" s="29" t="s">
        <v>15</v>
      </c>
      <c r="D269" s="14">
        <v>18</v>
      </c>
      <c r="E269" s="80">
        <v>30000</v>
      </c>
      <c r="F269" s="16">
        <f>ROUND(D269*E269,0)</f>
        <v>540000</v>
      </c>
    </row>
    <row r="270" spans="1:6" s="3" customFormat="1" outlineLevel="2" x14ac:dyDescent="0.3">
      <c r="A270" s="22">
        <v>20</v>
      </c>
      <c r="B270" s="23" t="s">
        <v>202</v>
      </c>
      <c r="C270" s="24" t="s">
        <v>76</v>
      </c>
      <c r="D270" s="24"/>
      <c r="E270" s="79"/>
      <c r="F270" s="27"/>
    </row>
    <row r="271" spans="1:6" s="3" customFormat="1" ht="54" outlineLevel="2" x14ac:dyDescent="0.3">
      <c r="A271" s="12" t="s">
        <v>205</v>
      </c>
      <c r="B271" s="32" t="s">
        <v>206</v>
      </c>
      <c r="C271" s="21" t="s">
        <v>11</v>
      </c>
      <c r="D271" s="14">
        <v>8.6999999999999993</v>
      </c>
      <c r="E271" s="80">
        <v>188000</v>
      </c>
      <c r="F271" s="16">
        <f t="shared" ref="F271:F275" si="16">ROUND(D271*E271,0)</f>
        <v>1635600</v>
      </c>
    </row>
    <row r="272" spans="1:6" s="3" customFormat="1" ht="54" outlineLevel="2" x14ac:dyDescent="0.3">
      <c r="A272" s="12" t="s">
        <v>207</v>
      </c>
      <c r="B272" s="32" t="s">
        <v>302</v>
      </c>
      <c r="C272" s="21" t="s">
        <v>15</v>
      </c>
      <c r="D272" s="14">
        <v>1</v>
      </c>
      <c r="E272" s="80">
        <v>2700000</v>
      </c>
      <c r="F272" s="16">
        <f t="shared" si="16"/>
        <v>2700000</v>
      </c>
    </row>
    <row r="273" spans="1:6" s="3" customFormat="1" ht="40.5" outlineLevel="2" x14ac:dyDescent="0.3">
      <c r="A273" s="12" t="s">
        <v>208</v>
      </c>
      <c r="B273" s="32" t="s">
        <v>309</v>
      </c>
      <c r="C273" s="21" t="s">
        <v>11</v>
      </c>
      <c r="D273" s="14">
        <v>0.9</v>
      </c>
      <c r="E273" s="80">
        <v>260000</v>
      </c>
      <c r="F273" s="16">
        <f t="shared" si="16"/>
        <v>234000</v>
      </c>
    </row>
    <row r="274" spans="1:6" s="3" customFormat="1" ht="54" outlineLevel="2" x14ac:dyDescent="0.3">
      <c r="A274" s="12" t="s">
        <v>209</v>
      </c>
      <c r="B274" s="32" t="s">
        <v>315</v>
      </c>
      <c r="C274" s="21" t="s">
        <v>15</v>
      </c>
      <c r="D274" s="14">
        <v>3</v>
      </c>
      <c r="E274" s="80">
        <v>355000</v>
      </c>
      <c r="F274" s="16">
        <f t="shared" si="16"/>
        <v>1065000</v>
      </c>
    </row>
    <row r="275" spans="1:6" s="4" customFormat="1" ht="54" x14ac:dyDescent="0.3">
      <c r="A275" s="12" t="s">
        <v>210</v>
      </c>
      <c r="B275" s="32" t="s">
        <v>303</v>
      </c>
      <c r="C275" s="21" t="s">
        <v>134</v>
      </c>
      <c r="D275" s="14">
        <v>4.2</v>
      </c>
      <c r="E275" s="80">
        <v>770000</v>
      </c>
      <c r="F275" s="16">
        <f t="shared" si="16"/>
        <v>3234000</v>
      </c>
    </row>
    <row r="276" spans="1:6" s="3" customFormat="1" outlineLevel="2" x14ac:dyDescent="0.3">
      <c r="A276" s="22">
        <v>21</v>
      </c>
      <c r="B276" s="23" t="s">
        <v>211</v>
      </c>
      <c r="C276" s="24"/>
      <c r="D276" s="24"/>
      <c r="E276" s="79"/>
      <c r="F276" s="27"/>
    </row>
    <row r="277" spans="1:6" s="3" customFormat="1" ht="40.5" outlineLevel="2" x14ac:dyDescent="0.3">
      <c r="A277" s="12" t="s">
        <v>212</v>
      </c>
      <c r="B277" s="13" t="s">
        <v>213</v>
      </c>
      <c r="C277" s="21" t="s">
        <v>15</v>
      </c>
      <c r="D277" s="14">
        <v>1</v>
      </c>
      <c r="E277" s="80">
        <v>165000</v>
      </c>
      <c r="F277" s="16">
        <f>ROUND(D277*E277,0)</f>
        <v>165000</v>
      </c>
    </row>
    <row r="278" spans="1:6" s="3" customFormat="1" ht="40.5" outlineLevel="2" x14ac:dyDescent="0.3">
      <c r="A278" s="12" t="s">
        <v>214</v>
      </c>
      <c r="B278" s="13" t="s">
        <v>215</v>
      </c>
      <c r="C278" s="21" t="s">
        <v>11</v>
      </c>
      <c r="D278" s="14">
        <v>23.599999999999998</v>
      </c>
      <c r="E278" s="80">
        <v>26000</v>
      </c>
      <c r="F278" s="16">
        <f>ROUND(D278*E278,0)</f>
        <v>613600</v>
      </c>
    </row>
    <row r="279" spans="1:6" s="3" customFormat="1" outlineLevel="2" x14ac:dyDescent="0.3">
      <c r="A279" s="22">
        <v>22</v>
      </c>
      <c r="B279" s="23" t="s">
        <v>216</v>
      </c>
      <c r="C279" s="24"/>
      <c r="D279" s="24"/>
      <c r="E279" s="79"/>
      <c r="F279" s="27"/>
    </row>
    <row r="280" spans="1:6" s="3" customFormat="1" ht="40.5" outlineLevel="2" x14ac:dyDescent="0.3">
      <c r="A280" s="12" t="s">
        <v>219</v>
      </c>
      <c r="B280" s="13" t="s">
        <v>220</v>
      </c>
      <c r="C280" s="21" t="s">
        <v>15</v>
      </c>
      <c r="D280" s="14">
        <v>2</v>
      </c>
      <c r="E280" s="80">
        <v>305000</v>
      </c>
      <c r="F280" s="16">
        <f t="shared" ref="F280:F289" si="17">ROUND(D280*E280,0)</f>
        <v>610000</v>
      </c>
    </row>
    <row r="281" spans="1:6" s="3" customFormat="1" ht="40.5" outlineLevel="2" x14ac:dyDescent="0.3">
      <c r="A281" s="12" t="s">
        <v>221</v>
      </c>
      <c r="B281" s="13" t="s">
        <v>222</v>
      </c>
      <c r="C281" s="21" t="s">
        <v>15</v>
      </c>
      <c r="D281" s="14">
        <v>8</v>
      </c>
      <c r="E281" s="80">
        <v>295000</v>
      </c>
      <c r="F281" s="16">
        <f t="shared" si="17"/>
        <v>2360000</v>
      </c>
    </row>
    <row r="282" spans="1:6" s="3" customFormat="1" ht="121.5" outlineLevel="2" x14ac:dyDescent="0.3">
      <c r="A282" s="12" t="s">
        <v>225</v>
      </c>
      <c r="B282" s="13" t="s">
        <v>226</v>
      </c>
      <c r="C282" s="35" t="s">
        <v>15</v>
      </c>
      <c r="D282" s="14">
        <v>5</v>
      </c>
      <c r="E282" s="80">
        <v>470000</v>
      </c>
      <c r="F282" s="16">
        <f t="shared" si="17"/>
        <v>2350000</v>
      </c>
    </row>
    <row r="283" spans="1:6" s="3" customFormat="1" ht="67.5" outlineLevel="2" x14ac:dyDescent="0.3">
      <c r="A283" s="12" t="s">
        <v>227</v>
      </c>
      <c r="B283" s="13" t="s">
        <v>228</v>
      </c>
      <c r="C283" s="35" t="s">
        <v>28</v>
      </c>
      <c r="D283" s="14">
        <v>4</v>
      </c>
      <c r="E283" s="80">
        <v>360000</v>
      </c>
      <c r="F283" s="16">
        <f t="shared" si="17"/>
        <v>1440000</v>
      </c>
    </row>
    <row r="284" spans="1:6" s="3" customFormat="1" ht="67.5" outlineLevel="2" x14ac:dyDescent="0.3">
      <c r="A284" s="12" t="s">
        <v>229</v>
      </c>
      <c r="B284" s="13" t="s">
        <v>230</v>
      </c>
      <c r="C284" s="21" t="s">
        <v>15</v>
      </c>
      <c r="D284" s="14">
        <v>16</v>
      </c>
      <c r="E284" s="80">
        <v>185000</v>
      </c>
      <c r="F284" s="16">
        <f t="shared" si="17"/>
        <v>2960000</v>
      </c>
    </row>
    <row r="285" spans="1:6" s="3" customFormat="1" ht="81" outlineLevel="2" x14ac:dyDescent="0.3">
      <c r="A285" s="12" t="s">
        <v>231</v>
      </c>
      <c r="B285" s="13" t="s">
        <v>234</v>
      </c>
      <c r="C285" s="21" t="s">
        <v>15</v>
      </c>
      <c r="D285" s="14">
        <v>2</v>
      </c>
      <c r="E285" s="80">
        <v>350000</v>
      </c>
      <c r="F285" s="16">
        <f t="shared" si="17"/>
        <v>700000</v>
      </c>
    </row>
    <row r="286" spans="1:6" s="4" customFormat="1" ht="81" x14ac:dyDescent="0.3">
      <c r="A286" s="12" t="s">
        <v>232</v>
      </c>
      <c r="B286" s="13" t="s">
        <v>237</v>
      </c>
      <c r="C286" s="21" t="s">
        <v>28</v>
      </c>
      <c r="D286" s="14">
        <v>22</v>
      </c>
      <c r="E286" s="80">
        <v>440000</v>
      </c>
      <c r="F286" s="16">
        <f t="shared" si="17"/>
        <v>9680000</v>
      </c>
    </row>
    <row r="287" spans="1:6" s="4" customFormat="1" ht="54" x14ac:dyDescent="0.3">
      <c r="A287" s="12" t="s">
        <v>233</v>
      </c>
      <c r="B287" s="13" t="s">
        <v>238</v>
      </c>
      <c r="C287" s="21" t="s">
        <v>28</v>
      </c>
      <c r="D287" s="14">
        <v>18</v>
      </c>
      <c r="E287" s="80">
        <v>320000</v>
      </c>
      <c r="F287" s="16">
        <f t="shared" si="17"/>
        <v>5760000</v>
      </c>
    </row>
    <row r="288" spans="1:6" s="4" customFormat="1" ht="40.5" x14ac:dyDescent="0.3">
      <c r="A288" s="21" t="s">
        <v>235</v>
      </c>
      <c r="B288" s="13" t="s">
        <v>239</v>
      </c>
      <c r="C288" s="21" t="s">
        <v>28</v>
      </c>
      <c r="D288" s="14">
        <v>1.1299999999999999</v>
      </c>
      <c r="E288" s="80">
        <v>565000</v>
      </c>
      <c r="F288" s="16">
        <f t="shared" si="17"/>
        <v>638450</v>
      </c>
    </row>
    <row r="289" spans="1:6" s="4" customFormat="1" ht="40.5" x14ac:dyDescent="0.3">
      <c r="A289" s="21" t="s">
        <v>236</v>
      </c>
      <c r="B289" s="13" t="s">
        <v>240</v>
      </c>
      <c r="C289" s="21" t="s">
        <v>28</v>
      </c>
      <c r="D289" s="14">
        <v>9.129999999999999</v>
      </c>
      <c r="E289" s="80">
        <v>35000</v>
      </c>
      <c r="F289" s="16">
        <f t="shared" si="17"/>
        <v>319550</v>
      </c>
    </row>
    <row r="290" spans="1:6" s="3" customFormat="1" outlineLevel="2" x14ac:dyDescent="0.3">
      <c r="A290" s="22">
        <v>23</v>
      </c>
      <c r="B290" s="23" t="s">
        <v>241</v>
      </c>
      <c r="C290" s="24" t="s">
        <v>76</v>
      </c>
      <c r="D290" s="24"/>
      <c r="E290" s="79"/>
      <c r="F290" s="27"/>
    </row>
    <row r="291" spans="1:6" s="5" customFormat="1" ht="27" x14ac:dyDescent="0.3">
      <c r="A291" s="36" t="s">
        <v>242</v>
      </c>
      <c r="B291" s="34" t="s">
        <v>258</v>
      </c>
      <c r="C291" s="37" t="s">
        <v>11</v>
      </c>
      <c r="D291" s="14">
        <v>50</v>
      </c>
      <c r="E291" s="81">
        <v>14000</v>
      </c>
      <c r="F291" s="39">
        <f t="shared" ref="F291:F307" si="18">ROUND(D291*E291,0)</f>
        <v>700000</v>
      </c>
    </row>
    <row r="292" spans="1:6" s="5" customFormat="1" ht="27" x14ac:dyDescent="0.3">
      <c r="A292" s="36" t="s">
        <v>243</v>
      </c>
      <c r="B292" s="34" t="s">
        <v>260</v>
      </c>
      <c r="C292" s="37" t="s">
        <v>11</v>
      </c>
      <c r="D292" s="14">
        <v>160</v>
      </c>
      <c r="E292" s="81">
        <v>12000</v>
      </c>
      <c r="F292" s="39">
        <f t="shared" si="18"/>
        <v>1920000</v>
      </c>
    </row>
    <row r="293" spans="1:6" s="5" customFormat="1" ht="27" x14ac:dyDescent="0.3">
      <c r="A293" s="36" t="s">
        <v>244</v>
      </c>
      <c r="B293" s="34" t="s">
        <v>262</v>
      </c>
      <c r="C293" s="37" t="s">
        <v>11</v>
      </c>
      <c r="D293" s="14">
        <v>10</v>
      </c>
      <c r="E293" s="81">
        <v>8000</v>
      </c>
      <c r="F293" s="39">
        <f t="shared" si="18"/>
        <v>80000</v>
      </c>
    </row>
    <row r="294" spans="1:6" s="5" customFormat="1" ht="27" x14ac:dyDescent="0.3">
      <c r="A294" s="36" t="s">
        <v>245</v>
      </c>
      <c r="B294" s="34" t="s">
        <v>264</v>
      </c>
      <c r="C294" s="37" t="s">
        <v>11</v>
      </c>
      <c r="D294" s="14">
        <v>80</v>
      </c>
      <c r="E294" s="81">
        <v>6000</v>
      </c>
      <c r="F294" s="39">
        <f t="shared" si="18"/>
        <v>480000</v>
      </c>
    </row>
    <row r="295" spans="1:6" s="5" customFormat="1" ht="67.5" x14ac:dyDescent="0.3">
      <c r="A295" s="40" t="s">
        <v>246</v>
      </c>
      <c r="B295" s="32" t="s">
        <v>310</v>
      </c>
      <c r="C295" s="41" t="s">
        <v>15</v>
      </c>
      <c r="D295" s="14">
        <v>6</v>
      </c>
      <c r="E295" s="81">
        <v>70000</v>
      </c>
      <c r="F295" s="39">
        <f t="shared" si="18"/>
        <v>420000</v>
      </c>
    </row>
    <row r="296" spans="1:6" s="5" customFormat="1" ht="94.5" x14ac:dyDescent="0.3">
      <c r="A296" s="36" t="s">
        <v>248</v>
      </c>
      <c r="B296" s="34" t="s">
        <v>311</v>
      </c>
      <c r="C296" s="42" t="s">
        <v>15</v>
      </c>
      <c r="D296" s="14">
        <v>6</v>
      </c>
      <c r="E296" s="81">
        <v>110000</v>
      </c>
      <c r="F296" s="39">
        <f t="shared" si="18"/>
        <v>660000</v>
      </c>
    </row>
    <row r="297" spans="1:6" s="5" customFormat="1" ht="67.5" x14ac:dyDescent="0.3">
      <c r="A297" s="36" t="s">
        <v>250</v>
      </c>
      <c r="B297" s="34" t="s">
        <v>304</v>
      </c>
      <c r="C297" s="37" t="s">
        <v>15</v>
      </c>
      <c r="D297" s="14">
        <v>1</v>
      </c>
      <c r="E297" s="81">
        <v>53000</v>
      </c>
      <c r="F297" s="39">
        <f t="shared" si="18"/>
        <v>53000</v>
      </c>
    </row>
    <row r="298" spans="1:6" s="5" customFormat="1" ht="67.5" x14ac:dyDescent="0.3">
      <c r="A298" s="40" t="s">
        <v>252</v>
      </c>
      <c r="B298" s="32" t="s">
        <v>305</v>
      </c>
      <c r="C298" s="41" t="s">
        <v>15</v>
      </c>
      <c r="D298" s="14">
        <v>13</v>
      </c>
      <c r="E298" s="81">
        <v>63000</v>
      </c>
      <c r="F298" s="39">
        <f t="shared" si="18"/>
        <v>819000</v>
      </c>
    </row>
    <row r="299" spans="1:6" s="5" customFormat="1" ht="67.5" x14ac:dyDescent="0.3">
      <c r="A299" s="40" t="s">
        <v>254</v>
      </c>
      <c r="B299" s="32" t="s">
        <v>306</v>
      </c>
      <c r="C299" s="41" t="s">
        <v>15</v>
      </c>
      <c r="D299" s="14">
        <v>10</v>
      </c>
      <c r="E299" s="81">
        <v>74000</v>
      </c>
      <c r="F299" s="39">
        <f t="shared" si="18"/>
        <v>740000</v>
      </c>
    </row>
    <row r="300" spans="1:6" s="5" customFormat="1" ht="81" x14ac:dyDescent="0.3">
      <c r="A300" s="40" t="s">
        <v>256</v>
      </c>
      <c r="B300" s="32" t="s">
        <v>312</v>
      </c>
      <c r="C300" s="41" t="s">
        <v>15</v>
      </c>
      <c r="D300" s="14">
        <v>10</v>
      </c>
      <c r="E300" s="81">
        <v>72000</v>
      </c>
      <c r="F300" s="39">
        <f t="shared" si="18"/>
        <v>720000</v>
      </c>
    </row>
    <row r="301" spans="1:6" s="5" customFormat="1" ht="121.5" x14ac:dyDescent="0.3">
      <c r="A301" s="40" t="s">
        <v>257</v>
      </c>
      <c r="B301" s="32" t="s">
        <v>247</v>
      </c>
      <c r="C301" s="41" t="s">
        <v>15</v>
      </c>
      <c r="D301" s="14">
        <v>43</v>
      </c>
      <c r="E301" s="81">
        <v>170000</v>
      </c>
      <c r="F301" s="39">
        <f t="shared" si="18"/>
        <v>7310000</v>
      </c>
    </row>
    <row r="302" spans="1:6" s="5" customFormat="1" x14ac:dyDescent="0.3">
      <c r="A302" s="36" t="s">
        <v>259</v>
      </c>
      <c r="B302" s="34" t="s">
        <v>249</v>
      </c>
      <c r="C302" s="42" t="s">
        <v>15</v>
      </c>
      <c r="D302" s="14">
        <v>36</v>
      </c>
      <c r="E302" s="81">
        <v>19000</v>
      </c>
      <c r="F302" s="39">
        <f t="shared" si="18"/>
        <v>684000</v>
      </c>
    </row>
    <row r="303" spans="1:6" s="5" customFormat="1" ht="40.5" x14ac:dyDescent="0.3">
      <c r="A303" s="36" t="s">
        <v>261</v>
      </c>
      <c r="B303" s="34" t="s">
        <v>251</v>
      </c>
      <c r="C303" s="37" t="s">
        <v>134</v>
      </c>
      <c r="D303" s="14">
        <v>105</v>
      </c>
      <c r="E303" s="81">
        <v>23000</v>
      </c>
      <c r="F303" s="39">
        <f t="shared" si="18"/>
        <v>2415000</v>
      </c>
    </row>
    <row r="304" spans="1:6" s="5" customFormat="1" ht="40.5" x14ac:dyDescent="0.3">
      <c r="A304" s="36" t="s">
        <v>263</v>
      </c>
      <c r="B304" s="34" t="s">
        <v>253</v>
      </c>
      <c r="C304" s="37" t="s">
        <v>134</v>
      </c>
      <c r="D304" s="14">
        <v>105</v>
      </c>
      <c r="E304" s="81">
        <v>19000</v>
      </c>
      <c r="F304" s="39">
        <f t="shared" si="18"/>
        <v>1995000</v>
      </c>
    </row>
    <row r="305" spans="1:6" s="5" customFormat="1" ht="40.5" x14ac:dyDescent="0.3">
      <c r="A305" s="36" t="s">
        <v>265</v>
      </c>
      <c r="B305" s="34" t="s">
        <v>255</v>
      </c>
      <c r="C305" s="37" t="s">
        <v>134</v>
      </c>
      <c r="D305" s="14">
        <v>105</v>
      </c>
      <c r="E305" s="81">
        <v>26000</v>
      </c>
      <c r="F305" s="39">
        <f t="shared" si="18"/>
        <v>2730000</v>
      </c>
    </row>
    <row r="306" spans="1:6" s="5" customFormat="1" ht="67.5" x14ac:dyDescent="0.3">
      <c r="A306" s="41" t="s">
        <v>266</v>
      </c>
      <c r="B306" s="32" t="s">
        <v>267</v>
      </c>
      <c r="C306" s="41" t="s">
        <v>15</v>
      </c>
      <c r="D306" s="14">
        <v>6</v>
      </c>
      <c r="E306" s="81">
        <v>185000</v>
      </c>
      <c r="F306" s="39">
        <f t="shared" si="18"/>
        <v>1110000</v>
      </c>
    </row>
    <row r="307" spans="1:6" s="5" customFormat="1" ht="27" x14ac:dyDescent="0.3">
      <c r="A307" s="41" t="s">
        <v>297</v>
      </c>
      <c r="B307" s="32" t="s">
        <v>296</v>
      </c>
      <c r="C307" s="41" t="s">
        <v>15</v>
      </c>
      <c r="D307" s="14">
        <v>6</v>
      </c>
      <c r="E307" s="81">
        <v>90000</v>
      </c>
      <c r="F307" s="39">
        <f t="shared" si="18"/>
        <v>540000</v>
      </c>
    </row>
    <row r="308" spans="1:6" s="4" customFormat="1" x14ac:dyDescent="0.3">
      <c r="A308" s="22">
        <v>24</v>
      </c>
      <c r="B308" s="23" t="s">
        <v>268</v>
      </c>
      <c r="C308" s="24"/>
      <c r="D308" s="24"/>
      <c r="E308" s="82"/>
      <c r="F308" s="27"/>
    </row>
    <row r="309" spans="1:6" s="3" customFormat="1" ht="40.5" x14ac:dyDescent="0.3">
      <c r="A309" s="12" t="s">
        <v>269</v>
      </c>
      <c r="B309" s="13" t="s">
        <v>270</v>
      </c>
      <c r="C309" s="21" t="s">
        <v>28</v>
      </c>
      <c r="D309" s="14">
        <v>270</v>
      </c>
      <c r="E309" s="80">
        <v>42000</v>
      </c>
      <c r="F309" s="16">
        <f t="shared" ref="F309:F320" si="19">ROUND(D309*E309,0)</f>
        <v>11340000</v>
      </c>
    </row>
    <row r="310" spans="1:6" s="3" customFormat="1" ht="81" x14ac:dyDescent="0.3">
      <c r="A310" s="12" t="s">
        <v>272</v>
      </c>
      <c r="B310" s="13" t="s">
        <v>273</v>
      </c>
      <c r="C310" s="21" t="s">
        <v>28</v>
      </c>
      <c r="D310" s="14">
        <v>80</v>
      </c>
      <c r="E310" s="80">
        <v>43000</v>
      </c>
      <c r="F310" s="16">
        <f t="shared" si="19"/>
        <v>3440000</v>
      </c>
    </row>
    <row r="311" spans="1:6" s="3" customFormat="1" ht="93.75" customHeight="1" x14ac:dyDescent="0.3">
      <c r="A311" s="18" t="s">
        <v>274</v>
      </c>
      <c r="B311" s="19" t="s">
        <v>275</v>
      </c>
      <c r="C311" s="29" t="s">
        <v>11</v>
      </c>
      <c r="D311" s="59">
        <v>84</v>
      </c>
      <c r="E311" s="80">
        <v>27000</v>
      </c>
      <c r="F311" s="30">
        <f>ROUND(D311*E311,0)</f>
        <v>2268000</v>
      </c>
    </row>
    <row r="312" spans="1:6" s="3" customFormat="1" ht="67.5" x14ac:dyDescent="0.3">
      <c r="A312" s="12" t="s">
        <v>276</v>
      </c>
      <c r="B312" s="13" t="s">
        <v>277</v>
      </c>
      <c r="C312" s="21" t="s">
        <v>28</v>
      </c>
      <c r="D312" s="14">
        <v>225</v>
      </c>
      <c r="E312" s="80">
        <v>19000</v>
      </c>
      <c r="F312" s="16">
        <f t="shared" si="19"/>
        <v>4275000</v>
      </c>
    </row>
    <row r="313" spans="1:6" s="3" customFormat="1" ht="27" x14ac:dyDescent="0.3">
      <c r="A313" s="12" t="s">
        <v>278</v>
      </c>
      <c r="B313" s="13" t="s">
        <v>279</v>
      </c>
      <c r="C313" s="21" t="s">
        <v>28</v>
      </c>
      <c r="D313" s="14">
        <v>170</v>
      </c>
      <c r="E313" s="80">
        <v>26000</v>
      </c>
      <c r="F313" s="16">
        <f t="shared" si="19"/>
        <v>4420000</v>
      </c>
    </row>
    <row r="314" spans="1:6" s="3" customFormat="1" ht="27" x14ac:dyDescent="0.3">
      <c r="A314" s="12" t="s">
        <v>280</v>
      </c>
      <c r="B314" s="13" t="s">
        <v>281</v>
      </c>
      <c r="C314" s="21" t="s">
        <v>28</v>
      </c>
      <c r="D314" s="14">
        <v>50</v>
      </c>
      <c r="E314" s="80">
        <v>55000</v>
      </c>
      <c r="F314" s="16">
        <f t="shared" si="19"/>
        <v>2750000</v>
      </c>
    </row>
    <row r="315" spans="1:6" s="3" customFormat="1" ht="40.5" x14ac:dyDescent="0.3">
      <c r="A315" s="12" t="s">
        <v>284</v>
      </c>
      <c r="B315" s="13" t="s">
        <v>285</v>
      </c>
      <c r="C315" s="21" t="s">
        <v>11</v>
      </c>
      <c r="D315" s="14">
        <v>10</v>
      </c>
      <c r="E315" s="80">
        <v>39000</v>
      </c>
      <c r="F315" s="16">
        <f t="shared" si="19"/>
        <v>390000</v>
      </c>
    </row>
    <row r="316" spans="1:6" s="3" customFormat="1" ht="54" x14ac:dyDescent="0.3">
      <c r="A316" s="12" t="s">
        <v>282</v>
      </c>
      <c r="B316" s="13" t="s">
        <v>283</v>
      </c>
      <c r="C316" s="21" t="s">
        <v>11</v>
      </c>
      <c r="D316" s="14">
        <v>41</v>
      </c>
      <c r="E316" s="80">
        <v>50000</v>
      </c>
      <c r="F316" s="16">
        <f t="shared" si="19"/>
        <v>2050000</v>
      </c>
    </row>
    <row r="317" spans="1:6" s="4" customFormat="1" ht="49.5" customHeight="1" x14ac:dyDescent="0.3">
      <c r="A317" s="12" t="s">
        <v>286</v>
      </c>
      <c r="B317" s="13" t="s">
        <v>287</v>
      </c>
      <c r="C317" s="21" t="s">
        <v>28</v>
      </c>
      <c r="D317" s="14">
        <v>47</v>
      </c>
      <c r="E317" s="80">
        <v>78000</v>
      </c>
      <c r="F317" s="16">
        <f t="shared" si="19"/>
        <v>3666000</v>
      </c>
    </row>
    <row r="318" spans="1:6" s="4" customFormat="1" ht="54" x14ac:dyDescent="0.3">
      <c r="A318" s="12" t="s">
        <v>288</v>
      </c>
      <c r="B318" s="13" t="s">
        <v>289</v>
      </c>
      <c r="C318" s="21" t="s">
        <v>28</v>
      </c>
      <c r="D318" s="14">
        <v>17</v>
      </c>
      <c r="E318" s="80">
        <v>62000</v>
      </c>
      <c r="F318" s="16">
        <f t="shared" si="19"/>
        <v>1054000</v>
      </c>
    </row>
    <row r="319" spans="1:6" s="4" customFormat="1" ht="27" x14ac:dyDescent="0.3">
      <c r="A319" s="12" t="s">
        <v>290</v>
      </c>
      <c r="B319" s="13" t="s">
        <v>291</v>
      </c>
      <c r="C319" s="21" t="s">
        <v>134</v>
      </c>
      <c r="D319" s="14">
        <v>12</v>
      </c>
      <c r="E319" s="80">
        <v>18000</v>
      </c>
      <c r="F319" s="16">
        <f t="shared" si="19"/>
        <v>216000</v>
      </c>
    </row>
    <row r="320" spans="1:6" s="4" customFormat="1" ht="69.75" customHeight="1" x14ac:dyDescent="0.3">
      <c r="A320" s="18" t="s">
        <v>337</v>
      </c>
      <c r="B320" s="13" t="s">
        <v>341</v>
      </c>
      <c r="C320" s="21" t="s">
        <v>28</v>
      </c>
      <c r="D320" s="14">
        <v>38</v>
      </c>
      <c r="E320" s="80">
        <v>44000</v>
      </c>
      <c r="F320" s="16">
        <f t="shared" si="19"/>
        <v>1672000</v>
      </c>
    </row>
    <row r="321" spans="1:6" s="4" customFormat="1" x14ac:dyDescent="0.3">
      <c r="A321" s="22">
        <v>25</v>
      </c>
      <c r="B321" s="23" t="s">
        <v>292</v>
      </c>
      <c r="C321" s="24"/>
      <c r="D321" s="24"/>
      <c r="E321" s="82"/>
      <c r="F321" s="27"/>
    </row>
    <row r="322" spans="1:6" s="3" customFormat="1" x14ac:dyDescent="0.3">
      <c r="A322" s="61" t="s">
        <v>293</v>
      </c>
      <c r="B322" s="60" t="s">
        <v>336</v>
      </c>
      <c r="C322" s="61" t="s">
        <v>294</v>
      </c>
      <c r="D322" s="59">
        <v>80</v>
      </c>
      <c r="E322" s="84">
        <v>17400</v>
      </c>
      <c r="F322" s="30">
        <f>ROUND(D322*E322,0)</f>
        <v>1392000</v>
      </c>
    </row>
    <row r="323" spans="1:6" x14ac:dyDescent="0.3">
      <c r="A323" s="97" t="s">
        <v>322</v>
      </c>
      <c r="B323" s="97"/>
      <c r="C323" s="97"/>
      <c r="D323" s="97"/>
      <c r="E323" s="43"/>
      <c r="F323" s="57">
        <f>ROUND(SUM(F170:F322),0)</f>
        <v>315937400</v>
      </c>
    </row>
    <row r="325" spans="1:6" ht="29.25" customHeight="1" x14ac:dyDescent="0.3">
      <c r="A325" s="67" t="s">
        <v>1</v>
      </c>
      <c r="B325" s="91" t="s">
        <v>323</v>
      </c>
      <c r="C325" s="91"/>
      <c r="D325" s="91"/>
      <c r="E325" s="91"/>
      <c r="F325" s="91"/>
    </row>
    <row r="326" spans="1:6" x14ac:dyDescent="0.3">
      <c r="A326" s="6"/>
      <c r="B326" s="6"/>
      <c r="C326" s="6"/>
      <c r="D326" s="6"/>
      <c r="E326" s="6"/>
      <c r="F326" s="6"/>
    </row>
    <row r="327" spans="1:6" x14ac:dyDescent="0.3">
      <c r="A327" s="7" t="s">
        <v>2</v>
      </c>
      <c r="B327" s="7" t="s">
        <v>3</v>
      </c>
      <c r="C327" s="7" t="s">
        <v>4</v>
      </c>
      <c r="D327" s="7" t="s">
        <v>5</v>
      </c>
      <c r="E327" s="7" t="s">
        <v>6</v>
      </c>
      <c r="F327" s="7" t="s">
        <v>7</v>
      </c>
    </row>
    <row r="328" spans="1:6" x14ac:dyDescent="0.3">
      <c r="A328" s="8">
        <v>1</v>
      </c>
      <c r="B328" s="9" t="s">
        <v>8</v>
      </c>
      <c r="C328" s="10"/>
      <c r="D328" s="10"/>
      <c r="E328" s="10"/>
      <c r="F328" s="11"/>
    </row>
    <row r="329" spans="1:6" ht="108" x14ac:dyDescent="0.3">
      <c r="A329" s="12" t="s">
        <v>9</v>
      </c>
      <c r="B329" s="13" t="s">
        <v>10</v>
      </c>
      <c r="C329" s="12" t="s">
        <v>11</v>
      </c>
      <c r="D329" s="14">
        <v>70</v>
      </c>
      <c r="E329" s="73">
        <v>23000</v>
      </c>
      <c r="F329" s="16">
        <f>ROUND(D329*E329,0)</f>
        <v>1610000</v>
      </c>
    </row>
    <row r="330" spans="1:6" x14ac:dyDescent="0.3">
      <c r="A330" s="8">
        <v>2</v>
      </c>
      <c r="B330" s="9" t="s">
        <v>12</v>
      </c>
      <c r="C330" s="10"/>
      <c r="D330" s="17"/>
      <c r="E330" s="74"/>
      <c r="F330" s="11"/>
    </row>
    <row r="331" spans="1:6" ht="40.5" x14ac:dyDescent="0.3">
      <c r="A331" s="12" t="s">
        <v>22</v>
      </c>
      <c r="B331" s="13" t="s">
        <v>23</v>
      </c>
      <c r="C331" s="12" t="s">
        <v>11</v>
      </c>
      <c r="D331" s="14">
        <v>6</v>
      </c>
      <c r="E331" s="73">
        <v>3000</v>
      </c>
      <c r="F331" s="16">
        <f t="shared" ref="F331:F335" si="20">ROUND(D331*E331,0)</f>
        <v>18000</v>
      </c>
    </row>
    <row r="332" spans="1:6" ht="27" x14ac:dyDescent="0.3">
      <c r="A332" s="12" t="s">
        <v>24</v>
      </c>
      <c r="B332" s="13" t="s">
        <v>25</v>
      </c>
      <c r="C332" s="12" t="s">
        <v>15</v>
      </c>
      <c r="D332" s="14">
        <v>14</v>
      </c>
      <c r="E332" s="73">
        <v>8000</v>
      </c>
      <c r="F332" s="16">
        <f t="shared" si="20"/>
        <v>112000</v>
      </c>
    </row>
    <row r="333" spans="1:6" ht="54" x14ac:dyDescent="0.3">
      <c r="A333" s="18" t="s">
        <v>26</v>
      </c>
      <c r="B333" s="19" t="s">
        <v>27</v>
      </c>
      <c r="C333" s="18" t="s">
        <v>28</v>
      </c>
      <c r="D333" s="14">
        <v>465</v>
      </c>
      <c r="E333" s="73">
        <v>9500</v>
      </c>
      <c r="F333" s="16">
        <f t="shared" si="20"/>
        <v>4417500</v>
      </c>
    </row>
    <row r="334" spans="1:6" ht="40.5" x14ac:dyDescent="0.3">
      <c r="A334" s="18" t="s">
        <v>29</v>
      </c>
      <c r="B334" s="19" t="s">
        <v>30</v>
      </c>
      <c r="C334" s="18" t="s">
        <v>28</v>
      </c>
      <c r="D334" s="14">
        <v>70</v>
      </c>
      <c r="E334" s="73">
        <v>16000</v>
      </c>
      <c r="F334" s="16">
        <f t="shared" si="20"/>
        <v>1120000</v>
      </c>
    </row>
    <row r="335" spans="1:6" x14ac:dyDescent="0.3">
      <c r="A335" s="20" t="s">
        <v>31</v>
      </c>
      <c r="B335" s="19" t="s">
        <v>32</v>
      </c>
      <c r="C335" s="18" t="s">
        <v>15</v>
      </c>
      <c r="D335" s="14">
        <v>10</v>
      </c>
      <c r="E335" s="73">
        <v>4000</v>
      </c>
      <c r="F335" s="16">
        <f t="shared" si="20"/>
        <v>40000</v>
      </c>
    </row>
    <row r="336" spans="1:6" x14ac:dyDescent="0.3">
      <c r="A336" s="8">
        <v>3</v>
      </c>
      <c r="B336" s="9" t="s">
        <v>36</v>
      </c>
      <c r="C336" s="10"/>
      <c r="D336" s="10"/>
      <c r="E336" s="74"/>
      <c r="F336" s="11"/>
    </row>
    <row r="337" spans="1:6" ht="54" x14ac:dyDescent="0.3">
      <c r="A337" s="12" t="s">
        <v>37</v>
      </c>
      <c r="B337" s="13" t="s">
        <v>38</v>
      </c>
      <c r="C337" s="12" t="s">
        <v>28</v>
      </c>
      <c r="D337" s="14">
        <v>20</v>
      </c>
      <c r="E337" s="73">
        <v>16000</v>
      </c>
      <c r="F337" s="16">
        <f>ROUND(D337*E337,0)</f>
        <v>320000</v>
      </c>
    </row>
    <row r="338" spans="1:6" ht="40.5" x14ac:dyDescent="0.3">
      <c r="A338" s="12" t="s">
        <v>39</v>
      </c>
      <c r="B338" s="13" t="s">
        <v>40</v>
      </c>
      <c r="C338" s="12" t="s">
        <v>11</v>
      </c>
      <c r="D338" s="14">
        <v>3.0999999999999996</v>
      </c>
      <c r="E338" s="73">
        <v>17000</v>
      </c>
      <c r="F338" s="16">
        <f>ROUND(D338*E338,0)</f>
        <v>52700</v>
      </c>
    </row>
    <row r="339" spans="1:6" ht="27" x14ac:dyDescent="0.3">
      <c r="A339" s="12" t="s">
        <v>43</v>
      </c>
      <c r="B339" s="13" t="s">
        <v>44</v>
      </c>
      <c r="C339" s="21" t="s">
        <v>28</v>
      </c>
      <c r="D339" s="14">
        <v>240</v>
      </c>
      <c r="E339" s="73">
        <v>9500</v>
      </c>
      <c r="F339" s="16">
        <f>ROUND(D339*E339,0)</f>
        <v>2280000</v>
      </c>
    </row>
    <row r="340" spans="1:6" x14ac:dyDescent="0.3">
      <c r="A340" s="22">
        <v>10</v>
      </c>
      <c r="B340" s="23" t="s">
        <v>82</v>
      </c>
      <c r="C340" s="24"/>
      <c r="D340" s="24"/>
      <c r="E340" s="76"/>
      <c r="F340" s="27"/>
    </row>
    <row r="341" spans="1:6" ht="40.5" x14ac:dyDescent="0.3">
      <c r="A341" s="12" t="s">
        <v>83</v>
      </c>
      <c r="B341" s="13" t="s">
        <v>84</v>
      </c>
      <c r="C341" s="12" t="s">
        <v>85</v>
      </c>
      <c r="D341" s="14">
        <v>60</v>
      </c>
      <c r="E341" s="73">
        <v>5800</v>
      </c>
      <c r="F341" s="16">
        <f>ROUND(D341*E341,0)</f>
        <v>348000</v>
      </c>
    </row>
    <row r="342" spans="1:6" ht="67.5" x14ac:dyDescent="0.3">
      <c r="A342" s="12" t="s">
        <v>86</v>
      </c>
      <c r="B342" s="13" t="s">
        <v>87</v>
      </c>
      <c r="C342" s="12" t="s">
        <v>15</v>
      </c>
      <c r="D342" s="14">
        <v>60</v>
      </c>
      <c r="E342" s="73">
        <v>10000</v>
      </c>
      <c r="F342" s="16">
        <f>ROUND(D342*E342,0)</f>
        <v>600000</v>
      </c>
    </row>
    <row r="343" spans="1:6" x14ac:dyDescent="0.3">
      <c r="A343" s="22">
        <v>11</v>
      </c>
      <c r="B343" s="23" t="s">
        <v>90</v>
      </c>
      <c r="C343" s="24"/>
      <c r="D343" s="24"/>
      <c r="E343" s="76"/>
      <c r="F343" s="27"/>
    </row>
    <row r="344" spans="1:6" ht="52.5" customHeight="1" x14ac:dyDescent="0.3">
      <c r="A344" s="12" t="s">
        <v>91</v>
      </c>
      <c r="B344" s="13" t="s">
        <v>92</v>
      </c>
      <c r="C344" s="21" t="s">
        <v>28</v>
      </c>
      <c r="D344" s="14">
        <v>36</v>
      </c>
      <c r="E344" s="77">
        <v>46000</v>
      </c>
      <c r="F344" s="16">
        <f>ROUND(D344*E344,0)</f>
        <v>1656000</v>
      </c>
    </row>
    <row r="345" spans="1:6" ht="57" customHeight="1" x14ac:dyDescent="0.3">
      <c r="A345" s="12" t="s">
        <v>93</v>
      </c>
      <c r="B345" s="13" t="s">
        <v>94</v>
      </c>
      <c r="C345" s="21" t="s">
        <v>28</v>
      </c>
      <c r="D345" s="14">
        <v>20</v>
      </c>
      <c r="E345" s="77">
        <v>56000</v>
      </c>
      <c r="F345" s="16">
        <f>ROUND(D345*E345,0)</f>
        <v>1120000</v>
      </c>
    </row>
    <row r="346" spans="1:6" x14ac:dyDescent="0.3">
      <c r="A346" s="22">
        <v>12</v>
      </c>
      <c r="B346" s="23" t="s">
        <v>95</v>
      </c>
      <c r="C346" s="24"/>
      <c r="D346" s="24"/>
      <c r="E346" s="76"/>
      <c r="F346" s="27"/>
    </row>
    <row r="347" spans="1:6" ht="40.5" x14ac:dyDescent="0.3">
      <c r="A347" s="12" t="s">
        <v>96</v>
      </c>
      <c r="B347" s="13" t="s">
        <v>97</v>
      </c>
      <c r="C347" s="21" t="s">
        <v>28</v>
      </c>
      <c r="D347" s="14">
        <v>190</v>
      </c>
      <c r="E347" s="77">
        <v>25000</v>
      </c>
      <c r="F347" s="16">
        <f>ROUND(D347*E347,0)</f>
        <v>4750000</v>
      </c>
    </row>
    <row r="348" spans="1:6" ht="27" x14ac:dyDescent="0.3">
      <c r="A348" s="12" t="s">
        <v>98</v>
      </c>
      <c r="B348" s="13" t="s">
        <v>99</v>
      </c>
      <c r="C348" s="21" t="s">
        <v>28</v>
      </c>
      <c r="D348" s="14">
        <v>50</v>
      </c>
      <c r="E348" s="77">
        <v>20000</v>
      </c>
      <c r="F348" s="16">
        <f>ROUND(D348*E348,0)</f>
        <v>1000000</v>
      </c>
    </row>
    <row r="349" spans="1:6" ht="54" x14ac:dyDescent="0.3">
      <c r="A349" s="12" t="s">
        <v>100</v>
      </c>
      <c r="B349" s="13" t="s">
        <v>101</v>
      </c>
      <c r="C349" s="21" t="s">
        <v>28</v>
      </c>
      <c r="D349" s="14">
        <v>200</v>
      </c>
      <c r="E349" s="77">
        <v>9000</v>
      </c>
      <c r="F349" s="16">
        <f>ROUND(D349*E349,0)</f>
        <v>1800000</v>
      </c>
    </row>
    <row r="350" spans="1:6" x14ac:dyDescent="0.3">
      <c r="A350" s="22" t="s">
        <v>111</v>
      </c>
      <c r="B350" s="23" t="s">
        <v>112</v>
      </c>
      <c r="C350" s="24"/>
      <c r="D350" s="24"/>
      <c r="E350" s="76"/>
      <c r="F350" s="27"/>
    </row>
    <row r="351" spans="1:6" ht="67.5" x14ac:dyDescent="0.3">
      <c r="A351" s="12" t="s">
        <v>113</v>
      </c>
      <c r="B351" s="13" t="s">
        <v>114</v>
      </c>
      <c r="C351" s="21" t="s">
        <v>28</v>
      </c>
      <c r="D351" s="14">
        <v>800</v>
      </c>
      <c r="E351" s="77">
        <v>11000</v>
      </c>
      <c r="F351" s="16">
        <f>ROUND(D351*E351,0)</f>
        <v>8800000</v>
      </c>
    </row>
    <row r="352" spans="1:6" ht="67.5" x14ac:dyDescent="0.3">
      <c r="A352" s="12" t="s">
        <v>115</v>
      </c>
      <c r="B352" s="13" t="s">
        <v>116</v>
      </c>
      <c r="C352" s="21" t="s">
        <v>28</v>
      </c>
      <c r="D352" s="14">
        <v>400</v>
      </c>
      <c r="E352" s="77">
        <v>12000</v>
      </c>
      <c r="F352" s="16">
        <f>ROUND(D352*E352,0)</f>
        <v>4800000</v>
      </c>
    </row>
    <row r="353" spans="1:6" ht="67.5" customHeight="1" x14ac:dyDescent="0.3">
      <c r="A353" s="12" t="s">
        <v>117</v>
      </c>
      <c r="B353" s="13" t="s">
        <v>118</v>
      </c>
      <c r="C353" s="21" t="s">
        <v>28</v>
      </c>
      <c r="D353" s="14">
        <v>436</v>
      </c>
      <c r="E353" s="77">
        <v>18000</v>
      </c>
      <c r="F353" s="16">
        <f>ROUND(D353*E353,0)</f>
        <v>7848000</v>
      </c>
    </row>
    <row r="354" spans="1:6" ht="63" customHeight="1" x14ac:dyDescent="0.3">
      <c r="A354" s="12" t="s">
        <v>123</v>
      </c>
      <c r="B354" s="13" t="s">
        <v>124</v>
      </c>
      <c r="C354" s="21" t="s">
        <v>28</v>
      </c>
      <c r="D354" s="14">
        <v>20</v>
      </c>
      <c r="E354" s="77">
        <v>11000</v>
      </c>
      <c r="F354" s="16">
        <f>ROUND(D354*E354,0)</f>
        <v>220000</v>
      </c>
    </row>
    <row r="355" spans="1:6" ht="48.75" customHeight="1" x14ac:dyDescent="0.3">
      <c r="A355" s="12" t="s">
        <v>125</v>
      </c>
      <c r="B355" s="13" t="s">
        <v>126</v>
      </c>
      <c r="C355" s="21" t="s">
        <v>11</v>
      </c>
      <c r="D355" s="14">
        <v>70</v>
      </c>
      <c r="E355" s="77">
        <v>4000</v>
      </c>
      <c r="F355" s="16">
        <f t="shared" ref="F355" si="21">ROUND(D355*E355,0)</f>
        <v>280000</v>
      </c>
    </row>
    <row r="356" spans="1:6" ht="40.5" x14ac:dyDescent="0.3">
      <c r="A356" s="12" t="s">
        <v>127</v>
      </c>
      <c r="B356" s="13" t="s">
        <v>128</v>
      </c>
      <c r="C356" s="21" t="s">
        <v>11</v>
      </c>
      <c r="D356" s="14">
        <v>20</v>
      </c>
      <c r="E356" s="77">
        <v>5000</v>
      </c>
      <c r="F356" s="16">
        <f>ROUND(D356*E356,0)</f>
        <v>100000</v>
      </c>
    </row>
    <row r="357" spans="1:6" ht="40.5" x14ac:dyDescent="0.3">
      <c r="A357" s="12" t="s">
        <v>129</v>
      </c>
      <c r="B357" s="13" t="s">
        <v>130</v>
      </c>
      <c r="C357" s="21" t="s">
        <v>11</v>
      </c>
      <c r="D357" s="14">
        <v>20</v>
      </c>
      <c r="E357" s="77">
        <v>6000</v>
      </c>
      <c r="F357" s="16">
        <f>ROUND(D357*E357,0)</f>
        <v>120000</v>
      </c>
    </row>
    <row r="358" spans="1:6" x14ac:dyDescent="0.3">
      <c r="A358" s="22">
        <v>16</v>
      </c>
      <c r="B358" s="23" t="s">
        <v>145</v>
      </c>
      <c r="C358" s="24"/>
      <c r="D358" s="24"/>
      <c r="E358" s="76"/>
      <c r="F358" s="27"/>
    </row>
    <row r="359" spans="1:6" ht="66.75" customHeight="1" x14ac:dyDescent="0.3">
      <c r="A359" s="12" t="s">
        <v>166</v>
      </c>
      <c r="B359" s="13" t="s">
        <v>167</v>
      </c>
      <c r="C359" s="21" t="s">
        <v>11</v>
      </c>
      <c r="D359" s="14">
        <v>50</v>
      </c>
      <c r="E359" s="73">
        <v>30000</v>
      </c>
      <c r="F359" s="16">
        <f t="shared" ref="F359" si="22">ROUND(D359*E359,0)</f>
        <v>1500000</v>
      </c>
    </row>
    <row r="360" spans="1:6" x14ac:dyDescent="0.3">
      <c r="A360" s="22">
        <v>19</v>
      </c>
      <c r="B360" s="23" t="s">
        <v>195</v>
      </c>
      <c r="C360" s="24"/>
      <c r="D360" s="24"/>
      <c r="E360" s="79"/>
      <c r="F360" s="27"/>
    </row>
    <row r="361" spans="1:6" ht="40.5" x14ac:dyDescent="0.3">
      <c r="A361" s="12" t="s">
        <v>196</v>
      </c>
      <c r="B361" s="13" t="s">
        <v>197</v>
      </c>
      <c r="C361" s="21" t="s">
        <v>15</v>
      </c>
      <c r="D361" s="14">
        <v>1</v>
      </c>
      <c r="E361" s="80">
        <v>30000</v>
      </c>
      <c r="F361" s="16">
        <f>ROUND(D361*E361,0)</f>
        <v>30000</v>
      </c>
    </row>
    <row r="362" spans="1:6" ht="40.5" x14ac:dyDescent="0.3">
      <c r="A362" s="12" t="s">
        <v>198</v>
      </c>
      <c r="B362" s="13" t="s">
        <v>199</v>
      </c>
      <c r="C362" s="21" t="s">
        <v>15</v>
      </c>
      <c r="D362" s="14">
        <v>1</v>
      </c>
      <c r="E362" s="80">
        <v>40000</v>
      </c>
      <c r="F362" s="16">
        <f>ROUND(D362*E362,0)</f>
        <v>40000</v>
      </c>
    </row>
    <row r="363" spans="1:6" x14ac:dyDescent="0.3">
      <c r="A363" s="22">
        <v>23</v>
      </c>
      <c r="B363" s="23" t="s">
        <v>241</v>
      </c>
      <c r="C363" s="24" t="s">
        <v>76</v>
      </c>
      <c r="D363" s="27"/>
      <c r="E363" s="79"/>
      <c r="F363" s="27"/>
    </row>
    <row r="364" spans="1:6" ht="121.5" x14ac:dyDescent="0.3">
      <c r="A364" s="40" t="s">
        <v>257</v>
      </c>
      <c r="B364" s="32" t="s">
        <v>247</v>
      </c>
      <c r="C364" s="41" t="s">
        <v>15</v>
      </c>
      <c r="D364" s="14">
        <v>14</v>
      </c>
      <c r="E364" s="81">
        <v>172000</v>
      </c>
      <c r="F364" s="39">
        <f t="shared" ref="F364" si="23">ROUND(D364*E364,0)</f>
        <v>2408000</v>
      </c>
    </row>
    <row r="365" spans="1:6" x14ac:dyDescent="0.3">
      <c r="A365" s="22">
        <v>24</v>
      </c>
      <c r="B365" s="23" t="s">
        <v>268</v>
      </c>
      <c r="C365" s="24"/>
      <c r="D365" s="25"/>
      <c r="E365" s="82"/>
      <c r="F365" s="27"/>
    </row>
    <row r="366" spans="1:6" ht="81" x14ac:dyDescent="0.3">
      <c r="A366" s="12" t="s">
        <v>272</v>
      </c>
      <c r="B366" s="13" t="s">
        <v>273</v>
      </c>
      <c r="C366" s="21" t="s">
        <v>28</v>
      </c>
      <c r="D366" s="14">
        <v>70</v>
      </c>
      <c r="E366" s="80">
        <v>42000</v>
      </c>
      <c r="F366" s="16">
        <f>ROUND(D366*E366,0)</f>
        <v>2940000</v>
      </c>
    </row>
    <row r="367" spans="1:6" ht="98.25" customHeight="1" x14ac:dyDescent="0.3">
      <c r="A367" s="12" t="s">
        <v>274</v>
      </c>
      <c r="B367" s="13" t="s">
        <v>275</v>
      </c>
      <c r="C367" s="21" t="s">
        <v>11</v>
      </c>
      <c r="D367" s="14">
        <v>20</v>
      </c>
      <c r="E367" s="80">
        <v>27000</v>
      </c>
      <c r="F367" s="16">
        <f>ROUND(D367*E367,0)</f>
        <v>540000</v>
      </c>
    </row>
    <row r="368" spans="1:6" ht="67.5" x14ac:dyDescent="0.3">
      <c r="A368" s="12" t="s">
        <v>276</v>
      </c>
      <c r="B368" s="13" t="s">
        <v>277</v>
      </c>
      <c r="C368" s="21" t="s">
        <v>28</v>
      </c>
      <c r="D368" s="14">
        <v>465</v>
      </c>
      <c r="E368" s="80">
        <v>19000</v>
      </c>
      <c r="F368" s="16">
        <f t="shared" ref="F368" si="24">ROUND(D368*E368,0)</f>
        <v>8835000</v>
      </c>
    </row>
    <row r="369" spans="1:6" ht="27" x14ac:dyDescent="0.3">
      <c r="A369" s="18" t="s">
        <v>278</v>
      </c>
      <c r="B369" s="13" t="s">
        <v>279</v>
      </c>
      <c r="C369" s="21" t="s">
        <v>28</v>
      </c>
      <c r="D369" s="14">
        <v>400</v>
      </c>
      <c r="E369" s="80">
        <v>26000</v>
      </c>
      <c r="F369" s="16">
        <f>ROUND(D369*E369,0)</f>
        <v>10400000</v>
      </c>
    </row>
    <row r="370" spans="1:6" ht="27" x14ac:dyDescent="0.3">
      <c r="A370" s="18" t="s">
        <v>280</v>
      </c>
      <c r="B370" s="19" t="s">
        <v>281</v>
      </c>
      <c r="C370" s="29" t="s">
        <v>28</v>
      </c>
      <c r="D370" s="59">
        <v>65</v>
      </c>
      <c r="E370" s="80">
        <v>56000</v>
      </c>
      <c r="F370" s="30">
        <f>ROUND(D370*E370,0)</f>
        <v>3640000</v>
      </c>
    </row>
    <row r="371" spans="1:6" ht="70.5" customHeight="1" x14ac:dyDescent="0.3">
      <c r="A371" s="18" t="s">
        <v>340</v>
      </c>
      <c r="B371" s="19" t="s">
        <v>345</v>
      </c>
      <c r="C371" s="29" t="s">
        <v>28</v>
      </c>
      <c r="D371" s="59">
        <v>150</v>
      </c>
      <c r="E371" s="80">
        <v>63000</v>
      </c>
      <c r="F371" s="16">
        <f>ROUND(D371*E371,0)</f>
        <v>9450000</v>
      </c>
    </row>
    <row r="372" spans="1:6" ht="47.25" customHeight="1" x14ac:dyDescent="0.3">
      <c r="A372" s="18" t="s">
        <v>343</v>
      </c>
      <c r="B372" s="19" t="s">
        <v>344</v>
      </c>
      <c r="C372" s="29" t="s">
        <v>28</v>
      </c>
      <c r="D372" s="59">
        <v>170</v>
      </c>
      <c r="E372" s="80">
        <v>6800</v>
      </c>
      <c r="F372" s="16">
        <f>ROUND(D372*E372,0)</f>
        <v>1156000</v>
      </c>
    </row>
    <row r="373" spans="1:6" x14ac:dyDescent="0.3">
      <c r="A373" s="97" t="s">
        <v>324</v>
      </c>
      <c r="B373" s="97"/>
      <c r="C373" s="97"/>
      <c r="D373" s="97"/>
      <c r="E373" s="43"/>
      <c r="F373" s="57">
        <f>ROUND(SUM(F329:F372),0)</f>
        <v>84351200</v>
      </c>
    </row>
    <row r="374" spans="1:6" x14ac:dyDescent="0.3">
      <c r="A374" s="47"/>
      <c r="B374" s="48"/>
      <c r="C374" s="48"/>
      <c r="D374" s="48"/>
      <c r="E374" s="48"/>
      <c r="F374" s="49"/>
    </row>
    <row r="375" spans="1:6" x14ac:dyDescent="0.3">
      <c r="A375" s="89" t="s">
        <v>325</v>
      </c>
      <c r="B375" s="89"/>
      <c r="C375" s="89"/>
      <c r="D375" s="89"/>
      <c r="E375" s="90"/>
      <c r="F375" s="50">
        <f>ROUND(F163+F323+F373,0)</f>
        <v>647873060</v>
      </c>
    </row>
    <row r="376" spans="1:6" x14ac:dyDescent="0.3">
      <c r="A376" s="51" t="s">
        <v>299</v>
      </c>
      <c r="B376" s="52"/>
      <c r="C376" s="52"/>
      <c r="D376" s="52"/>
      <c r="E376" s="85">
        <v>0.27550000000000002</v>
      </c>
      <c r="F376" s="50">
        <f>ROUND(F375*E376,0)</f>
        <v>178489028</v>
      </c>
    </row>
    <row r="377" spans="1:6" x14ac:dyDescent="0.3">
      <c r="A377" s="92" t="s">
        <v>300</v>
      </c>
      <c r="B377" s="93"/>
      <c r="C377" s="53"/>
      <c r="D377" s="53"/>
      <c r="E377" s="86">
        <v>0.05</v>
      </c>
      <c r="F377" s="50">
        <f>ROUND(F375*E377,0)</f>
        <v>32393653</v>
      </c>
    </row>
    <row r="378" spans="1:6" x14ac:dyDescent="0.3">
      <c r="A378" s="87" t="s">
        <v>301</v>
      </c>
      <c r="B378" s="88"/>
      <c r="C378" s="88"/>
      <c r="D378" s="88"/>
      <c r="E378" s="88"/>
      <c r="F378" s="50">
        <f>ROUND(F375+F376+F377,0)</f>
        <v>858755741</v>
      </c>
    </row>
    <row r="381" spans="1:6" ht="84.75" customHeight="1" x14ac:dyDescent="0.3">
      <c r="B381" s="64"/>
    </row>
  </sheetData>
  <sheetProtection password="C890" sheet="1" objects="1" scenarios="1"/>
  <protectedRanges>
    <protectedRange sqref="E9:E162" name="Rango1"/>
    <protectedRange sqref="E170:E322" name="Rango2"/>
    <protectedRange sqref="E329:E372" name="Rango3"/>
    <protectedRange sqref="E376:E377" name="Rango4"/>
  </protectedRanges>
  <autoFilter ref="A7:F156">
    <filterColumn colId="3">
      <filters blank="1">
        <filter val="1,00"/>
        <filter val="1,38"/>
        <filter val="10,00"/>
        <filter val="102,71"/>
        <filter val="11,88"/>
        <filter val="111,53"/>
        <filter val="12,00"/>
        <filter val="13,00"/>
        <filter val="13,26"/>
        <filter val="13,44"/>
        <filter val="14,10"/>
        <filter val="143,27"/>
        <filter val="145,75"/>
        <filter val="158,26"/>
        <filter val="17,00"/>
        <filter val="19,00"/>
        <filter val="192,80"/>
        <filter val="197,87"/>
        <filter val="2,00"/>
        <filter val="2.082,53"/>
        <filter val="2.151,08"/>
        <filter val="20,00"/>
        <filter val="20,87"/>
        <filter val="21,04"/>
        <filter val="21,11"/>
        <filter val="21,25"/>
        <filter val="22,00"/>
        <filter val="222,29"/>
        <filter val="23,25"/>
        <filter val="23,90"/>
        <filter val="24,00"/>
        <filter val="24,34"/>
        <filter val="25,00"/>
        <filter val="25,53"/>
        <filter val="250,18"/>
        <filter val="277,43"/>
        <filter val="29,00"/>
        <filter val="297,85"/>
        <filter val="3,00"/>
        <filter val="3,50"/>
        <filter val="30,00"/>
        <filter val="304,27"/>
        <filter val="31,00"/>
        <filter val="32,00"/>
        <filter val="32,45"/>
        <filter val="320,64"/>
        <filter val="327,56"/>
        <filter val="328,40"/>
        <filter val="328,91"/>
        <filter val="33,00"/>
        <filter val="339,02"/>
        <filter val="35,00"/>
        <filter val="35,80"/>
        <filter val="357,89"/>
        <filter val="365,77"/>
        <filter val="37,73"/>
        <filter val="379,14"/>
        <filter val="38,85"/>
        <filter val="389,07"/>
        <filter val="4,00"/>
        <filter val="4,85"/>
        <filter val="415,40"/>
        <filter val="42,39"/>
        <filter val="450,44"/>
        <filter val="459,63"/>
        <filter val="459,84"/>
        <filter val="46,20"/>
        <filter val="49,00"/>
        <filter val="5,00"/>
        <filter val="53,70"/>
        <filter val="57,00"/>
        <filter val="58,00"/>
        <filter val="596,17"/>
        <filter val="6,00"/>
        <filter val="6,10"/>
        <filter val="6,57"/>
        <filter val="620,63"/>
        <filter val="63,10"/>
        <filter val="634,00"/>
        <filter val="68,00"/>
        <filter val="69,00"/>
        <filter val="69,62"/>
        <filter val="70,00"/>
        <filter val="72,70"/>
        <filter val="8,00"/>
        <filter val="82,10"/>
        <filter val="86,81"/>
        <filter val="92,00"/>
        <filter val="99,45"/>
      </filters>
    </filterColumn>
  </autoFilter>
  <mergeCells count="12">
    <mergeCell ref="A378:E378"/>
    <mergeCell ref="A375:E375"/>
    <mergeCell ref="B325:F325"/>
    <mergeCell ref="A377:B377"/>
    <mergeCell ref="A2:C3"/>
    <mergeCell ref="D2:F3"/>
    <mergeCell ref="A4:F4"/>
    <mergeCell ref="B5:F5"/>
    <mergeCell ref="A373:D373"/>
    <mergeCell ref="A323:D323"/>
    <mergeCell ref="B166:F166"/>
    <mergeCell ref="A163:D163"/>
  </mergeCells>
  <phoneticPr fontId="3" type="noConversion"/>
  <pageMargins left="0.70866141732283472" right="0.70866141732283472" top="0.74803149606299213" bottom="0.51181102362204722" header="0.31496062992125984" footer="0.31496062992125984"/>
  <pageSetup scale="50" fitToHeight="0"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76"/>
  <sheetViews>
    <sheetView workbookViewId="0">
      <selection sqref="A1:J382"/>
    </sheetView>
  </sheetViews>
  <sheetFormatPr baseColWidth="10" defaultRowHeight="15" x14ac:dyDescent="0.25"/>
  <cols>
    <col min="1" max="1" width="6.42578125" customWidth="1"/>
    <col min="2" max="2" width="48.85546875" customWidth="1"/>
    <col min="3" max="3" width="8" customWidth="1"/>
    <col min="4" max="4" width="10" customWidth="1"/>
    <col min="5" max="5" width="14.42578125" customWidth="1"/>
    <col min="6" max="6" width="15" customWidth="1"/>
    <col min="7" max="7" width="16.28515625" customWidth="1"/>
    <col min="9" max="9" width="18.85546875" customWidth="1"/>
    <col min="10" max="10" width="16.42578125" customWidth="1"/>
  </cols>
  <sheetData>
    <row r="2" spans="1:10" x14ac:dyDescent="0.25">
      <c r="A2" s="66"/>
      <c r="B2" s="91"/>
      <c r="C2" s="91"/>
      <c r="D2" s="91"/>
      <c r="E2" s="91"/>
      <c r="F2" s="91"/>
    </row>
    <row r="3" spans="1:10" x14ac:dyDescent="0.25">
      <c r="A3" s="6"/>
      <c r="B3" s="6"/>
      <c r="C3" s="6"/>
      <c r="D3" s="6"/>
      <c r="E3" s="6"/>
      <c r="F3" s="6"/>
    </row>
    <row r="4" spans="1:10" x14ac:dyDescent="0.25">
      <c r="A4" s="7"/>
      <c r="B4" s="7"/>
      <c r="C4" s="7"/>
      <c r="D4" s="7"/>
      <c r="E4" s="7"/>
      <c r="F4" s="7"/>
    </row>
    <row r="5" spans="1:10" x14ac:dyDescent="0.25">
      <c r="A5" s="8"/>
      <c r="B5" s="9"/>
      <c r="C5" s="10"/>
      <c r="D5" s="10"/>
      <c r="E5" s="10"/>
      <c r="F5" s="11"/>
    </row>
    <row r="6" spans="1:10" x14ac:dyDescent="0.25">
      <c r="A6" s="8"/>
      <c r="B6" s="9"/>
      <c r="C6" s="10"/>
      <c r="D6" s="10"/>
      <c r="E6" s="10"/>
      <c r="F6" s="11"/>
    </row>
    <row r="7" spans="1:10" x14ac:dyDescent="0.25">
      <c r="A7" s="12"/>
      <c r="B7" s="13"/>
      <c r="C7" s="12"/>
      <c r="D7" s="59"/>
      <c r="E7" s="15"/>
      <c r="F7" s="16"/>
      <c r="I7" s="68"/>
      <c r="J7" s="72"/>
    </row>
    <row r="8" spans="1:10" x14ac:dyDescent="0.25">
      <c r="A8" s="8"/>
      <c r="B8" s="9"/>
      <c r="C8" s="10"/>
      <c r="D8" s="17"/>
      <c r="E8" s="17"/>
      <c r="F8" s="11"/>
      <c r="I8" s="68"/>
      <c r="J8" s="72"/>
    </row>
    <row r="9" spans="1:10" x14ac:dyDescent="0.25">
      <c r="A9" s="12"/>
      <c r="B9" s="13"/>
      <c r="C9" s="12"/>
      <c r="D9" s="59"/>
      <c r="E9" s="15"/>
      <c r="F9" s="16"/>
      <c r="I9" s="68"/>
      <c r="J9" s="72"/>
    </row>
    <row r="10" spans="1:10" x14ac:dyDescent="0.25">
      <c r="A10" s="12"/>
      <c r="B10" s="13"/>
      <c r="C10" s="12"/>
      <c r="D10" s="59"/>
      <c r="E10" s="15"/>
      <c r="F10" s="16"/>
      <c r="I10" s="68"/>
      <c r="J10" s="72"/>
    </row>
    <row r="11" spans="1:10" x14ac:dyDescent="0.25">
      <c r="A11" s="12"/>
      <c r="B11" s="13"/>
      <c r="C11" s="12"/>
      <c r="D11" s="59"/>
      <c r="E11" s="15"/>
      <c r="F11" s="16"/>
      <c r="I11" s="68"/>
      <c r="J11" s="72"/>
    </row>
    <row r="12" spans="1:10" x14ac:dyDescent="0.25">
      <c r="A12" s="12"/>
      <c r="B12" s="13"/>
      <c r="C12" s="12"/>
      <c r="D12" s="59"/>
      <c r="E12" s="15"/>
      <c r="F12" s="16"/>
      <c r="I12" s="68"/>
      <c r="J12" s="72"/>
    </row>
    <row r="13" spans="1:10" x14ac:dyDescent="0.25">
      <c r="A13" s="12"/>
      <c r="B13" s="13"/>
      <c r="C13" s="12"/>
      <c r="D13" s="59"/>
      <c r="E13" s="15"/>
      <c r="F13" s="16"/>
      <c r="I13" s="68"/>
      <c r="J13" s="72"/>
    </row>
    <row r="14" spans="1:10" x14ac:dyDescent="0.25">
      <c r="A14" s="12"/>
      <c r="B14" s="13"/>
      <c r="C14" s="12"/>
      <c r="D14" s="59"/>
      <c r="E14" s="15"/>
      <c r="F14" s="16"/>
      <c r="I14" s="68"/>
      <c r="J14" s="72"/>
    </row>
    <row r="15" spans="1:10" x14ac:dyDescent="0.25">
      <c r="A15" s="18"/>
      <c r="B15" s="19"/>
      <c r="C15" s="18"/>
      <c r="D15" s="59"/>
      <c r="E15" s="15"/>
      <c r="F15" s="16"/>
      <c r="I15" s="68"/>
      <c r="J15" s="72"/>
    </row>
    <row r="16" spans="1:10" x14ac:dyDescent="0.25">
      <c r="A16" s="18"/>
      <c r="B16" s="19"/>
      <c r="C16" s="18"/>
      <c r="D16" s="14"/>
      <c r="E16" s="15"/>
      <c r="F16" s="16"/>
      <c r="I16" s="68"/>
      <c r="J16" s="72"/>
    </row>
    <row r="17" spans="1:10" x14ac:dyDescent="0.25">
      <c r="A17" s="20"/>
      <c r="B17" s="19"/>
      <c r="C17" s="18"/>
      <c r="D17" s="14"/>
      <c r="E17" s="15"/>
      <c r="F17" s="16"/>
      <c r="I17" s="68"/>
      <c r="J17" s="72"/>
    </row>
    <row r="18" spans="1:10" x14ac:dyDescent="0.25">
      <c r="A18" s="12"/>
      <c r="B18" s="13"/>
      <c r="C18" s="12"/>
      <c r="D18" s="14"/>
      <c r="E18" s="15"/>
      <c r="F18" s="16"/>
      <c r="I18" s="68"/>
      <c r="J18" s="72"/>
    </row>
    <row r="19" spans="1:10" x14ac:dyDescent="0.25">
      <c r="A19" s="12"/>
      <c r="B19" s="13"/>
      <c r="C19" s="12"/>
      <c r="D19" s="14"/>
      <c r="E19" s="15"/>
      <c r="F19" s="16"/>
      <c r="I19" s="68"/>
      <c r="J19" s="72"/>
    </row>
    <row r="20" spans="1:10" x14ac:dyDescent="0.25">
      <c r="A20" s="8"/>
      <c r="B20" s="9"/>
      <c r="C20" s="10"/>
      <c r="D20" s="10"/>
      <c r="E20" s="11"/>
      <c r="F20" s="11"/>
      <c r="I20" s="68"/>
      <c r="J20" s="72"/>
    </row>
    <row r="21" spans="1:10" x14ac:dyDescent="0.25">
      <c r="A21" s="12"/>
      <c r="B21" s="13"/>
      <c r="C21" s="12"/>
      <c r="D21" s="14"/>
      <c r="E21" s="15"/>
      <c r="F21" s="16"/>
      <c r="I21" s="68"/>
      <c r="J21" s="72"/>
    </row>
    <row r="22" spans="1:10" x14ac:dyDescent="0.25">
      <c r="A22" s="12"/>
      <c r="B22" s="13"/>
      <c r="C22" s="12"/>
      <c r="D22" s="14"/>
      <c r="E22" s="15"/>
      <c r="F22" s="16"/>
      <c r="I22" s="68"/>
      <c r="J22" s="72"/>
    </row>
    <row r="23" spans="1:10" x14ac:dyDescent="0.25">
      <c r="A23" s="12"/>
      <c r="B23" s="13"/>
      <c r="C23" s="21"/>
      <c r="D23" s="14"/>
      <c r="E23" s="15"/>
      <c r="F23" s="16"/>
      <c r="I23" s="68"/>
      <c r="J23" s="72"/>
    </row>
    <row r="24" spans="1:10" x14ac:dyDescent="0.25">
      <c r="A24" s="12"/>
      <c r="B24" s="13"/>
      <c r="C24" s="21"/>
      <c r="D24" s="14"/>
      <c r="E24" s="15"/>
      <c r="F24" s="16"/>
      <c r="I24" s="68"/>
      <c r="J24" s="72"/>
    </row>
    <row r="25" spans="1:10" x14ac:dyDescent="0.25">
      <c r="A25" s="12"/>
      <c r="B25" s="13"/>
      <c r="C25" s="12"/>
      <c r="D25" s="14"/>
      <c r="E25" s="15"/>
      <c r="F25" s="16"/>
      <c r="I25" s="68"/>
      <c r="J25" s="72"/>
    </row>
    <row r="26" spans="1:10" x14ac:dyDescent="0.25">
      <c r="A26" s="22"/>
      <c r="B26" s="23"/>
      <c r="C26" s="24"/>
      <c r="D26" s="24"/>
      <c r="E26" s="26"/>
      <c r="F26" s="27"/>
      <c r="I26" s="68"/>
      <c r="J26" s="72"/>
    </row>
    <row r="27" spans="1:10" x14ac:dyDescent="0.25">
      <c r="A27" s="12"/>
      <c r="B27" s="13"/>
      <c r="C27" s="12"/>
      <c r="D27" s="14"/>
      <c r="E27" s="15"/>
      <c r="F27" s="16"/>
      <c r="I27" s="68"/>
      <c r="J27" s="72"/>
    </row>
    <row r="28" spans="1:10" x14ac:dyDescent="0.25">
      <c r="A28" s="12"/>
      <c r="B28" s="13"/>
      <c r="C28" s="12"/>
      <c r="D28" s="14"/>
      <c r="E28" s="15"/>
      <c r="F28" s="16"/>
      <c r="I28" s="68"/>
      <c r="J28" s="72"/>
    </row>
    <row r="29" spans="1:10" x14ac:dyDescent="0.25">
      <c r="A29" s="12"/>
      <c r="B29" s="13"/>
      <c r="C29" s="12"/>
      <c r="D29" s="14"/>
      <c r="E29" s="15"/>
      <c r="F29" s="16"/>
      <c r="I29" s="68"/>
      <c r="J29" s="72"/>
    </row>
    <row r="30" spans="1:10" x14ac:dyDescent="0.25">
      <c r="A30" s="12"/>
      <c r="B30" s="13"/>
      <c r="C30" s="12"/>
      <c r="D30" s="14"/>
      <c r="E30" s="15"/>
      <c r="F30" s="16"/>
      <c r="I30" s="68"/>
      <c r="J30" s="72"/>
    </row>
    <row r="31" spans="1:10" x14ac:dyDescent="0.25">
      <c r="A31" s="22"/>
      <c r="B31" s="23"/>
      <c r="C31" s="24"/>
      <c r="D31" s="24"/>
      <c r="E31" s="26"/>
      <c r="F31" s="27"/>
      <c r="I31" s="68"/>
      <c r="J31" s="72"/>
    </row>
    <row r="32" spans="1:10" x14ac:dyDescent="0.25">
      <c r="A32" s="12"/>
      <c r="B32" s="13"/>
      <c r="C32" s="12"/>
      <c r="D32" s="14"/>
      <c r="E32" s="15"/>
      <c r="F32" s="16"/>
      <c r="I32" s="68"/>
      <c r="J32" s="72"/>
    </row>
    <row r="33" spans="1:10" x14ac:dyDescent="0.25">
      <c r="A33" s="22"/>
      <c r="B33" s="23"/>
      <c r="C33" s="24"/>
      <c r="D33" s="24"/>
      <c r="E33" s="26"/>
      <c r="F33" s="27"/>
      <c r="I33" s="68"/>
      <c r="J33" s="72"/>
    </row>
    <row r="34" spans="1:10" x14ac:dyDescent="0.25">
      <c r="A34" s="12"/>
      <c r="B34" s="13"/>
      <c r="C34" s="12"/>
      <c r="D34" s="14"/>
      <c r="E34" s="15"/>
      <c r="F34" s="16"/>
      <c r="I34" s="68"/>
      <c r="J34" s="72"/>
    </row>
    <row r="35" spans="1:10" x14ac:dyDescent="0.25">
      <c r="A35" s="12"/>
      <c r="B35" s="13"/>
      <c r="C35" s="12"/>
      <c r="D35" s="14"/>
      <c r="E35" s="15"/>
      <c r="F35" s="16"/>
      <c r="I35" s="68"/>
      <c r="J35" s="72"/>
    </row>
    <row r="36" spans="1:10" x14ac:dyDescent="0.25">
      <c r="A36" s="12"/>
      <c r="B36" s="13"/>
      <c r="C36" s="12"/>
      <c r="D36" s="14"/>
      <c r="E36" s="15"/>
      <c r="F36" s="16"/>
      <c r="I36" s="68"/>
      <c r="J36" s="72"/>
    </row>
    <row r="37" spans="1:10" x14ac:dyDescent="0.25">
      <c r="A37" s="12"/>
      <c r="B37" s="13"/>
      <c r="C37" s="12"/>
      <c r="D37" s="14"/>
      <c r="E37" s="15"/>
      <c r="F37" s="16"/>
      <c r="I37" s="68"/>
      <c r="J37" s="72"/>
    </row>
    <row r="38" spans="1:10" x14ac:dyDescent="0.25">
      <c r="A38" s="22"/>
      <c r="B38" s="23"/>
      <c r="C38" s="24"/>
      <c r="D38" s="24"/>
      <c r="E38" s="26"/>
      <c r="F38" s="27"/>
      <c r="I38" s="68"/>
      <c r="J38" s="72"/>
    </row>
    <row r="39" spans="1:10" x14ac:dyDescent="0.25">
      <c r="A39" s="12"/>
      <c r="B39" s="13"/>
      <c r="C39" s="12"/>
      <c r="D39" s="14"/>
      <c r="E39" s="15"/>
      <c r="F39" s="16"/>
      <c r="I39" s="68"/>
      <c r="J39" s="72"/>
    </row>
    <row r="40" spans="1:10" x14ac:dyDescent="0.25">
      <c r="A40" s="12"/>
      <c r="B40" s="13"/>
      <c r="C40" s="12"/>
      <c r="D40" s="14"/>
      <c r="E40" s="15"/>
      <c r="F40" s="16"/>
      <c r="I40" s="68"/>
      <c r="J40" s="72"/>
    </row>
    <row r="41" spans="1:10" x14ac:dyDescent="0.25">
      <c r="A41" s="22"/>
      <c r="B41" s="23"/>
      <c r="C41" s="24"/>
      <c r="D41" s="24"/>
      <c r="E41" s="26"/>
      <c r="F41" s="27"/>
      <c r="I41" s="68"/>
      <c r="J41" s="72"/>
    </row>
    <row r="42" spans="1:10" x14ac:dyDescent="0.25">
      <c r="A42" s="12"/>
      <c r="B42" s="13"/>
      <c r="C42" s="12"/>
      <c r="D42" s="14"/>
      <c r="E42" s="15"/>
      <c r="F42" s="16"/>
      <c r="I42" s="68"/>
      <c r="J42" s="72"/>
    </row>
    <row r="43" spans="1:10" x14ac:dyDescent="0.25">
      <c r="A43" s="22"/>
      <c r="B43" s="23"/>
      <c r="C43" s="24"/>
      <c r="D43" s="24"/>
      <c r="E43" s="26"/>
      <c r="F43" s="27"/>
      <c r="I43" s="68"/>
      <c r="J43" s="72"/>
    </row>
    <row r="44" spans="1:10" x14ac:dyDescent="0.25">
      <c r="A44" s="12"/>
      <c r="B44" s="13"/>
      <c r="C44" s="12"/>
      <c r="D44" s="14"/>
      <c r="E44" s="15"/>
      <c r="F44" s="16"/>
      <c r="I44" s="68"/>
      <c r="J44" s="72"/>
    </row>
    <row r="45" spans="1:10" x14ac:dyDescent="0.25">
      <c r="A45" s="22"/>
      <c r="B45" s="23"/>
      <c r="C45" s="24"/>
      <c r="D45" s="24"/>
      <c r="E45" s="26"/>
      <c r="F45" s="27"/>
      <c r="I45" s="68"/>
      <c r="J45" s="72"/>
    </row>
    <row r="46" spans="1:10" x14ac:dyDescent="0.25">
      <c r="A46" s="12"/>
      <c r="B46" s="13"/>
      <c r="C46" s="12"/>
      <c r="D46" s="14"/>
      <c r="E46" s="15"/>
      <c r="F46" s="16"/>
      <c r="I46" s="68"/>
      <c r="J46" s="72"/>
    </row>
    <row r="47" spans="1:10" x14ac:dyDescent="0.25">
      <c r="A47" s="12"/>
      <c r="B47" s="13"/>
      <c r="C47" s="12"/>
      <c r="D47" s="14"/>
      <c r="E47" s="15"/>
      <c r="F47" s="16"/>
      <c r="I47" s="68"/>
      <c r="J47" s="72"/>
    </row>
    <row r="48" spans="1:10" x14ac:dyDescent="0.25">
      <c r="A48" s="22"/>
      <c r="B48" s="23"/>
      <c r="C48" s="24"/>
      <c r="D48" s="24"/>
      <c r="E48" s="26"/>
      <c r="F48" s="27"/>
      <c r="I48" s="68"/>
      <c r="J48" s="72"/>
    </row>
    <row r="49" spans="1:10" x14ac:dyDescent="0.25">
      <c r="A49" s="12"/>
      <c r="B49" s="13"/>
      <c r="C49" s="21"/>
      <c r="D49" s="14"/>
      <c r="E49" s="28"/>
      <c r="F49" s="16"/>
      <c r="I49" s="68"/>
      <c r="J49" s="72"/>
    </row>
    <row r="50" spans="1:10" x14ac:dyDescent="0.25">
      <c r="A50" s="12"/>
      <c r="B50" s="13"/>
      <c r="C50" s="21"/>
      <c r="D50" s="14"/>
      <c r="E50" s="28"/>
      <c r="F50" s="16"/>
      <c r="I50" s="68"/>
      <c r="J50" s="72"/>
    </row>
    <row r="51" spans="1:10" x14ac:dyDescent="0.25">
      <c r="A51" s="22"/>
      <c r="B51" s="23"/>
      <c r="C51" s="24"/>
      <c r="D51" s="24"/>
      <c r="E51" s="26"/>
      <c r="F51" s="27"/>
      <c r="I51" s="68"/>
      <c r="J51" s="72"/>
    </row>
    <row r="52" spans="1:10" x14ac:dyDescent="0.25">
      <c r="A52" s="12"/>
      <c r="B52" s="13"/>
      <c r="C52" s="21"/>
      <c r="D52" s="14"/>
      <c r="E52" s="28"/>
      <c r="F52" s="16"/>
      <c r="I52" s="68"/>
      <c r="J52" s="72"/>
    </row>
    <row r="53" spans="1:10" x14ac:dyDescent="0.25">
      <c r="A53" s="12"/>
      <c r="B53" s="13"/>
      <c r="C53" s="21"/>
      <c r="D53" s="14"/>
      <c r="E53" s="28"/>
      <c r="F53" s="16"/>
      <c r="I53" s="68"/>
      <c r="J53" s="72"/>
    </row>
    <row r="54" spans="1:10" x14ac:dyDescent="0.25">
      <c r="A54" s="12"/>
      <c r="B54" s="13"/>
      <c r="C54" s="21"/>
      <c r="D54" s="14"/>
      <c r="E54" s="28"/>
      <c r="F54" s="16"/>
      <c r="I54" s="68"/>
      <c r="J54" s="72"/>
    </row>
    <row r="55" spans="1:10" x14ac:dyDescent="0.25">
      <c r="A55" s="22"/>
      <c r="B55" s="23"/>
      <c r="C55" s="24"/>
      <c r="D55" s="24"/>
      <c r="E55" s="26"/>
      <c r="F55" s="27"/>
      <c r="I55" s="68"/>
      <c r="J55" s="72"/>
    </row>
    <row r="56" spans="1:10" x14ac:dyDescent="0.25">
      <c r="A56" s="12"/>
      <c r="B56" s="13"/>
      <c r="C56" s="21"/>
      <c r="D56" s="14"/>
      <c r="E56" s="28"/>
      <c r="F56" s="16"/>
      <c r="I56" s="68"/>
      <c r="J56" s="72"/>
    </row>
    <row r="57" spans="1:10" x14ac:dyDescent="0.25">
      <c r="A57" s="12"/>
      <c r="B57" s="13"/>
      <c r="C57" s="21"/>
      <c r="D57" s="59"/>
      <c r="E57" s="28"/>
      <c r="F57" s="16"/>
      <c r="I57" s="68"/>
      <c r="J57" s="72"/>
    </row>
    <row r="58" spans="1:10" x14ac:dyDescent="0.25">
      <c r="A58" s="12"/>
      <c r="B58" s="13"/>
      <c r="C58" s="21"/>
      <c r="D58" s="14"/>
      <c r="E58" s="28"/>
      <c r="F58" s="16"/>
      <c r="I58" s="68"/>
      <c r="J58" s="72"/>
    </row>
    <row r="59" spans="1:10" x14ac:dyDescent="0.25">
      <c r="A59" s="12"/>
      <c r="B59" s="13"/>
      <c r="C59" s="21"/>
      <c r="D59" s="14"/>
      <c r="E59" s="28"/>
      <c r="F59" s="16"/>
      <c r="I59" s="68"/>
      <c r="J59" s="72"/>
    </row>
    <row r="60" spans="1:10" x14ac:dyDescent="0.25">
      <c r="A60" s="22"/>
      <c r="B60" s="23"/>
      <c r="C60" s="24"/>
      <c r="D60" s="24"/>
      <c r="E60" s="26"/>
      <c r="F60" s="27"/>
      <c r="I60" s="68"/>
      <c r="J60" s="72"/>
    </row>
    <row r="61" spans="1:10" x14ac:dyDescent="0.25">
      <c r="A61" s="12"/>
      <c r="B61" s="13"/>
      <c r="C61" s="21"/>
      <c r="D61" s="14"/>
      <c r="E61" s="28"/>
      <c r="F61" s="16"/>
      <c r="I61" s="68"/>
      <c r="J61" s="72"/>
    </row>
    <row r="62" spans="1:10" x14ac:dyDescent="0.25">
      <c r="A62" s="12"/>
      <c r="B62" s="13"/>
      <c r="C62" s="21"/>
      <c r="D62" s="14"/>
      <c r="E62" s="28"/>
      <c r="F62" s="16"/>
      <c r="I62" s="68"/>
      <c r="J62" s="72"/>
    </row>
    <row r="63" spans="1:10" x14ac:dyDescent="0.25">
      <c r="A63" s="12"/>
      <c r="B63" s="13"/>
      <c r="C63" s="21"/>
      <c r="D63" s="14"/>
      <c r="E63" s="28"/>
      <c r="F63" s="16"/>
      <c r="I63" s="68"/>
      <c r="J63" s="72"/>
    </row>
    <row r="64" spans="1:10" x14ac:dyDescent="0.25">
      <c r="A64" s="12"/>
      <c r="B64" s="13"/>
      <c r="C64" s="21"/>
      <c r="D64" s="14"/>
      <c r="E64" s="28"/>
      <c r="F64" s="16"/>
      <c r="I64" s="68"/>
      <c r="J64" s="72"/>
    </row>
    <row r="65" spans="1:10" x14ac:dyDescent="0.25">
      <c r="A65" s="12"/>
      <c r="B65" s="13"/>
      <c r="C65" s="21"/>
      <c r="D65" s="14"/>
      <c r="E65" s="28"/>
      <c r="F65" s="16"/>
      <c r="I65" s="68"/>
      <c r="J65" s="72"/>
    </row>
    <row r="66" spans="1:10" x14ac:dyDescent="0.25">
      <c r="A66" s="12"/>
      <c r="B66" s="13"/>
      <c r="C66" s="21"/>
      <c r="D66" s="14"/>
      <c r="E66" s="28"/>
      <c r="F66" s="16"/>
      <c r="I66" s="68"/>
      <c r="J66" s="72"/>
    </row>
    <row r="67" spans="1:10" x14ac:dyDescent="0.25">
      <c r="A67" s="12"/>
      <c r="B67" s="13"/>
      <c r="C67" s="21"/>
      <c r="D67" s="14"/>
      <c r="E67" s="28"/>
      <c r="F67" s="16"/>
      <c r="I67" s="68"/>
      <c r="J67" s="72"/>
    </row>
    <row r="68" spans="1:10" x14ac:dyDescent="0.25">
      <c r="A68" s="12"/>
      <c r="B68" s="13"/>
      <c r="C68" s="21"/>
      <c r="D68" s="14"/>
      <c r="E68" s="28"/>
      <c r="F68" s="16"/>
      <c r="I68" s="68"/>
      <c r="J68" s="72"/>
    </row>
    <row r="69" spans="1:10" x14ac:dyDescent="0.25">
      <c r="A69" s="22"/>
      <c r="B69" s="23"/>
      <c r="C69" s="24"/>
      <c r="D69" s="24"/>
      <c r="E69" s="26"/>
      <c r="F69" s="27"/>
      <c r="I69" s="68"/>
      <c r="J69" s="72"/>
    </row>
    <row r="70" spans="1:10" x14ac:dyDescent="0.25">
      <c r="A70" s="12"/>
      <c r="B70" s="13"/>
      <c r="C70" s="21"/>
      <c r="D70" s="14"/>
      <c r="E70" s="28"/>
      <c r="F70" s="16"/>
      <c r="I70" s="68"/>
      <c r="J70" s="72"/>
    </row>
    <row r="71" spans="1:10" x14ac:dyDescent="0.25">
      <c r="A71" s="12"/>
      <c r="B71" s="13"/>
      <c r="C71" s="21"/>
      <c r="D71" s="14"/>
      <c r="E71" s="28"/>
      <c r="F71" s="16"/>
      <c r="I71" s="68"/>
      <c r="J71" s="72"/>
    </row>
    <row r="72" spans="1:10" x14ac:dyDescent="0.25">
      <c r="A72" s="12"/>
      <c r="B72" s="13"/>
      <c r="C72" s="12"/>
      <c r="D72" s="14"/>
      <c r="E72" s="15"/>
      <c r="F72" s="16"/>
      <c r="I72" s="68"/>
      <c r="J72" s="72"/>
    </row>
    <row r="73" spans="1:10" x14ac:dyDescent="0.25">
      <c r="A73" s="12"/>
      <c r="B73" s="13"/>
      <c r="C73" s="12"/>
      <c r="D73" s="14"/>
      <c r="E73" s="15"/>
      <c r="F73" s="16"/>
      <c r="I73" s="68"/>
      <c r="J73" s="72"/>
    </row>
    <row r="74" spans="1:10" x14ac:dyDescent="0.25">
      <c r="A74" s="12"/>
      <c r="B74" s="13"/>
      <c r="C74" s="12"/>
      <c r="D74" s="14"/>
      <c r="E74" s="15"/>
      <c r="F74" s="16"/>
      <c r="I74" s="68"/>
      <c r="J74" s="72"/>
    </row>
    <row r="75" spans="1:10" x14ac:dyDescent="0.25">
      <c r="A75" s="12"/>
      <c r="B75" s="13"/>
      <c r="C75" s="12"/>
      <c r="D75" s="14"/>
      <c r="E75" s="15"/>
      <c r="F75" s="16"/>
      <c r="I75" s="68"/>
      <c r="J75" s="72"/>
    </row>
    <row r="76" spans="1:10" x14ac:dyDescent="0.25">
      <c r="A76" s="22"/>
      <c r="B76" s="23"/>
      <c r="C76" s="24"/>
      <c r="D76" s="24"/>
      <c r="E76" s="26"/>
      <c r="F76" s="27"/>
      <c r="I76" s="68"/>
      <c r="J76" s="72"/>
    </row>
    <row r="77" spans="1:10" x14ac:dyDescent="0.25">
      <c r="A77" s="12"/>
      <c r="B77" s="13"/>
      <c r="C77" s="21"/>
      <c r="D77" s="14"/>
      <c r="E77" s="15"/>
      <c r="F77" s="16"/>
      <c r="I77" s="68"/>
      <c r="J77" s="72"/>
    </row>
    <row r="78" spans="1:10" x14ac:dyDescent="0.25">
      <c r="A78" s="12"/>
      <c r="B78" s="13"/>
      <c r="C78" s="21"/>
      <c r="D78" s="14"/>
      <c r="E78" s="15"/>
      <c r="F78" s="16"/>
      <c r="I78" s="68"/>
      <c r="J78" s="72"/>
    </row>
    <row r="79" spans="1:10" x14ac:dyDescent="0.25">
      <c r="A79" s="12"/>
      <c r="B79" s="13"/>
      <c r="C79" s="21"/>
      <c r="D79" s="14"/>
      <c r="E79" s="15"/>
      <c r="F79" s="16"/>
      <c r="I79" s="68"/>
      <c r="J79" s="72"/>
    </row>
    <row r="80" spans="1:10" x14ac:dyDescent="0.25">
      <c r="A80" s="12"/>
      <c r="B80" s="13"/>
      <c r="C80" s="21"/>
      <c r="D80" s="14"/>
      <c r="E80" s="15"/>
      <c r="F80" s="16"/>
      <c r="I80" s="68"/>
      <c r="J80" s="72"/>
    </row>
    <row r="81" spans="1:10" x14ac:dyDescent="0.25">
      <c r="A81" s="12"/>
      <c r="B81" s="13"/>
      <c r="C81" s="21"/>
      <c r="D81" s="14"/>
      <c r="E81" s="15"/>
      <c r="F81" s="16"/>
      <c r="I81" s="68"/>
      <c r="J81" s="72"/>
    </row>
    <row r="82" spans="1:10" x14ac:dyDescent="0.25">
      <c r="A82" s="12"/>
      <c r="B82" s="13"/>
      <c r="C82" s="21"/>
      <c r="D82" s="14"/>
      <c r="E82" s="15"/>
      <c r="F82" s="16"/>
      <c r="I82" s="68"/>
      <c r="J82" s="72"/>
    </row>
    <row r="83" spans="1:10" x14ac:dyDescent="0.25">
      <c r="A83" s="12"/>
      <c r="B83" s="13"/>
      <c r="C83" s="21"/>
      <c r="D83" s="14"/>
      <c r="E83" s="15"/>
      <c r="F83" s="16"/>
      <c r="I83" s="68"/>
      <c r="J83" s="72"/>
    </row>
    <row r="84" spans="1:10" x14ac:dyDescent="0.25">
      <c r="A84" s="12"/>
      <c r="B84" s="13"/>
      <c r="C84" s="21"/>
      <c r="D84" s="14"/>
      <c r="E84" s="15"/>
      <c r="F84" s="16"/>
      <c r="I84" s="68"/>
      <c r="J84" s="72"/>
    </row>
    <row r="85" spans="1:10" x14ac:dyDescent="0.25">
      <c r="A85" s="12"/>
      <c r="B85" s="13"/>
      <c r="C85" s="21"/>
      <c r="D85" s="14"/>
      <c r="E85" s="15"/>
      <c r="F85" s="16"/>
      <c r="I85" s="68"/>
      <c r="J85" s="72"/>
    </row>
    <row r="86" spans="1:10" x14ac:dyDescent="0.25">
      <c r="A86" s="12"/>
      <c r="B86" s="13"/>
      <c r="C86" s="21"/>
      <c r="D86" s="14"/>
      <c r="E86" s="15"/>
      <c r="F86" s="16"/>
      <c r="I86" s="68"/>
      <c r="J86" s="72"/>
    </row>
    <row r="87" spans="1:10" x14ac:dyDescent="0.25">
      <c r="A87" s="12"/>
      <c r="B87" s="13"/>
      <c r="C87" s="21"/>
      <c r="D87" s="14"/>
      <c r="E87" s="15"/>
      <c r="F87" s="16"/>
      <c r="I87" s="68"/>
      <c r="J87" s="72"/>
    </row>
    <row r="88" spans="1:10" x14ac:dyDescent="0.25">
      <c r="A88" s="12"/>
      <c r="B88" s="13"/>
      <c r="C88" s="21"/>
      <c r="D88" s="14"/>
      <c r="E88" s="15"/>
      <c r="F88" s="16"/>
      <c r="I88" s="68"/>
      <c r="J88" s="72"/>
    </row>
    <row r="89" spans="1:10" x14ac:dyDescent="0.25">
      <c r="A89" s="12"/>
      <c r="B89" s="13"/>
      <c r="C89" s="21"/>
      <c r="D89" s="14"/>
      <c r="E89" s="28"/>
      <c r="F89" s="16"/>
      <c r="I89" s="68"/>
      <c r="J89" s="72"/>
    </row>
    <row r="90" spans="1:10" x14ac:dyDescent="0.25">
      <c r="A90" s="12"/>
      <c r="B90" s="13"/>
      <c r="C90" s="21"/>
      <c r="D90" s="14"/>
      <c r="E90" s="28"/>
      <c r="F90" s="16"/>
      <c r="I90" s="68"/>
      <c r="J90" s="72"/>
    </row>
    <row r="91" spans="1:10" x14ac:dyDescent="0.25">
      <c r="A91" s="22"/>
      <c r="B91" s="23"/>
      <c r="C91" s="24"/>
      <c r="D91" s="24"/>
      <c r="E91" s="26"/>
      <c r="F91" s="27"/>
      <c r="I91" s="68"/>
      <c r="J91" s="72"/>
    </row>
    <row r="92" spans="1:10" x14ac:dyDescent="0.25">
      <c r="A92" s="12"/>
      <c r="B92" s="13"/>
      <c r="C92" s="21"/>
      <c r="D92" s="14"/>
      <c r="E92" s="28"/>
      <c r="F92" s="16"/>
      <c r="I92" s="68"/>
      <c r="J92" s="72"/>
    </row>
    <row r="93" spans="1:10" x14ac:dyDescent="0.25">
      <c r="A93" s="12"/>
      <c r="B93" s="13"/>
      <c r="C93" s="21"/>
      <c r="D93" s="14"/>
      <c r="E93" s="28"/>
      <c r="F93" s="16"/>
      <c r="I93" s="68"/>
      <c r="J93" s="72"/>
    </row>
    <row r="94" spans="1:10" x14ac:dyDescent="0.25">
      <c r="A94" s="18"/>
      <c r="B94" s="19"/>
      <c r="C94" s="29"/>
      <c r="D94" s="59"/>
      <c r="E94" s="28"/>
      <c r="F94" s="30"/>
      <c r="I94" s="68"/>
      <c r="J94" s="72"/>
    </row>
    <row r="95" spans="1:10" x14ac:dyDescent="0.25">
      <c r="A95" s="22"/>
      <c r="B95" s="23"/>
      <c r="C95" s="24"/>
      <c r="D95" s="24"/>
      <c r="E95" s="31"/>
      <c r="F95" s="27"/>
      <c r="I95" s="68"/>
      <c r="J95" s="72"/>
    </row>
    <row r="96" spans="1:10" x14ac:dyDescent="0.25">
      <c r="A96" s="12"/>
      <c r="B96" s="13"/>
      <c r="C96" s="21"/>
      <c r="D96" s="14"/>
      <c r="E96" s="28"/>
      <c r="F96" s="16"/>
      <c r="I96" s="68"/>
      <c r="J96" s="72"/>
    </row>
    <row r="97" spans="1:10" x14ac:dyDescent="0.25">
      <c r="A97" s="12"/>
      <c r="B97" s="13"/>
      <c r="C97" s="21"/>
      <c r="D97" s="59"/>
      <c r="E97" s="28"/>
      <c r="F97" s="16"/>
      <c r="I97" s="68"/>
      <c r="J97" s="72"/>
    </row>
    <row r="98" spans="1:10" x14ac:dyDescent="0.25">
      <c r="A98" s="12"/>
      <c r="B98" s="13"/>
      <c r="C98" s="21"/>
      <c r="D98" s="14"/>
      <c r="E98" s="28"/>
      <c r="F98" s="16"/>
      <c r="I98" s="68"/>
      <c r="J98" s="72"/>
    </row>
    <row r="99" spans="1:10" x14ac:dyDescent="0.25">
      <c r="A99" s="12"/>
      <c r="B99" s="32"/>
      <c r="C99" s="21"/>
      <c r="D99" s="14"/>
      <c r="E99" s="28"/>
      <c r="F99" s="16"/>
      <c r="I99" s="68"/>
      <c r="J99" s="72"/>
    </row>
    <row r="100" spans="1:10" x14ac:dyDescent="0.25">
      <c r="A100" s="12"/>
      <c r="B100" s="32"/>
      <c r="C100" s="21"/>
      <c r="D100" s="14"/>
      <c r="E100" s="28"/>
      <c r="F100" s="16"/>
      <c r="I100" s="68"/>
      <c r="J100" s="72"/>
    </row>
    <row r="101" spans="1:10" x14ac:dyDescent="0.25">
      <c r="A101" s="12"/>
      <c r="B101" s="32"/>
      <c r="C101" s="21"/>
      <c r="D101" s="14"/>
      <c r="E101" s="28"/>
      <c r="F101" s="16"/>
      <c r="I101" s="68"/>
      <c r="J101" s="72"/>
    </row>
    <row r="102" spans="1:10" x14ac:dyDescent="0.25">
      <c r="A102" s="12"/>
      <c r="B102" s="32"/>
      <c r="C102" s="21"/>
      <c r="D102" s="14"/>
      <c r="E102" s="28"/>
      <c r="F102" s="16"/>
      <c r="I102" s="68"/>
      <c r="J102" s="72"/>
    </row>
    <row r="103" spans="1:10" x14ac:dyDescent="0.25">
      <c r="A103" s="18"/>
      <c r="B103" s="19"/>
      <c r="C103" s="29"/>
      <c r="D103" s="14"/>
      <c r="E103" s="28"/>
      <c r="F103" s="16"/>
      <c r="I103" s="68"/>
      <c r="J103" s="72"/>
    </row>
    <row r="104" spans="1:10" x14ac:dyDescent="0.25">
      <c r="A104" s="22"/>
      <c r="B104" s="23"/>
      <c r="C104" s="24"/>
      <c r="D104" s="24"/>
      <c r="E104" s="27"/>
      <c r="F104" s="27"/>
      <c r="I104" s="68"/>
      <c r="J104" s="72"/>
    </row>
    <row r="105" spans="1:10" x14ac:dyDescent="0.25">
      <c r="A105" s="12"/>
      <c r="B105" s="13"/>
      <c r="C105" s="21"/>
      <c r="D105" s="14"/>
      <c r="E105" s="33"/>
      <c r="F105" s="16"/>
      <c r="I105" s="68"/>
      <c r="J105" s="72"/>
    </row>
    <row r="106" spans="1:10" x14ac:dyDescent="0.25">
      <c r="A106" s="12"/>
      <c r="B106" s="13"/>
      <c r="C106" s="21"/>
      <c r="D106" s="14"/>
      <c r="E106" s="33"/>
      <c r="F106" s="16"/>
      <c r="I106" s="68"/>
      <c r="J106" s="72"/>
    </row>
    <row r="107" spans="1:10" x14ac:dyDescent="0.25">
      <c r="A107" s="18"/>
      <c r="B107" s="19"/>
      <c r="C107" s="29"/>
      <c r="D107" s="14"/>
      <c r="E107" s="33"/>
      <c r="F107" s="16"/>
      <c r="I107" s="68"/>
      <c r="J107" s="72"/>
    </row>
    <row r="108" spans="1:10" x14ac:dyDescent="0.25">
      <c r="A108" s="22"/>
      <c r="B108" s="23"/>
      <c r="C108" s="24"/>
      <c r="D108" s="24"/>
      <c r="E108" s="27"/>
      <c r="F108" s="27"/>
      <c r="I108" s="68"/>
      <c r="J108" s="72"/>
    </row>
    <row r="109" spans="1:10" x14ac:dyDescent="0.25">
      <c r="A109" s="12"/>
      <c r="B109" s="13"/>
      <c r="C109" s="21"/>
      <c r="D109" s="14"/>
      <c r="E109" s="33"/>
      <c r="F109" s="16"/>
      <c r="I109" s="68"/>
      <c r="J109" s="72"/>
    </row>
    <row r="110" spans="1:10" x14ac:dyDescent="0.25">
      <c r="A110" s="12"/>
      <c r="B110" s="13"/>
      <c r="C110" s="21"/>
      <c r="D110" s="14"/>
      <c r="E110" s="33"/>
      <c r="F110" s="16"/>
      <c r="I110" s="68"/>
      <c r="J110" s="72"/>
    </row>
    <row r="111" spans="1:10" x14ac:dyDescent="0.25">
      <c r="A111" s="12"/>
      <c r="B111" s="32"/>
      <c r="C111" s="21"/>
      <c r="D111" s="14"/>
      <c r="E111" s="33"/>
      <c r="F111" s="16"/>
      <c r="I111" s="68"/>
      <c r="J111" s="72"/>
    </row>
    <row r="112" spans="1:10" x14ac:dyDescent="0.25">
      <c r="A112" s="18"/>
      <c r="B112" s="34"/>
      <c r="C112" s="29"/>
      <c r="D112" s="14"/>
      <c r="E112" s="33"/>
      <c r="F112" s="16"/>
      <c r="I112" s="68"/>
      <c r="J112" s="72"/>
    </row>
    <row r="113" spans="1:10" x14ac:dyDescent="0.25">
      <c r="A113" s="22"/>
      <c r="B113" s="23"/>
      <c r="C113" s="24"/>
      <c r="D113" s="24"/>
      <c r="E113" s="27"/>
      <c r="F113" s="27"/>
      <c r="I113" s="68"/>
      <c r="J113" s="72"/>
    </row>
    <row r="114" spans="1:10" x14ac:dyDescent="0.25">
      <c r="A114" s="12"/>
      <c r="B114" s="13"/>
      <c r="C114" s="21"/>
      <c r="D114" s="14"/>
      <c r="E114" s="33"/>
      <c r="F114" s="16"/>
      <c r="I114" s="68"/>
      <c r="J114" s="72"/>
    </row>
    <row r="115" spans="1:10" x14ac:dyDescent="0.25">
      <c r="A115" s="12"/>
      <c r="B115" s="13"/>
      <c r="C115" s="21"/>
      <c r="D115" s="14"/>
      <c r="E115" s="33"/>
      <c r="F115" s="16"/>
      <c r="I115" s="68"/>
      <c r="J115" s="72"/>
    </row>
    <row r="116" spans="1:10" x14ac:dyDescent="0.25">
      <c r="A116" s="22"/>
      <c r="B116" s="23"/>
      <c r="C116" s="24"/>
      <c r="D116" s="24"/>
      <c r="E116" s="27"/>
      <c r="F116" s="27"/>
      <c r="I116" s="68"/>
      <c r="J116" s="72"/>
    </row>
    <row r="117" spans="1:10" x14ac:dyDescent="0.25">
      <c r="A117" s="12"/>
      <c r="B117" s="13"/>
      <c r="C117" s="21"/>
      <c r="D117" s="59"/>
      <c r="E117" s="33"/>
      <c r="F117" s="16"/>
      <c r="I117" s="68"/>
      <c r="J117" s="72"/>
    </row>
    <row r="118" spans="1:10" x14ac:dyDescent="0.25">
      <c r="A118" s="12"/>
      <c r="B118" s="13"/>
      <c r="C118" s="21"/>
      <c r="D118" s="59"/>
      <c r="E118" s="33"/>
      <c r="F118" s="16"/>
      <c r="I118" s="68"/>
      <c r="J118" s="72"/>
    </row>
    <row r="119" spans="1:10" x14ac:dyDescent="0.25">
      <c r="A119" s="12"/>
      <c r="B119" s="13"/>
      <c r="C119" s="21"/>
      <c r="D119" s="59"/>
      <c r="E119" s="33"/>
      <c r="F119" s="16"/>
      <c r="I119" s="68"/>
      <c r="J119" s="72"/>
    </row>
    <row r="120" spans="1:10" x14ac:dyDescent="0.25">
      <c r="A120" s="12"/>
      <c r="B120" s="13"/>
      <c r="C120" s="21"/>
      <c r="D120" s="14"/>
      <c r="E120" s="33"/>
      <c r="F120" s="16"/>
      <c r="I120" s="68"/>
      <c r="J120" s="72"/>
    </row>
    <row r="121" spans="1:10" x14ac:dyDescent="0.25">
      <c r="A121" s="12"/>
      <c r="B121" s="13"/>
      <c r="C121" s="35"/>
      <c r="D121" s="14"/>
      <c r="E121" s="33"/>
      <c r="F121" s="16"/>
      <c r="I121" s="68"/>
      <c r="J121" s="72"/>
    </row>
    <row r="122" spans="1:10" x14ac:dyDescent="0.25">
      <c r="A122" s="12"/>
      <c r="B122" s="13"/>
      <c r="C122" s="21"/>
      <c r="D122" s="14"/>
      <c r="E122" s="33"/>
      <c r="F122" s="16"/>
      <c r="I122" s="68"/>
      <c r="J122" s="72"/>
    </row>
    <row r="123" spans="1:10" x14ac:dyDescent="0.25">
      <c r="A123" s="12"/>
      <c r="B123" s="13"/>
      <c r="C123" s="21"/>
      <c r="D123" s="14"/>
      <c r="E123" s="33"/>
      <c r="F123" s="16"/>
      <c r="I123" s="68"/>
      <c r="J123" s="72"/>
    </row>
    <row r="124" spans="1:10" x14ac:dyDescent="0.25">
      <c r="A124" s="12"/>
      <c r="B124" s="13"/>
      <c r="C124" s="21"/>
      <c r="D124" s="14"/>
      <c r="E124" s="33"/>
      <c r="F124" s="16"/>
      <c r="I124" s="68"/>
      <c r="J124" s="72"/>
    </row>
    <row r="125" spans="1:10" x14ac:dyDescent="0.25">
      <c r="A125" s="21"/>
      <c r="B125" s="13"/>
      <c r="C125" s="21"/>
      <c r="D125" s="14"/>
      <c r="E125" s="33"/>
      <c r="F125" s="16"/>
      <c r="I125" s="68"/>
      <c r="J125" s="72"/>
    </row>
    <row r="126" spans="1:10" x14ac:dyDescent="0.25">
      <c r="A126" s="22"/>
      <c r="B126" s="23"/>
      <c r="C126" s="24"/>
      <c r="D126" s="24"/>
      <c r="E126" s="27"/>
      <c r="F126" s="27"/>
      <c r="I126" s="68"/>
      <c r="J126" s="72"/>
    </row>
    <row r="127" spans="1:10" x14ac:dyDescent="0.25">
      <c r="A127" s="36"/>
      <c r="B127" s="34"/>
      <c r="C127" s="37"/>
      <c r="D127" s="14"/>
      <c r="E127" s="38"/>
      <c r="F127" s="39"/>
      <c r="I127" s="68"/>
      <c r="J127" s="72"/>
    </row>
    <row r="128" spans="1:10" x14ac:dyDescent="0.25">
      <c r="A128" s="36"/>
      <c r="B128" s="34"/>
      <c r="C128" s="37"/>
      <c r="D128" s="14"/>
      <c r="E128" s="38"/>
      <c r="F128" s="39"/>
      <c r="I128" s="68"/>
      <c r="J128" s="72"/>
    </row>
    <row r="129" spans="1:10" x14ac:dyDescent="0.25">
      <c r="A129" s="36"/>
      <c r="B129" s="34"/>
      <c r="C129" s="37"/>
      <c r="D129" s="14"/>
      <c r="E129" s="38"/>
      <c r="F129" s="39"/>
      <c r="I129" s="68"/>
      <c r="J129" s="72"/>
    </row>
    <row r="130" spans="1:10" x14ac:dyDescent="0.25">
      <c r="A130" s="36"/>
      <c r="B130" s="34"/>
      <c r="C130" s="37"/>
      <c r="D130" s="14"/>
      <c r="E130" s="38"/>
      <c r="F130" s="39"/>
      <c r="I130" s="68"/>
      <c r="J130" s="72"/>
    </row>
    <row r="131" spans="1:10" x14ac:dyDescent="0.25">
      <c r="A131" s="40"/>
      <c r="B131" s="32"/>
      <c r="C131" s="41"/>
      <c r="D131" s="14"/>
      <c r="E131" s="38"/>
      <c r="F131" s="39"/>
      <c r="I131" s="68"/>
      <c r="J131" s="72"/>
    </row>
    <row r="132" spans="1:10" x14ac:dyDescent="0.25">
      <c r="A132" s="36"/>
      <c r="B132" s="34"/>
      <c r="C132" s="42"/>
      <c r="D132" s="14"/>
      <c r="E132" s="38"/>
      <c r="F132" s="39"/>
      <c r="I132" s="68"/>
      <c r="J132" s="72"/>
    </row>
    <row r="133" spans="1:10" x14ac:dyDescent="0.25">
      <c r="A133" s="36"/>
      <c r="B133" s="34"/>
      <c r="C133" s="37"/>
      <c r="D133" s="14"/>
      <c r="E133" s="38"/>
      <c r="F133" s="39"/>
      <c r="I133" s="68"/>
      <c r="J133" s="72"/>
    </row>
    <row r="134" spans="1:10" x14ac:dyDescent="0.25">
      <c r="A134" s="40"/>
      <c r="B134" s="32"/>
      <c r="C134" s="41"/>
      <c r="D134" s="14"/>
      <c r="E134" s="38"/>
      <c r="F134" s="39"/>
      <c r="I134" s="68"/>
      <c r="J134" s="72"/>
    </row>
    <row r="135" spans="1:10" x14ac:dyDescent="0.25">
      <c r="A135" s="40"/>
      <c r="B135" s="32"/>
      <c r="C135" s="41"/>
      <c r="D135" s="59"/>
      <c r="E135" s="38"/>
      <c r="F135" s="39"/>
      <c r="I135" s="68"/>
      <c r="J135" s="72"/>
    </row>
    <row r="136" spans="1:10" x14ac:dyDescent="0.25">
      <c r="A136" s="40"/>
      <c r="B136" s="32"/>
      <c r="C136" s="41"/>
      <c r="D136" s="14"/>
      <c r="E136" s="38"/>
      <c r="F136" s="39"/>
      <c r="I136" s="68"/>
      <c r="J136" s="72"/>
    </row>
    <row r="137" spans="1:10" x14ac:dyDescent="0.25">
      <c r="A137" s="40"/>
      <c r="B137" s="32"/>
      <c r="C137" s="41"/>
      <c r="D137" s="14"/>
      <c r="E137" s="38"/>
      <c r="F137" s="39"/>
      <c r="I137" s="68"/>
      <c r="J137" s="72"/>
    </row>
    <row r="138" spans="1:10" x14ac:dyDescent="0.25">
      <c r="A138" s="36"/>
      <c r="B138" s="34"/>
      <c r="C138" s="42"/>
      <c r="D138" s="14"/>
      <c r="E138" s="38"/>
      <c r="F138" s="39"/>
      <c r="I138" s="68"/>
      <c r="J138" s="72"/>
    </row>
    <row r="139" spans="1:10" x14ac:dyDescent="0.25">
      <c r="A139" s="36"/>
      <c r="B139" s="34"/>
      <c r="C139" s="37"/>
      <c r="D139" s="14"/>
      <c r="E139" s="38"/>
      <c r="F139" s="39"/>
      <c r="I139" s="68"/>
      <c r="J139" s="72"/>
    </row>
    <row r="140" spans="1:10" x14ac:dyDescent="0.25">
      <c r="A140" s="36"/>
      <c r="B140" s="34"/>
      <c r="C140" s="37"/>
      <c r="D140" s="14"/>
      <c r="E140" s="38"/>
      <c r="F140" s="39"/>
      <c r="I140" s="68"/>
      <c r="J140" s="72"/>
    </row>
    <row r="141" spans="1:10" x14ac:dyDescent="0.25">
      <c r="A141" s="36"/>
      <c r="B141" s="34"/>
      <c r="C141" s="37"/>
      <c r="D141" s="14"/>
      <c r="E141" s="38"/>
      <c r="F141" s="39"/>
      <c r="I141" s="68"/>
      <c r="J141" s="72"/>
    </row>
    <row r="142" spans="1:10" x14ac:dyDescent="0.25">
      <c r="A142" s="41"/>
      <c r="B142" s="32"/>
      <c r="C142" s="41"/>
      <c r="D142" s="14"/>
      <c r="E142" s="38"/>
      <c r="F142" s="39"/>
      <c r="I142" s="68"/>
      <c r="J142" s="72"/>
    </row>
    <row r="143" spans="1:10" x14ac:dyDescent="0.25">
      <c r="A143" s="41"/>
      <c r="B143" s="32"/>
      <c r="C143" s="41"/>
      <c r="D143" s="14"/>
      <c r="E143" s="38"/>
      <c r="F143" s="39"/>
      <c r="I143" s="68"/>
      <c r="J143" s="72"/>
    </row>
    <row r="144" spans="1:10" x14ac:dyDescent="0.25">
      <c r="A144" s="22"/>
      <c r="B144" s="23"/>
      <c r="C144" s="24"/>
      <c r="D144" s="24"/>
      <c r="E144" s="25"/>
      <c r="F144" s="27"/>
      <c r="I144" s="68"/>
      <c r="J144" s="72"/>
    </row>
    <row r="145" spans="1:10" x14ac:dyDescent="0.25">
      <c r="A145" s="12"/>
      <c r="B145" s="13"/>
      <c r="C145" s="21"/>
      <c r="D145" s="14"/>
      <c r="E145" s="33"/>
      <c r="F145" s="16"/>
      <c r="I145" s="68"/>
      <c r="J145" s="72"/>
    </row>
    <row r="146" spans="1:10" x14ac:dyDescent="0.25">
      <c r="A146" s="12"/>
      <c r="B146" s="13"/>
      <c r="C146" s="21"/>
      <c r="D146" s="14"/>
      <c r="E146" s="33"/>
      <c r="F146" s="16"/>
      <c r="I146" s="68"/>
      <c r="J146" s="72"/>
    </row>
    <row r="147" spans="1:10" x14ac:dyDescent="0.25">
      <c r="A147" s="12"/>
      <c r="B147" s="13"/>
      <c r="C147" s="21"/>
      <c r="D147" s="14"/>
      <c r="E147" s="33"/>
      <c r="F147" s="16"/>
      <c r="I147" s="68"/>
      <c r="J147" s="72"/>
    </row>
    <row r="148" spans="1:10" x14ac:dyDescent="0.25">
      <c r="A148" s="12"/>
      <c r="B148" s="13"/>
      <c r="C148" s="21"/>
      <c r="D148" s="14"/>
      <c r="E148" s="33"/>
      <c r="F148" s="16"/>
      <c r="I148" s="68"/>
      <c r="J148" s="72"/>
    </row>
    <row r="149" spans="1:10" x14ac:dyDescent="0.25">
      <c r="A149" s="12"/>
      <c r="B149" s="13"/>
      <c r="C149" s="21"/>
      <c r="D149" s="14"/>
      <c r="E149" s="33"/>
      <c r="F149" s="16"/>
      <c r="I149" s="68"/>
      <c r="J149" s="72"/>
    </row>
    <row r="150" spans="1:10" x14ac:dyDescent="0.25">
      <c r="A150" s="12"/>
      <c r="B150" s="13"/>
      <c r="C150" s="21"/>
      <c r="D150" s="14"/>
      <c r="E150" s="33"/>
      <c r="F150" s="16"/>
      <c r="I150" s="68"/>
      <c r="J150" s="72"/>
    </row>
    <row r="151" spans="1:10" x14ac:dyDescent="0.25">
      <c r="A151" s="12"/>
      <c r="B151" s="13"/>
      <c r="C151" s="21"/>
      <c r="D151" s="14"/>
      <c r="E151" s="33"/>
      <c r="F151" s="16"/>
      <c r="I151" s="68"/>
      <c r="J151" s="72"/>
    </row>
    <row r="152" spans="1:10" x14ac:dyDescent="0.25">
      <c r="A152" s="12"/>
      <c r="B152" s="13"/>
      <c r="C152" s="21"/>
      <c r="D152" s="14"/>
      <c r="E152" s="33"/>
      <c r="F152" s="16"/>
      <c r="I152" s="68"/>
      <c r="J152" s="72"/>
    </row>
    <row r="153" spans="1:10" x14ac:dyDescent="0.25">
      <c r="A153" s="12"/>
      <c r="B153" s="13"/>
      <c r="C153" s="21"/>
      <c r="D153" s="59"/>
      <c r="E153" s="33"/>
      <c r="F153" s="16"/>
      <c r="I153" s="68"/>
      <c r="J153" s="72"/>
    </row>
    <row r="154" spans="1:10" x14ac:dyDescent="0.25">
      <c r="A154" s="12"/>
      <c r="B154" s="13"/>
      <c r="C154" s="21"/>
      <c r="D154" s="14"/>
      <c r="E154" s="33"/>
      <c r="F154" s="16"/>
      <c r="I154" s="68"/>
      <c r="J154" s="72"/>
    </row>
    <row r="155" spans="1:10" x14ac:dyDescent="0.25">
      <c r="A155" s="22"/>
      <c r="B155" s="23"/>
      <c r="C155" s="24"/>
      <c r="D155" s="24"/>
      <c r="E155" s="25"/>
      <c r="F155" s="27"/>
      <c r="I155" s="68"/>
      <c r="J155" s="72"/>
    </row>
    <row r="156" spans="1:10" x14ac:dyDescent="0.25">
      <c r="A156" s="18"/>
      <c r="B156" s="60"/>
      <c r="C156" s="18"/>
      <c r="D156" s="59"/>
      <c r="E156" s="56"/>
      <c r="F156" s="30"/>
      <c r="I156" s="68"/>
      <c r="J156" s="72"/>
    </row>
    <row r="157" spans="1:10" x14ac:dyDescent="0.25">
      <c r="A157" s="22"/>
      <c r="B157" s="24"/>
      <c r="C157" s="24"/>
      <c r="D157" s="24"/>
      <c r="E157" s="25"/>
      <c r="F157" s="25"/>
      <c r="I157" s="68"/>
      <c r="J157" s="72"/>
    </row>
    <row r="158" spans="1:10" x14ac:dyDescent="0.25">
      <c r="A158" s="12"/>
      <c r="B158" s="55"/>
      <c r="C158" s="12"/>
      <c r="D158" s="14"/>
      <c r="E158" s="56"/>
      <c r="F158" s="16"/>
      <c r="I158" s="68"/>
      <c r="J158" s="72"/>
    </row>
    <row r="159" spans="1:10" x14ac:dyDescent="0.25">
      <c r="A159" s="12"/>
      <c r="B159" s="55"/>
      <c r="C159" s="12"/>
      <c r="D159" s="14"/>
      <c r="E159" s="56"/>
      <c r="F159" s="16"/>
      <c r="I159" s="68"/>
      <c r="J159" s="72"/>
    </row>
    <row r="160" spans="1:10" x14ac:dyDescent="0.25">
      <c r="A160" s="12"/>
      <c r="B160" s="55"/>
      <c r="C160" s="12"/>
      <c r="D160" s="14"/>
      <c r="E160" s="56"/>
      <c r="F160" s="16"/>
      <c r="I160" s="68"/>
      <c r="J160" s="72"/>
    </row>
    <row r="161" spans="1:10" x14ac:dyDescent="0.25">
      <c r="A161" s="97"/>
      <c r="B161" s="97"/>
      <c r="C161" s="97"/>
      <c r="D161" s="97"/>
      <c r="E161" s="43"/>
      <c r="F161" s="44"/>
      <c r="I161" s="68"/>
    </row>
    <row r="162" spans="1:10" x14ac:dyDescent="0.25">
      <c r="A162" s="45"/>
      <c r="B162" s="46"/>
      <c r="C162" s="46"/>
      <c r="D162" s="46"/>
      <c r="E162" s="46"/>
      <c r="F162" s="46"/>
      <c r="J162" s="71"/>
    </row>
    <row r="163" spans="1:10" x14ac:dyDescent="0.25">
      <c r="A163" s="45"/>
      <c r="B163" s="46"/>
      <c r="C163" s="46"/>
      <c r="D163" s="46"/>
      <c r="E163" s="46"/>
      <c r="F163" s="46"/>
    </row>
    <row r="164" spans="1:10" x14ac:dyDescent="0.25">
      <c r="A164" s="67"/>
      <c r="B164" s="91"/>
      <c r="C164" s="91"/>
      <c r="D164" s="91"/>
      <c r="E164" s="91"/>
      <c r="F164" s="91"/>
    </row>
    <row r="165" spans="1:10" x14ac:dyDescent="0.25">
      <c r="A165" s="6"/>
      <c r="B165" s="6"/>
      <c r="C165" s="6"/>
      <c r="D165" s="6"/>
      <c r="E165" s="6"/>
      <c r="F165" s="6"/>
    </row>
    <row r="166" spans="1:10" x14ac:dyDescent="0.25">
      <c r="A166" s="7"/>
      <c r="B166" s="7"/>
      <c r="C166" s="7"/>
      <c r="D166" s="7"/>
      <c r="E166" s="7"/>
      <c r="F166" s="7"/>
    </row>
    <row r="167" spans="1:10" x14ac:dyDescent="0.25">
      <c r="A167" s="8"/>
      <c r="B167" s="9"/>
      <c r="C167" s="10"/>
      <c r="D167" s="10"/>
      <c r="E167" s="10"/>
      <c r="F167" s="11"/>
    </row>
    <row r="168" spans="1:10" x14ac:dyDescent="0.25">
      <c r="A168" s="12"/>
      <c r="B168" s="13"/>
      <c r="C168" s="12"/>
      <c r="D168" s="14"/>
      <c r="E168" s="15"/>
      <c r="F168" s="16"/>
    </row>
    <row r="169" spans="1:10" x14ac:dyDescent="0.25">
      <c r="A169" s="8"/>
      <c r="B169" s="9"/>
      <c r="C169" s="10"/>
      <c r="D169" s="10"/>
      <c r="E169" s="17"/>
      <c r="F169" s="11"/>
    </row>
    <row r="170" spans="1:10" x14ac:dyDescent="0.25">
      <c r="A170" s="12"/>
      <c r="B170" s="13"/>
      <c r="C170" s="12"/>
      <c r="D170" s="14"/>
      <c r="E170" s="15"/>
      <c r="F170" s="16"/>
    </row>
    <row r="171" spans="1:10" x14ac:dyDescent="0.25">
      <c r="A171" s="18"/>
      <c r="B171" s="19"/>
      <c r="C171" s="18"/>
      <c r="D171" s="59"/>
      <c r="E171" s="15"/>
      <c r="F171" s="30"/>
    </row>
    <row r="172" spans="1:10" x14ac:dyDescent="0.25">
      <c r="A172" s="18"/>
      <c r="B172" s="19"/>
      <c r="C172" s="18"/>
      <c r="D172" s="59"/>
      <c r="E172" s="15"/>
      <c r="F172" s="30"/>
    </row>
    <row r="173" spans="1:10" x14ac:dyDescent="0.25">
      <c r="A173" s="18"/>
      <c r="B173" s="19"/>
      <c r="C173" s="18"/>
      <c r="D173" s="59"/>
      <c r="E173" s="15"/>
      <c r="F173" s="30"/>
    </row>
    <row r="174" spans="1:10" x14ac:dyDescent="0.25">
      <c r="A174" s="12"/>
      <c r="B174" s="13"/>
      <c r="C174" s="12"/>
      <c r="D174" s="14"/>
      <c r="E174" s="15"/>
      <c r="F174" s="16"/>
    </row>
    <row r="175" spans="1:10" x14ac:dyDescent="0.25">
      <c r="A175" s="12"/>
      <c r="B175" s="13"/>
      <c r="C175" s="12"/>
      <c r="D175" s="14"/>
      <c r="E175" s="15"/>
      <c r="F175" s="16"/>
    </row>
    <row r="176" spans="1:10" x14ac:dyDescent="0.25">
      <c r="A176" s="18"/>
      <c r="B176" s="19"/>
      <c r="C176" s="18"/>
      <c r="D176" s="14"/>
      <c r="E176" s="15"/>
      <c r="F176" s="16"/>
    </row>
    <row r="177" spans="1:6" x14ac:dyDescent="0.25">
      <c r="A177" s="18"/>
      <c r="B177" s="19"/>
      <c r="C177" s="18"/>
      <c r="D177" s="14"/>
      <c r="E177" s="15"/>
      <c r="F177" s="16"/>
    </row>
    <row r="178" spans="1:6" x14ac:dyDescent="0.25">
      <c r="A178" s="20"/>
      <c r="B178" s="19"/>
      <c r="C178" s="18"/>
      <c r="D178" s="59"/>
      <c r="E178" s="15"/>
      <c r="F178" s="30"/>
    </row>
    <row r="179" spans="1:6" x14ac:dyDescent="0.25">
      <c r="A179" s="12"/>
      <c r="B179" s="13"/>
      <c r="C179" s="12"/>
      <c r="D179" s="14"/>
      <c r="E179" s="15"/>
      <c r="F179" s="16"/>
    </row>
    <row r="180" spans="1:6" x14ac:dyDescent="0.25">
      <c r="A180" s="12"/>
      <c r="B180" s="13"/>
      <c r="C180" s="12"/>
      <c r="D180" s="14"/>
      <c r="E180" s="15"/>
      <c r="F180" s="16"/>
    </row>
    <row r="181" spans="1:6" x14ac:dyDescent="0.25">
      <c r="A181" s="8"/>
      <c r="B181" s="9"/>
      <c r="C181" s="10"/>
      <c r="D181" s="10"/>
      <c r="E181" s="17"/>
      <c r="F181" s="11"/>
    </row>
    <row r="182" spans="1:6" x14ac:dyDescent="0.25">
      <c r="A182" s="12"/>
      <c r="B182" s="13"/>
      <c r="C182" s="12"/>
      <c r="D182" s="14"/>
      <c r="E182" s="15"/>
      <c r="F182" s="16"/>
    </row>
    <row r="183" spans="1:6" x14ac:dyDescent="0.25">
      <c r="A183" s="12"/>
      <c r="B183" s="13"/>
      <c r="C183" s="12"/>
      <c r="D183" s="14"/>
      <c r="E183" s="15"/>
      <c r="F183" s="16"/>
    </row>
    <row r="184" spans="1:6" x14ac:dyDescent="0.25">
      <c r="A184" s="12"/>
      <c r="B184" s="13"/>
      <c r="C184" s="21"/>
      <c r="D184" s="14"/>
      <c r="E184" s="15"/>
      <c r="F184" s="16"/>
    </row>
    <row r="185" spans="1:6" x14ac:dyDescent="0.25">
      <c r="A185" s="12"/>
      <c r="B185" s="13"/>
      <c r="C185" s="21"/>
      <c r="D185" s="14"/>
      <c r="E185" s="15"/>
      <c r="F185" s="16"/>
    </row>
    <row r="186" spans="1:6" x14ac:dyDescent="0.25">
      <c r="A186" s="12"/>
      <c r="B186" s="13"/>
      <c r="C186" s="12"/>
      <c r="D186" s="14"/>
      <c r="E186" s="15"/>
      <c r="F186" s="16"/>
    </row>
    <row r="187" spans="1:6" x14ac:dyDescent="0.25">
      <c r="A187" s="12"/>
      <c r="B187" s="13"/>
      <c r="C187" s="12"/>
      <c r="D187" s="14"/>
      <c r="E187" s="15"/>
      <c r="F187" s="16"/>
    </row>
    <row r="188" spans="1:6" x14ac:dyDescent="0.25">
      <c r="A188" s="22"/>
      <c r="B188" s="23"/>
      <c r="C188" s="24"/>
      <c r="D188" s="24"/>
      <c r="E188" s="26"/>
      <c r="F188" s="27"/>
    </row>
    <row r="189" spans="1:6" x14ac:dyDescent="0.25">
      <c r="A189" s="12"/>
      <c r="B189" s="13"/>
      <c r="C189" s="12"/>
      <c r="D189" s="14"/>
      <c r="E189" s="15"/>
      <c r="F189" s="16"/>
    </row>
    <row r="190" spans="1:6" x14ac:dyDescent="0.25">
      <c r="A190" s="12"/>
      <c r="B190" s="13"/>
      <c r="C190" s="12"/>
      <c r="D190" s="14"/>
      <c r="E190" s="15"/>
      <c r="F190" s="16"/>
    </row>
    <row r="191" spans="1:6" x14ac:dyDescent="0.25">
      <c r="A191" s="18"/>
      <c r="B191" s="19"/>
      <c r="C191" s="18"/>
      <c r="D191" s="59"/>
      <c r="E191" s="15"/>
      <c r="F191" s="30"/>
    </row>
    <row r="192" spans="1:6" x14ac:dyDescent="0.25">
      <c r="A192" s="12"/>
      <c r="B192" s="13"/>
      <c r="C192" s="12"/>
      <c r="D192" s="14"/>
      <c r="E192" s="15"/>
      <c r="F192" s="16"/>
    </row>
    <row r="193" spans="1:6" x14ac:dyDescent="0.25">
      <c r="A193" s="22"/>
      <c r="B193" s="23"/>
      <c r="C193" s="24"/>
      <c r="D193" s="24"/>
      <c r="E193" s="26"/>
      <c r="F193" s="27"/>
    </row>
    <row r="194" spans="1:6" x14ac:dyDescent="0.25">
      <c r="A194" s="12"/>
      <c r="B194" s="13"/>
      <c r="C194" s="12"/>
      <c r="D194" s="14"/>
      <c r="E194" s="15"/>
      <c r="F194" s="16"/>
    </row>
    <row r="195" spans="1:6" x14ac:dyDescent="0.25">
      <c r="A195" s="22"/>
      <c r="B195" s="23"/>
      <c r="C195" s="24"/>
      <c r="D195" s="24"/>
      <c r="E195" s="26"/>
      <c r="F195" s="27"/>
    </row>
    <row r="196" spans="1:6" x14ac:dyDescent="0.25">
      <c r="A196" s="12"/>
      <c r="B196" s="13"/>
      <c r="C196" s="12"/>
      <c r="D196" s="14"/>
      <c r="E196" s="15"/>
      <c r="F196" s="16"/>
    </row>
    <row r="197" spans="1:6" x14ac:dyDescent="0.25">
      <c r="A197" s="12"/>
      <c r="B197" s="13"/>
      <c r="C197" s="12"/>
      <c r="D197" s="14"/>
      <c r="E197" s="15"/>
      <c r="F197" s="16"/>
    </row>
    <row r="198" spans="1:6" x14ac:dyDescent="0.25">
      <c r="A198" s="12"/>
      <c r="B198" s="13"/>
      <c r="C198" s="12"/>
      <c r="D198" s="14"/>
      <c r="E198" s="15"/>
      <c r="F198" s="16"/>
    </row>
    <row r="199" spans="1:6" x14ac:dyDescent="0.25">
      <c r="A199" s="22"/>
      <c r="B199" s="23"/>
      <c r="C199" s="24"/>
      <c r="D199" s="24"/>
      <c r="E199" s="26"/>
      <c r="F199" s="27"/>
    </row>
    <row r="200" spans="1:6" x14ac:dyDescent="0.25">
      <c r="A200" s="12"/>
      <c r="B200" s="13"/>
      <c r="C200" s="12"/>
      <c r="D200" s="14"/>
      <c r="E200" s="15"/>
      <c r="F200" s="16"/>
    </row>
    <row r="201" spans="1:6" x14ac:dyDescent="0.25">
      <c r="A201" s="12"/>
      <c r="B201" s="13"/>
      <c r="C201" s="12"/>
      <c r="D201" s="14"/>
      <c r="E201" s="15"/>
      <c r="F201" s="16"/>
    </row>
    <row r="202" spans="1:6" x14ac:dyDescent="0.25">
      <c r="A202" s="22"/>
      <c r="B202" s="23"/>
      <c r="C202" s="24"/>
      <c r="D202" s="24"/>
      <c r="E202" s="26"/>
      <c r="F202" s="27"/>
    </row>
    <row r="203" spans="1:6" x14ac:dyDescent="0.25">
      <c r="A203" s="12"/>
      <c r="B203" s="13"/>
      <c r="C203" s="12"/>
      <c r="D203" s="14"/>
      <c r="E203" s="15"/>
      <c r="F203" s="16"/>
    </row>
    <row r="204" spans="1:6" x14ac:dyDescent="0.25">
      <c r="A204" s="22"/>
      <c r="B204" s="23"/>
      <c r="C204" s="24"/>
      <c r="D204" s="24"/>
      <c r="E204" s="26"/>
      <c r="F204" s="27"/>
    </row>
    <row r="205" spans="1:6" x14ac:dyDescent="0.25">
      <c r="A205" s="12"/>
      <c r="B205" s="13"/>
      <c r="C205" s="12"/>
      <c r="D205" s="14"/>
      <c r="E205" s="15"/>
      <c r="F205" s="16"/>
    </row>
    <row r="206" spans="1:6" x14ac:dyDescent="0.25">
      <c r="A206" s="12"/>
      <c r="B206" s="13"/>
      <c r="C206" s="12"/>
      <c r="D206" s="14"/>
      <c r="E206" s="15"/>
      <c r="F206" s="16"/>
    </row>
    <row r="207" spans="1:6" x14ac:dyDescent="0.25">
      <c r="A207" s="12"/>
      <c r="B207" s="13"/>
      <c r="C207" s="12"/>
      <c r="D207" s="14"/>
      <c r="E207" s="15"/>
      <c r="F207" s="16"/>
    </row>
    <row r="208" spans="1:6" x14ac:dyDescent="0.25">
      <c r="A208" s="22"/>
      <c r="B208" s="23"/>
      <c r="C208" s="24"/>
      <c r="D208" s="24"/>
      <c r="E208" s="26"/>
      <c r="F208" s="27"/>
    </row>
    <row r="209" spans="1:6" x14ac:dyDescent="0.25">
      <c r="A209" s="12"/>
      <c r="B209" s="13"/>
      <c r="C209" s="21"/>
      <c r="D209" s="14"/>
      <c r="E209" s="28"/>
      <c r="F209" s="16"/>
    </row>
    <row r="210" spans="1:6" x14ac:dyDescent="0.25">
      <c r="A210" s="12"/>
      <c r="B210" s="13"/>
      <c r="C210" s="21"/>
      <c r="D210" s="14"/>
      <c r="E210" s="28"/>
      <c r="F210" s="16"/>
    </row>
    <row r="211" spans="1:6" x14ac:dyDescent="0.25">
      <c r="A211" s="22"/>
      <c r="B211" s="23"/>
      <c r="C211" s="24"/>
      <c r="D211" s="24"/>
      <c r="E211" s="26"/>
      <c r="F211" s="27"/>
    </row>
    <row r="212" spans="1:6" x14ac:dyDescent="0.25">
      <c r="A212" s="12"/>
      <c r="B212" s="13"/>
      <c r="C212" s="21"/>
      <c r="D212" s="14"/>
      <c r="E212" s="28"/>
      <c r="F212" s="16"/>
    </row>
    <row r="213" spans="1:6" x14ac:dyDescent="0.25">
      <c r="A213" s="12"/>
      <c r="B213" s="13"/>
      <c r="C213" s="21"/>
      <c r="D213" s="14"/>
      <c r="E213" s="28"/>
      <c r="F213" s="16"/>
    </row>
    <row r="214" spans="1:6" x14ac:dyDescent="0.25">
      <c r="A214" s="22"/>
      <c r="B214" s="23"/>
      <c r="C214" s="24"/>
      <c r="D214" s="24"/>
      <c r="E214" s="26"/>
      <c r="F214" s="27"/>
    </row>
    <row r="215" spans="1:6" x14ac:dyDescent="0.25">
      <c r="A215" s="12"/>
      <c r="B215" s="13"/>
      <c r="C215" s="21"/>
      <c r="D215" s="14"/>
      <c r="E215" s="28"/>
      <c r="F215" s="16"/>
    </row>
    <row r="216" spans="1:6" x14ac:dyDescent="0.25">
      <c r="A216" s="12"/>
      <c r="B216" s="13"/>
      <c r="C216" s="21"/>
      <c r="D216" s="14"/>
      <c r="E216" s="28"/>
      <c r="F216" s="16"/>
    </row>
    <row r="217" spans="1:6" x14ac:dyDescent="0.25">
      <c r="A217" s="12"/>
      <c r="B217" s="13"/>
      <c r="C217" s="21"/>
      <c r="D217" s="14"/>
      <c r="E217" s="28"/>
      <c r="F217" s="16"/>
    </row>
    <row r="218" spans="1:6" x14ac:dyDescent="0.25">
      <c r="A218" s="12"/>
      <c r="B218" s="13"/>
      <c r="C218" s="21"/>
      <c r="D218" s="14"/>
      <c r="E218" s="28"/>
      <c r="F218" s="16"/>
    </row>
    <row r="219" spans="1:6" x14ac:dyDescent="0.25">
      <c r="A219" s="22"/>
      <c r="B219" s="23"/>
      <c r="C219" s="24"/>
      <c r="D219" s="24"/>
      <c r="E219" s="26"/>
      <c r="F219" s="27"/>
    </row>
    <row r="220" spans="1:6" x14ac:dyDescent="0.25">
      <c r="A220" s="12"/>
      <c r="B220" s="13"/>
      <c r="C220" s="21"/>
      <c r="D220" s="14"/>
      <c r="E220" s="28"/>
      <c r="F220" s="16"/>
    </row>
    <row r="221" spans="1:6" x14ac:dyDescent="0.25">
      <c r="A221" s="12"/>
      <c r="B221" s="13"/>
      <c r="C221" s="21"/>
      <c r="D221" s="14"/>
      <c r="E221" s="28"/>
      <c r="F221" s="16"/>
    </row>
    <row r="222" spans="1:6" x14ac:dyDescent="0.25">
      <c r="A222" s="12"/>
      <c r="B222" s="13"/>
      <c r="C222" s="21"/>
      <c r="D222" s="14"/>
      <c r="E222" s="28"/>
      <c r="F222" s="16"/>
    </row>
    <row r="223" spans="1:6" x14ac:dyDescent="0.25">
      <c r="A223" s="12"/>
      <c r="B223" s="13"/>
      <c r="C223" s="21"/>
      <c r="D223" s="14"/>
      <c r="E223" s="28"/>
      <c r="F223" s="16"/>
    </row>
    <row r="224" spans="1:6" x14ac:dyDescent="0.25">
      <c r="A224" s="12"/>
      <c r="B224" s="13"/>
      <c r="C224" s="21"/>
      <c r="D224" s="14"/>
      <c r="E224" s="28"/>
      <c r="F224" s="16"/>
    </row>
    <row r="225" spans="1:6" x14ac:dyDescent="0.25">
      <c r="A225" s="12"/>
      <c r="B225" s="13"/>
      <c r="C225" s="21"/>
      <c r="D225" s="14"/>
      <c r="E225" s="28"/>
      <c r="F225" s="16"/>
    </row>
    <row r="226" spans="1:6" x14ac:dyDescent="0.25">
      <c r="A226" s="12"/>
      <c r="B226" s="13"/>
      <c r="C226" s="21"/>
      <c r="D226" s="14"/>
      <c r="E226" s="28"/>
      <c r="F226" s="16"/>
    </row>
    <row r="227" spans="1:6" x14ac:dyDescent="0.25">
      <c r="A227" s="12"/>
      <c r="B227" s="13"/>
      <c r="C227" s="21"/>
      <c r="D227" s="14"/>
      <c r="E227" s="28"/>
      <c r="F227" s="16"/>
    </row>
    <row r="228" spans="1:6" x14ac:dyDescent="0.25">
      <c r="A228" s="12"/>
      <c r="B228" s="13"/>
      <c r="C228" s="21"/>
      <c r="D228" s="14"/>
      <c r="E228" s="28"/>
      <c r="F228" s="16"/>
    </row>
    <row r="229" spans="1:6" x14ac:dyDescent="0.25">
      <c r="A229" s="22"/>
      <c r="B229" s="23"/>
      <c r="C229" s="24"/>
      <c r="D229" s="24"/>
      <c r="E229" s="26"/>
      <c r="F229" s="27"/>
    </row>
    <row r="230" spans="1:6" x14ac:dyDescent="0.25">
      <c r="A230" s="12"/>
      <c r="B230" s="13"/>
      <c r="C230" s="21"/>
      <c r="D230" s="14"/>
      <c r="E230" s="28"/>
      <c r="F230" s="16"/>
    </row>
    <row r="231" spans="1:6" x14ac:dyDescent="0.25">
      <c r="A231" s="12"/>
      <c r="B231" s="13"/>
      <c r="C231" s="21"/>
      <c r="D231" s="14"/>
      <c r="E231" s="28"/>
      <c r="F231" s="16"/>
    </row>
    <row r="232" spans="1:6" x14ac:dyDescent="0.25">
      <c r="A232" s="12"/>
      <c r="B232" s="13"/>
      <c r="C232" s="12"/>
      <c r="D232" s="14"/>
      <c r="E232" s="15"/>
      <c r="F232" s="16"/>
    </row>
    <row r="233" spans="1:6" x14ac:dyDescent="0.25">
      <c r="A233" s="12"/>
      <c r="B233" s="13"/>
      <c r="C233" s="12"/>
      <c r="D233" s="14"/>
      <c r="E233" s="15"/>
      <c r="F233" s="16"/>
    </row>
    <row r="234" spans="1:6" x14ac:dyDescent="0.25">
      <c r="A234" s="12"/>
      <c r="B234" s="13"/>
      <c r="C234" s="12"/>
      <c r="D234" s="14"/>
      <c r="E234" s="15"/>
      <c r="F234" s="16"/>
    </row>
    <row r="235" spans="1:6" x14ac:dyDescent="0.25">
      <c r="A235" s="12"/>
      <c r="B235" s="13"/>
      <c r="C235" s="12"/>
      <c r="D235" s="14"/>
      <c r="E235" s="15"/>
      <c r="F235" s="16"/>
    </row>
    <row r="236" spans="1:6" x14ac:dyDescent="0.25">
      <c r="A236" s="22"/>
      <c r="B236" s="23"/>
      <c r="C236" s="24"/>
      <c r="D236" s="24"/>
      <c r="E236" s="26"/>
      <c r="F236" s="27"/>
    </row>
    <row r="237" spans="1:6" x14ac:dyDescent="0.25">
      <c r="A237" s="12"/>
      <c r="B237" s="13"/>
      <c r="C237" s="21"/>
      <c r="D237" s="14"/>
      <c r="E237" s="15"/>
      <c r="F237" s="16"/>
    </row>
    <row r="238" spans="1:6" x14ac:dyDescent="0.25">
      <c r="A238" s="12"/>
      <c r="B238" s="13"/>
      <c r="C238" s="21"/>
      <c r="D238" s="14"/>
      <c r="E238" s="15"/>
      <c r="F238" s="16"/>
    </row>
    <row r="239" spans="1:6" x14ac:dyDescent="0.25">
      <c r="A239" s="12"/>
      <c r="B239" s="13"/>
      <c r="C239" s="21"/>
      <c r="D239" s="14"/>
      <c r="E239" s="15"/>
      <c r="F239" s="16"/>
    </row>
    <row r="240" spans="1:6" x14ac:dyDescent="0.25">
      <c r="A240" s="12"/>
      <c r="B240" s="13"/>
      <c r="C240" s="21"/>
      <c r="D240" s="14"/>
      <c r="E240" s="15"/>
      <c r="F240" s="16"/>
    </row>
    <row r="241" spans="1:6" x14ac:dyDescent="0.25">
      <c r="A241" s="12"/>
      <c r="B241" s="13"/>
      <c r="C241" s="21"/>
      <c r="D241" s="14"/>
      <c r="E241" s="15"/>
      <c r="F241" s="16"/>
    </row>
    <row r="242" spans="1:6" x14ac:dyDescent="0.25">
      <c r="A242" s="12"/>
      <c r="B242" s="13"/>
      <c r="C242" s="21"/>
      <c r="D242" s="14"/>
      <c r="E242" s="15"/>
      <c r="F242" s="16"/>
    </row>
    <row r="243" spans="1:6" x14ac:dyDescent="0.25">
      <c r="A243" s="12"/>
      <c r="B243" s="13"/>
      <c r="C243" s="21"/>
      <c r="D243" s="14"/>
      <c r="E243" s="15"/>
      <c r="F243" s="16"/>
    </row>
    <row r="244" spans="1:6" x14ac:dyDescent="0.25">
      <c r="A244" s="12"/>
      <c r="B244" s="13"/>
      <c r="C244" s="21"/>
      <c r="D244" s="14"/>
      <c r="E244" s="15"/>
      <c r="F244" s="16"/>
    </row>
    <row r="245" spans="1:6" x14ac:dyDescent="0.25">
      <c r="A245" s="12"/>
      <c r="B245" s="13"/>
      <c r="C245" s="21"/>
      <c r="D245" s="14"/>
      <c r="E245" s="15"/>
      <c r="F245" s="16"/>
    </row>
    <row r="246" spans="1:6" x14ac:dyDescent="0.25">
      <c r="A246" s="12"/>
      <c r="B246" s="13"/>
      <c r="C246" s="21"/>
      <c r="D246" s="14"/>
      <c r="E246" s="15"/>
      <c r="F246" s="16"/>
    </row>
    <row r="247" spans="1:6" x14ac:dyDescent="0.25">
      <c r="A247" s="12"/>
      <c r="B247" s="13"/>
      <c r="C247" s="21"/>
      <c r="D247" s="14"/>
      <c r="E247" s="15"/>
      <c r="F247" s="16"/>
    </row>
    <row r="248" spans="1:6" x14ac:dyDescent="0.25">
      <c r="A248" s="12"/>
      <c r="B248" s="13"/>
      <c r="C248" s="21"/>
      <c r="D248" s="14"/>
      <c r="E248" s="15"/>
      <c r="F248" s="16"/>
    </row>
    <row r="249" spans="1:6" x14ac:dyDescent="0.25">
      <c r="A249" s="12"/>
      <c r="B249" s="13"/>
      <c r="C249" s="21"/>
      <c r="D249" s="14"/>
      <c r="E249" s="28"/>
      <c r="F249" s="16"/>
    </row>
    <row r="250" spans="1:6" x14ac:dyDescent="0.25">
      <c r="A250" s="12"/>
      <c r="B250" s="13"/>
      <c r="C250" s="21"/>
      <c r="D250" s="14"/>
      <c r="E250" s="28"/>
      <c r="F250" s="16"/>
    </row>
    <row r="251" spans="1:6" x14ac:dyDescent="0.25">
      <c r="A251" s="22"/>
      <c r="B251" s="23"/>
      <c r="C251" s="24"/>
      <c r="D251" s="24"/>
      <c r="E251" s="26"/>
      <c r="F251" s="27"/>
    </row>
    <row r="252" spans="1:6" x14ac:dyDescent="0.25">
      <c r="A252" s="12"/>
      <c r="B252" s="13"/>
      <c r="C252" s="21"/>
      <c r="D252" s="14"/>
      <c r="E252" s="28"/>
      <c r="F252" s="16"/>
    </row>
    <row r="253" spans="1:6" x14ac:dyDescent="0.25">
      <c r="A253" s="12"/>
      <c r="B253" s="13"/>
      <c r="C253" s="21"/>
      <c r="D253" s="14"/>
      <c r="E253" s="28"/>
      <c r="F253" s="16"/>
    </row>
    <row r="254" spans="1:6" x14ac:dyDescent="0.25">
      <c r="A254" s="18"/>
      <c r="B254" s="19"/>
      <c r="C254" s="29"/>
      <c r="D254" s="59"/>
      <c r="E254" s="28"/>
      <c r="F254" s="30"/>
    </row>
    <row r="255" spans="1:6" x14ac:dyDescent="0.25">
      <c r="A255" s="22"/>
      <c r="B255" s="23"/>
      <c r="C255" s="24"/>
      <c r="D255" s="24"/>
      <c r="E255" s="31"/>
      <c r="F255" s="27"/>
    </row>
    <row r="256" spans="1:6" x14ac:dyDescent="0.25">
      <c r="A256" s="12"/>
      <c r="B256" s="13"/>
      <c r="C256" s="21"/>
      <c r="D256" s="14"/>
      <c r="E256" s="28"/>
      <c r="F256" s="16"/>
    </row>
    <row r="257" spans="1:6" x14ac:dyDescent="0.25">
      <c r="A257" s="12"/>
      <c r="B257" s="13"/>
      <c r="C257" s="21"/>
      <c r="D257" s="59"/>
      <c r="E257" s="28"/>
      <c r="F257" s="30"/>
    </row>
    <row r="258" spans="1:6" x14ac:dyDescent="0.25">
      <c r="A258" s="12"/>
      <c r="B258" s="13"/>
      <c r="C258" s="21"/>
      <c r="D258" s="14"/>
      <c r="E258" s="28"/>
      <c r="F258" s="16"/>
    </row>
    <row r="259" spans="1:6" x14ac:dyDescent="0.25">
      <c r="A259" s="12"/>
      <c r="B259" s="32"/>
      <c r="C259" s="21"/>
      <c r="D259" s="14"/>
      <c r="E259" s="28"/>
      <c r="F259" s="16"/>
    </row>
    <row r="260" spans="1:6" x14ac:dyDescent="0.25">
      <c r="A260" s="12"/>
      <c r="B260" s="32"/>
      <c r="C260" s="21"/>
      <c r="D260" s="14"/>
      <c r="E260" s="28"/>
      <c r="F260" s="16"/>
    </row>
    <row r="261" spans="1:6" x14ac:dyDescent="0.25">
      <c r="A261" s="12"/>
      <c r="B261" s="13"/>
      <c r="C261" s="21"/>
      <c r="D261" s="14"/>
      <c r="E261" s="28"/>
      <c r="F261" s="16"/>
    </row>
    <row r="262" spans="1:6" x14ac:dyDescent="0.25">
      <c r="A262" s="12"/>
      <c r="B262" s="13"/>
      <c r="C262" s="21"/>
      <c r="D262" s="14"/>
      <c r="E262" s="28"/>
      <c r="F262" s="16"/>
    </row>
    <row r="263" spans="1:6" x14ac:dyDescent="0.25">
      <c r="A263" s="18"/>
      <c r="B263" s="19"/>
      <c r="C263" s="63"/>
      <c r="D263" s="59"/>
      <c r="E263" s="28"/>
      <c r="F263" s="30"/>
    </row>
    <row r="264" spans="1:6" x14ac:dyDescent="0.25">
      <c r="A264" s="22"/>
      <c r="B264" s="23"/>
      <c r="C264" s="24"/>
      <c r="D264" s="24"/>
      <c r="E264" s="27"/>
      <c r="F264" s="27"/>
    </row>
    <row r="265" spans="1:6" x14ac:dyDescent="0.25">
      <c r="A265" s="12"/>
      <c r="B265" s="13"/>
      <c r="C265" s="21"/>
      <c r="D265" s="14"/>
      <c r="E265" s="33"/>
      <c r="F265" s="16"/>
    </row>
    <row r="266" spans="1:6" x14ac:dyDescent="0.25">
      <c r="A266" s="12"/>
      <c r="B266" s="13"/>
      <c r="C266" s="21"/>
      <c r="D266" s="14"/>
      <c r="E266" s="33"/>
      <c r="F266" s="16"/>
    </row>
    <row r="267" spans="1:6" x14ac:dyDescent="0.25">
      <c r="A267" s="18"/>
      <c r="B267" s="19"/>
      <c r="C267" s="29"/>
      <c r="D267" s="14"/>
      <c r="E267" s="33"/>
      <c r="F267" s="16"/>
    </row>
    <row r="268" spans="1:6" x14ac:dyDescent="0.25">
      <c r="A268" s="22"/>
      <c r="B268" s="23"/>
      <c r="C268" s="24"/>
      <c r="D268" s="24"/>
      <c r="E268" s="27"/>
      <c r="F268" s="27"/>
    </row>
    <row r="269" spans="1:6" x14ac:dyDescent="0.25">
      <c r="A269" s="12"/>
      <c r="B269" s="32"/>
      <c r="C269" s="21"/>
      <c r="D269" s="14"/>
      <c r="E269" s="33"/>
      <c r="F269" s="16"/>
    </row>
    <row r="270" spans="1:6" x14ac:dyDescent="0.25">
      <c r="A270" s="12"/>
      <c r="B270" s="32"/>
      <c r="C270" s="21"/>
      <c r="D270" s="14"/>
      <c r="E270" s="33"/>
      <c r="F270" s="16"/>
    </row>
    <row r="271" spans="1:6" x14ac:dyDescent="0.25">
      <c r="A271" s="12"/>
      <c r="B271" s="32"/>
      <c r="C271" s="21"/>
      <c r="D271" s="14"/>
      <c r="E271" s="33"/>
      <c r="F271" s="16"/>
    </row>
    <row r="272" spans="1:6" x14ac:dyDescent="0.25">
      <c r="A272" s="12"/>
      <c r="B272" s="32"/>
      <c r="C272" s="21"/>
      <c r="D272" s="14"/>
      <c r="E272" s="33"/>
      <c r="F272" s="16"/>
    </row>
    <row r="273" spans="1:6" x14ac:dyDescent="0.25">
      <c r="A273" s="12"/>
      <c r="B273" s="32"/>
      <c r="C273" s="21"/>
      <c r="D273" s="14"/>
      <c r="E273" s="33"/>
      <c r="F273" s="16"/>
    </row>
    <row r="274" spans="1:6" x14ac:dyDescent="0.25">
      <c r="A274" s="22"/>
      <c r="B274" s="23"/>
      <c r="C274" s="24"/>
      <c r="D274" s="24"/>
      <c r="E274" s="27"/>
      <c r="F274" s="27"/>
    </row>
    <row r="275" spans="1:6" x14ac:dyDescent="0.25">
      <c r="A275" s="12"/>
      <c r="B275" s="13"/>
      <c r="C275" s="21"/>
      <c r="D275" s="14"/>
      <c r="E275" s="33"/>
      <c r="F275" s="16"/>
    </row>
    <row r="276" spans="1:6" x14ac:dyDescent="0.25">
      <c r="A276" s="12"/>
      <c r="B276" s="13"/>
      <c r="C276" s="21"/>
      <c r="D276" s="14"/>
      <c r="E276" s="33"/>
      <c r="F276" s="16"/>
    </row>
    <row r="277" spans="1:6" x14ac:dyDescent="0.25">
      <c r="A277" s="22"/>
      <c r="B277" s="23"/>
      <c r="C277" s="24"/>
      <c r="D277" s="24"/>
      <c r="E277" s="27"/>
      <c r="F277" s="27"/>
    </row>
    <row r="278" spans="1:6" x14ac:dyDescent="0.25">
      <c r="A278" s="12"/>
      <c r="B278" s="13"/>
      <c r="C278" s="21"/>
      <c r="D278" s="14"/>
      <c r="E278" s="33"/>
      <c r="F278" s="16"/>
    </row>
    <row r="279" spans="1:6" x14ac:dyDescent="0.25">
      <c r="A279" s="12"/>
      <c r="B279" s="13"/>
      <c r="C279" s="21"/>
      <c r="D279" s="14"/>
      <c r="E279" s="33"/>
      <c r="F279" s="16"/>
    </row>
    <row r="280" spans="1:6" x14ac:dyDescent="0.25">
      <c r="A280" s="12"/>
      <c r="B280" s="13"/>
      <c r="C280" s="35"/>
      <c r="D280" s="14"/>
      <c r="E280" s="33"/>
      <c r="F280" s="16"/>
    </row>
    <row r="281" spans="1:6" x14ac:dyDescent="0.25">
      <c r="A281" s="12"/>
      <c r="B281" s="13"/>
      <c r="C281" s="35"/>
      <c r="D281" s="14"/>
      <c r="E281" s="33"/>
      <c r="F281" s="16"/>
    </row>
    <row r="282" spans="1:6" x14ac:dyDescent="0.25">
      <c r="A282" s="12"/>
      <c r="B282" s="13"/>
      <c r="C282" s="21"/>
      <c r="D282" s="14"/>
      <c r="E282" s="33"/>
      <c r="F282" s="16"/>
    </row>
    <row r="283" spans="1:6" x14ac:dyDescent="0.25">
      <c r="A283" s="12"/>
      <c r="B283" s="13"/>
      <c r="C283" s="21"/>
      <c r="D283" s="14"/>
      <c r="E283" s="33"/>
      <c r="F283" s="16"/>
    </row>
    <row r="284" spans="1:6" x14ac:dyDescent="0.25">
      <c r="A284" s="12"/>
      <c r="B284" s="13"/>
      <c r="C284" s="21"/>
      <c r="D284" s="14"/>
      <c r="E284" s="33"/>
      <c r="F284" s="16"/>
    </row>
    <row r="285" spans="1:6" x14ac:dyDescent="0.25">
      <c r="A285" s="12"/>
      <c r="B285" s="13"/>
      <c r="C285" s="21"/>
      <c r="D285" s="14"/>
      <c r="E285" s="33"/>
      <c r="F285" s="16"/>
    </row>
    <row r="286" spans="1:6" x14ac:dyDescent="0.25">
      <c r="A286" s="21"/>
      <c r="B286" s="13"/>
      <c r="C286" s="21"/>
      <c r="D286" s="14"/>
      <c r="E286" s="33"/>
      <c r="F286" s="16"/>
    </row>
    <row r="287" spans="1:6" x14ac:dyDescent="0.25">
      <c r="A287" s="21"/>
      <c r="B287" s="13"/>
      <c r="C287" s="21"/>
      <c r="D287" s="14"/>
      <c r="E287" s="33"/>
      <c r="F287" s="16"/>
    </row>
    <row r="288" spans="1:6" x14ac:dyDescent="0.25">
      <c r="A288" s="22"/>
      <c r="B288" s="23"/>
      <c r="C288" s="24"/>
      <c r="D288" s="24"/>
      <c r="E288" s="27"/>
      <c r="F288" s="27"/>
    </row>
    <row r="289" spans="1:6" x14ac:dyDescent="0.25">
      <c r="A289" s="36"/>
      <c r="B289" s="34"/>
      <c r="C289" s="37"/>
      <c r="D289" s="14"/>
      <c r="E289" s="38"/>
      <c r="F289" s="39"/>
    </row>
    <row r="290" spans="1:6" x14ac:dyDescent="0.25">
      <c r="A290" s="36"/>
      <c r="B290" s="34"/>
      <c r="C290" s="37"/>
      <c r="D290" s="14"/>
      <c r="E290" s="38"/>
      <c r="F290" s="39"/>
    </row>
    <row r="291" spans="1:6" x14ac:dyDescent="0.25">
      <c r="A291" s="36"/>
      <c r="B291" s="34"/>
      <c r="C291" s="37"/>
      <c r="D291" s="14"/>
      <c r="E291" s="38"/>
      <c r="F291" s="39"/>
    </row>
    <row r="292" spans="1:6" x14ac:dyDescent="0.25">
      <c r="A292" s="36"/>
      <c r="B292" s="34"/>
      <c r="C292" s="37"/>
      <c r="D292" s="14"/>
      <c r="E292" s="38"/>
      <c r="F292" s="39"/>
    </row>
    <row r="293" spans="1:6" x14ac:dyDescent="0.25">
      <c r="A293" s="40"/>
      <c r="B293" s="32"/>
      <c r="C293" s="41"/>
      <c r="D293" s="14"/>
      <c r="E293" s="38"/>
      <c r="F293" s="39"/>
    </row>
    <row r="294" spans="1:6" x14ac:dyDescent="0.25">
      <c r="A294" s="36"/>
      <c r="B294" s="34"/>
      <c r="C294" s="42"/>
      <c r="D294" s="14"/>
      <c r="E294" s="38"/>
      <c r="F294" s="39"/>
    </row>
    <row r="295" spans="1:6" x14ac:dyDescent="0.25">
      <c r="A295" s="36"/>
      <c r="B295" s="34"/>
      <c r="C295" s="37"/>
      <c r="D295" s="14"/>
      <c r="E295" s="38"/>
      <c r="F295" s="39"/>
    </row>
    <row r="296" spans="1:6" x14ac:dyDescent="0.25">
      <c r="A296" s="40"/>
      <c r="B296" s="32"/>
      <c r="C296" s="41"/>
      <c r="D296" s="14"/>
      <c r="E296" s="38"/>
      <c r="F296" s="39"/>
    </row>
    <row r="297" spans="1:6" x14ac:dyDescent="0.25">
      <c r="A297" s="40"/>
      <c r="B297" s="32"/>
      <c r="C297" s="41"/>
      <c r="D297" s="14"/>
      <c r="E297" s="38"/>
      <c r="F297" s="39"/>
    </row>
    <row r="298" spans="1:6" x14ac:dyDescent="0.25">
      <c r="A298" s="40"/>
      <c r="B298" s="32"/>
      <c r="C298" s="41"/>
      <c r="D298" s="14"/>
      <c r="E298" s="38"/>
      <c r="F298" s="39"/>
    </row>
    <row r="299" spans="1:6" x14ac:dyDescent="0.25">
      <c r="A299" s="40"/>
      <c r="B299" s="32"/>
      <c r="C299" s="41"/>
      <c r="D299" s="14"/>
      <c r="E299" s="38"/>
      <c r="F299" s="39"/>
    </row>
    <row r="300" spans="1:6" x14ac:dyDescent="0.25">
      <c r="A300" s="36"/>
      <c r="B300" s="34"/>
      <c r="C300" s="42"/>
      <c r="D300" s="14"/>
      <c r="E300" s="38"/>
      <c r="F300" s="39"/>
    </row>
    <row r="301" spans="1:6" x14ac:dyDescent="0.25">
      <c r="A301" s="36"/>
      <c r="B301" s="34"/>
      <c r="C301" s="37"/>
      <c r="D301" s="14"/>
      <c r="E301" s="38"/>
      <c r="F301" s="39"/>
    </row>
    <row r="302" spans="1:6" x14ac:dyDescent="0.25">
      <c r="A302" s="36"/>
      <c r="B302" s="34"/>
      <c r="C302" s="37"/>
      <c r="D302" s="14"/>
      <c r="E302" s="38"/>
      <c r="F302" s="39"/>
    </row>
    <row r="303" spans="1:6" x14ac:dyDescent="0.25">
      <c r="A303" s="36"/>
      <c r="B303" s="34"/>
      <c r="C303" s="37"/>
      <c r="D303" s="14"/>
      <c r="E303" s="38"/>
      <c r="F303" s="39"/>
    </row>
    <row r="304" spans="1:6" x14ac:dyDescent="0.25">
      <c r="A304" s="41"/>
      <c r="B304" s="32"/>
      <c r="C304" s="41"/>
      <c r="D304" s="14"/>
      <c r="E304" s="38"/>
      <c r="F304" s="39"/>
    </row>
    <row r="305" spans="1:6" x14ac:dyDescent="0.25">
      <c r="A305" s="41"/>
      <c r="B305" s="32"/>
      <c r="C305" s="41"/>
      <c r="D305" s="14"/>
      <c r="E305" s="38"/>
      <c r="F305" s="39"/>
    </row>
    <row r="306" spans="1:6" x14ac:dyDescent="0.25">
      <c r="A306" s="22"/>
      <c r="B306" s="23"/>
      <c r="C306" s="24"/>
      <c r="D306" s="24"/>
      <c r="E306" s="25"/>
      <c r="F306" s="27"/>
    </row>
    <row r="307" spans="1:6" x14ac:dyDescent="0.25">
      <c r="A307" s="12"/>
      <c r="B307" s="13"/>
      <c r="C307" s="21"/>
      <c r="D307" s="14"/>
      <c r="E307" s="33"/>
      <c r="F307" s="16"/>
    </row>
    <row r="308" spans="1:6" x14ac:dyDescent="0.25">
      <c r="A308" s="12"/>
      <c r="B308" s="13"/>
      <c r="C308" s="21"/>
      <c r="D308" s="14"/>
      <c r="E308" s="33"/>
      <c r="F308" s="16"/>
    </row>
    <row r="309" spans="1:6" x14ac:dyDescent="0.25">
      <c r="A309" s="18"/>
      <c r="B309" s="19"/>
      <c r="C309" s="29"/>
      <c r="D309" s="59"/>
      <c r="E309" s="33"/>
      <c r="F309" s="30"/>
    </row>
    <row r="310" spans="1:6" x14ac:dyDescent="0.25">
      <c r="A310" s="12"/>
      <c r="B310" s="13"/>
      <c r="C310" s="21"/>
      <c r="D310" s="14"/>
      <c r="E310" s="33"/>
      <c r="F310" s="16"/>
    </row>
    <row r="311" spans="1:6" x14ac:dyDescent="0.25">
      <c r="A311" s="12"/>
      <c r="B311" s="13"/>
      <c r="C311" s="21"/>
      <c r="D311" s="14"/>
      <c r="E311" s="33"/>
      <c r="F311" s="16"/>
    </row>
    <row r="312" spans="1:6" x14ac:dyDescent="0.25">
      <c r="A312" s="12"/>
      <c r="B312" s="13"/>
      <c r="C312" s="21"/>
      <c r="D312" s="14"/>
      <c r="E312" s="33"/>
      <c r="F312" s="16"/>
    </row>
    <row r="313" spans="1:6" x14ac:dyDescent="0.25">
      <c r="A313" s="12"/>
      <c r="B313" s="13"/>
      <c r="C313" s="21"/>
      <c r="D313" s="14"/>
      <c r="E313" s="33"/>
      <c r="F313" s="16"/>
    </row>
    <row r="314" spans="1:6" x14ac:dyDescent="0.25">
      <c r="A314" s="12"/>
      <c r="B314" s="13"/>
      <c r="C314" s="21"/>
      <c r="D314" s="14"/>
      <c r="E314" s="33"/>
      <c r="F314" s="16"/>
    </row>
    <row r="315" spans="1:6" x14ac:dyDescent="0.25">
      <c r="A315" s="12"/>
      <c r="B315" s="13"/>
      <c r="C315" s="21"/>
      <c r="D315" s="14"/>
      <c r="E315" s="33"/>
      <c r="F315" s="16"/>
    </row>
    <row r="316" spans="1:6" x14ac:dyDescent="0.25">
      <c r="A316" s="12"/>
      <c r="B316" s="13"/>
      <c r="C316" s="21"/>
      <c r="D316" s="14"/>
      <c r="E316" s="33"/>
      <c r="F316" s="16"/>
    </row>
    <row r="317" spans="1:6" x14ac:dyDescent="0.25">
      <c r="A317" s="12"/>
      <c r="B317" s="13"/>
      <c r="C317" s="21"/>
      <c r="D317" s="14"/>
      <c r="E317" s="33"/>
      <c r="F317" s="16"/>
    </row>
    <row r="318" spans="1:6" x14ac:dyDescent="0.25">
      <c r="A318" s="18"/>
      <c r="B318" s="13"/>
      <c r="C318" s="21"/>
      <c r="D318" s="14"/>
      <c r="E318" s="33"/>
      <c r="F318" s="16"/>
    </row>
    <row r="319" spans="1:6" x14ac:dyDescent="0.25">
      <c r="A319" s="22"/>
      <c r="B319" s="23"/>
      <c r="C319" s="24"/>
      <c r="D319" s="24"/>
      <c r="E319" s="25"/>
      <c r="F319" s="27"/>
    </row>
    <row r="320" spans="1:6" x14ac:dyDescent="0.25">
      <c r="A320" s="61"/>
      <c r="B320" s="60"/>
      <c r="C320" s="61"/>
      <c r="D320" s="59"/>
      <c r="E320" s="62"/>
      <c r="F320" s="30"/>
    </row>
    <row r="321" spans="1:10" x14ac:dyDescent="0.25">
      <c r="A321" s="97"/>
      <c r="B321" s="97"/>
      <c r="C321" s="97"/>
      <c r="D321" s="97"/>
      <c r="E321" s="43"/>
      <c r="F321" s="57"/>
      <c r="I321" s="68"/>
      <c r="J321" s="71"/>
    </row>
    <row r="322" spans="1:10" x14ac:dyDescent="0.25">
      <c r="A322" s="45"/>
      <c r="B322" s="46"/>
      <c r="C322" s="46"/>
      <c r="D322" s="46"/>
      <c r="E322" s="46"/>
      <c r="F322" s="46"/>
    </row>
    <row r="323" spans="1:10" x14ac:dyDescent="0.25">
      <c r="A323" s="67"/>
      <c r="B323" s="91"/>
      <c r="C323" s="91"/>
      <c r="D323" s="91"/>
      <c r="E323" s="91"/>
      <c r="F323" s="91"/>
    </row>
    <row r="324" spans="1:10" x14ac:dyDescent="0.25">
      <c r="A324" s="6"/>
      <c r="B324" s="6"/>
      <c r="C324" s="6"/>
      <c r="D324" s="6"/>
      <c r="E324" s="6"/>
      <c r="F324" s="6"/>
    </row>
    <row r="325" spans="1:10" x14ac:dyDescent="0.25">
      <c r="A325" s="7"/>
      <c r="B325" s="7"/>
      <c r="C325" s="7"/>
      <c r="D325" s="7"/>
      <c r="E325" s="7"/>
      <c r="F325" s="7"/>
    </row>
    <row r="326" spans="1:10" x14ac:dyDescent="0.25">
      <c r="A326" s="8"/>
      <c r="B326" s="9"/>
      <c r="C326" s="10"/>
      <c r="D326" s="10"/>
      <c r="E326" s="10"/>
      <c r="F326" s="11"/>
    </row>
    <row r="327" spans="1:10" x14ac:dyDescent="0.25">
      <c r="A327" s="12"/>
      <c r="B327" s="13"/>
      <c r="C327" s="12"/>
      <c r="D327" s="14"/>
      <c r="E327" s="15"/>
      <c r="F327" s="16"/>
    </row>
    <row r="328" spans="1:10" x14ac:dyDescent="0.25">
      <c r="A328" s="8"/>
      <c r="B328" s="9"/>
      <c r="C328" s="10"/>
      <c r="D328" s="17"/>
      <c r="E328" s="17"/>
      <c r="F328" s="11"/>
    </row>
    <row r="329" spans="1:10" x14ac:dyDescent="0.25">
      <c r="A329" s="12"/>
      <c r="B329" s="13"/>
      <c r="C329" s="12"/>
      <c r="D329" s="14"/>
      <c r="E329" s="15"/>
      <c r="F329" s="16"/>
    </row>
    <row r="330" spans="1:10" x14ac:dyDescent="0.25">
      <c r="A330" s="12"/>
      <c r="B330" s="13"/>
      <c r="C330" s="12"/>
      <c r="D330" s="14"/>
      <c r="E330" s="15"/>
      <c r="F330" s="16"/>
    </row>
    <row r="331" spans="1:10" x14ac:dyDescent="0.25">
      <c r="A331" s="18"/>
      <c r="B331" s="19"/>
      <c r="C331" s="18"/>
      <c r="D331" s="14"/>
      <c r="E331" s="15"/>
      <c r="F331" s="16"/>
    </row>
    <row r="332" spans="1:10" x14ac:dyDescent="0.25">
      <c r="A332" s="18"/>
      <c r="B332" s="19"/>
      <c r="C332" s="18"/>
      <c r="D332" s="14"/>
      <c r="E332" s="15"/>
      <c r="F332" s="16"/>
    </row>
    <row r="333" spans="1:10" x14ac:dyDescent="0.25">
      <c r="A333" s="20"/>
      <c r="B333" s="19"/>
      <c r="C333" s="18"/>
      <c r="D333" s="14"/>
      <c r="E333" s="15"/>
      <c r="F333" s="16"/>
    </row>
    <row r="334" spans="1:10" x14ac:dyDescent="0.25">
      <c r="A334" s="8"/>
      <c r="B334" s="9"/>
      <c r="C334" s="10"/>
      <c r="D334" s="10"/>
      <c r="E334" s="17"/>
      <c r="F334" s="11"/>
    </row>
    <row r="335" spans="1:10" x14ac:dyDescent="0.25">
      <c r="A335" s="12"/>
      <c r="B335" s="13"/>
      <c r="C335" s="12"/>
      <c r="D335" s="14"/>
      <c r="E335" s="15"/>
      <c r="F335" s="16"/>
    </row>
    <row r="336" spans="1:10" x14ac:dyDescent="0.25">
      <c r="A336" s="12"/>
      <c r="B336" s="13"/>
      <c r="C336" s="12"/>
      <c r="D336" s="14"/>
      <c r="E336" s="15"/>
      <c r="F336" s="16"/>
    </row>
    <row r="337" spans="1:6" x14ac:dyDescent="0.25">
      <c r="A337" s="12"/>
      <c r="B337" s="13"/>
      <c r="C337" s="21"/>
      <c r="D337" s="14"/>
      <c r="E337" s="15"/>
      <c r="F337" s="16"/>
    </row>
    <row r="338" spans="1:6" x14ac:dyDescent="0.25">
      <c r="A338" s="22"/>
      <c r="B338" s="23"/>
      <c r="C338" s="24"/>
      <c r="D338" s="24"/>
      <c r="E338" s="26"/>
      <c r="F338" s="27"/>
    </row>
    <row r="339" spans="1:6" x14ac:dyDescent="0.25">
      <c r="A339" s="12"/>
      <c r="B339" s="13"/>
      <c r="C339" s="12"/>
      <c r="D339" s="14"/>
      <c r="E339" s="15"/>
      <c r="F339" s="16"/>
    </row>
    <row r="340" spans="1:6" x14ac:dyDescent="0.25">
      <c r="A340" s="12"/>
      <c r="B340" s="13"/>
      <c r="C340" s="12"/>
      <c r="D340" s="14"/>
      <c r="E340" s="15"/>
      <c r="F340" s="16"/>
    </row>
    <row r="341" spans="1:6" x14ac:dyDescent="0.25">
      <c r="A341" s="22"/>
      <c r="B341" s="23"/>
      <c r="C341" s="24"/>
      <c r="D341" s="24"/>
      <c r="E341" s="26"/>
      <c r="F341" s="27"/>
    </row>
    <row r="342" spans="1:6" x14ac:dyDescent="0.25">
      <c r="A342" s="12"/>
      <c r="B342" s="13"/>
      <c r="C342" s="21"/>
      <c r="D342" s="14"/>
      <c r="E342" s="28"/>
      <c r="F342" s="16"/>
    </row>
    <row r="343" spans="1:6" x14ac:dyDescent="0.25">
      <c r="A343" s="12"/>
      <c r="B343" s="13"/>
      <c r="C343" s="21"/>
      <c r="D343" s="14"/>
      <c r="E343" s="28"/>
      <c r="F343" s="16"/>
    </row>
    <row r="344" spans="1:6" x14ac:dyDescent="0.25">
      <c r="A344" s="22"/>
      <c r="B344" s="23"/>
      <c r="C344" s="24"/>
      <c r="D344" s="24"/>
      <c r="E344" s="26"/>
      <c r="F344" s="27"/>
    </row>
    <row r="345" spans="1:6" x14ac:dyDescent="0.25">
      <c r="A345" s="12"/>
      <c r="B345" s="13"/>
      <c r="C345" s="21"/>
      <c r="D345" s="14"/>
      <c r="E345" s="28"/>
      <c r="F345" s="16"/>
    </row>
    <row r="346" spans="1:6" x14ac:dyDescent="0.25">
      <c r="A346" s="12"/>
      <c r="B346" s="13"/>
      <c r="C346" s="21"/>
      <c r="D346" s="14"/>
      <c r="E346" s="28"/>
      <c r="F346" s="16"/>
    </row>
    <row r="347" spans="1:6" x14ac:dyDescent="0.25">
      <c r="A347" s="12"/>
      <c r="B347" s="13"/>
      <c r="C347" s="21"/>
      <c r="D347" s="14"/>
      <c r="E347" s="28"/>
      <c r="F347" s="16"/>
    </row>
    <row r="348" spans="1:6" x14ac:dyDescent="0.25">
      <c r="A348" s="22"/>
      <c r="B348" s="23"/>
      <c r="C348" s="24"/>
      <c r="D348" s="24"/>
      <c r="E348" s="26"/>
      <c r="F348" s="27"/>
    </row>
    <row r="349" spans="1:6" x14ac:dyDescent="0.25">
      <c r="A349" s="12"/>
      <c r="B349" s="13"/>
      <c r="C349" s="21"/>
      <c r="D349" s="14"/>
      <c r="E349" s="28"/>
      <c r="F349" s="16"/>
    </row>
    <row r="350" spans="1:6" x14ac:dyDescent="0.25">
      <c r="A350" s="12"/>
      <c r="B350" s="13"/>
      <c r="C350" s="21"/>
      <c r="D350" s="14"/>
      <c r="E350" s="28"/>
      <c r="F350" s="16"/>
    </row>
    <row r="351" spans="1:6" x14ac:dyDescent="0.25">
      <c r="A351" s="12"/>
      <c r="B351" s="13"/>
      <c r="C351" s="21"/>
      <c r="D351" s="14"/>
      <c r="E351" s="28"/>
      <c r="F351" s="16"/>
    </row>
    <row r="352" spans="1:6" x14ac:dyDescent="0.25">
      <c r="A352" s="12"/>
      <c r="B352" s="13"/>
      <c r="C352" s="21"/>
      <c r="D352" s="14"/>
      <c r="E352" s="28"/>
      <c r="F352" s="16"/>
    </row>
    <row r="353" spans="1:6" x14ac:dyDescent="0.25">
      <c r="A353" s="12"/>
      <c r="B353" s="13"/>
      <c r="C353" s="21"/>
      <c r="D353" s="14"/>
      <c r="E353" s="28"/>
      <c r="F353" s="16"/>
    </row>
    <row r="354" spans="1:6" x14ac:dyDescent="0.25">
      <c r="A354" s="12"/>
      <c r="B354" s="13"/>
      <c r="C354" s="21"/>
      <c r="D354" s="14"/>
      <c r="E354" s="28"/>
      <c r="F354" s="16"/>
    </row>
    <row r="355" spans="1:6" x14ac:dyDescent="0.25">
      <c r="A355" s="12"/>
      <c r="B355" s="13"/>
      <c r="C355" s="21"/>
      <c r="D355" s="14"/>
      <c r="E355" s="28"/>
      <c r="F355" s="16"/>
    </row>
    <row r="356" spans="1:6" x14ac:dyDescent="0.25">
      <c r="A356" s="22"/>
      <c r="B356" s="23"/>
      <c r="C356" s="24"/>
      <c r="D356" s="24"/>
      <c r="E356" s="26"/>
      <c r="F356" s="27"/>
    </row>
    <row r="357" spans="1:6" x14ac:dyDescent="0.25">
      <c r="A357" s="12"/>
      <c r="B357" s="13"/>
      <c r="C357" s="21"/>
      <c r="D357" s="14"/>
      <c r="E357" s="15"/>
      <c r="F357" s="16"/>
    </row>
    <row r="358" spans="1:6" x14ac:dyDescent="0.25">
      <c r="A358" s="22"/>
      <c r="B358" s="23"/>
      <c r="C358" s="24"/>
      <c r="D358" s="24"/>
      <c r="E358" s="27"/>
      <c r="F358" s="27"/>
    </row>
    <row r="359" spans="1:6" x14ac:dyDescent="0.25">
      <c r="A359" s="12"/>
      <c r="B359" s="13"/>
      <c r="C359" s="21"/>
      <c r="D359" s="14"/>
      <c r="E359" s="33"/>
      <c r="F359" s="16"/>
    </row>
    <row r="360" spans="1:6" x14ac:dyDescent="0.25">
      <c r="A360" s="12"/>
      <c r="B360" s="13"/>
      <c r="C360" s="21"/>
      <c r="D360" s="14"/>
      <c r="E360" s="33"/>
      <c r="F360" s="16"/>
    </row>
    <row r="361" spans="1:6" x14ac:dyDescent="0.25">
      <c r="A361" s="22"/>
      <c r="B361" s="23"/>
      <c r="C361" s="24"/>
      <c r="D361" s="27"/>
      <c r="E361" s="27"/>
      <c r="F361" s="27"/>
    </row>
    <row r="362" spans="1:6" x14ac:dyDescent="0.25">
      <c r="A362" s="40"/>
      <c r="B362" s="32"/>
      <c r="C362" s="41"/>
      <c r="D362" s="14"/>
      <c r="E362" s="38"/>
      <c r="F362" s="39"/>
    </row>
    <row r="363" spans="1:6" x14ac:dyDescent="0.25">
      <c r="A363" s="22"/>
      <c r="B363" s="23"/>
      <c r="C363" s="24"/>
      <c r="D363" s="25"/>
      <c r="E363" s="25"/>
      <c r="F363" s="27"/>
    </row>
    <row r="364" spans="1:6" x14ac:dyDescent="0.25">
      <c r="A364" s="12"/>
      <c r="B364" s="13"/>
      <c r="C364" s="21"/>
      <c r="D364" s="14"/>
      <c r="E364" s="33"/>
      <c r="F364" s="16"/>
    </row>
    <row r="365" spans="1:6" x14ac:dyDescent="0.25">
      <c r="A365" s="12"/>
      <c r="B365" s="13"/>
      <c r="C365" s="21"/>
      <c r="D365" s="14"/>
      <c r="E365" s="33"/>
      <c r="F365" s="16"/>
    </row>
    <row r="366" spans="1:6" x14ac:dyDescent="0.25">
      <c r="A366" s="12"/>
      <c r="B366" s="13"/>
      <c r="C366" s="21"/>
      <c r="D366" s="14"/>
      <c r="E366" s="33"/>
      <c r="F366" s="16"/>
    </row>
    <row r="367" spans="1:6" x14ac:dyDescent="0.25">
      <c r="A367" s="18"/>
      <c r="B367" s="13"/>
      <c r="C367" s="21"/>
      <c r="D367" s="14"/>
      <c r="E367" s="33"/>
      <c r="F367" s="16"/>
    </row>
    <row r="368" spans="1:6" x14ac:dyDescent="0.25">
      <c r="A368" s="18"/>
      <c r="B368" s="19"/>
      <c r="C368" s="29"/>
      <c r="D368" s="59"/>
      <c r="E368" s="33"/>
      <c r="F368" s="30"/>
    </row>
    <row r="369" spans="1:11" x14ac:dyDescent="0.25">
      <c r="A369" s="18"/>
      <c r="B369" s="19"/>
      <c r="C369" s="29"/>
      <c r="D369" s="59"/>
      <c r="E369" s="33"/>
      <c r="F369" s="16"/>
    </row>
    <row r="370" spans="1:11" x14ac:dyDescent="0.25">
      <c r="A370" s="18"/>
      <c r="B370" s="19"/>
      <c r="C370" s="29"/>
      <c r="D370" s="59"/>
      <c r="E370" s="33"/>
      <c r="F370" s="16"/>
    </row>
    <row r="371" spans="1:11" x14ac:dyDescent="0.25">
      <c r="A371" s="97"/>
      <c r="B371" s="97"/>
      <c r="C371" s="97"/>
      <c r="D371" s="97"/>
      <c r="E371" s="43"/>
      <c r="F371" s="57"/>
      <c r="I371" s="68"/>
      <c r="K371" s="71" t="e">
        <f>+F371/I371</f>
        <v>#DIV/0!</v>
      </c>
    </row>
    <row r="372" spans="1:11" x14ac:dyDescent="0.25">
      <c r="A372" s="47"/>
      <c r="B372" s="48"/>
      <c r="C372" s="48"/>
      <c r="D372" s="48"/>
      <c r="E372" s="48"/>
      <c r="F372" s="49"/>
      <c r="I372" s="69"/>
    </row>
    <row r="373" spans="1:11" x14ac:dyDescent="0.25">
      <c r="A373" s="89"/>
      <c r="B373" s="89"/>
      <c r="C373" s="89"/>
      <c r="D373" s="89"/>
      <c r="E373" s="90"/>
      <c r="F373" s="50"/>
    </row>
    <row r="374" spans="1:11" x14ac:dyDescent="0.25">
      <c r="A374" s="51"/>
      <c r="B374" s="52"/>
      <c r="C374" s="52"/>
      <c r="D374" s="52"/>
      <c r="E374" s="65"/>
      <c r="F374" s="50"/>
      <c r="I374" s="70"/>
    </row>
    <row r="375" spans="1:11" x14ac:dyDescent="0.25">
      <c r="A375" s="92"/>
      <c r="B375" s="93"/>
      <c r="C375" s="53"/>
      <c r="D375" s="53"/>
      <c r="E375" s="54"/>
      <c r="F375" s="50"/>
    </row>
    <row r="376" spans="1:11" x14ac:dyDescent="0.25">
      <c r="A376" s="87"/>
      <c r="B376" s="88"/>
      <c r="C376" s="88"/>
      <c r="D376" s="88"/>
      <c r="E376" s="88"/>
      <c r="F376" s="50"/>
    </row>
  </sheetData>
  <protectedRanges>
    <protectedRange sqref="E7:E19" name="Rango1"/>
    <protectedRange sqref="E20:E160" name="Rango1_1"/>
    <protectedRange sqref="E168:E320" name="Rango2"/>
    <protectedRange sqref="E327:E370" name="Rango3"/>
    <protectedRange sqref="E374:E375" name="Rango4"/>
  </protectedRanges>
  <mergeCells count="9">
    <mergeCell ref="A373:E373"/>
    <mergeCell ref="A375:B375"/>
    <mergeCell ref="A376:E376"/>
    <mergeCell ref="B2:F2"/>
    <mergeCell ref="A161:D161"/>
    <mergeCell ref="B164:F164"/>
    <mergeCell ref="A321:D321"/>
    <mergeCell ref="B323:F323"/>
    <mergeCell ref="A371:D37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No1</vt:lpstr>
      <vt:lpstr>Hoja1</vt:lpstr>
      <vt:lpstr>'Formulario No1'!Área_de_impresión</vt:lpstr>
      <vt:lpstr>'Formulario No1'!Títulos_a_imprimir</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Andrés Marín Correa</dc:creator>
  <cp:keywords>Presupuesto Sopetrán</cp:keywords>
  <cp:lastModifiedBy>JUAN</cp:lastModifiedBy>
  <cp:revision/>
  <cp:lastPrinted>2021-07-16T22:11:01Z</cp:lastPrinted>
  <dcterms:created xsi:type="dcterms:W3CDTF">2019-06-06T12:06:37Z</dcterms:created>
  <dcterms:modified xsi:type="dcterms:W3CDTF">2021-08-04T23:44:16Z</dcterms:modified>
</cp:coreProperties>
</file>