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aron\Documents\SANDRA\2021\PROYECTO PLIEGO CONCURSO\TERCIARIA\COLOMBIA RURAL BOYACA GRUPO 6 - CMA-120\"/>
    </mc:Choice>
  </mc:AlternateContent>
  <bookViews>
    <workbookView xWindow="-120" yWindow="-120" windowWidth="24240" windowHeight="13140"/>
  </bookViews>
  <sheets>
    <sheet name="INT Gr 6"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___PJ50" localSheetId="0">#REF!</definedName>
    <definedName name="_____PJ50">#REF!</definedName>
    <definedName name="_____pj51" localSheetId="0">#REF!</definedName>
    <definedName name="_____pj51">#REF!</definedName>
    <definedName name="____PJ50" localSheetId="0">#REF!</definedName>
    <definedName name="____PJ50">#REF!</definedName>
    <definedName name="____pj51">#REF!</definedName>
    <definedName name="___PJ50">#REF!</definedName>
    <definedName name="___pj51">#REF!</definedName>
    <definedName name="__PJ50">#REF!</definedName>
    <definedName name="__pj51">#REF!</definedName>
    <definedName name="_APU221">#REF!</definedName>
    <definedName name="_APU465">[1]!absc</definedName>
    <definedName name="_PJ50" localSheetId="0">#REF!</definedName>
    <definedName name="_PJ50">#REF!</definedName>
    <definedName name="_pj51" localSheetId="0">#REF!</definedName>
    <definedName name="_pj51">#REF!</definedName>
    <definedName name="A" localSheetId="0">#REF!</definedName>
    <definedName name="A">#REF!</definedName>
    <definedName name="A_impresión_IM">#REF!</definedName>
    <definedName name="absc">#N/A</definedName>
    <definedName name="adoq">[2]!absc</definedName>
    <definedName name="alc">[3]!absc</definedName>
    <definedName name="AÑOWUIE">'[4]Res-Accide-10'!$R$2:$R$7</definedName>
    <definedName name="APU">[5]!absc</definedName>
    <definedName name="APU221.1" localSheetId="0">#REF!</definedName>
    <definedName name="APU221.1">#REF!</definedName>
    <definedName name="APU221.2" localSheetId="0">#REF!</definedName>
    <definedName name="APU221.2">#REF!</definedName>
    <definedName name="_xlnm.Print_Area" localSheetId="0">'INT Gr 6'!$B$2:$G$78</definedName>
    <definedName name="_xlnm.Print_Area">#REF!</definedName>
    <definedName name="asdfñk">[6]!absc</definedName>
    <definedName name="auto1" localSheetId="0">#REF!</definedName>
    <definedName name="auto1">#REF!</definedName>
    <definedName name="auto2" localSheetId="0">#REF!</definedName>
    <definedName name="auto2">#REF!</definedName>
    <definedName name="b" localSheetId="0">#REF!</definedName>
    <definedName name="b">#REF!</definedName>
    <definedName name="_xlnm.Database">#REF!</definedName>
    <definedName name="C_">#REF!</definedName>
    <definedName name="CANT">#REF!</definedName>
    <definedName name="CCCCCC">'[7]A. P. U.'!#REF!</definedName>
    <definedName name="ccto210" localSheetId="0">#REF!</definedName>
    <definedName name="ccto210">#REF!</definedName>
    <definedName name="DD" localSheetId="0">#REF!</definedName>
    <definedName name="DD">#REF!</definedName>
    <definedName name="diego" localSheetId="0">#REF!</definedName>
    <definedName name="diego">#REF!</definedName>
    <definedName name="diego1">#REF!</definedName>
    <definedName name="EQUIPO">#REF!</definedName>
    <definedName name="EXCROC">'[8]Análisis de precios'!$H$52</definedName>
    <definedName name="fd" localSheetId="0">'[7]A. P. U.'!#REF!</definedName>
    <definedName name="fd">'[7]A. P. U.'!#REF!</definedName>
    <definedName name="fm" localSheetId="0">#REF!</definedName>
    <definedName name="fm">#REF!</definedName>
    <definedName name="GKJDGDIJZ">"Imagen 3"</definedName>
    <definedName name="GRUPO1" localSheetId="0">#REF!</definedName>
    <definedName name="GRUPO1">#REF!</definedName>
    <definedName name="GRUPO2" localSheetId="0">#REF!</definedName>
    <definedName name="GRUPO2">#REF!</definedName>
    <definedName name="HOJA1" localSheetId="0">#REF!</definedName>
    <definedName name="HOJA1">#REF!</definedName>
    <definedName name="I">#REF!</definedName>
    <definedName name="IF" localSheetId="0">'[7]A. P. U.'!#REF!</definedName>
    <definedName name="IF">'[7]A. P. U.'!#REF!</definedName>
    <definedName name="inf" localSheetId="0">#REF!</definedName>
    <definedName name="inf">#REF!</definedName>
    <definedName name="INFG" localSheetId="0">#REF!</definedName>
    <definedName name="INFG">#REF!</definedName>
    <definedName name="INV_11">'[9]PR 1'!$A$2:$N$655</definedName>
    <definedName name="ITEM" localSheetId="0">#REF!</definedName>
    <definedName name="ITEM">#REF!</definedName>
    <definedName name="LICITACION" localSheetId="0">#REF!</definedName>
    <definedName name="LICITACION">#REF!</definedName>
    <definedName name="LOCA">[10]!absc</definedName>
    <definedName name="LOCA1">[5]!absc</definedName>
    <definedName name="MAL" localSheetId="0">'[11]Estado Resumen'!#REF!&lt;2.5</definedName>
    <definedName name="MAL">'[11]Estado Resumen'!#REF!&lt;2.5</definedName>
    <definedName name="MALO" localSheetId="0">'[12]ESTADO VÍA-CRIT.TECNICO'!#REF!&lt;2.5</definedName>
    <definedName name="MALO">'[12]ESTADO VÍA-CRIT.TECNICO'!#REF!&lt;2.5</definedName>
    <definedName name="MAT" localSheetId="0">#REF!</definedName>
    <definedName name="MAT">#REF!</definedName>
    <definedName name="NM" localSheetId="0">#REF!</definedName>
    <definedName name="NM">#REF!</definedName>
    <definedName name="NNN">[1]!absc</definedName>
    <definedName name="NOMBRE" localSheetId="0">#REF!</definedName>
    <definedName name="NOMBRE">#REF!</definedName>
    <definedName name="ooo" localSheetId="0">#REF!</definedName>
    <definedName name="ooo">#REF!</definedName>
    <definedName name="pk" localSheetId="0">#REF!</definedName>
    <definedName name="pk">#REF!</definedName>
    <definedName name="PRE">#REF!</definedName>
    <definedName name="Print_Area_MI">#REF!</definedName>
    <definedName name="PRUEBA2">#REF!</definedName>
    <definedName name="REG">'[11]Estado Resumen'!XFC1&gt;2.5</definedName>
    <definedName name="REGULAR">'[12]ESTADO VÍA-CRIT.TECNICO'!XFC1&gt;2.5</definedName>
    <definedName name="rell" localSheetId="0">#REF!</definedName>
    <definedName name="rell">#REF!</definedName>
    <definedName name="RELLG" localSheetId="0">#REF!</definedName>
    <definedName name="RELLG">#REF!</definedName>
    <definedName name="t">[1]!absc</definedName>
    <definedName name="TABLA" localSheetId="0">#REF!</definedName>
    <definedName name="TABLA">#REF!</definedName>
    <definedName name="TITULO" localSheetId="0">#REF!</definedName>
    <definedName name="TITULO">#REF!</definedName>
    <definedName name="TOTAL" localSheetId="0">#REF!</definedName>
    <definedName name="TOTAL">#REF!</definedName>
    <definedName name="TRAT">[13]desmonte!$E$48</definedName>
    <definedName name="U" localSheetId="0">#REF!</definedName>
    <definedName name="U">#REF!</definedName>
    <definedName name="valor1" localSheetId="0">#REF!</definedName>
    <definedName name="valor1">#REF!</definedName>
    <definedName name="valor2" localSheetId="0">#REF!</definedName>
    <definedName name="valor2">#REF!</definedName>
    <definedName name="VALOR3">#REF!</definedName>
    <definedName name="VVV">#REF!</definedName>
    <definedName name="WER">'[4]Res-Accide-10'!$S$2:$S$7</definedName>
    <definedName name="WILSON" localSheetId="0">'[4]Res-Accide-10'!#REF!</definedName>
    <definedName name="WILSON">'[4]Res-Accide-10'!#REF!</definedName>
    <definedName name="XXXXXXXXXX" localSheetId="0">#REF!</definedName>
    <definedName name="XXXXXXXXXX">#REF!</definedName>
    <definedName name="XXXXXXXXXXXX" localSheetId="0">#REF!</definedName>
    <definedName name="XXXXXXXXXXXX">#REF!</definedName>
    <definedName name="ZZZZZZZZZZZ" localSheetId="0">'[7]A. P. U.'!#REF!</definedName>
    <definedName name="ZZZZZZZZZZZ">'[7]A.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5" i="1" l="1"/>
  <c r="G51" i="1" l="1"/>
  <c r="G50" i="1"/>
  <c r="G49" i="1"/>
  <c r="G48" i="1"/>
  <c r="G46" i="1"/>
  <c r="G45" i="1"/>
  <c r="G44" i="1"/>
  <c r="G43" i="1"/>
  <c r="G42" i="1"/>
  <c r="G40" i="1"/>
  <c r="G31" i="1"/>
  <c r="G29" i="1"/>
  <c r="G27" i="1"/>
  <c r="G26" i="1"/>
  <c r="G25" i="1"/>
  <c r="G24" i="1"/>
  <c r="G23" i="1"/>
  <c r="G22" i="1"/>
  <c r="G21" i="1"/>
  <c r="G20" i="1"/>
  <c r="G19" i="1"/>
  <c r="G18" i="1"/>
  <c r="G32" i="1" l="1"/>
  <c r="G34" i="1" s="1"/>
  <c r="G52" i="1"/>
  <c r="G53" i="1" l="1"/>
  <c r="G54" i="1" s="1"/>
  <c r="G56" i="1" s="1"/>
</calcChain>
</file>

<file path=xl/sharedStrings.xml><?xml version="1.0" encoding="utf-8"?>
<sst xmlns="http://schemas.openxmlformats.org/spreadsheetml/2006/main" count="98" uniqueCount="87">
  <si>
    <t>MINISTERIO DE TRANSPORTE</t>
  </si>
  <si>
    <t>INSTITUTO NACIONAL DE VÍAS</t>
  </si>
  <si>
    <t>SUBDIRECCION DE LA RED TERCIARIA Y FÉRREA</t>
  </si>
  <si>
    <t>CANT.</t>
  </si>
  <si>
    <t>CARGO / OFICIO</t>
  </si>
  <si>
    <t>COSTOS DE PERSONAL</t>
  </si>
  <si>
    <t>PRIMA REGIONAL</t>
  </si>
  <si>
    <t>PARTICIPACIÓN (h-mes)</t>
  </si>
  <si>
    <t>VALOR PARCIAL ($)</t>
  </si>
  <si>
    <t>(1)</t>
  </si>
  <si>
    <t>(2)</t>
  </si>
  <si>
    <t>(3)</t>
  </si>
  <si>
    <t>(4)</t>
  </si>
  <si>
    <r>
      <t>(1)*((2)+(3))*(4) =</t>
    </r>
    <r>
      <rPr>
        <b/>
        <sz val="8"/>
        <color indexed="12"/>
        <rFont val="Arial Narrow"/>
        <family val="2"/>
      </rPr>
      <t xml:space="preserve"> (5)</t>
    </r>
  </si>
  <si>
    <t xml:space="preserve">COSTOS DIRECTOS DE PERSONAL </t>
  </si>
  <si>
    <t>PERSONAL PROFESIONAL</t>
  </si>
  <si>
    <t>Director de Interventoría</t>
  </si>
  <si>
    <t>Ingeniero Residente de Interventoria</t>
  </si>
  <si>
    <t>Ingeniero Auxiliar de Interventoría</t>
  </si>
  <si>
    <t>Especialista en Geotecnia y/o Pavimentos</t>
  </si>
  <si>
    <t>Especialista en Hidráulica y/o Hidrología</t>
  </si>
  <si>
    <t xml:space="preserve">Especialista Ambiental </t>
  </si>
  <si>
    <t>Especialista en Estructuras</t>
  </si>
  <si>
    <t>Profesional Ambiental</t>
  </si>
  <si>
    <t>Profesional SISO</t>
  </si>
  <si>
    <t>Profesional SIG</t>
  </si>
  <si>
    <t>PERSONAL TÉCNICO</t>
  </si>
  <si>
    <t>Inspector</t>
  </si>
  <si>
    <t>PERSONAL ADMINISTRATIVO</t>
  </si>
  <si>
    <t xml:space="preserve">Secretaria </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</si>
  <si>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</si>
  <si>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</si>
  <si>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t>VALOR MÁXIMO</t>
  </si>
  <si>
    <r>
      <t xml:space="preserve">SUBTOTAL COSTOS DE PERSONAL =  (6) * (7) = </t>
    </r>
    <r>
      <rPr>
        <b/>
        <sz val="10"/>
        <color indexed="12"/>
        <rFont val="Arial Narrow"/>
        <family val="2"/>
      </rPr>
      <t xml:space="preserve">(A) </t>
    </r>
  </si>
  <si>
    <t>CONCEPTO</t>
  </si>
  <si>
    <t>UNIDAD</t>
  </si>
  <si>
    <t>COSTO ($)</t>
  </si>
  <si>
    <t>UTILIZACION</t>
  </si>
  <si>
    <t>(8)</t>
  </si>
  <si>
    <t>(9)</t>
  </si>
  <si>
    <t>(10)</t>
  </si>
  <si>
    <r>
      <t xml:space="preserve">(8)*(9)*(10) = </t>
    </r>
    <r>
      <rPr>
        <b/>
        <sz val="8"/>
        <color indexed="12"/>
        <rFont val="Arial Narrow"/>
        <family val="2"/>
      </rPr>
      <t>(11)</t>
    </r>
  </si>
  <si>
    <t>OTROS COSTOS DIRECTOS</t>
  </si>
  <si>
    <t>VIÁTICOS</t>
  </si>
  <si>
    <t>Especialistas, Director</t>
  </si>
  <si>
    <t>Día</t>
  </si>
  <si>
    <t>COSTOS DE ALQUILER DE EQUIPOS Y OFICINA</t>
  </si>
  <si>
    <t>Camioneta o campero de más de 2000 c.c. modelo 2015 en adelante (incluye conductor, peajes y combustible)</t>
  </si>
  <si>
    <t>Mes</t>
  </si>
  <si>
    <t>Motocicleta (150 cc o mayor, modelo 2015 en adelante, incluye combustible y SOAT)</t>
  </si>
  <si>
    <t>Trabajo de topografía (Incluye Personal, equipo y transporte)</t>
  </si>
  <si>
    <t>Según comprobante por mes</t>
  </si>
  <si>
    <t>Ensayos de laboratorio de suelos, pavimentos y concretos completo</t>
  </si>
  <si>
    <t>NO MODIFICAR</t>
  </si>
  <si>
    <t>Oficina/Campamento en la zona del proyecto (incluye  dotación y servicios públicos)</t>
  </si>
  <si>
    <t>OTROS COSTOS</t>
  </si>
  <si>
    <t>Transportes aéreos y/o terrestres (incluye peajes y combustible)</t>
  </si>
  <si>
    <t>Edición de informes, papelería, reproducción de documentos, planos, fotografías, etc.</t>
  </si>
  <si>
    <t>Comunicaciones (telefonía fija y/o celular, fax, correo, internet, etc.)</t>
  </si>
  <si>
    <t>Veedurías ciudadanas (Pago según comprobante)</t>
  </si>
  <si>
    <r>
      <t xml:space="preserve">SUBTOTAL OTROS COSTOS DIRECTOS = SUMATORIA DE (11) = </t>
    </r>
    <r>
      <rPr>
        <b/>
        <sz val="9"/>
        <color indexed="12"/>
        <rFont val="Arial Narrow"/>
        <family val="2"/>
      </rPr>
      <t>(B)</t>
    </r>
  </si>
  <si>
    <t>NOTAS:</t>
  </si>
  <si>
    <t>1. El Director y los Ingenieros Residentes con dedicación del 100% para la interventoria del proyecto, deben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</si>
  <si>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</si>
  <si>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la cual se anexará al acta de costos para el trámite correspondiente ante el Instituto.</t>
  </si>
  <si>
    <t>2.2. Los viáticos se reconocerán según su utilización real y sin superar los topes fijados en la Resolución que el Instituto a tal fecha tenga vigente.  En los casos en que se requiera la presencia del Director, Ingenieros Especialistas y Residentes de Interventoría en planta central de INVIAS Bogotá, se le reconocerán viáticos.</t>
  </si>
  <si>
    <t xml:space="preserve">2.3. Los costos de: Trabajo de topografía (incluye personal, equipo y transporte), Ensayos de laboratorio de suelos, pavimentos y concretos completos, Oficina/Campamento (incluye  dotación y sevicios públicos), Transportes aéreos y/o terrestres (incluye peajes y combustible), Edición de informes, papelería, reproducciòn de documentos, planos, fotografías, etc., Comunicaciones (telefonía fija y/o celular, fax, correo, internet, etc.), Elementos e insumos de protección protocolo de bioseguridad y Veeduría Comunitaria, efectivamente utilizados para el proyecto, se reembolsarán según su costo real, contra la presentación de facturas y soportes respectivos. </t>
  </si>
  <si>
    <t>2.4. Los gastos de transporte terrestre solo se reconocerán cuando se originen por el desplazamiento del personal en la zona del proyecto.</t>
  </si>
  <si>
    <t>2.5. Los pasajes  aéreos y/o terrestres se reconocerán para el Personal Profesional y Técnico de la Interventoría.</t>
  </si>
  <si>
    <t>2.6. En el evento en que aplique 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</si>
  <si>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</si>
  <si>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</si>
  <si>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</si>
  <si>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</si>
  <si>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</si>
  <si>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r>
      <t xml:space="preserve">2.9. </t>
    </r>
    <r>
      <rPr>
        <sz val="7"/>
        <color indexed="8"/>
        <rFont val="Arial Narrow"/>
        <family val="2"/>
      </rPr>
      <t>Para efectos de reconocimiento y/o ajuste del factor multiplicador el Interventor deberá allegar constancia en la que se acredite el tipo de vinculación del personal empleado en el periodo facturado.</t>
    </r>
  </si>
  <si>
    <t>2.10. Dado que las motocicletas se consideran para el desplazamiento del personal profesional entre los frentes de trabajo de cada municipio, el personal que el Interventor contrate para desempeñar este cargo, requerirá contar con pase de conducción para moto.</t>
  </si>
  <si>
    <t xml:space="preserve">2.11. EL INTERVENTOR dará estricto cumplimiento al protocolode bioseguridad, así como al Decreto 531 de 2020 y la Resolución 312 de 2019. La provisión de recursos para la implementación de las acciones propuestas en dicho documento, avalado por la  ARL respectiva, el cual fue requerido para contratos de interventoría en la CIRCULAR CONJUNTA 003 del 8 de abril de 2020, adoptada por INVIAS mediante Circular Externa No. 02 del 13 de abril de 2010, es un valor fijo; es decir, no puede ser modificado. Su ejecución se realizará de acuerdo a lo establecido en la Circular Externa No. 003 del 7 de mayo y su complemento de fecha 13 de mayo de 2020. El pago por este concepto se incluirá en las actas de costos de interventoría de acuerdo con lo que se establece en la especificación particular  INVIAS 102.1P - Implementación del Protocolo de Bioseguridad por COVID-19. </t>
  </si>
  <si>
    <t xml:space="preserve">2.12. El personal de interventoría NO tendrán Prima Regional y los costos correspondientes a las jornadas adicionales de trabajo no se reconocerán. </t>
  </si>
  <si>
    <t>PLAZO: HASTA EL 31 DE DICIEMBRE DE 2021</t>
  </si>
  <si>
    <t>INTERVENTORÍA TÉCNICA, ADMINISTRATIVA, FINANCIERA Y AMBIENTAL PARA EL MANTENIMIENTO Y MEJORAMIENTO DE VÍAS RURALES DEL PROGRAMA COLOMBIA RURAL, EN MUNICIPIOS DEL GRUPO-6  EN EL DEPARTAMENTO DE BOYACÁ.</t>
  </si>
  <si>
    <t>2.8. Los valores que aparecen fijos e inmodificables, no podrán alterarse.</t>
  </si>
  <si>
    <r>
      <t xml:space="preserve">SUBTOTAL COSTOS BASICOS = (A) + (B) = </t>
    </r>
    <r>
      <rPr>
        <b/>
        <sz val="9"/>
        <color indexed="12"/>
        <rFont val="Arial Narrow"/>
        <family val="2"/>
      </rPr>
      <t>(C)</t>
    </r>
  </si>
  <si>
    <r>
      <t xml:space="preserve">IVA = 19% * (C) = </t>
    </r>
    <r>
      <rPr>
        <b/>
        <sz val="9"/>
        <color indexed="12"/>
        <rFont val="Arial Narrow"/>
        <family val="2"/>
      </rPr>
      <t>(D)</t>
    </r>
  </si>
  <si>
    <r>
      <t xml:space="preserve">IMPLEMENTACIÓN PROTOCOLO DE BIOSEGURIDAD (INCLUYE ADMINISTRACIÓN 2,5%) = </t>
    </r>
    <r>
      <rPr>
        <b/>
        <sz val="9"/>
        <color indexed="12"/>
        <rFont val="Arial Narrow"/>
        <family val="2"/>
      </rPr>
      <t>(E)</t>
    </r>
  </si>
  <si>
    <t>COSTO TOTAL = (C) + (D) + (E)</t>
  </si>
  <si>
    <r>
      <t xml:space="preserve">CONCURSO DE MÉRITOS ABIERTO No. </t>
    </r>
    <r>
      <rPr>
        <b/>
        <sz val="12"/>
        <color indexed="10"/>
        <rFont val="Arial Narrow"/>
        <family val="2"/>
      </rPr>
      <t>CMA-DO-SRT-120-2021</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</si>
</sst>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4" formatCode="_-&quot;$&quot;\ * #,##0.00_-;\-&quot;$&quot;\ * #,##0.00_-;_-&quot;$&quot;\ * &quot;-&quot;??_-;_-@_-"/>
    <numFmt numFmtId="164" formatCode="_-[$$-240A]\ * #,##0.00_ ;_-[$$-240A]\ * \-#,##0.00\ ;_-[$$-240A]\ * &quot;-&quot;??_ ;_-@_ "/>
    <numFmt numFmtId="165" formatCode="_(* #,##0.00_);_(* \(#,##0.00\);_(* &quot;-&quot;??_);_(@_)"/>
    <numFmt numFmtId="166" formatCode="_(&quot;$&quot;\ * #,##0.00_);_(&quot;$&quot;\ * \(#,##0.00\);_(&quot;$&quot;\ * &quot;-&quot;??_);_(@_)"/>
    <numFmt numFmtId="167" formatCode="_(&quot;$&quot;\ * #,##0.000_);_(&quot;$&quot;\ * \(#,##0.000\);_(&quot;$&quot;\ * &quot;-&quot;??_);_(@_)"/>
    <numFmt numFmtId="168" formatCode="_-* #,##0.00_-;\-* #,##0.00_-;_-* &quot;-&quot;_-;_-@_-"/>
    <numFmt numFmtId="169" formatCode="_-[$$-240A]* #,##0.00_-;\-[$$-240A]* #,##0.00_-;_-[$$-240A]* &quot;-&quot;??_-;_-@_-"/>
  </numFmts>
  <fonts count="32" x14ac:knownFonts="1">
    <font>
      <sz val="11"/>
      <color theme="1"/>
      <name val="Arial Narrow"/>
      <family val="2"/>
    </font>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2"/>
      <name val="Arial Narrow"/>
      <family val="2"/>
    </font>
    <font>
      <b/>
      <sz val="12"/>
      <color indexed="10"/>
      <name val="Arial Narrow"/>
      <family val="2"/>
    </font>
    <font>
      <sz val="11"/>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sz val="10"/>
      <name val="Arial"/>
      <family val="2"/>
    </font>
    <font>
      <b/>
      <sz val="9"/>
      <color indexed="12"/>
      <name val="Arial Narrow"/>
      <family val="2"/>
    </font>
    <font>
      <b/>
      <sz val="10"/>
      <color indexed="12"/>
      <name val="Arial Narrow"/>
      <family val="2"/>
    </font>
    <font>
      <sz val="11"/>
      <color indexed="8"/>
      <name val="Calibri"/>
      <family val="2"/>
    </font>
    <font>
      <b/>
      <sz val="7"/>
      <name val="Arial Narrow"/>
      <family val="2"/>
    </font>
    <font>
      <sz val="7"/>
      <name val="Arial Narrow"/>
      <family val="2"/>
    </font>
    <font>
      <sz val="7"/>
      <color indexed="8"/>
      <name val="Arial Narrow"/>
      <family val="2"/>
    </font>
    <font>
      <sz val="11"/>
      <color indexed="8"/>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indexed="9"/>
        <bgColor indexed="64"/>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medium">
        <color indexed="64"/>
      </top>
      <bottom/>
      <diagonal/>
    </border>
  </borders>
  <cellStyleXfs count="9">
    <xf numFmtId="0" fontId="0" fillId="0" borderId="0"/>
    <xf numFmtId="41" fontId="12" fillId="0" borderId="0" applyFont="0" applyFill="0" applyBorder="0" applyAlignment="0" applyProtection="0"/>
    <xf numFmtId="166" fontId="12" fillId="0" borderId="0" applyFont="0" applyFill="0" applyBorder="0" applyAlignment="0" applyProtection="0"/>
    <xf numFmtId="9" fontId="12" fillId="0" borderId="0" applyFont="0" applyFill="0" applyBorder="0" applyAlignment="0" applyProtection="0"/>
    <xf numFmtId="0" fontId="2" fillId="0" borderId="0" applyNumberFormat="0" applyFill="0" applyBorder="0" applyProtection="0">
      <alignment vertical="top"/>
    </xf>
    <xf numFmtId="165" fontId="24" fillId="0" borderId="0" applyFont="0" applyFill="0" applyBorder="0" applyAlignment="0" applyProtection="0"/>
    <xf numFmtId="166" fontId="27" fillId="0" borderId="0" applyFont="0" applyFill="0" applyBorder="0" applyAlignment="0" applyProtection="0"/>
    <xf numFmtId="0" fontId="1" fillId="0" borderId="0"/>
    <xf numFmtId="0" fontId="27" fillId="0" borderId="0"/>
  </cellStyleXfs>
  <cellXfs count="142">
    <xf numFmtId="0" fontId="0" fillId="0" borderId="0" xfId="0"/>
    <xf numFmtId="0" fontId="3" fillId="2" borderId="0" xfId="4" applyFont="1" applyFill="1" applyBorder="1" applyAlignment="1">
      <alignment horizontal="center" vertical="center" wrapText="1"/>
    </xf>
    <xf numFmtId="0" fontId="4" fillId="2" borderId="0" xfId="4" applyNumberFormat="1" applyFont="1" applyFill="1" applyBorder="1" applyAlignment="1">
      <alignment horizontal="center" vertical="center" wrapText="1"/>
    </xf>
    <xf numFmtId="0" fontId="4" fillId="2" borderId="0" xfId="4" applyNumberFormat="1" applyFont="1" applyFill="1" applyBorder="1" applyAlignment="1">
      <alignment horizontal="justify" vertical="center" wrapText="1"/>
    </xf>
    <xf numFmtId="0" fontId="4" fillId="2" borderId="0" xfId="4" applyNumberFormat="1" applyFont="1" applyFill="1" applyBorder="1" applyAlignment="1">
      <alignment vertical="center" wrapText="1"/>
    </xf>
    <xf numFmtId="0" fontId="5" fillId="2" borderId="0" xfId="4" applyNumberFormat="1" applyFont="1" applyFill="1" applyBorder="1" applyAlignment="1">
      <alignment vertical="center" wrapText="1"/>
    </xf>
    <xf numFmtId="0" fontId="3" fillId="2" borderId="0" xfId="4" applyFont="1" applyFill="1" applyBorder="1" applyAlignment="1">
      <alignment vertical="center" wrapText="1"/>
    </xf>
    <xf numFmtId="0" fontId="14" fillId="2" borderId="0" xfId="0" applyFont="1" applyFill="1" applyAlignment="1">
      <alignment vertical="center" wrapText="1"/>
    </xf>
    <xf numFmtId="0" fontId="16" fillId="2" borderId="0" xfId="0" applyFont="1" applyFill="1" applyAlignment="1">
      <alignment horizontal="center" vertical="center" wrapText="1"/>
    </xf>
    <xf numFmtId="0" fontId="15" fillId="2" borderId="0" xfId="4" applyFont="1" applyFill="1" applyBorder="1" applyAlignment="1">
      <alignment horizontal="center" vertical="center" wrapText="1"/>
    </xf>
    <xf numFmtId="0" fontId="8" fillId="2" borderId="0" xfId="4" applyFont="1" applyFill="1" applyAlignment="1">
      <alignment vertical="center" wrapText="1"/>
    </xf>
    <xf numFmtId="0" fontId="4" fillId="2" borderId="0" xfId="4" applyNumberFormat="1" applyFont="1" applyFill="1" applyBorder="1" applyAlignment="1">
      <alignment horizontal="right" vertical="center" wrapText="1"/>
    </xf>
    <xf numFmtId="0" fontId="17" fillId="2" borderId="0" xfId="4" applyFont="1" applyFill="1" applyAlignment="1">
      <alignment vertical="center" wrapText="1"/>
    </xf>
    <xf numFmtId="0" fontId="18" fillId="2" borderId="0" xfId="4" applyFont="1" applyFill="1" applyAlignment="1">
      <alignment vertical="center" wrapText="1"/>
    </xf>
    <xf numFmtId="0" fontId="20" fillId="0" borderId="11" xfId="4" quotePrefix="1" applyFont="1" applyFill="1" applyBorder="1" applyAlignment="1">
      <alignment horizontal="center" vertical="center" wrapText="1"/>
    </xf>
    <xf numFmtId="0" fontId="20" fillId="0" borderId="12" xfId="4" quotePrefix="1" applyFont="1" applyBorder="1" applyAlignment="1">
      <alignment horizontal="center" vertical="center" wrapText="1"/>
    </xf>
    <xf numFmtId="0" fontId="19" fillId="0" borderId="13" xfId="4" applyFont="1" applyBorder="1" applyAlignment="1">
      <alignment horizontal="center" vertical="center" wrapText="1"/>
    </xf>
    <xf numFmtId="0" fontId="21" fillId="3" borderId="14" xfId="4" applyFont="1" applyFill="1" applyBorder="1" applyAlignment="1">
      <alignment vertical="center" wrapText="1"/>
    </xf>
    <xf numFmtId="0" fontId="23" fillId="4" borderId="17" xfId="4" applyFont="1" applyFill="1" applyBorder="1" applyAlignment="1">
      <alignment vertical="center" wrapText="1"/>
    </xf>
    <xf numFmtId="0" fontId="21" fillId="4" borderId="18" xfId="4" applyFont="1" applyFill="1" applyBorder="1" applyAlignment="1">
      <alignment vertical="center" wrapText="1"/>
    </xf>
    <xf numFmtId="0" fontId="21" fillId="4" borderId="19" xfId="4" applyFont="1" applyFill="1" applyBorder="1" applyAlignment="1">
      <alignment vertical="center" wrapText="1"/>
    </xf>
    <xf numFmtId="0" fontId="5" fillId="0" borderId="20" xfId="4" applyFont="1" applyFill="1" applyBorder="1" applyAlignment="1">
      <alignment horizontal="center" vertical="center" wrapText="1"/>
    </xf>
    <xf numFmtId="0" fontId="5" fillId="0" borderId="21" xfId="4" applyFont="1" applyFill="1" applyBorder="1" applyAlignment="1">
      <alignment vertical="center"/>
    </xf>
    <xf numFmtId="164" fontId="5" fillId="0" borderId="21" xfId="4" applyNumberFormat="1" applyFont="1" applyBorder="1" applyAlignment="1">
      <alignment vertical="center" wrapText="1"/>
    </xf>
    <xf numFmtId="2" fontId="5" fillId="0" borderId="21" xfId="4" applyNumberFormat="1" applyFont="1" applyBorder="1" applyAlignment="1">
      <alignment horizontal="center" vertical="center" wrapText="1"/>
    </xf>
    <xf numFmtId="164" fontId="5" fillId="0" borderId="22" xfId="5" applyNumberFormat="1" applyFont="1" applyBorder="1" applyAlignment="1">
      <alignment vertical="center" wrapText="1"/>
    </xf>
    <xf numFmtId="164" fontId="5" fillId="0" borderId="21" xfId="4" applyNumberFormat="1" applyFont="1" applyFill="1" applyBorder="1" applyAlignment="1">
      <alignment vertical="center" wrapText="1"/>
    </xf>
    <xf numFmtId="2" fontId="5" fillId="0" borderId="21" xfId="4" applyNumberFormat="1" applyFont="1" applyFill="1" applyBorder="1" applyAlignment="1">
      <alignment horizontal="center" vertical="center" wrapText="1"/>
    </xf>
    <xf numFmtId="164" fontId="5" fillId="0" borderId="22" xfId="5" applyNumberFormat="1" applyFont="1" applyFill="1" applyBorder="1" applyAlignment="1">
      <alignment vertical="center" wrapText="1"/>
    </xf>
    <xf numFmtId="2" fontId="5" fillId="2" borderId="0" xfId="4" applyNumberFormat="1" applyFont="1" applyFill="1" applyBorder="1" applyAlignment="1">
      <alignment vertical="center" wrapText="1"/>
    </xf>
    <xf numFmtId="0" fontId="23" fillId="4" borderId="17" xfId="4" applyFont="1" applyFill="1" applyBorder="1" applyAlignment="1">
      <alignment horizontal="center" vertical="center" wrapText="1"/>
    </xf>
    <xf numFmtId="164" fontId="5" fillId="4" borderId="21" xfId="4" applyNumberFormat="1" applyFont="1" applyFill="1" applyBorder="1" applyAlignment="1">
      <alignment vertical="center" wrapText="1"/>
    </xf>
    <xf numFmtId="2" fontId="5" fillId="4" borderId="21" xfId="4" applyNumberFormat="1" applyFont="1" applyFill="1" applyBorder="1" applyAlignment="1">
      <alignment horizontal="center" vertical="center" wrapText="1"/>
    </xf>
    <xf numFmtId="164" fontId="5" fillId="4" borderId="22" xfId="5" applyNumberFormat="1" applyFont="1" applyFill="1" applyBorder="1" applyAlignment="1">
      <alignment vertical="center" wrapText="1"/>
    </xf>
    <xf numFmtId="0" fontId="5" fillId="0" borderId="21" xfId="4" applyFont="1" applyBorder="1" applyAlignment="1">
      <alignment vertical="center"/>
    </xf>
    <xf numFmtId="0" fontId="23" fillId="4" borderId="14" xfId="4" applyFont="1" applyFill="1" applyBorder="1" applyAlignment="1">
      <alignment horizontal="center" vertical="center" wrapText="1"/>
    </xf>
    <xf numFmtId="164" fontId="21" fillId="4" borderId="10" xfId="5" applyNumberFormat="1" applyFont="1" applyFill="1" applyBorder="1" applyAlignment="1">
      <alignment vertical="center" wrapText="1"/>
    </xf>
    <xf numFmtId="4" fontId="21" fillId="5" borderId="22" xfId="3" applyNumberFormat="1" applyFont="1" applyFill="1" applyBorder="1" applyAlignment="1">
      <alignment vertical="center" wrapText="1"/>
    </xf>
    <xf numFmtId="0" fontId="16" fillId="5" borderId="0" xfId="4" applyNumberFormat="1" applyFont="1" applyFill="1" applyBorder="1" applyAlignment="1">
      <alignment horizontal="left" vertical="center"/>
    </xf>
    <xf numFmtId="0" fontId="23" fillId="4" borderId="28" xfId="4" applyFont="1" applyFill="1" applyBorder="1" applyAlignment="1">
      <alignment horizontal="center" vertical="center" wrapText="1"/>
    </xf>
    <xf numFmtId="164" fontId="21" fillId="4" borderId="32" xfId="4" applyNumberFormat="1" applyFont="1" applyFill="1" applyBorder="1" applyAlignment="1">
      <alignment vertical="center" wrapText="1"/>
    </xf>
    <xf numFmtId="0" fontId="23" fillId="3" borderId="35" xfId="4" applyFont="1" applyFill="1" applyBorder="1" applyAlignment="1">
      <alignment horizontal="center" vertical="center" wrapText="1"/>
    </xf>
    <xf numFmtId="0" fontId="22" fillId="3" borderId="15" xfId="4" applyFont="1" applyFill="1" applyBorder="1" applyAlignment="1">
      <alignment vertical="center" wrapText="1"/>
    </xf>
    <xf numFmtId="0" fontId="22" fillId="3" borderId="16" xfId="4" applyFont="1" applyFill="1" applyBorder="1" applyAlignment="1">
      <alignment vertical="center" wrapText="1"/>
    </xf>
    <xf numFmtId="0" fontId="5" fillId="0" borderId="21" xfId="4" applyFont="1" applyBorder="1" applyAlignment="1">
      <alignment vertical="center" wrapText="1"/>
    </xf>
    <xf numFmtId="0" fontId="5" fillId="0" borderId="21" xfId="4" applyFont="1" applyBorder="1" applyAlignment="1">
      <alignment horizontal="center" vertical="center" wrapText="1"/>
    </xf>
    <xf numFmtId="0" fontId="5" fillId="0" borderId="21" xfId="4" applyFont="1" applyFill="1" applyBorder="1" applyAlignment="1">
      <alignment horizontal="justify" vertical="center" wrapText="1"/>
    </xf>
    <xf numFmtId="0" fontId="5" fillId="0" borderId="21" xfId="4" applyFont="1" applyFill="1" applyBorder="1" applyAlignment="1">
      <alignment horizontal="center" vertical="center" wrapText="1"/>
    </xf>
    <xf numFmtId="0" fontId="5" fillId="0" borderId="21" xfId="4" applyFont="1" applyFill="1" applyBorder="1" applyAlignment="1">
      <alignment vertical="center" wrapText="1"/>
    </xf>
    <xf numFmtId="0" fontId="5" fillId="5" borderId="21" xfId="4" applyFont="1" applyFill="1" applyBorder="1" applyAlignment="1">
      <alignment horizontal="center" vertical="center" wrapText="1"/>
    </xf>
    <xf numFmtId="164" fontId="5" fillId="5" borderId="21" xfId="4" applyNumberFormat="1" applyFont="1" applyFill="1" applyBorder="1" applyAlignment="1">
      <alignment vertical="center" wrapText="1"/>
    </xf>
    <xf numFmtId="2" fontId="5" fillId="5" borderId="21" xfId="4" applyNumberFormat="1" applyFont="1" applyFill="1" applyBorder="1" applyAlignment="1">
      <alignment horizontal="center" vertical="center" wrapText="1"/>
    </xf>
    <xf numFmtId="164" fontId="5" fillId="5" borderId="22" xfId="5" applyNumberFormat="1" applyFont="1" applyFill="1" applyBorder="1" applyAlignment="1">
      <alignment vertical="center" wrapText="1"/>
    </xf>
    <xf numFmtId="0" fontId="5" fillId="0" borderId="36" xfId="4" applyFont="1" applyFill="1" applyBorder="1" applyAlignment="1">
      <alignment horizontal="center" vertical="center" wrapText="1"/>
    </xf>
    <xf numFmtId="164" fontId="5" fillId="5" borderId="21" xfId="4" applyNumberFormat="1" applyFont="1" applyFill="1" applyBorder="1" applyAlignment="1">
      <alignment horizontal="center" vertical="center" wrapText="1"/>
    </xf>
    <xf numFmtId="0" fontId="5" fillId="4" borderId="37" xfId="4" applyFont="1" applyFill="1" applyBorder="1" applyAlignment="1">
      <alignment vertical="center" wrapText="1"/>
    </xf>
    <xf numFmtId="166" fontId="21" fillId="4" borderId="39" xfId="6" applyFont="1" applyFill="1" applyBorder="1" applyAlignment="1">
      <alignment vertical="center" wrapText="1"/>
    </xf>
    <xf numFmtId="0" fontId="5" fillId="4" borderId="20" xfId="4" applyFont="1" applyFill="1" applyBorder="1" applyAlignment="1">
      <alignment vertical="center" wrapText="1"/>
    </xf>
    <xf numFmtId="166" fontId="21" fillId="4" borderId="22" xfId="6" applyFont="1" applyFill="1" applyBorder="1" applyAlignment="1">
      <alignment vertical="center" wrapText="1"/>
    </xf>
    <xf numFmtId="0" fontId="5" fillId="4" borderId="36" xfId="4" applyFont="1" applyFill="1" applyBorder="1" applyAlignment="1">
      <alignment vertical="center" wrapText="1"/>
    </xf>
    <xf numFmtId="167" fontId="21" fillId="5" borderId="22" xfId="6" applyNumberFormat="1" applyFont="1" applyFill="1" applyBorder="1" applyAlignment="1">
      <alignment vertical="center" wrapText="1"/>
    </xf>
    <xf numFmtId="0" fontId="16" fillId="5" borderId="0" xfId="4" applyNumberFormat="1" applyFont="1" applyFill="1" applyBorder="1" applyAlignment="1">
      <alignment vertical="center" wrapText="1"/>
    </xf>
    <xf numFmtId="41" fontId="15" fillId="2" borderId="0" xfId="1" applyFont="1" applyFill="1" applyBorder="1" applyAlignment="1">
      <alignment vertical="center" wrapText="1"/>
    </xf>
    <xf numFmtId="0" fontId="5" fillId="4" borderId="40" xfId="4" applyFont="1" applyFill="1" applyBorder="1" applyAlignment="1">
      <alignment vertical="center" wrapText="1"/>
    </xf>
    <xf numFmtId="166" fontId="21" fillId="4" borderId="32" xfId="6" applyFont="1" applyFill="1" applyBorder="1" applyAlignment="1">
      <alignment vertical="center" wrapText="1"/>
    </xf>
    <xf numFmtId="168" fontId="5" fillId="2" borderId="0" xfId="1" applyNumberFormat="1" applyFont="1" applyFill="1" applyBorder="1" applyAlignment="1">
      <alignment horizontal="center" vertical="center" wrapText="1"/>
    </xf>
    <xf numFmtId="41" fontId="4" fillId="2" borderId="0" xfId="1" applyFont="1" applyFill="1" applyBorder="1" applyAlignment="1">
      <alignment horizontal="center" vertical="center" wrapText="1"/>
    </xf>
    <xf numFmtId="44" fontId="19" fillId="2" borderId="0" xfId="4" applyNumberFormat="1" applyFont="1" applyFill="1" applyBorder="1" applyAlignment="1">
      <alignment horizontal="center" vertical="center" wrapText="1"/>
    </xf>
    <xf numFmtId="166" fontId="5" fillId="2" borderId="0" xfId="4" applyNumberFormat="1" applyFont="1" applyFill="1" applyBorder="1" applyAlignment="1">
      <alignment horizontal="center" vertical="center" wrapText="1"/>
    </xf>
    <xf numFmtId="168" fontId="23" fillId="2" borderId="0" xfId="1" applyNumberFormat="1" applyFont="1" applyFill="1" applyBorder="1" applyAlignment="1">
      <alignment horizontal="center" vertical="center" wrapText="1"/>
    </xf>
    <xf numFmtId="166" fontId="4" fillId="2" borderId="0" xfId="4" applyNumberFormat="1" applyFont="1" applyFill="1" applyBorder="1" applyAlignment="1">
      <alignment horizontal="center" vertical="center" wrapText="1"/>
    </xf>
    <xf numFmtId="166" fontId="4" fillId="2" borderId="0" xfId="2" applyFont="1" applyFill="1" applyBorder="1" applyAlignment="1">
      <alignment horizontal="center" vertical="center" wrapText="1"/>
    </xf>
    <xf numFmtId="0" fontId="5" fillId="2" borderId="0" xfId="4" applyNumberFormat="1" applyFont="1" applyFill="1" applyBorder="1" applyAlignment="1">
      <alignment horizontal="center" vertical="center" wrapText="1"/>
    </xf>
    <xf numFmtId="0" fontId="3" fillId="2" borderId="0" xfId="4" applyNumberFormat="1" applyFont="1" applyFill="1" applyBorder="1" applyAlignment="1">
      <alignment horizontal="center" vertical="center" wrapText="1"/>
    </xf>
    <xf numFmtId="0" fontId="3" fillId="2" borderId="0" xfId="4" applyNumberFormat="1" applyFont="1" applyFill="1" applyBorder="1" applyAlignment="1">
      <alignment vertical="center" wrapText="1"/>
    </xf>
    <xf numFmtId="0" fontId="3" fillId="2" borderId="0" xfId="4" applyFont="1" applyFill="1" applyBorder="1" applyAlignment="1">
      <alignment horizontal="left" vertical="center" wrapText="1"/>
    </xf>
    <xf numFmtId="0" fontId="3" fillId="2" borderId="0" xfId="4" applyNumberFormat="1" applyFont="1" applyFill="1" applyBorder="1" applyAlignment="1">
      <alignment horizontal="justify" vertical="center" wrapText="1"/>
    </xf>
    <xf numFmtId="0" fontId="3" fillId="2" borderId="0" xfId="4" applyNumberFormat="1" applyFont="1" applyFill="1" applyBorder="1" applyAlignment="1">
      <alignment horizontal="left" vertical="center" wrapText="1"/>
    </xf>
    <xf numFmtId="0" fontId="31" fillId="0" borderId="24" xfId="8" applyFont="1" applyBorder="1" applyAlignment="1">
      <alignment vertical="center"/>
    </xf>
    <xf numFmtId="0" fontId="3" fillId="2" borderId="24" xfId="4" applyNumberFormat="1" applyFont="1" applyFill="1" applyBorder="1" applyAlignment="1">
      <alignment horizontal="center" vertical="center" wrapText="1"/>
    </xf>
    <xf numFmtId="0" fontId="3" fillId="2" borderId="24" xfId="4" applyNumberFormat="1" applyFont="1" applyFill="1" applyBorder="1" applyAlignment="1">
      <alignment horizontal="justify" vertical="center" wrapText="1"/>
    </xf>
    <xf numFmtId="0" fontId="3" fillId="2" borderId="24" xfId="4" applyNumberFormat="1" applyFont="1" applyFill="1" applyBorder="1" applyAlignment="1">
      <alignment vertical="center" wrapText="1"/>
    </xf>
    <xf numFmtId="0" fontId="31" fillId="0" borderId="0" xfId="8" applyFont="1" applyAlignment="1">
      <alignment horizontal="left" vertical="center"/>
    </xf>
    <xf numFmtId="0" fontId="29" fillId="2" borderId="44" xfId="4" applyFont="1" applyFill="1" applyBorder="1" applyAlignment="1">
      <alignment horizontal="justify" vertical="center" wrapText="1"/>
    </xf>
    <xf numFmtId="0" fontId="29" fillId="2" borderId="0" xfId="4" applyFont="1" applyFill="1" applyBorder="1" applyAlignment="1">
      <alignment horizontal="justify" vertical="center" wrapText="1"/>
    </xf>
    <xf numFmtId="0" fontId="3" fillId="2" borderId="0" xfId="4" applyNumberFormat="1" applyFont="1" applyFill="1" applyBorder="1" applyAlignment="1">
      <alignment horizontal="center" vertical="center" wrapText="1"/>
    </xf>
    <xf numFmtId="0" fontId="29" fillId="2" borderId="17" xfId="7" applyFont="1" applyFill="1" applyBorder="1" applyAlignment="1">
      <alignment horizontal="justify" vertical="center" wrapText="1"/>
    </xf>
    <xf numFmtId="0" fontId="29" fillId="2" borderId="18" xfId="7" applyFont="1" applyFill="1" applyBorder="1" applyAlignment="1">
      <alignment horizontal="justify" vertical="center" wrapText="1"/>
    </xf>
    <xf numFmtId="0" fontId="29" fillId="2" borderId="19" xfId="7" applyFont="1" applyFill="1" applyBorder="1" applyAlignment="1">
      <alignment horizontal="justify" vertical="center" wrapText="1"/>
    </xf>
    <xf numFmtId="0" fontId="29" fillId="0" borderId="17" xfId="7" applyFont="1" applyBorder="1" applyAlignment="1">
      <alignment horizontal="justify" vertical="center" wrapText="1"/>
    </xf>
    <xf numFmtId="0" fontId="29" fillId="0" borderId="18" xfId="7" applyFont="1" applyBorder="1" applyAlignment="1">
      <alignment horizontal="justify" vertical="center" wrapText="1"/>
    </xf>
    <xf numFmtId="0" fontId="29" fillId="0" borderId="19" xfId="7" applyFont="1" applyBorder="1" applyAlignment="1">
      <alignment horizontal="justify" vertical="center" wrapText="1"/>
    </xf>
    <xf numFmtId="0" fontId="29" fillId="2" borderId="17" xfId="7" applyFont="1" applyFill="1" applyBorder="1" applyAlignment="1">
      <alignment horizontal="left" vertical="center" wrapText="1"/>
    </xf>
    <xf numFmtId="0" fontId="29" fillId="2" borderId="18" xfId="7" applyFont="1" applyFill="1" applyBorder="1" applyAlignment="1">
      <alignment horizontal="left" vertical="center" wrapText="1"/>
    </xf>
    <xf numFmtId="0" fontId="29" fillId="2" borderId="19" xfId="7" applyFont="1" applyFill="1" applyBorder="1" applyAlignment="1">
      <alignment horizontal="left" vertical="center" wrapText="1"/>
    </xf>
    <xf numFmtId="0" fontId="29" fillId="2" borderId="43" xfId="7" applyFont="1" applyFill="1" applyBorder="1" applyAlignment="1">
      <alignment horizontal="justify" vertical="center" wrapText="1"/>
    </xf>
    <xf numFmtId="0" fontId="29" fillId="2" borderId="34" xfId="7" applyFont="1" applyFill="1" applyBorder="1" applyAlignment="1">
      <alignment horizontal="justify" vertical="center" wrapText="1"/>
    </xf>
    <xf numFmtId="0" fontId="29" fillId="2" borderId="13" xfId="7" applyFont="1" applyFill="1" applyBorder="1" applyAlignment="1">
      <alignment horizontal="justify" vertical="center" wrapText="1"/>
    </xf>
    <xf numFmtId="169" fontId="5" fillId="0" borderId="0" xfId="4" applyNumberFormat="1" applyFont="1" applyFill="1" applyBorder="1" applyAlignment="1">
      <alignment horizontal="left" vertical="center" wrapText="1"/>
    </xf>
    <xf numFmtId="0" fontId="28" fillId="0" borderId="42" xfId="4" applyFont="1" applyFill="1" applyBorder="1" applyAlignment="1">
      <alignment horizontal="left" vertical="center" wrapText="1"/>
    </xf>
    <xf numFmtId="0" fontId="28" fillId="0" borderId="15" xfId="4" applyFont="1" applyFill="1" applyBorder="1" applyAlignment="1">
      <alignment horizontal="left" vertical="center" wrapText="1"/>
    </xf>
    <xf numFmtId="0" fontId="28" fillId="0" borderId="16" xfId="4" applyFont="1" applyFill="1" applyBorder="1" applyAlignment="1">
      <alignment horizontal="left" vertical="center" wrapText="1"/>
    </xf>
    <xf numFmtId="0" fontId="29" fillId="6" borderId="20" xfId="7" applyFont="1" applyFill="1" applyBorder="1" applyAlignment="1">
      <alignment horizontal="justify" vertical="center" wrapText="1"/>
    </xf>
    <xf numFmtId="0" fontId="29" fillId="6" borderId="21" xfId="7" applyFont="1" applyFill="1" applyBorder="1" applyAlignment="1">
      <alignment horizontal="justify" vertical="center" wrapText="1"/>
    </xf>
    <xf numFmtId="0" fontId="29" fillId="6" borderId="22" xfId="7" applyFont="1" applyFill="1" applyBorder="1" applyAlignment="1">
      <alignment horizontal="justify" vertical="center" wrapText="1"/>
    </xf>
    <xf numFmtId="0" fontId="21" fillId="4" borderId="41" xfId="4" applyFont="1" applyFill="1" applyBorder="1" applyAlignment="1">
      <alignment horizontal="left" vertical="center" wrapText="1"/>
    </xf>
    <xf numFmtId="0" fontId="21" fillId="4" borderId="38" xfId="4" applyFont="1" applyFill="1" applyBorder="1" applyAlignment="1">
      <alignment horizontal="left" vertical="center" wrapText="1"/>
    </xf>
    <xf numFmtId="0" fontId="21" fillId="4" borderId="21" xfId="4" applyFont="1" applyFill="1" applyBorder="1" applyAlignment="1">
      <alignment horizontal="left" vertical="center" wrapText="1"/>
    </xf>
    <xf numFmtId="0" fontId="21" fillId="4" borderId="26" xfId="4" applyFont="1" applyFill="1" applyBorder="1" applyAlignment="1">
      <alignment horizontal="left" vertical="center" wrapText="1"/>
    </xf>
    <xf numFmtId="0" fontId="21" fillId="4" borderId="18" xfId="4" applyFont="1" applyFill="1" applyBorder="1" applyAlignment="1">
      <alignment horizontal="left" vertical="center" wrapText="1"/>
    </xf>
    <xf numFmtId="0" fontId="21" fillId="4" borderId="27" xfId="4" applyFont="1" applyFill="1" applyBorder="1" applyAlignment="1">
      <alignment horizontal="left" vertical="center" wrapText="1"/>
    </xf>
    <xf numFmtId="0" fontId="22" fillId="3" borderId="15" xfId="4" applyFont="1" applyFill="1" applyBorder="1" applyAlignment="1">
      <alignment horizontal="left" vertical="center" wrapText="1"/>
    </xf>
    <xf numFmtId="0" fontId="22" fillId="3" borderId="16" xfId="4" applyFont="1" applyFill="1" applyBorder="1" applyAlignment="1">
      <alignment horizontal="left" vertical="center" wrapText="1"/>
    </xf>
    <xf numFmtId="0" fontId="21" fillId="4" borderId="23" xfId="4" applyFont="1" applyFill="1" applyBorder="1" applyAlignment="1">
      <alignment horizontal="left" vertical="center" wrapText="1"/>
    </xf>
    <xf numFmtId="0" fontId="21" fillId="4" borderId="24" xfId="4" applyFont="1" applyFill="1" applyBorder="1" applyAlignment="1">
      <alignment horizontal="left" vertical="center" wrapText="1"/>
    </xf>
    <xf numFmtId="0" fontId="21" fillId="4" borderId="25" xfId="4" applyFont="1" applyFill="1" applyBorder="1" applyAlignment="1">
      <alignment horizontal="left" vertical="center" wrapText="1"/>
    </xf>
    <xf numFmtId="0" fontId="13" fillId="4" borderId="29" xfId="4" applyFont="1" applyFill="1" applyBorder="1" applyAlignment="1">
      <alignment horizontal="left" vertical="center" wrapText="1"/>
    </xf>
    <xf numFmtId="0" fontId="13" fillId="4" borderId="30" xfId="4" applyFont="1" applyFill="1" applyBorder="1" applyAlignment="1">
      <alignment horizontal="left" vertical="center" wrapText="1"/>
    </xf>
    <xf numFmtId="0" fontId="13" fillId="4" borderId="31" xfId="4" applyFont="1" applyFill="1" applyBorder="1" applyAlignment="1">
      <alignment horizontal="left" vertical="center" wrapText="1"/>
    </xf>
    <xf numFmtId="0" fontId="19" fillId="0" borderId="6" xfId="4" applyFont="1" applyBorder="1" applyAlignment="1">
      <alignment horizontal="center" vertical="center" wrapText="1"/>
    </xf>
    <xf numFmtId="0" fontId="19" fillId="0" borderId="10" xfId="4" applyFont="1" applyBorder="1" applyAlignment="1">
      <alignment horizontal="center" vertical="center" wrapText="1"/>
    </xf>
    <xf numFmtId="0" fontId="19" fillId="0" borderId="33" xfId="4" applyFont="1" applyFill="1" applyBorder="1" applyAlignment="1">
      <alignment horizontal="center" vertical="center" wrapText="1"/>
    </xf>
    <xf numFmtId="0" fontId="19" fillId="0" borderId="7" xfId="4" applyFont="1" applyFill="1" applyBorder="1" applyAlignment="1">
      <alignment horizontal="center" vertical="center" wrapText="1"/>
    </xf>
    <xf numFmtId="0" fontId="19" fillId="0" borderId="0" xfId="4" applyFont="1" applyBorder="1" applyAlignment="1">
      <alignment horizontal="center" vertical="center" wrapText="1"/>
    </xf>
    <xf numFmtId="0" fontId="19" fillId="0" borderId="34" xfId="4" applyFont="1" applyBorder="1" applyAlignment="1">
      <alignment horizontal="center" vertical="center" wrapText="1"/>
    </xf>
    <xf numFmtId="0" fontId="19" fillId="0" borderId="8" xfId="4" applyFont="1" applyBorder="1" applyAlignment="1">
      <alignment horizontal="center" vertical="center" wrapText="1"/>
    </xf>
    <xf numFmtId="0" fontId="19" fillId="0" borderId="12" xfId="4" applyFont="1" applyBorder="1" applyAlignment="1">
      <alignment horizontal="center" vertical="center" wrapText="1"/>
    </xf>
    <xf numFmtId="0" fontId="19" fillId="0" borderId="5" xfId="4" applyFont="1" applyBorder="1" applyAlignment="1">
      <alignment horizontal="center" vertical="center" wrapText="1"/>
    </xf>
    <xf numFmtId="0" fontId="19" fillId="0" borderId="9" xfId="4" applyFont="1" applyBorder="1" applyAlignment="1">
      <alignment horizontal="center" vertical="center" wrapText="1"/>
    </xf>
    <xf numFmtId="165" fontId="19" fillId="0" borderId="8" xfId="4" applyNumberFormat="1" applyFont="1" applyBorder="1" applyAlignment="1">
      <alignment horizontal="center" vertical="center" wrapText="1"/>
    </xf>
    <xf numFmtId="165" fontId="19" fillId="0" borderId="9" xfId="4" applyNumberFormat="1" applyFont="1" applyBorder="1" applyAlignment="1">
      <alignment horizontal="center" vertical="center" wrapText="1"/>
    </xf>
    <xf numFmtId="0" fontId="13" fillId="2" borderId="0" xfId="0" applyFont="1" applyFill="1" applyAlignment="1">
      <alignment horizontal="center" vertical="center" wrapText="1"/>
    </xf>
    <xf numFmtId="0" fontId="15" fillId="2" borderId="1" xfId="4" applyFont="1" applyFill="1" applyBorder="1" applyAlignment="1">
      <alignment horizontal="center" vertical="center" wrapText="1"/>
    </xf>
    <xf numFmtId="0" fontId="15" fillId="2" borderId="2" xfId="4" applyFont="1" applyFill="1" applyBorder="1" applyAlignment="1">
      <alignment horizontal="center" vertical="center" wrapText="1"/>
    </xf>
    <xf numFmtId="0" fontId="15" fillId="2" borderId="3" xfId="4" applyFont="1" applyFill="1" applyBorder="1" applyAlignment="1">
      <alignment horizontal="center" vertical="center" wrapText="1"/>
    </xf>
    <xf numFmtId="0" fontId="8" fillId="2" borderId="0" xfId="4" applyFont="1" applyFill="1" applyAlignment="1">
      <alignment horizontal="center" vertical="center" wrapText="1"/>
    </xf>
    <xf numFmtId="0" fontId="19" fillId="0" borderId="4" xfId="4" applyFont="1" applyFill="1" applyBorder="1" applyAlignment="1">
      <alignment horizontal="center" vertical="center" wrapText="1"/>
    </xf>
    <xf numFmtId="0" fontId="13" fillId="0" borderId="0" xfId="0" applyFont="1" applyAlignment="1">
      <alignment horizontal="center" vertical="center" wrapText="1"/>
    </xf>
    <xf numFmtId="0" fontId="6" fillId="2" borderId="0" xfId="4" applyFont="1" applyFill="1" applyAlignment="1">
      <alignment horizontal="center" vertical="center" wrapText="1"/>
    </xf>
    <xf numFmtId="0" fontId="7" fillId="2" borderId="0" xfId="4" applyFont="1" applyFill="1" applyAlignment="1">
      <alignment horizontal="center" vertical="center" wrapText="1"/>
    </xf>
    <xf numFmtId="0" fontId="9" fillId="2" borderId="0" xfId="4" applyFont="1" applyFill="1" applyAlignment="1">
      <alignment vertical="center" wrapText="1"/>
    </xf>
    <xf numFmtId="0" fontId="10" fillId="2" borderId="0" xfId="4" applyFont="1" applyFill="1" applyAlignment="1">
      <alignment horizontal="center" vertical="center" wrapText="1"/>
    </xf>
  </cellXfs>
  <cellStyles count="9">
    <cellStyle name="Millares [0]" xfId="1" builtinId="6"/>
    <cellStyle name="Millares 2 2" xfId="5"/>
    <cellStyle name="Moneda" xfId="2" builtinId="4"/>
    <cellStyle name="Moneda 3" xfId="6"/>
    <cellStyle name="Normal" xfId="0" builtinId="0"/>
    <cellStyle name="Normal 3" xfId="4"/>
    <cellStyle name="Normal 3 2 2" xfId="7"/>
    <cellStyle name="Normal_ESTABLECIMIENTO Y MANTENIMIENTO" xfId="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theme" Target="theme/theme1.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critorio\amv 2011\a  aaInfo"/>
      <sheetName val="\\Giovanni\administracion vial\"/>
      <sheetName val="\MONTO AGOTABLE 2010\a  aaInfor"/>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TARIFAS"/>
      <sheetName val="Personalizar"/>
      <sheetName val="Equipo"/>
      <sheetName val="materiales"/>
      <sheetName val="otros"/>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R78"/>
  <sheetViews>
    <sheetView tabSelected="1" zoomScaleNormal="100" zoomScaleSheetLayoutView="85" workbookViewId="0">
      <selection activeCell="E18" sqref="E18:E31"/>
    </sheetView>
  </sheetViews>
  <sheetFormatPr baseColWidth="10" defaultColWidth="12.5703125" defaultRowHeight="16.5" x14ac:dyDescent="0.3"/>
  <cols>
    <col min="1" max="1" width="1.85546875" style="6" customWidth="1"/>
    <col min="2" max="2" width="9.7109375" style="1" customWidth="1"/>
    <col min="3" max="3" width="48.5703125" style="2" customWidth="1"/>
    <col min="4" max="4" width="14.42578125" style="2" customWidth="1"/>
    <col min="5" max="5" width="15.85546875" style="3" customWidth="1"/>
    <col min="6" max="6" width="11.7109375" style="4" customWidth="1"/>
    <col min="7" max="7" width="21" style="4" customWidth="1"/>
    <col min="8" max="8" width="14.28515625" style="5" customWidth="1"/>
    <col min="9" max="200" width="11.5703125" style="4" customWidth="1"/>
    <col min="201" max="16384" width="12.5703125" style="6"/>
  </cols>
  <sheetData>
    <row r="1" spans="2:200" ht="11.25" customHeight="1" x14ac:dyDescent="0.3"/>
    <row r="2" spans="2:200" ht="18" customHeight="1" x14ac:dyDescent="0.3">
      <c r="B2" s="138" t="s">
        <v>0</v>
      </c>
      <c r="C2" s="138"/>
      <c r="D2" s="138"/>
      <c r="E2" s="138"/>
      <c r="F2" s="138"/>
      <c r="G2" s="138"/>
    </row>
    <row r="3" spans="2:200" ht="16.5" customHeight="1" x14ac:dyDescent="0.3">
      <c r="B3" s="139" t="s">
        <v>1</v>
      </c>
      <c r="C3" s="139"/>
      <c r="D3" s="139"/>
      <c r="E3" s="139"/>
      <c r="F3" s="139"/>
      <c r="G3" s="139"/>
    </row>
    <row r="4" spans="2:200" ht="16.5" customHeight="1" x14ac:dyDescent="0.3">
      <c r="B4" s="135" t="s">
        <v>2</v>
      </c>
      <c r="C4" s="135"/>
      <c r="D4" s="135"/>
      <c r="E4" s="135"/>
      <c r="F4" s="135"/>
      <c r="G4" s="135"/>
    </row>
    <row r="5" spans="2:200" ht="16.5" customHeight="1" x14ac:dyDescent="0.3">
      <c r="B5" s="140"/>
      <c r="C5" s="140"/>
      <c r="D5" s="140"/>
      <c r="E5" s="140"/>
      <c r="F5" s="140"/>
      <c r="G5" s="140"/>
    </row>
    <row r="6" spans="2:200" ht="16.5" customHeight="1" x14ac:dyDescent="0.3">
      <c r="B6" s="141" t="s">
        <v>86</v>
      </c>
      <c r="C6" s="141"/>
      <c r="D6" s="141"/>
      <c r="E6" s="141"/>
      <c r="F6" s="141"/>
      <c r="G6" s="141"/>
    </row>
    <row r="7" spans="2:200" ht="48" customHeight="1" x14ac:dyDescent="0.3">
      <c r="B7" s="137" t="s">
        <v>80</v>
      </c>
      <c r="C7" s="137"/>
      <c r="D7" s="137"/>
      <c r="E7" s="137"/>
      <c r="F7" s="137"/>
      <c r="G7" s="137"/>
    </row>
    <row r="8" spans="2:200" ht="17.25" thickBot="1" x14ac:dyDescent="0.35">
      <c r="B8" s="131"/>
      <c r="C8" s="131"/>
      <c r="D8" s="131"/>
      <c r="E8" s="131"/>
      <c r="F8" s="131"/>
      <c r="G8" s="131"/>
    </row>
    <row r="9" spans="2:200" ht="15" customHeight="1" thickBot="1" x14ac:dyDescent="0.35">
      <c r="B9" s="7"/>
      <c r="C9" s="7"/>
      <c r="D9" s="7"/>
      <c r="E9" s="132" t="s">
        <v>79</v>
      </c>
      <c r="F9" s="133"/>
      <c r="G9" s="134"/>
    </row>
    <row r="10" spans="2:200" ht="11.25" customHeight="1" x14ac:dyDescent="0.3">
      <c r="B10" s="8"/>
      <c r="C10" s="8"/>
      <c r="D10" s="8"/>
      <c r="E10" s="8"/>
      <c r="F10" s="9"/>
      <c r="G10" s="9"/>
    </row>
    <row r="11" spans="2:200" s="11" customFormat="1" x14ac:dyDescent="0.3">
      <c r="B11" s="135"/>
      <c r="C11" s="135"/>
      <c r="D11" s="135"/>
      <c r="E11" s="135"/>
      <c r="F11" s="10"/>
      <c r="G11" s="10"/>
      <c r="H11" s="5"/>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row>
    <row r="12" spans="2:200" s="11" customFormat="1" ht="14.25" customHeight="1" thickBot="1" x14ac:dyDescent="0.35">
      <c r="B12" s="12"/>
      <c r="C12" s="13"/>
      <c r="D12" s="13"/>
      <c r="E12" s="13"/>
      <c r="F12" s="13"/>
      <c r="G12" s="13"/>
      <c r="H12" s="5"/>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row>
    <row r="13" spans="2:200" s="11" customFormat="1" x14ac:dyDescent="0.3">
      <c r="B13" s="136" t="s">
        <v>3</v>
      </c>
      <c r="C13" s="127" t="s">
        <v>4</v>
      </c>
      <c r="D13" s="127" t="s">
        <v>5</v>
      </c>
      <c r="E13" s="127" t="s">
        <v>6</v>
      </c>
      <c r="F13" s="127" t="s">
        <v>7</v>
      </c>
      <c r="G13" s="119" t="s">
        <v>8</v>
      </c>
      <c r="H13" s="5"/>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row>
    <row r="14" spans="2:200" s="11" customFormat="1" x14ac:dyDescent="0.3">
      <c r="B14" s="122"/>
      <c r="C14" s="125"/>
      <c r="D14" s="128"/>
      <c r="E14" s="128"/>
      <c r="F14" s="128"/>
      <c r="G14" s="120"/>
      <c r="H14" s="5"/>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row>
    <row r="15" spans="2:200" s="11" customFormat="1" ht="17.25" thickBot="1" x14ac:dyDescent="0.35">
      <c r="B15" s="14" t="s">
        <v>9</v>
      </c>
      <c r="C15" s="126"/>
      <c r="D15" s="15" t="s">
        <v>10</v>
      </c>
      <c r="E15" s="15" t="s">
        <v>11</v>
      </c>
      <c r="F15" s="15" t="s">
        <v>12</v>
      </c>
      <c r="G15" s="16" t="s">
        <v>13</v>
      </c>
      <c r="H15" s="5"/>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row>
    <row r="16" spans="2:200" s="11" customFormat="1" x14ac:dyDescent="0.3">
      <c r="B16" s="17"/>
      <c r="C16" s="111" t="s">
        <v>14</v>
      </c>
      <c r="D16" s="111"/>
      <c r="E16" s="111"/>
      <c r="F16" s="111"/>
      <c r="G16" s="112"/>
      <c r="H16" s="5"/>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row>
    <row r="17" spans="2:200" s="11" customFormat="1" x14ac:dyDescent="0.3">
      <c r="B17" s="18"/>
      <c r="C17" s="19" t="s">
        <v>15</v>
      </c>
      <c r="D17" s="19"/>
      <c r="E17" s="19"/>
      <c r="F17" s="19"/>
      <c r="G17" s="20"/>
      <c r="H17" s="5"/>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row>
    <row r="18" spans="2:200" s="11" customFormat="1" x14ac:dyDescent="0.3">
      <c r="B18" s="21">
        <v>1</v>
      </c>
      <c r="C18" s="22" t="s">
        <v>16</v>
      </c>
      <c r="D18" s="23">
        <v>5800000</v>
      </c>
      <c r="E18" s="23"/>
      <c r="F18" s="24">
        <v>5</v>
      </c>
      <c r="G18" s="25">
        <f>+B18*(D18+E18)*F18</f>
        <v>29000000</v>
      </c>
      <c r="H18" s="5"/>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row>
    <row r="19" spans="2:200" s="11" customFormat="1" x14ac:dyDescent="0.3">
      <c r="B19" s="21">
        <v>2</v>
      </c>
      <c r="C19" s="22" t="s">
        <v>17</v>
      </c>
      <c r="D19" s="23">
        <v>4000000</v>
      </c>
      <c r="E19" s="23"/>
      <c r="F19" s="24">
        <v>5</v>
      </c>
      <c r="G19" s="25">
        <f t="shared" ref="G19:G31" si="0">+B19*(D19+E19)*F19</f>
        <v>40000000</v>
      </c>
      <c r="H19" s="5"/>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row>
    <row r="20" spans="2:200" s="11" customFormat="1" x14ac:dyDescent="0.3">
      <c r="B20" s="21">
        <v>2</v>
      </c>
      <c r="C20" s="22" t="s">
        <v>18</v>
      </c>
      <c r="D20" s="26">
        <v>2500000</v>
      </c>
      <c r="E20" s="26"/>
      <c r="F20" s="27">
        <v>4</v>
      </c>
      <c r="G20" s="28">
        <f>+B20*(D20+E20)*F20</f>
        <v>20000000</v>
      </c>
      <c r="H20" s="29"/>
      <c r="I20" s="29"/>
      <c r="J20" s="29"/>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row>
    <row r="21" spans="2:200" s="11" customFormat="1" x14ac:dyDescent="0.3">
      <c r="B21" s="21">
        <v>1</v>
      </c>
      <c r="C21" s="22" t="s">
        <v>19</v>
      </c>
      <c r="D21" s="26">
        <v>4770000</v>
      </c>
      <c r="E21" s="26"/>
      <c r="F21" s="27">
        <v>1</v>
      </c>
      <c r="G21" s="28">
        <f t="shared" si="0"/>
        <v>4770000</v>
      </c>
      <c r="H21" s="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row>
    <row r="22" spans="2:200" s="11" customFormat="1" x14ac:dyDescent="0.3">
      <c r="B22" s="21">
        <v>1</v>
      </c>
      <c r="C22" s="22" t="s">
        <v>20</v>
      </c>
      <c r="D22" s="23">
        <v>4770000</v>
      </c>
      <c r="E22" s="23"/>
      <c r="F22" s="24">
        <v>0.5</v>
      </c>
      <c r="G22" s="25">
        <f t="shared" si="0"/>
        <v>2385000</v>
      </c>
      <c r="H22" s="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row>
    <row r="23" spans="2:200" s="11" customFormat="1" x14ac:dyDescent="0.3">
      <c r="B23" s="21">
        <v>1</v>
      </c>
      <c r="C23" s="22" t="s">
        <v>21</v>
      </c>
      <c r="D23" s="23">
        <v>4770000</v>
      </c>
      <c r="E23" s="23"/>
      <c r="F23" s="27">
        <v>0.8</v>
      </c>
      <c r="G23" s="25">
        <f t="shared" si="0"/>
        <v>3816000</v>
      </c>
      <c r="H23" s="29"/>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row>
    <row r="24" spans="2:200" s="11" customFormat="1" x14ac:dyDescent="0.3">
      <c r="B24" s="21">
        <v>1</v>
      </c>
      <c r="C24" s="22" t="s">
        <v>22</v>
      </c>
      <c r="D24" s="23">
        <v>4770000</v>
      </c>
      <c r="E24" s="23"/>
      <c r="F24" s="24">
        <v>0.5</v>
      </c>
      <c r="G24" s="25">
        <f t="shared" si="0"/>
        <v>2385000</v>
      </c>
      <c r="H24" s="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row>
    <row r="25" spans="2:200" s="11" customFormat="1" x14ac:dyDescent="0.3">
      <c r="B25" s="21">
        <v>1</v>
      </c>
      <c r="C25" s="22" t="s">
        <v>23</v>
      </c>
      <c r="D25" s="26">
        <v>2800000</v>
      </c>
      <c r="E25" s="26"/>
      <c r="F25" s="27">
        <v>4</v>
      </c>
      <c r="G25" s="28">
        <f t="shared" si="0"/>
        <v>11200000</v>
      </c>
      <c r="H25" s="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row>
    <row r="26" spans="2:200" s="11" customFormat="1" x14ac:dyDescent="0.3">
      <c r="B26" s="21">
        <v>1</v>
      </c>
      <c r="C26" s="22" t="s">
        <v>24</v>
      </c>
      <c r="D26" s="26">
        <v>2800000</v>
      </c>
      <c r="E26" s="26"/>
      <c r="F26" s="27">
        <v>4</v>
      </c>
      <c r="G26" s="28">
        <f t="shared" si="0"/>
        <v>11200000</v>
      </c>
      <c r="H26" s="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row>
    <row r="27" spans="2:200" s="11" customFormat="1" x14ac:dyDescent="0.3">
      <c r="B27" s="21">
        <v>1</v>
      </c>
      <c r="C27" s="22" t="s">
        <v>25</v>
      </c>
      <c r="D27" s="23">
        <v>3100000</v>
      </c>
      <c r="E27" s="23"/>
      <c r="F27" s="24">
        <v>2.5</v>
      </c>
      <c r="G27" s="25">
        <f t="shared" si="0"/>
        <v>7750000</v>
      </c>
      <c r="H27" s="5"/>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row>
    <row r="28" spans="2:200" s="11" customFormat="1" x14ac:dyDescent="0.3">
      <c r="B28" s="30"/>
      <c r="C28" s="19" t="s">
        <v>26</v>
      </c>
      <c r="D28" s="31"/>
      <c r="E28" s="31"/>
      <c r="F28" s="32"/>
      <c r="G28" s="33"/>
      <c r="H28" s="5"/>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row>
    <row r="29" spans="2:200" s="11" customFormat="1" x14ac:dyDescent="0.3">
      <c r="B29" s="21">
        <v>2</v>
      </c>
      <c r="C29" s="34" t="s">
        <v>27</v>
      </c>
      <c r="D29" s="23">
        <v>1700000</v>
      </c>
      <c r="E29" s="23"/>
      <c r="F29" s="24">
        <v>4</v>
      </c>
      <c r="G29" s="25">
        <f t="shared" ref="G29" si="1">+B29*(D29+E29)*F29</f>
        <v>13600000</v>
      </c>
      <c r="H29" s="5"/>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row>
    <row r="30" spans="2:200" s="11" customFormat="1" x14ac:dyDescent="0.3">
      <c r="B30" s="30"/>
      <c r="C30" s="19" t="s">
        <v>28</v>
      </c>
      <c r="D30" s="31"/>
      <c r="E30" s="31"/>
      <c r="F30" s="32"/>
      <c r="G30" s="33"/>
      <c r="H30" s="5"/>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row>
    <row r="31" spans="2:200" s="11" customFormat="1" x14ac:dyDescent="0.3">
      <c r="B31" s="21">
        <v>1</v>
      </c>
      <c r="C31" s="34" t="s">
        <v>29</v>
      </c>
      <c r="D31" s="23">
        <v>1014980</v>
      </c>
      <c r="E31" s="23"/>
      <c r="F31" s="24">
        <v>5</v>
      </c>
      <c r="G31" s="25">
        <f t="shared" si="0"/>
        <v>5074900</v>
      </c>
      <c r="H31" s="5"/>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row>
    <row r="32" spans="2:200" s="11" customFormat="1" x14ac:dyDescent="0.3">
      <c r="B32" s="35"/>
      <c r="C32" s="113" t="s">
        <v>30</v>
      </c>
      <c r="D32" s="114"/>
      <c r="E32" s="114"/>
      <c r="F32" s="115"/>
      <c r="G32" s="36">
        <f>SUM(G18:G31)</f>
        <v>151180900</v>
      </c>
      <c r="H32" s="5"/>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row>
    <row r="33" spans="2:200" s="11" customFormat="1" x14ac:dyDescent="0.3">
      <c r="B33" s="30"/>
      <c r="C33" s="108" t="s">
        <v>31</v>
      </c>
      <c r="D33" s="109"/>
      <c r="E33" s="109"/>
      <c r="F33" s="110"/>
      <c r="G33" s="37">
        <v>2.34</v>
      </c>
      <c r="H33" s="38" t="s">
        <v>32</v>
      </c>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row>
    <row r="34" spans="2:200" s="11" customFormat="1" ht="17.25" thickBot="1" x14ac:dyDescent="0.35">
      <c r="B34" s="39"/>
      <c r="C34" s="116" t="s">
        <v>33</v>
      </c>
      <c r="D34" s="117"/>
      <c r="E34" s="117"/>
      <c r="F34" s="118"/>
      <c r="G34" s="40">
        <f>G32*G33</f>
        <v>353763306</v>
      </c>
      <c r="H34" s="29"/>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row>
    <row r="35" spans="2:200" s="11" customFormat="1" x14ac:dyDescent="0.3">
      <c r="B35" s="121" t="s">
        <v>3</v>
      </c>
      <c r="C35" s="123" t="s">
        <v>34</v>
      </c>
      <c r="D35" s="125" t="s">
        <v>35</v>
      </c>
      <c r="E35" s="127" t="s">
        <v>36</v>
      </c>
      <c r="F35" s="129" t="s">
        <v>37</v>
      </c>
      <c r="G35" s="119" t="s">
        <v>8</v>
      </c>
      <c r="H35" s="5"/>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row>
    <row r="36" spans="2:200" s="11" customFormat="1" x14ac:dyDescent="0.3">
      <c r="B36" s="122"/>
      <c r="C36" s="123"/>
      <c r="D36" s="125"/>
      <c r="E36" s="128"/>
      <c r="F36" s="130"/>
      <c r="G36" s="120"/>
      <c r="H36" s="5"/>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row>
    <row r="37" spans="2:200" s="11" customFormat="1" ht="17.25" thickBot="1" x14ac:dyDescent="0.35">
      <c r="B37" s="14" t="s">
        <v>38</v>
      </c>
      <c r="C37" s="124"/>
      <c r="D37" s="126"/>
      <c r="E37" s="15" t="s">
        <v>39</v>
      </c>
      <c r="F37" s="15" t="s">
        <v>40</v>
      </c>
      <c r="G37" s="16" t="s">
        <v>41</v>
      </c>
      <c r="H37" s="5"/>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row>
    <row r="38" spans="2:200" s="11" customFormat="1" x14ac:dyDescent="0.3">
      <c r="B38" s="41"/>
      <c r="C38" s="42" t="s">
        <v>42</v>
      </c>
      <c r="D38" s="42"/>
      <c r="E38" s="42"/>
      <c r="F38" s="42"/>
      <c r="G38" s="43"/>
      <c r="H38" s="5"/>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row>
    <row r="39" spans="2:200" s="11" customFormat="1" x14ac:dyDescent="0.3">
      <c r="B39" s="30"/>
      <c r="C39" s="19" t="s">
        <v>43</v>
      </c>
      <c r="D39" s="19"/>
      <c r="E39" s="19"/>
      <c r="F39" s="19"/>
      <c r="G39" s="20"/>
      <c r="H39" s="5"/>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row>
    <row r="40" spans="2:200" s="11" customFormat="1" x14ac:dyDescent="0.3">
      <c r="B40" s="21">
        <v>1</v>
      </c>
      <c r="C40" s="44" t="s">
        <v>44</v>
      </c>
      <c r="D40" s="45" t="s">
        <v>45</v>
      </c>
      <c r="E40" s="23">
        <v>200000</v>
      </c>
      <c r="F40" s="24">
        <v>25</v>
      </c>
      <c r="G40" s="25">
        <f>+B40*E40*F40</f>
        <v>5000000</v>
      </c>
      <c r="H40" s="5"/>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row>
    <row r="41" spans="2:200" s="11" customFormat="1" x14ac:dyDescent="0.3">
      <c r="B41" s="30"/>
      <c r="C41" s="19" t="s">
        <v>46</v>
      </c>
      <c r="D41" s="19"/>
      <c r="E41" s="31"/>
      <c r="F41" s="32"/>
      <c r="G41" s="33"/>
      <c r="H41" s="5"/>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row>
    <row r="42" spans="2:200" s="11" customFormat="1" ht="27" x14ac:dyDescent="0.3">
      <c r="B42" s="21">
        <v>2</v>
      </c>
      <c r="C42" s="46" t="s">
        <v>47</v>
      </c>
      <c r="D42" s="47" t="s">
        <v>48</v>
      </c>
      <c r="E42" s="26">
        <v>4900000</v>
      </c>
      <c r="F42" s="27">
        <v>4</v>
      </c>
      <c r="G42" s="28">
        <f t="shared" ref="G42:G46" si="2">+B42*E42*F42</f>
        <v>39200000</v>
      </c>
      <c r="H42" s="5"/>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row>
    <row r="43" spans="2:200" s="11" customFormat="1" ht="27" x14ac:dyDescent="0.3">
      <c r="B43" s="21">
        <v>3</v>
      </c>
      <c r="C43" s="48" t="s">
        <v>49</v>
      </c>
      <c r="D43" s="47" t="s">
        <v>48</v>
      </c>
      <c r="E43" s="26">
        <v>500000</v>
      </c>
      <c r="F43" s="27">
        <v>4</v>
      </c>
      <c r="G43" s="28">
        <f t="shared" si="2"/>
        <v>6000000</v>
      </c>
      <c r="H43" s="5"/>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row>
    <row r="44" spans="2:200" s="11" customFormat="1" ht="27" x14ac:dyDescent="0.3">
      <c r="B44" s="21">
        <v>1</v>
      </c>
      <c r="C44" s="48" t="s">
        <v>50</v>
      </c>
      <c r="D44" s="47" t="s">
        <v>51</v>
      </c>
      <c r="E44" s="26">
        <v>5500000</v>
      </c>
      <c r="F44" s="27">
        <v>2</v>
      </c>
      <c r="G44" s="28">
        <f t="shared" si="2"/>
        <v>11000000</v>
      </c>
      <c r="H44" s="5"/>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row>
    <row r="45" spans="2:200" s="11" customFormat="1" ht="27" x14ac:dyDescent="0.3">
      <c r="B45" s="21">
        <v>1</v>
      </c>
      <c r="C45" s="44" t="s">
        <v>52</v>
      </c>
      <c r="D45" s="49" t="s">
        <v>51</v>
      </c>
      <c r="E45" s="50">
        <v>750000</v>
      </c>
      <c r="F45" s="51">
        <v>4</v>
      </c>
      <c r="G45" s="52">
        <f t="shared" si="2"/>
        <v>3000000</v>
      </c>
      <c r="H45" s="38" t="s">
        <v>53</v>
      </c>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row>
    <row r="46" spans="2:200" s="11" customFormat="1" ht="27" x14ac:dyDescent="0.3">
      <c r="B46" s="21">
        <v>1</v>
      </c>
      <c r="C46" s="44" t="s">
        <v>54</v>
      </c>
      <c r="D46" s="47" t="s">
        <v>51</v>
      </c>
      <c r="E46" s="23">
        <v>600000</v>
      </c>
      <c r="F46" s="24">
        <v>5</v>
      </c>
      <c r="G46" s="25">
        <f t="shared" si="2"/>
        <v>3000000</v>
      </c>
      <c r="H46" s="5"/>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row>
    <row r="47" spans="2:200" s="11" customFormat="1" x14ac:dyDescent="0.3">
      <c r="B47" s="30"/>
      <c r="C47" s="19" t="s">
        <v>55</v>
      </c>
      <c r="D47" s="19"/>
      <c r="E47" s="31"/>
      <c r="F47" s="32"/>
      <c r="G47" s="33"/>
      <c r="H47" s="5"/>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row>
    <row r="48" spans="2:200" s="11" customFormat="1" ht="27" x14ac:dyDescent="0.3">
      <c r="B48" s="21">
        <v>1</v>
      </c>
      <c r="C48" s="48" t="s">
        <v>56</v>
      </c>
      <c r="D48" s="47" t="s">
        <v>51</v>
      </c>
      <c r="E48" s="26">
        <v>500000</v>
      </c>
      <c r="F48" s="27">
        <v>5</v>
      </c>
      <c r="G48" s="28">
        <f>+E48*F48</f>
        <v>2500000</v>
      </c>
      <c r="H48" s="5"/>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row>
    <row r="49" spans="2:200" s="11" customFormat="1" ht="27" x14ac:dyDescent="0.3">
      <c r="B49" s="21">
        <v>1</v>
      </c>
      <c r="C49" s="48" t="s">
        <v>57</v>
      </c>
      <c r="D49" s="47" t="s">
        <v>51</v>
      </c>
      <c r="E49" s="26">
        <v>310000</v>
      </c>
      <c r="F49" s="27">
        <v>5</v>
      </c>
      <c r="G49" s="28">
        <f t="shared" ref="G49:G51" si="3">+E49*F49</f>
        <v>1550000</v>
      </c>
      <c r="H49" s="5"/>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row>
    <row r="50" spans="2:200" s="11" customFormat="1" ht="27" x14ac:dyDescent="0.3">
      <c r="B50" s="21">
        <v>1</v>
      </c>
      <c r="C50" s="48" t="s">
        <v>58</v>
      </c>
      <c r="D50" s="47" t="s">
        <v>51</v>
      </c>
      <c r="E50" s="26">
        <v>350000</v>
      </c>
      <c r="F50" s="27">
        <v>5</v>
      </c>
      <c r="G50" s="28">
        <f t="shared" si="3"/>
        <v>1750000</v>
      </c>
      <c r="H50" s="5"/>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row>
    <row r="51" spans="2:200" s="11" customFormat="1" ht="27.75" thickBot="1" x14ac:dyDescent="0.35">
      <c r="B51" s="53">
        <v>1</v>
      </c>
      <c r="C51" s="48" t="s">
        <v>59</v>
      </c>
      <c r="D51" s="54" t="s">
        <v>51</v>
      </c>
      <c r="E51" s="50">
        <v>125000</v>
      </c>
      <c r="F51" s="51">
        <v>5</v>
      </c>
      <c r="G51" s="52">
        <f t="shared" si="3"/>
        <v>625000</v>
      </c>
      <c r="H51" s="38" t="s">
        <v>53</v>
      </c>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row>
    <row r="52" spans="2:200" s="11" customFormat="1" ht="13.9" customHeight="1" x14ac:dyDescent="0.3">
      <c r="B52" s="55"/>
      <c r="C52" s="106" t="s">
        <v>60</v>
      </c>
      <c r="D52" s="106"/>
      <c r="E52" s="106"/>
      <c r="F52" s="106"/>
      <c r="G52" s="56">
        <f>SUM(G40:G51)</f>
        <v>73625000</v>
      </c>
      <c r="H52" s="5"/>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row>
    <row r="53" spans="2:200" s="11" customFormat="1" x14ac:dyDescent="0.3">
      <c r="B53" s="57"/>
      <c r="C53" s="107" t="s">
        <v>82</v>
      </c>
      <c r="D53" s="107"/>
      <c r="E53" s="107"/>
      <c r="F53" s="107"/>
      <c r="G53" s="58">
        <f>G34+G52</f>
        <v>427388306</v>
      </c>
      <c r="H53" s="5"/>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row>
    <row r="54" spans="2:200" s="11" customFormat="1" x14ac:dyDescent="0.3">
      <c r="B54" s="57"/>
      <c r="C54" s="108" t="s">
        <v>83</v>
      </c>
      <c r="D54" s="109"/>
      <c r="E54" s="109"/>
      <c r="F54" s="110"/>
      <c r="G54" s="58">
        <f>ROUND(G53*19%,0)</f>
        <v>81203778</v>
      </c>
      <c r="H54" s="5"/>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row>
    <row r="55" spans="2:200" s="11" customFormat="1" ht="13.9" customHeight="1" x14ac:dyDescent="0.3">
      <c r="B55" s="59"/>
      <c r="C55" s="107" t="s">
        <v>84</v>
      </c>
      <c r="D55" s="107"/>
      <c r="E55" s="107"/>
      <c r="F55" s="107"/>
      <c r="G55" s="60">
        <f>2311106</f>
        <v>2311106</v>
      </c>
      <c r="H55" s="61" t="s">
        <v>53</v>
      </c>
      <c r="I55" s="4"/>
      <c r="J55" s="4"/>
      <c r="K55" s="62"/>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row>
    <row r="56" spans="2:200" s="11" customFormat="1" ht="17.25" thickBot="1" x14ac:dyDescent="0.35">
      <c r="B56" s="63"/>
      <c r="C56" s="105" t="s">
        <v>85</v>
      </c>
      <c r="D56" s="105"/>
      <c r="E56" s="105"/>
      <c r="F56" s="105"/>
      <c r="G56" s="64">
        <f>G53+G54+G55</f>
        <v>510903190</v>
      </c>
      <c r="H56" s="65"/>
      <c r="I56" s="98"/>
      <c r="J56" s="98"/>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row>
    <row r="57" spans="2:200" s="11" customFormat="1" x14ac:dyDescent="0.3">
      <c r="B57" s="99" t="s">
        <v>61</v>
      </c>
      <c r="C57" s="100"/>
      <c r="D57" s="100"/>
      <c r="E57" s="100"/>
      <c r="F57" s="100"/>
      <c r="G57" s="101"/>
      <c r="H57" s="66"/>
      <c r="I57" s="2"/>
      <c r="J57" s="2"/>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row>
    <row r="58" spans="2:200" ht="24.95" customHeight="1" x14ac:dyDescent="0.3">
      <c r="B58" s="86" t="s">
        <v>62</v>
      </c>
      <c r="C58" s="87"/>
      <c r="D58" s="87"/>
      <c r="E58" s="87"/>
      <c r="F58" s="87"/>
      <c r="G58" s="88"/>
      <c r="H58" s="67"/>
      <c r="I58" s="2"/>
      <c r="J58" s="2"/>
      <c r="FV58" s="6"/>
      <c r="FW58" s="6"/>
      <c r="FX58" s="6"/>
      <c r="FY58" s="6"/>
      <c r="FZ58" s="6"/>
      <c r="GA58" s="6"/>
      <c r="GB58" s="6"/>
      <c r="GC58" s="6"/>
      <c r="GD58" s="6"/>
      <c r="GE58" s="6"/>
      <c r="GF58" s="6"/>
      <c r="GG58" s="6"/>
      <c r="GH58" s="6"/>
      <c r="GI58" s="6"/>
      <c r="GJ58" s="6"/>
      <c r="GK58" s="6"/>
      <c r="GL58" s="6"/>
      <c r="GM58" s="6"/>
      <c r="GN58" s="6"/>
      <c r="GO58" s="6"/>
      <c r="GP58" s="6"/>
      <c r="GQ58" s="6"/>
      <c r="GR58" s="6"/>
    </row>
    <row r="59" spans="2:200" s="11" customFormat="1" ht="24.95" customHeight="1" x14ac:dyDescent="0.3">
      <c r="B59" s="86" t="s">
        <v>63</v>
      </c>
      <c r="C59" s="87"/>
      <c r="D59" s="87"/>
      <c r="E59" s="87"/>
      <c r="F59" s="87"/>
      <c r="G59" s="88"/>
      <c r="H59" s="68"/>
      <c r="I59" s="2"/>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row>
    <row r="60" spans="2:200" s="11" customFormat="1" ht="16.5" customHeight="1" x14ac:dyDescent="0.3">
      <c r="B60" s="86" t="s">
        <v>64</v>
      </c>
      <c r="C60" s="87"/>
      <c r="D60" s="87"/>
      <c r="E60" s="87"/>
      <c r="F60" s="87"/>
      <c r="G60" s="88"/>
      <c r="H60" s="69"/>
      <c r="I60" s="2"/>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row>
    <row r="61" spans="2:200" s="11" customFormat="1" ht="24.95" customHeight="1" x14ac:dyDescent="0.3">
      <c r="B61" s="102" t="s">
        <v>65</v>
      </c>
      <c r="C61" s="103"/>
      <c r="D61" s="103"/>
      <c r="E61" s="103"/>
      <c r="F61" s="103"/>
      <c r="G61" s="104"/>
      <c r="H61" s="68"/>
      <c r="I61" s="2"/>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row>
    <row r="62" spans="2:200" s="11" customFormat="1" ht="39.950000000000003" customHeight="1" x14ac:dyDescent="0.3">
      <c r="B62" s="86" t="s">
        <v>66</v>
      </c>
      <c r="C62" s="87"/>
      <c r="D62" s="87"/>
      <c r="E62" s="87"/>
      <c r="F62" s="87"/>
      <c r="G62" s="88"/>
      <c r="H62" s="70"/>
      <c r="I62" s="70"/>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row>
    <row r="63" spans="2:200" s="11" customFormat="1" ht="16.5" customHeight="1" x14ac:dyDescent="0.3">
      <c r="B63" s="86" t="s">
        <v>67</v>
      </c>
      <c r="C63" s="87"/>
      <c r="D63" s="87"/>
      <c r="E63" s="87"/>
      <c r="F63" s="87"/>
      <c r="G63" s="88"/>
      <c r="H63" s="71"/>
      <c r="I63" s="71"/>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row>
    <row r="64" spans="2:200" s="1" customFormat="1" ht="16.5" customHeight="1" x14ac:dyDescent="0.3">
      <c r="B64" s="86" t="s">
        <v>68</v>
      </c>
      <c r="C64" s="87"/>
      <c r="D64" s="87"/>
      <c r="E64" s="87"/>
      <c r="F64" s="87"/>
      <c r="G64" s="88"/>
      <c r="H64" s="2"/>
      <c r="I64" s="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row>
    <row r="65" spans="2:200" s="1" customFormat="1" ht="24.95" customHeight="1" x14ac:dyDescent="0.3">
      <c r="B65" s="86" t="s">
        <v>69</v>
      </c>
      <c r="C65" s="87"/>
      <c r="D65" s="87"/>
      <c r="E65" s="87"/>
      <c r="F65" s="87"/>
      <c r="G65" s="88"/>
      <c r="H65" s="72"/>
      <c r="I65" s="7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row>
    <row r="66" spans="2:200" s="1" customFormat="1" ht="24.95" customHeight="1" x14ac:dyDescent="0.3">
      <c r="B66" s="86" t="s">
        <v>70</v>
      </c>
      <c r="C66" s="87"/>
      <c r="D66" s="87"/>
      <c r="E66" s="87"/>
      <c r="F66" s="87"/>
      <c r="G66" s="88"/>
      <c r="H66" s="72"/>
      <c r="I66" s="7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row>
    <row r="67" spans="2:200" ht="16.5" customHeight="1" x14ac:dyDescent="0.3">
      <c r="B67" s="89" t="s">
        <v>81</v>
      </c>
      <c r="C67" s="90"/>
      <c r="D67" s="90"/>
      <c r="E67" s="90"/>
      <c r="F67" s="90"/>
      <c r="G67" s="91"/>
      <c r="H67" s="72"/>
      <c r="I67" s="72"/>
      <c r="FV67" s="6"/>
      <c r="FW67" s="6"/>
      <c r="FX67" s="6"/>
      <c r="FY67" s="6"/>
      <c r="FZ67" s="6"/>
      <c r="GA67" s="6"/>
      <c r="GB67" s="6"/>
      <c r="GC67" s="6"/>
      <c r="GD67" s="6"/>
      <c r="GE67" s="6"/>
      <c r="GF67" s="6"/>
      <c r="GG67" s="6"/>
      <c r="GH67" s="6"/>
      <c r="GI67" s="6"/>
      <c r="GJ67" s="6"/>
      <c r="GK67" s="6"/>
      <c r="GL67" s="6"/>
      <c r="GM67" s="6"/>
      <c r="GN67" s="6"/>
      <c r="GO67" s="6"/>
      <c r="GP67" s="6"/>
      <c r="GQ67" s="6"/>
      <c r="GR67" s="6"/>
    </row>
    <row r="68" spans="2:200" ht="16.5" customHeight="1" x14ac:dyDescent="0.3">
      <c r="B68" s="86" t="s">
        <v>75</v>
      </c>
      <c r="C68" s="87"/>
      <c r="D68" s="87"/>
      <c r="E68" s="87"/>
      <c r="F68" s="87"/>
      <c r="G68" s="88"/>
      <c r="H68" s="73"/>
      <c r="I68" s="73"/>
      <c r="J68" s="74"/>
      <c r="K68" s="74"/>
      <c r="L68" s="74"/>
      <c r="M68" s="74"/>
      <c r="N68" s="74"/>
      <c r="O68" s="74"/>
      <c r="P68" s="74"/>
      <c r="Q68" s="74"/>
      <c r="R68" s="74"/>
      <c r="S68" s="74"/>
      <c r="T68" s="74"/>
      <c r="U68" s="74"/>
      <c r="V68" s="74"/>
      <c r="W68" s="74"/>
      <c r="X68" s="74"/>
      <c r="Y68" s="74"/>
      <c r="Z68" s="74"/>
      <c r="AA68" s="74"/>
      <c r="AB68" s="74"/>
      <c r="AC68" s="74"/>
      <c r="AD68" s="74"/>
      <c r="AE68" s="74"/>
      <c r="AF68" s="74"/>
      <c r="AG68" s="74"/>
      <c r="AH68" s="74"/>
      <c r="AI68" s="74"/>
      <c r="AJ68" s="74"/>
      <c r="AK68" s="74"/>
      <c r="AL68" s="74"/>
      <c r="AM68" s="74"/>
      <c r="AN68" s="74"/>
      <c r="AO68" s="74"/>
      <c r="AP68" s="74"/>
      <c r="AQ68" s="74"/>
      <c r="AR68" s="74"/>
      <c r="AS68" s="74"/>
      <c r="AT68" s="74"/>
      <c r="AU68" s="74"/>
      <c r="AV68" s="74"/>
      <c r="AW68" s="74"/>
      <c r="AX68" s="74"/>
      <c r="AY68" s="74"/>
      <c r="AZ68" s="74"/>
      <c r="BA68" s="74"/>
      <c r="BB68" s="74"/>
      <c r="BC68" s="74"/>
      <c r="BD68" s="74"/>
      <c r="BE68" s="74"/>
      <c r="BF68" s="74"/>
      <c r="BG68" s="74"/>
      <c r="BH68" s="74"/>
      <c r="BI68" s="74"/>
      <c r="BJ68" s="74"/>
      <c r="BK68" s="74"/>
      <c r="BL68" s="74"/>
      <c r="BM68" s="74"/>
      <c r="BN68" s="74"/>
      <c r="BO68" s="74"/>
      <c r="BP68" s="74"/>
      <c r="BQ68" s="74"/>
      <c r="BR68" s="74"/>
      <c r="BS68" s="74"/>
      <c r="BT68" s="74"/>
      <c r="BU68" s="74"/>
      <c r="BV68" s="74"/>
      <c r="BW68" s="74"/>
      <c r="BX68" s="74"/>
      <c r="BY68" s="74"/>
      <c r="BZ68" s="74"/>
      <c r="CA68" s="74"/>
      <c r="CB68" s="74"/>
      <c r="CC68" s="74"/>
      <c r="CD68" s="74"/>
      <c r="CE68" s="74"/>
      <c r="CF68" s="74"/>
      <c r="CG68" s="74"/>
      <c r="CH68" s="74"/>
      <c r="CI68" s="74"/>
      <c r="CJ68" s="74"/>
      <c r="CK68" s="74"/>
      <c r="CL68" s="74"/>
      <c r="CM68" s="74"/>
      <c r="CN68" s="74"/>
      <c r="CO68" s="74"/>
      <c r="CP68" s="74"/>
      <c r="CQ68" s="74"/>
      <c r="CR68" s="74"/>
      <c r="CS68" s="74"/>
      <c r="CT68" s="74"/>
      <c r="CU68" s="74"/>
      <c r="CV68" s="74"/>
      <c r="CW68" s="74"/>
      <c r="CX68" s="74"/>
      <c r="CY68" s="74"/>
      <c r="CZ68" s="74"/>
      <c r="DA68" s="74"/>
      <c r="DB68" s="74"/>
      <c r="DC68" s="74"/>
      <c r="DD68" s="74"/>
      <c r="DE68" s="74"/>
      <c r="DF68" s="74"/>
      <c r="DG68" s="74"/>
      <c r="DH68" s="74"/>
      <c r="DI68" s="74"/>
      <c r="DJ68" s="74"/>
      <c r="DK68" s="74"/>
      <c r="DL68" s="74"/>
      <c r="DM68" s="74"/>
      <c r="DN68" s="74"/>
      <c r="DO68" s="74"/>
      <c r="DP68" s="74"/>
      <c r="DQ68" s="74"/>
      <c r="DR68" s="74"/>
      <c r="DS68" s="74"/>
      <c r="DT68" s="74"/>
      <c r="DU68" s="74"/>
      <c r="DV68" s="74"/>
      <c r="DW68" s="74"/>
      <c r="DX68" s="74"/>
      <c r="DY68" s="74"/>
      <c r="DZ68" s="74"/>
      <c r="EA68" s="74"/>
      <c r="EB68" s="74"/>
      <c r="EC68" s="74"/>
      <c r="ED68" s="74"/>
      <c r="EE68" s="74"/>
      <c r="EF68" s="74"/>
      <c r="EG68" s="74"/>
      <c r="EH68" s="74"/>
      <c r="EI68" s="74"/>
      <c r="EJ68" s="74"/>
      <c r="EK68" s="74"/>
      <c r="EL68" s="74"/>
      <c r="EM68" s="74"/>
      <c r="EN68" s="74"/>
      <c r="EO68" s="74"/>
      <c r="EP68" s="74"/>
      <c r="EQ68" s="74"/>
      <c r="ER68" s="74"/>
      <c r="ES68" s="74"/>
      <c r="ET68" s="74"/>
      <c r="EU68" s="74"/>
      <c r="EV68" s="74"/>
      <c r="EW68" s="74"/>
      <c r="EX68" s="74"/>
      <c r="EY68" s="74"/>
      <c r="EZ68" s="74"/>
      <c r="FA68" s="74"/>
      <c r="FB68" s="74"/>
      <c r="FC68" s="74"/>
      <c r="FD68" s="74"/>
      <c r="FE68" s="74"/>
      <c r="FF68" s="74"/>
      <c r="FG68" s="74"/>
      <c r="FH68" s="74"/>
      <c r="FI68" s="74"/>
      <c r="FJ68" s="74"/>
      <c r="FK68" s="74"/>
      <c r="FL68" s="74"/>
      <c r="FM68" s="74"/>
      <c r="FN68" s="74"/>
      <c r="FO68" s="74"/>
      <c r="FP68" s="74"/>
      <c r="FQ68" s="74"/>
      <c r="FR68" s="74"/>
      <c r="FS68" s="74"/>
      <c r="FT68" s="74"/>
      <c r="FU68" s="74"/>
      <c r="FV68" s="6"/>
      <c r="FW68" s="6"/>
      <c r="FX68" s="6"/>
      <c r="FY68" s="6"/>
      <c r="FZ68" s="6"/>
      <c r="GA68" s="6"/>
      <c r="GB68" s="6"/>
      <c r="GC68" s="6"/>
      <c r="GD68" s="6"/>
      <c r="GE68" s="6"/>
      <c r="GF68" s="6"/>
      <c r="GG68" s="6"/>
      <c r="GH68" s="6"/>
      <c r="GI68" s="6"/>
      <c r="GJ68" s="6"/>
      <c r="GK68" s="6"/>
      <c r="GL68" s="6"/>
      <c r="GM68" s="6"/>
      <c r="GN68" s="6"/>
      <c r="GO68" s="6"/>
      <c r="GP68" s="6"/>
      <c r="GQ68" s="6"/>
      <c r="GR68" s="6"/>
    </row>
    <row r="69" spans="2:200" ht="24.95" customHeight="1" x14ac:dyDescent="0.3">
      <c r="B69" s="89" t="s">
        <v>76</v>
      </c>
      <c r="C69" s="90"/>
      <c r="D69" s="90"/>
      <c r="E69" s="90"/>
      <c r="F69" s="90"/>
      <c r="G69" s="91"/>
      <c r="H69" s="73"/>
      <c r="I69" s="73"/>
      <c r="J69" s="74"/>
      <c r="K69" s="74"/>
      <c r="L69" s="74"/>
      <c r="M69" s="74"/>
      <c r="N69" s="74"/>
      <c r="O69" s="74"/>
      <c r="P69" s="74"/>
      <c r="Q69" s="74"/>
      <c r="R69" s="74"/>
      <c r="S69" s="74"/>
      <c r="T69" s="74"/>
      <c r="U69" s="74"/>
      <c r="V69" s="74"/>
      <c r="W69" s="74"/>
      <c r="X69" s="74"/>
      <c r="Y69" s="74"/>
      <c r="Z69" s="74"/>
      <c r="AA69" s="74"/>
      <c r="AB69" s="74"/>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74"/>
      <c r="BA69" s="74"/>
      <c r="BB69" s="74"/>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4"/>
      <c r="CA69" s="74"/>
      <c r="CB69" s="74"/>
      <c r="CC69" s="74"/>
      <c r="CD69" s="74"/>
      <c r="CE69" s="74"/>
      <c r="CF69" s="74"/>
      <c r="CG69" s="74"/>
      <c r="CH69" s="74"/>
      <c r="CI69" s="74"/>
      <c r="CJ69" s="74"/>
      <c r="CK69" s="74"/>
      <c r="CL69" s="74"/>
      <c r="CM69" s="74"/>
      <c r="CN69" s="74"/>
      <c r="CO69" s="74"/>
      <c r="CP69" s="74"/>
      <c r="CQ69" s="74"/>
      <c r="CR69" s="74"/>
      <c r="CS69" s="74"/>
      <c r="CT69" s="74"/>
      <c r="CU69" s="74"/>
      <c r="CV69" s="74"/>
      <c r="CW69" s="74"/>
      <c r="CX69" s="74"/>
      <c r="CY69" s="74"/>
      <c r="CZ69" s="74"/>
      <c r="DA69" s="74"/>
      <c r="DB69" s="74"/>
      <c r="DC69" s="74"/>
      <c r="DD69" s="74"/>
      <c r="DE69" s="74"/>
      <c r="DF69" s="74"/>
      <c r="DG69" s="74"/>
      <c r="DH69" s="74"/>
      <c r="DI69" s="74"/>
      <c r="DJ69" s="74"/>
      <c r="DK69" s="74"/>
      <c r="DL69" s="74"/>
      <c r="DM69" s="74"/>
      <c r="DN69" s="74"/>
      <c r="DO69" s="74"/>
      <c r="DP69" s="74"/>
      <c r="DQ69" s="74"/>
      <c r="DR69" s="74"/>
      <c r="DS69" s="74"/>
      <c r="DT69" s="74"/>
      <c r="DU69" s="74"/>
      <c r="DV69" s="74"/>
      <c r="DW69" s="74"/>
      <c r="DX69" s="74"/>
      <c r="DY69" s="74"/>
      <c r="DZ69" s="74"/>
      <c r="EA69" s="74"/>
      <c r="EB69" s="74"/>
      <c r="EC69" s="74"/>
      <c r="ED69" s="74"/>
      <c r="EE69" s="74"/>
      <c r="EF69" s="74"/>
      <c r="EG69" s="74"/>
      <c r="EH69" s="74"/>
      <c r="EI69" s="74"/>
      <c r="EJ69" s="74"/>
      <c r="EK69" s="74"/>
      <c r="EL69" s="74"/>
      <c r="EM69" s="74"/>
      <c r="EN69" s="74"/>
      <c r="EO69" s="74"/>
      <c r="EP69" s="74"/>
      <c r="EQ69" s="74"/>
      <c r="ER69" s="74"/>
      <c r="ES69" s="74"/>
      <c r="ET69" s="74"/>
      <c r="EU69" s="74"/>
      <c r="EV69" s="74"/>
      <c r="EW69" s="74"/>
      <c r="EX69" s="74"/>
      <c r="EY69" s="74"/>
      <c r="EZ69" s="74"/>
      <c r="FA69" s="74"/>
      <c r="FB69" s="74"/>
      <c r="FC69" s="74"/>
      <c r="FD69" s="74"/>
      <c r="FE69" s="74"/>
      <c r="FF69" s="74"/>
      <c r="FG69" s="74"/>
      <c r="FH69" s="74"/>
      <c r="FI69" s="74"/>
      <c r="FJ69" s="74"/>
      <c r="FK69" s="74"/>
      <c r="FL69" s="74"/>
      <c r="FM69" s="74"/>
      <c r="FN69" s="74"/>
      <c r="FO69" s="74"/>
      <c r="FP69" s="74"/>
      <c r="FQ69" s="74"/>
      <c r="FR69" s="74"/>
      <c r="FS69" s="74"/>
      <c r="FT69" s="74"/>
      <c r="FU69" s="74"/>
      <c r="FV69" s="6"/>
      <c r="FW69" s="6"/>
      <c r="FX69" s="6"/>
      <c r="FY69" s="6"/>
      <c r="FZ69" s="6"/>
      <c r="GA69" s="6"/>
      <c r="GB69" s="6"/>
      <c r="GC69" s="6"/>
      <c r="GD69" s="6"/>
      <c r="GE69" s="6"/>
      <c r="GF69" s="6"/>
      <c r="GG69" s="6"/>
      <c r="GH69" s="6"/>
      <c r="GI69" s="6"/>
      <c r="GJ69" s="6"/>
      <c r="GK69" s="6"/>
      <c r="GL69" s="6"/>
      <c r="GM69" s="6"/>
      <c r="GN69" s="6"/>
      <c r="GO69" s="6"/>
      <c r="GP69" s="6"/>
      <c r="GQ69" s="6"/>
      <c r="GR69" s="6"/>
    </row>
    <row r="70" spans="2:200" ht="45" customHeight="1" x14ac:dyDescent="0.3">
      <c r="B70" s="86" t="s">
        <v>77</v>
      </c>
      <c r="C70" s="87"/>
      <c r="D70" s="87"/>
      <c r="E70" s="87"/>
      <c r="F70" s="87"/>
      <c r="G70" s="88"/>
      <c r="H70" s="73"/>
      <c r="I70" s="73"/>
      <c r="J70" s="74"/>
      <c r="K70" s="74"/>
      <c r="L70" s="74"/>
      <c r="M70" s="74"/>
      <c r="N70" s="74"/>
      <c r="O70" s="74"/>
      <c r="P70" s="74"/>
      <c r="Q70" s="74"/>
      <c r="R70" s="74"/>
      <c r="S70" s="74"/>
      <c r="T70" s="74"/>
      <c r="U70" s="74"/>
      <c r="V70" s="74"/>
      <c r="W70" s="74"/>
      <c r="X70" s="74"/>
      <c r="Y70" s="74"/>
      <c r="Z70" s="74"/>
      <c r="AA70" s="74"/>
      <c r="AB70" s="74"/>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4"/>
      <c r="CA70" s="74"/>
      <c r="CB70" s="74"/>
      <c r="CC70" s="74"/>
      <c r="CD70" s="74"/>
      <c r="CE70" s="74"/>
      <c r="CF70" s="74"/>
      <c r="CG70" s="74"/>
      <c r="CH70" s="74"/>
      <c r="CI70" s="74"/>
      <c r="CJ70" s="74"/>
      <c r="CK70" s="74"/>
      <c r="CL70" s="74"/>
      <c r="CM70" s="74"/>
      <c r="CN70" s="74"/>
      <c r="CO70" s="74"/>
      <c r="CP70" s="74"/>
      <c r="CQ70" s="74"/>
      <c r="CR70" s="74"/>
      <c r="CS70" s="74"/>
      <c r="CT70" s="74"/>
      <c r="CU70" s="74"/>
      <c r="CV70" s="74"/>
      <c r="CW70" s="74"/>
      <c r="CX70" s="74"/>
      <c r="CY70" s="74"/>
      <c r="CZ70" s="74"/>
      <c r="DA70" s="74"/>
      <c r="DB70" s="74"/>
      <c r="DC70" s="74"/>
      <c r="DD70" s="74"/>
      <c r="DE70" s="74"/>
      <c r="DF70" s="74"/>
      <c r="DG70" s="74"/>
      <c r="DH70" s="74"/>
      <c r="DI70" s="74"/>
      <c r="DJ70" s="74"/>
      <c r="DK70" s="74"/>
      <c r="DL70" s="74"/>
      <c r="DM70" s="74"/>
      <c r="DN70" s="74"/>
      <c r="DO70" s="74"/>
      <c r="DP70" s="74"/>
      <c r="DQ70" s="74"/>
      <c r="DR70" s="74"/>
      <c r="DS70" s="74"/>
      <c r="DT70" s="74"/>
      <c r="DU70" s="74"/>
      <c r="DV70" s="74"/>
      <c r="DW70" s="74"/>
      <c r="DX70" s="74"/>
      <c r="DY70" s="74"/>
      <c r="DZ70" s="74"/>
      <c r="EA70" s="74"/>
      <c r="EB70" s="74"/>
      <c r="EC70" s="74"/>
      <c r="ED70" s="74"/>
      <c r="EE70" s="74"/>
      <c r="EF70" s="74"/>
      <c r="EG70" s="74"/>
      <c r="EH70" s="74"/>
      <c r="EI70" s="74"/>
      <c r="EJ70" s="74"/>
      <c r="EK70" s="74"/>
      <c r="EL70" s="74"/>
      <c r="EM70" s="74"/>
      <c r="EN70" s="74"/>
      <c r="EO70" s="74"/>
      <c r="EP70" s="74"/>
      <c r="EQ70" s="74"/>
      <c r="ER70" s="74"/>
      <c r="ES70" s="74"/>
      <c r="ET70" s="74"/>
      <c r="EU70" s="74"/>
      <c r="EV70" s="74"/>
      <c r="EW70" s="74"/>
      <c r="EX70" s="74"/>
      <c r="EY70" s="74"/>
      <c r="EZ70" s="74"/>
      <c r="FA70" s="74"/>
      <c r="FB70" s="74"/>
      <c r="FC70" s="74"/>
      <c r="FD70" s="74"/>
      <c r="FE70" s="74"/>
      <c r="FF70" s="74"/>
      <c r="FG70" s="74"/>
      <c r="FH70" s="74"/>
      <c r="FI70" s="74"/>
      <c r="FJ70" s="74"/>
      <c r="FK70" s="74"/>
      <c r="FL70" s="74"/>
      <c r="FM70" s="74"/>
      <c r="FN70" s="74"/>
      <c r="FO70" s="74"/>
      <c r="FP70" s="74"/>
      <c r="FQ70" s="74"/>
      <c r="FR70" s="74"/>
      <c r="FS70" s="74"/>
      <c r="FT70" s="74"/>
      <c r="FU70" s="74"/>
      <c r="FV70" s="6"/>
      <c r="FW70" s="6"/>
      <c r="FX70" s="6"/>
      <c r="FY70" s="6"/>
      <c r="FZ70" s="6"/>
      <c r="GA70" s="6"/>
      <c r="GB70" s="6"/>
      <c r="GC70" s="6"/>
      <c r="GD70" s="6"/>
      <c r="GE70" s="6"/>
      <c r="GF70" s="6"/>
      <c r="GG70" s="6"/>
      <c r="GH70" s="6"/>
      <c r="GI70" s="6"/>
      <c r="GJ70" s="6"/>
      <c r="GK70" s="6"/>
      <c r="GL70" s="6"/>
      <c r="GM70" s="6"/>
      <c r="GN70" s="6"/>
      <c r="GO70" s="6"/>
      <c r="GP70" s="6"/>
      <c r="GQ70" s="6"/>
      <c r="GR70" s="6"/>
    </row>
    <row r="71" spans="2:200" ht="16.5" customHeight="1" x14ac:dyDescent="0.3">
      <c r="B71" s="92" t="s">
        <v>78</v>
      </c>
      <c r="C71" s="93"/>
      <c r="D71" s="93"/>
      <c r="E71" s="93"/>
      <c r="F71" s="93"/>
      <c r="G71" s="94"/>
      <c r="H71" s="73"/>
      <c r="I71" s="73"/>
      <c r="J71" s="74"/>
      <c r="K71" s="74"/>
      <c r="L71" s="74"/>
      <c r="M71" s="74"/>
      <c r="N71" s="74"/>
      <c r="O71" s="74"/>
      <c r="P71" s="74"/>
      <c r="Q71" s="74"/>
      <c r="R71" s="74"/>
      <c r="S71" s="74"/>
      <c r="T71" s="74"/>
      <c r="U71" s="74"/>
      <c r="V71" s="74"/>
      <c r="W71" s="74"/>
      <c r="X71" s="74"/>
      <c r="Y71" s="74"/>
      <c r="Z71" s="74"/>
      <c r="AA71" s="74"/>
      <c r="AB71" s="74"/>
      <c r="AC71" s="74"/>
      <c r="AD71" s="74"/>
      <c r="AE71" s="74"/>
      <c r="AF71" s="74"/>
      <c r="AG71" s="74"/>
      <c r="AH71" s="74"/>
      <c r="AI71" s="74"/>
      <c r="AJ71" s="74"/>
      <c r="AK71" s="74"/>
      <c r="AL71" s="74"/>
      <c r="AM71" s="74"/>
      <c r="AN71" s="74"/>
      <c r="AO71" s="74"/>
      <c r="AP71" s="74"/>
      <c r="AQ71" s="74"/>
      <c r="AR71" s="74"/>
      <c r="AS71" s="74"/>
      <c r="AT71" s="74"/>
      <c r="AU71" s="74"/>
      <c r="AV71" s="74"/>
      <c r="AW71" s="74"/>
      <c r="AX71" s="74"/>
      <c r="AY71" s="74"/>
      <c r="AZ71" s="74"/>
      <c r="BA71" s="74"/>
      <c r="BB71" s="74"/>
      <c r="BC71" s="74"/>
      <c r="BD71" s="74"/>
      <c r="BE71" s="74"/>
      <c r="BF71" s="74"/>
      <c r="BG71" s="74"/>
      <c r="BH71" s="74"/>
      <c r="BI71" s="74"/>
      <c r="BJ71" s="74"/>
      <c r="BK71" s="74"/>
      <c r="BL71" s="74"/>
      <c r="BM71" s="74"/>
      <c r="BN71" s="74"/>
      <c r="BO71" s="74"/>
      <c r="BP71" s="74"/>
      <c r="BQ71" s="74"/>
      <c r="BR71" s="74"/>
      <c r="BS71" s="74"/>
      <c r="BT71" s="74"/>
      <c r="BU71" s="74"/>
      <c r="BV71" s="74"/>
      <c r="BW71" s="74"/>
      <c r="BX71" s="74"/>
      <c r="BY71" s="74"/>
      <c r="BZ71" s="74"/>
      <c r="CA71" s="74"/>
      <c r="CB71" s="74"/>
      <c r="CC71" s="74"/>
      <c r="CD71" s="74"/>
      <c r="CE71" s="74"/>
      <c r="CF71" s="74"/>
      <c r="CG71" s="74"/>
      <c r="CH71" s="74"/>
      <c r="CI71" s="74"/>
      <c r="CJ71" s="74"/>
      <c r="CK71" s="74"/>
      <c r="CL71" s="74"/>
      <c r="CM71" s="74"/>
      <c r="CN71" s="74"/>
      <c r="CO71" s="74"/>
      <c r="CP71" s="74"/>
      <c r="CQ71" s="74"/>
      <c r="CR71" s="74"/>
      <c r="CS71" s="74"/>
      <c r="CT71" s="74"/>
      <c r="CU71" s="74"/>
      <c r="CV71" s="74"/>
      <c r="CW71" s="74"/>
      <c r="CX71" s="74"/>
      <c r="CY71" s="74"/>
      <c r="CZ71" s="74"/>
      <c r="DA71" s="74"/>
      <c r="DB71" s="74"/>
      <c r="DC71" s="74"/>
      <c r="DD71" s="74"/>
      <c r="DE71" s="74"/>
      <c r="DF71" s="74"/>
      <c r="DG71" s="74"/>
      <c r="DH71" s="74"/>
      <c r="DI71" s="74"/>
      <c r="DJ71" s="74"/>
      <c r="DK71" s="74"/>
      <c r="DL71" s="74"/>
      <c r="DM71" s="74"/>
      <c r="DN71" s="74"/>
      <c r="DO71" s="74"/>
      <c r="DP71" s="74"/>
      <c r="DQ71" s="74"/>
      <c r="DR71" s="74"/>
      <c r="DS71" s="74"/>
      <c r="DT71" s="74"/>
      <c r="DU71" s="74"/>
      <c r="DV71" s="74"/>
      <c r="DW71" s="74"/>
      <c r="DX71" s="74"/>
      <c r="DY71" s="74"/>
      <c r="DZ71" s="74"/>
      <c r="EA71" s="74"/>
      <c r="EB71" s="74"/>
      <c r="EC71" s="74"/>
      <c r="ED71" s="74"/>
      <c r="EE71" s="74"/>
      <c r="EF71" s="74"/>
      <c r="EG71" s="74"/>
      <c r="EH71" s="74"/>
      <c r="EI71" s="74"/>
      <c r="EJ71" s="74"/>
      <c r="EK71" s="74"/>
      <c r="EL71" s="74"/>
      <c r="EM71" s="74"/>
      <c r="EN71" s="74"/>
      <c r="EO71" s="74"/>
      <c r="EP71" s="74"/>
      <c r="EQ71" s="74"/>
      <c r="ER71" s="74"/>
      <c r="ES71" s="74"/>
      <c r="ET71" s="74"/>
      <c r="EU71" s="74"/>
      <c r="EV71" s="74"/>
      <c r="EW71" s="74"/>
      <c r="EX71" s="74"/>
      <c r="EY71" s="74"/>
      <c r="EZ71" s="74"/>
      <c r="FA71" s="74"/>
      <c r="FB71" s="74"/>
      <c r="FC71" s="74"/>
      <c r="FD71" s="74"/>
      <c r="FE71" s="74"/>
      <c r="FF71" s="74"/>
      <c r="FG71" s="74"/>
      <c r="FH71" s="74"/>
      <c r="FI71" s="74"/>
      <c r="FJ71" s="74"/>
      <c r="FK71" s="74"/>
      <c r="FL71" s="74"/>
      <c r="FM71" s="74"/>
      <c r="FN71" s="74"/>
      <c r="FO71" s="74"/>
      <c r="FP71" s="74"/>
      <c r="FQ71" s="74"/>
      <c r="FR71" s="74"/>
      <c r="FS71" s="74"/>
      <c r="FT71" s="74"/>
      <c r="FU71" s="74"/>
      <c r="FV71" s="6"/>
      <c r="FW71" s="6"/>
      <c r="FX71" s="6"/>
      <c r="FY71" s="6"/>
      <c r="FZ71" s="6"/>
      <c r="GA71" s="6"/>
      <c r="GB71" s="6"/>
      <c r="GC71" s="6"/>
      <c r="GD71" s="6"/>
      <c r="GE71" s="6"/>
      <c r="GF71" s="6"/>
      <c r="GG71" s="6"/>
      <c r="GH71" s="6"/>
      <c r="GI71" s="6"/>
      <c r="GJ71" s="6"/>
      <c r="GK71" s="6"/>
      <c r="GL71" s="6"/>
      <c r="GM71" s="6"/>
      <c r="GN71" s="6"/>
      <c r="GO71" s="6"/>
      <c r="GP71" s="6"/>
      <c r="GQ71" s="6"/>
      <c r="GR71" s="6"/>
    </row>
    <row r="72" spans="2:200" ht="30" customHeight="1" thickBot="1" x14ac:dyDescent="0.35">
      <c r="B72" s="95" t="s">
        <v>71</v>
      </c>
      <c r="C72" s="96"/>
      <c r="D72" s="96"/>
      <c r="E72" s="96"/>
      <c r="F72" s="96"/>
      <c r="G72" s="97"/>
      <c r="H72" s="73"/>
      <c r="I72" s="73"/>
      <c r="J72" s="74"/>
      <c r="K72" s="74"/>
      <c r="L72" s="74"/>
      <c r="M72" s="74"/>
      <c r="N72" s="74"/>
      <c r="O72" s="74"/>
      <c r="P72" s="74"/>
      <c r="Q72" s="74"/>
      <c r="R72" s="74"/>
      <c r="S72" s="74"/>
      <c r="T72" s="74"/>
      <c r="U72" s="74"/>
      <c r="V72" s="74"/>
      <c r="W72" s="74"/>
      <c r="X72" s="74"/>
      <c r="Y72" s="74"/>
      <c r="Z72" s="74"/>
      <c r="AA72" s="74"/>
      <c r="AB72" s="74"/>
      <c r="AC72" s="74"/>
      <c r="AD72" s="74"/>
      <c r="AE72" s="74"/>
      <c r="AF72" s="74"/>
      <c r="AG72" s="74"/>
      <c r="AH72" s="74"/>
      <c r="AI72" s="74"/>
      <c r="AJ72" s="74"/>
      <c r="AK72" s="74"/>
      <c r="AL72" s="74"/>
      <c r="AM72" s="74"/>
      <c r="AN72" s="74"/>
      <c r="AO72" s="74"/>
      <c r="AP72" s="74"/>
      <c r="AQ72" s="74"/>
      <c r="AR72" s="74"/>
      <c r="AS72" s="74"/>
      <c r="AT72" s="74"/>
      <c r="AU72" s="74"/>
      <c r="AV72" s="74"/>
      <c r="AW72" s="74"/>
      <c r="AX72" s="74"/>
      <c r="AY72" s="74"/>
      <c r="AZ72" s="74"/>
      <c r="BA72" s="74"/>
      <c r="BB72" s="74"/>
      <c r="BC72" s="74"/>
      <c r="BD72" s="74"/>
      <c r="BE72" s="74"/>
      <c r="BF72" s="74"/>
      <c r="BG72" s="74"/>
      <c r="BH72" s="74"/>
      <c r="BI72" s="74"/>
      <c r="BJ72" s="74"/>
      <c r="BK72" s="74"/>
      <c r="BL72" s="74"/>
      <c r="BM72" s="74"/>
      <c r="BN72" s="74"/>
      <c r="BO72" s="74"/>
      <c r="BP72" s="74"/>
      <c r="BQ72" s="74"/>
      <c r="BR72" s="74"/>
      <c r="BS72" s="74"/>
      <c r="BT72" s="74"/>
      <c r="BU72" s="74"/>
      <c r="BV72" s="74"/>
      <c r="BW72" s="74"/>
      <c r="BX72" s="74"/>
      <c r="BY72" s="74"/>
      <c r="BZ72" s="74"/>
      <c r="CA72" s="74"/>
      <c r="CB72" s="74"/>
      <c r="CC72" s="74"/>
      <c r="CD72" s="74"/>
      <c r="CE72" s="74"/>
      <c r="CF72" s="74"/>
      <c r="CG72" s="74"/>
      <c r="CH72" s="74"/>
      <c r="CI72" s="74"/>
      <c r="CJ72" s="74"/>
      <c r="CK72" s="74"/>
      <c r="CL72" s="74"/>
      <c r="CM72" s="74"/>
      <c r="CN72" s="74"/>
      <c r="CO72" s="74"/>
      <c r="CP72" s="74"/>
      <c r="CQ72" s="74"/>
      <c r="CR72" s="74"/>
      <c r="CS72" s="74"/>
      <c r="CT72" s="74"/>
      <c r="CU72" s="74"/>
      <c r="CV72" s="74"/>
      <c r="CW72" s="74"/>
      <c r="CX72" s="74"/>
      <c r="CY72" s="74"/>
      <c r="CZ72" s="74"/>
      <c r="DA72" s="74"/>
      <c r="DB72" s="74"/>
      <c r="DC72" s="74"/>
      <c r="DD72" s="74"/>
      <c r="DE72" s="74"/>
      <c r="DF72" s="74"/>
      <c r="DG72" s="74"/>
      <c r="DH72" s="74"/>
      <c r="DI72" s="74"/>
      <c r="DJ72" s="74"/>
      <c r="DK72" s="74"/>
      <c r="DL72" s="74"/>
      <c r="DM72" s="74"/>
      <c r="DN72" s="74"/>
      <c r="DO72" s="74"/>
      <c r="DP72" s="74"/>
      <c r="DQ72" s="74"/>
      <c r="DR72" s="74"/>
      <c r="DS72" s="74"/>
      <c r="DT72" s="74"/>
      <c r="DU72" s="74"/>
      <c r="DV72" s="74"/>
      <c r="DW72" s="74"/>
      <c r="DX72" s="74"/>
      <c r="DY72" s="74"/>
      <c r="DZ72" s="74"/>
      <c r="EA72" s="74"/>
      <c r="EB72" s="74"/>
      <c r="EC72" s="74"/>
      <c r="ED72" s="74"/>
      <c r="EE72" s="74"/>
      <c r="EF72" s="74"/>
      <c r="EG72" s="74"/>
      <c r="EH72" s="74"/>
      <c r="EI72" s="74"/>
      <c r="EJ72" s="74"/>
      <c r="EK72" s="74"/>
      <c r="EL72" s="74"/>
      <c r="EM72" s="74"/>
      <c r="EN72" s="74"/>
      <c r="EO72" s="74"/>
      <c r="EP72" s="74"/>
      <c r="EQ72" s="74"/>
      <c r="ER72" s="74"/>
      <c r="ES72" s="74"/>
      <c r="ET72" s="74"/>
      <c r="EU72" s="74"/>
      <c r="EV72" s="74"/>
      <c r="EW72" s="74"/>
      <c r="EX72" s="74"/>
      <c r="EY72" s="74"/>
      <c r="EZ72" s="74"/>
      <c r="FA72" s="74"/>
      <c r="FB72" s="74"/>
      <c r="FC72" s="74"/>
      <c r="FD72" s="74"/>
      <c r="FE72" s="74"/>
      <c r="FF72" s="74"/>
      <c r="FG72" s="74"/>
      <c r="FH72" s="74"/>
      <c r="FI72" s="74"/>
      <c r="FJ72" s="74"/>
      <c r="FK72" s="74"/>
      <c r="FL72" s="74"/>
      <c r="FM72" s="74"/>
      <c r="FN72" s="74"/>
      <c r="FO72" s="74"/>
      <c r="FP72" s="74"/>
      <c r="FQ72" s="74"/>
      <c r="FR72" s="74"/>
      <c r="FS72" s="74"/>
      <c r="FT72" s="74"/>
      <c r="FU72" s="74"/>
      <c r="FV72" s="6"/>
      <c r="FW72" s="6"/>
      <c r="FX72" s="6"/>
      <c r="FY72" s="6"/>
      <c r="FZ72" s="6"/>
      <c r="GA72" s="6"/>
      <c r="GB72" s="6"/>
      <c r="GC72" s="6"/>
      <c r="GD72" s="6"/>
      <c r="GE72" s="6"/>
      <c r="GF72" s="6"/>
      <c r="GG72" s="6"/>
      <c r="GH72" s="6"/>
      <c r="GI72" s="6"/>
      <c r="GJ72" s="6"/>
      <c r="GK72" s="6"/>
      <c r="GL72" s="6"/>
      <c r="GM72" s="6"/>
      <c r="GN72" s="6"/>
      <c r="GO72" s="6"/>
      <c r="GP72" s="6"/>
      <c r="GQ72" s="6"/>
      <c r="GR72" s="6"/>
    </row>
    <row r="73" spans="2:200" ht="21" customHeight="1" x14ac:dyDescent="0.3">
      <c r="B73" s="83"/>
      <c r="C73" s="83"/>
      <c r="D73" s="83"/>
      <c r="E73" s="83"/>
      <c r="F73" s="83"/>
      <c r="G73" s="83"/>
    </row>
    <row r="74" spans="2:200" ht="21" customHeight="1" x14ac:dyDescent="0.3">
      <c r="B74" s="84"/>
      <c r="C74" s="84"/>
      <c r="D74" s="84"/>
      <c r="E74" s="84"/>
      <c r="F74" s="84"/>
      <c r="G74" s="84"/>
    </row>
    <row r="76" spans="2:200" ht="15.75" x14ac:dyDescent="0.3">
      <c r="B76" s="75" t="s">
        <v>72</v>
      </c>
      <c r="C76" s="73"/>
      <c r="D76" s="73"/>
      <c r="E76" s="76"/>
      <c r="F76" s="74"/>
      <c r="G76" s="74"/>
      <c r="H76" s="77"/>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74"/>
      <c r="BY76" s="74"/>
      <c r="BZ76" s="74"/>
      <c r="CA76" s="74"/>
      <c r="CB76" s="74"/>
      <c r="CC76" s="74"/>
      <c r="CD76" s="74"/>
      <c r="CE76" s="74"/>
      <c r="CF76" s="74"/>
      <c r="CG76" s="74"/>
      <c r="CH76" s="74"/>
      <c r="CI76" s="74"/>
      <c r="CJ76" s="74"/>
      <c r="CK76" s="74"/>
      <c r="CL76" s="74"/>
      <c r="CM76" s="74"/>
      <c r="CN76" s="74"/>
      <c r="CO76" s="74"/>
      <c r="CP76" s="74"/>
      <c r="CQ76" s="74"/>
      <c r="CR76" s="74"/>
      <c r="CS76" s="74"/>
      <c r="CT76" s="74"/>
      <c r="CU76" s="74"/>
      <c r="CV76" s="74"/>
      <c r="CW76" s="74"/>
      <c r="CX76" s="74"/>
      <c r="CY76" s="74"/>
      <c r="CZ76" s="74"/>
      <c r="DA76" s="74"/>
      <c r="DB76" s="74"/>
      <c r="DC76" s="74"/>
      <c r="DD76" s="74"/>
      <c r="DE76" s="74"/>
      <c r="DF76" s="74"/>
      <c r="DG76" s="74"/>
      <c r="DH76" s="74"/>
      <c r="DI76" s="74"/>
      <c r="DJ76" s="74"/>
      <c r="DK76" s="74"/>
      <c r="DL76" s="74"/>
      <c r="DM76" s="74"/>
      <c r="DN76" s="74"/>
      <c r="DO76" s="74"/>
      <c r="DP76" s="74"/>
      <c r="DQ76" s="74"/>
      <c r="DR76" s="74"/>
      <c r="DS76" s="74"/>
      <c r="DT76" s="74"/>
      <c r="DU76" s="74"/>
      <c r="DV76" s="74"/>
      <c r="DW76" s="74"/>
      <c r="DX76" s="74"/>
      <c r="DY76" s="74"/>
      <c r="DZ76" s="74"/>
      <c r="EA76" s="74"/>
      <c r="EB76" s="74"/>
      <c r="EC76" s="74"/>
      <c r="ED76" s="74"/>
      <c r="EE76" s="74"/>
      <c r="EF76" s="74"/>
      <c r="EG76" s="74"/>
      <c r="EH76" s="74"/>
      <c r="EI76" s="74"/>
      <c r="EJ76" s="74"/>
      <c r="EK76" s="74"/>
      <c r="EL76" s="74"/>
      <c r="EM76" s="74"/>
      <c r="EN76" s="74"/>
      <c r="EO76" s="74"/>
      <c r="EP76" s="74"/>
      <c r="EQ76" s="74"/>
      <c r="ER76" s="74"/>
      <c r="ES76" s="74"/>
      <c r="ET76" s="74"/>
      <c r="EU76" s="74"/>
      <c r="EV76" s="74"/>
      <c r="EW76" s="74"/>
      <c r="EX76" s="74"/>
      <c r="EY76" s="74"/>
      <c r="EZ76" s="74"/>
      <c r="FA76" s="74"/>
      <c r="FB76" s="74"/>
      <c r="FC76" s="74"/>
      <c r="FD76" s="74"/>
      <c r="FE76" s="74"/>
      <c r="FF76" s="74"/>
      <c r="FG76" s="74"/>
      <c r="FH76" s="74"/>
      <c r="FI76" s="74"/>
      <c r="FJ76" s="74"/>
      <c r="FK76" s="74"/>
      <c r="FL76" s="74"/>
      <c r="FM76" s="74"/>
      <c r="FN76" s="74"/>
      <c r="FO76" s="74"/>
      <c r="FP76" s="74"/>
      <c r="FQ76" s="74"/>
      <c r="FR76" s="74"/>
      <c r="FS76" s="74"/>
      <c r="FT76" s="74"/>
      <c r="FU76" s="74"/>
      <c r="FV76" s="74"/>
      <c r="FW76" s="74"/>
      <c r="FX76" s="74"/>
      <c r="FY76" s="74"/>
      <c r="FZ76" s="74"/>
      <c r="GA76" s="74"/>
      <c r="GB76" s="74"/>
      <c r="GC76" s="74"/>
      <c r="GD76" s="74"/>
      <c r="GE76" s="74"/>
      <c r="GF76" s="74"/>
      <c r="GG76" s="74"/>
      <c r="GH76" s="74"/>
      <c r="GI76" s="74"/>
      <c r="GJ76" s="74"/>
      <c r="GK76" s="74"/>
      <c r="GL76" s="74"/>
      <c r="GM76" s="74"/>
      <c r="GN76" s="74"/>
      <c r="GO76" s="74"/>
      <c r="GP76" s="74"/>
      <c r="GQ76" s="74"/>
      <c r="GR76" s="74"/>
    </row>
    <row r="77" spans="2:200" x14ac:dyDescent="0.3">
      <c r="B77" s="78"/>
      <c r="C77" s="79"/>
      <c r="D77" s="73"/>
      <c r="E77" s="80"/>
      <c r="F77" s="81"/>
      <c r="G77" s="81"/>
      <c r="H77" s="77"/>
      <c r="I77" s="74"/>
      <c r="J77" s="74"/>
      <c r="K77" s="74"/>
      <c r="L77" s="74"/>
      <c r="M77" s="74"/>
      <c r="N77" s="74"/>
      <c r="O77" s="74"/>
      <c r="P77" s="74"/>
      <c r="Q77" s="74"/>
      <c r="R77" s="74"/>
      <c r="S77" s="74"/>
      <c r="T77" s="74"/>
      <c r="U77" s="74"/>
      <c r="V77" s="74"/>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4"/>
      <c r="BE77" s="74"/>
      <c r="BF77" s="74"/>
      <c r="BG77" s="74"/>
      <c r="BH77" s="74"/>
      <c r="BI77" s="74"/>
      <c r="BJ77" s="74"/>
      <c r="BK77" s="74"/>
      <c r="BL77" s="74"/>
      <c r="BM77" s="74"/>
      <c r="BN77" s="74"/>
      <c r="BO77" s="74"/>
      <c r="BP77" s="74"/>
      <c r="BQ77" s="74"/>
      <c r="BR77" s="74"/>
      <c r="BS77" s="74"/>
      <c r="BT77" s="74"/>
      <c r="BU77" s="74"/>
      <c r="BV77" s="74"/>
      <c r="BW77" s="74"/>
      <c r="BX77" s="74"/>
      <c r="BY77" s="74"/>
      <c r="BZ77" s="74"/>
      <c r="CA77" s="74"/>
      <c r="CB77" s="74"/>
      <c r="CC77" s="74"/>
      <c r="CD77" s="74"/>
      <c r="CE77" s="74"/>
      <c r="CF77" s="74"/>
      <c r="CG77" s="74"/>
      <c r="CH77" s="74"/>
      <c r="CI77" s="74"/>
      <c r="CJ77" s="74"/>
      <c r="CK77" s="74"/>
      <c r="CL77" s="74"/>
      <c r="CM77" s="74"/>
      <c r="CN77" s="74"/>
      <c r="CO77" s="74"/>
      <c r="CP77" s="74"/>
      <c r="CQ77" s="74"/>
      <c r="CR77" s="74"/>
      <c r="CS77" s="74"/>
      <c r="CT77" s="74"/>
      <c r="CU77" s="74"/>
      <c r="CV77" s="74"/>
      <c r="CW77" s="74"/>
      <c r="CX77" s="74"/>
      <c r="CY77" s="74"/>
      <c r="CZ77" s="74"/>
      <c r="DA77" s="74"/>
      <c r="DB77" s="74"/>
      <c r="DC77" s="74"/>
      <c r="DD77" s="74"/>
      <c r="DE77" s="74"/>
      <c r="DF77" s="74"/>
      <c r="DG77" s="74"/>
      <c r="DH77" s="74"/>
      <c r="DI77" s="74"/>
      <c r="DJ77" s="74"/>
      <c r="DK77" s="74"/>
      <c r="DL77" s="74"/>
      <c r="DM77" s="74"/>
      <c r="DN77" s="74"/>
      <c r="DO77" s="74"/>
      <c r="DP77" s="74"/>
      <c r="DQ77" s="74"/>
      <c r="DR77" s="74"/>
      <c r="DS77" s="74"/>
      <c r="DT77" s="74"/>
      <c r="DU77" s="74"/>
      <c r="DV77" s="74"/>
      <c r="DW77" s="74"/>
      <c r="DX77" s="74"/>
      <c r="DY77" s="74"/>
      <c r="DZ77" s="74"/>
      <c r="EA77" s="74"/>
      <c r="EB77" s="74"/>
      <c r="EC77" s="74"/>
      <c r="ED77" s="74"/>
      <c r="EE77" s="74"/>
      <c r="EF77" s="74"/>
      <c r="EG77" s="74"/>
      <c r="EH77" s="74"/>
      <c r="EI77" s="74"/>
      <c r="EJ77" s="74"/>
      <c r="EK77" s="74"/>
      <c r="EL77" s="74"/>
      <c r="EM77" s="74"/>
      <c r="EN77" s="74"/>
      <c r="EO77" s="74"/>
      <c r="EP77" s="74"/>
      <c r="EQ77" s="74"/>
      <c r="ER77" s="74"/>
      <c r="ES77" s="74"/>
      <c r="ET77" s="74"/>
      <c r="EU77" s="74"/>
      <c r="EV77" s="74"/>
      <c r="EW77" s="74"/>
      <c r="EX77" s="74"/>
      <c r="EY77" s="74"/>
      <c r="EZ77" s="74"/>
      <c r="FA77" s="74"/>
      <c r="FB77" s="74"/>
      <c r="FC77" s="74"/>
      <c r="FD77" s="74"/>
      <c r="FE77" s="74"/>
      <c r="FF77" s="74"/>
      <c r="FG77" s="74"/>
      <c r="FH77" s="74"/>
      <c r="FI77" s="74"/>
      <c r="FJ77" s="74"/>
      <c r="FK77" s="74"/>
      <c r="FL77" s="74"/>
      <c r="FM77" s="74"/>
      <c r="FN77" s="74"/>
      <c r="FO77" s="74"/>
      <c r="FP77" s="74"/>
      <c r="FQ77" s="74"/>
      <c r="FR77" s="74"/>
      <c r="FS77" s="74"/>
      <c r="FT77" s="74"/>
      <c r="FU77" s="74"/>
      <c r="FV77" s="74"/>
      <c r="FW77" s="74"/>
      <c r="FX77" s="74"/>
      <c r="FY77" s="74"/>
      <c r="FZ77" s="74"/>
      <c r="GA77" s="74"/>
      <c r="GB77" s="74"/>
      <c r="GC77" s="74"/>
      <c r="GD77" s="74"/>
      <c r="GE77" s="74"/>
      <c r="GF77" s="74"/>
      <c r="GG77" s="74"/>
      <c r="GH77" s="74"/>
      <c r="GI77" s="74"/>
      <c r="GJ77" s="74"/>
      <c r="GK77" s="74"/>
      <c r="GL77" s="74"/>
      <c r="GM77" s="74"/>
      <c r="GN77" s="74"/>
      <c r="GO77" s="74"/>
      <c r="GP77" s="74"/>
      <c r="GQ77" s="74"/>
      <c r="GR77" s="74"/>
    </row>
    <row r="78" spans="2:200" x14ac:dyDescent="0.3">
      <c r="B78" s="82" t="s">
        <v>73</v>
      </c>
      <c r="C78" s="73"/>
      <c r="D78" s="73"/>
      <c r="E78" s="85" t="s">
        <v>74</v>
      </c>
      <c r="F78" s="85"/>
      <c r="G78" s="85"/>
      <c r="H78" s="77"/>
      <c r="I78" s="74"/>
      <c r="J78" s="74"/>
      <c r="K78" s="74"/>
      <c r="L78" s="74"/>
      <c r="M78" s="74"/>
      <c r="N78" s="74"/>
      <c r="O78" s="74"/>
      <c r="P78" s="74"/>
      <c r="Q78" s="74"/>
      <c r="R78" s="74"/>
      <c r="S78" s="74"/>
      <c r="T78" s="74"/>
      <c r="U78" s="74"/>
      <c r="V78" s="74"/>
      <c r="W78" s="74"/>
      <c r="X78" s="74"/>
      <c r="Y78" s="74"/>
      <c r="Z78" s="74"/>
      <c r="AA78" s="74"/>
      <c r="AB78" s="74"/>
      <c r="AC78" s="74"/>
      <c r="AD78" s="74"/>
      <c r="AE78" s="74"/>
      <c r="AF78" s="74"/>
      <c r="AG78" s="74"/>
      <c r="AH78" s="74"/>
      <c r="AI78" s="74"/>
      <c r="AJ78" s="74"/>
      <c r="AK78" s="74"/>
      <c r="AL78" s="74"/>
      <c r="AM78" s="74"/>
      <c r="AN78" s="74"/>
      <c r="AO78" s="74"/>
      <c r="AP78" s="74"/>
      <c r="AQ78" s="74"/>
      <c r="AR78" s="74"/>
      <c r="AS78" s="74"/>
      <c r="AT78" s="74"/>
      <c r="AU78" s="74"/>
      <c r="AV78" s="74"/>
      <c r="AW78" s="74"/>
      <c r="AX78" s="74"/>
      <c r="AY78" s="74"/>
      <c r="AZ78" s="74"/>
      <c r="BA78" s="74"/>
      <c r="BB78" s="74"/>
      <c r="BC78" s="74"/>
      <c r="BD78" s="74"/>
      <c r="BE78" s="74"/>
      <c r="BF78" s="74"/>
      <c r="BG78" s="74"/>
      <c r="BH78" s="74"/>
      <c r="BI78" s="74"/>
      <c r="BJ78" s="74"/>
      <c r="BK78" s="74"/>
      <c r="BL78" s="74"/>
      <c r="BM78" s="74"/>
      <c r="BN78" s="74"/>
      <c r="BO78" s="74"/>
      <c r="BP78" s="74"/>
      <c r="BQ78" s="74"/>
      <c r="BR78" s="74"/>
      <c r="BS78" s="74"/>
      <c r="BT78" s="74"/>
      <c r="BU78" s="74"/>
      <c r="BV78" s="74"/>
      <c r="BW78" s="74"/>
      <c r="BX78" s="74"/>
      <c r="BY78" s="74"/>
      <c r="BZ78" s="74"/>
      <c r="CA78" s="74"/>
      <c r="CB78" s="74"/>
      <c r="CC78" s="74"/>
      <c r="CD78" s="74"/>
      <c r="CE78" s="74"/>
      <c r="CF78" s="74"/>
      <c r="CG78" s="74"/>
      <c r="CH78" s="74"/>
      <c r="CI78" s="74"/>
      <c r="CJ78" s="74"/>
      <c r="CK78" s="74"/>
      <c r="CL78" s="74"/>
      <c r="CM78" s="74"/>
      <c r="CN78" s="74"/>
      <c r="CO78" s="74"/>
      <c r="CP78" s="74"/>
      <c r="CQ78" s="74"/>
      <c r="CR78" s="74"/>
      <c r="CS78" s="74"/>
      <c r="CT78" s="74"/>
      <c r="CU78" s="74"/>
      <c r="CV78" s="74"/>
      <c r="CW78" s="74"/>
      <c r="CX78" s="74"/>
      <c r="CY78" s="74"/>
      <c r="CZ78" s="74"/>
      <c r="DA78" s="74"/>
      <c r="DB78" s="74"/>
      <c r="DC78" s="74"/>
      <c r="DD78" s="74"/>
      <c r="DE78" s="74"/>
      <c r="DF78" s="74"/>
      <c r="DG78" s="74"/>
      <c r="DH78" s="74"/>
      <c r="DI78" s="74"/>
      <c r="DJ78" s="74"/>
      <c r="DK78" s="74"/>
      <c r="DL78" s="74"/>
      <c r="DM78" s="74"/>
      <c r="DN78" s="74"/>
      <c r="DO78" s="74"/>
      <c r="DP78" s="74"/>
      <c r="DQ78" s="74"/>
      <c r="DR78" s="74"/>
      <c r="DS78" s="74"/>
      <c r="DT78" s="74"/>
      <c r="DU78" s="74"/>
      <c r="DV78" s="74"/>
      <c r="DW78" s="74"/>
      <c r="DX78" s="74"/>
      <c r="DY78" s="74"/>
      <c r="DZ78" s="74"/>
      <c r="EA78" s="74"/>
      <c r="EB78" s="74"/>
      <c r="EC78" s="74"/>
      <c r="ED78" s="74"/>
      <c r="EE78" s="74"/>
      <c r="EF78" s="74"/>
      <c r="EG78" s="74"/>
      <c r="EH78" s="74"/>
      <c r="EI78" s="74"/>
      <c r="EJ78" s="74"/>
      <c r="EK78" s="74"/>
      <c r="EL78" s="74"/>
      <c r="EM78" s="74"/>
      <c r="EN78" s="74"/>
      <c r="EO78" s="74"/>
      <c r="EP78" s="74"/>
      <c r="EQ78" s="74"/>
      <c r="ER78" s="74"/>
      <c r="ES78" s="74"/>
      <c r="ET78" s="74"/>
      <c r="EU78" s="74"/>
      <c r="EV78" s="74"/>
      <c r="EW78" s="74"/>
      <c r="EX78" s="74"/>
      <c r="EY78" s="74"/>
      <c r="EZ78" s="74"/>
      <c r="FA78" s="74"/>
      <c r="FB78" s="74"/>
      <c r="FC78" s="74"/>
      <c r="FD78" s="74"/>
      <c r="FE78" s="74"/>
      <c r="FF78" s="74"/>
      <c r="FG78" s="74"/>
      <c r="FH78" s="74"/>
      <c r="FI78" s="74"/>
      <c r="FJ78" s="74"/>
      <c r="FK78" s="74"/>
      <c r="FL78" s="74"/>
      <c r="FM78" s="74"/>
      <c r="FN78" s="74"/>
      <c r="FO78" s="74"/>
      <c r="FP78" s="74"/>
      <c r="FQ78" s="74"/>
      <c r="FR78" s="74"/>
      <c r="FS78" s="74"/>
      <c r="FT78" s="74"/>
      <c r="FU78" s="74"/>
      <c r="FV78" s="74"/>
      <c r="FW78" s="74"/>
      <c r="FX78" s="74"/>
      <c r="FY78" s="74"/>
      <c r="FZ78" s="74"/>
      <c r="GA78" s="74"/>
      <c r="GB78" s="74"/>
      <c r="GC78" s="74"/>
      <c r="GD78" s="74"/>
      <c r="GE78" s="74"/>
      <c r="GF78" s="74"/>
      <c r="GG78" s="74"/>
      <c r="GH78" s="74"/>
      <c r="GI78" s="74"/>
      <c r="GJ78" s="74"/>
      <c r="GK78" s="74"/>
      <c r="GL78" s="74"/>
      <c r="GM78" s="74"/>
      <c r="GN78" s="74"/>
      <c r="GO78" s="74"/>
      <c r="GP78" s="74"/>
      <c r="GQ78" s="74"/>
      <c r="GR78" s="74"/>
    </row>
  </sheetData>
  <mergeCells count="50">
    <mergeCell ref="B7:G7"/>
    <mergeCell ref="B2:G2"/>
    <mergeCell ref="B3:G3"/>
    <mergeCell ref="B4:G4"/>
    <mergeCell ref="B5:G5"/>
    <mergeCell ref="B6:G6"/>
    <mergeCell ref="B8:G8"/>
    <mergeCell ref="E9:G9"/>
    <mergeCell ref="B11:E11"/>
    <mergeCell ref="B13:B14"/>
    <mergeCell ref="C13:C15"/>
    <mergeCell ref="D13:D14"/>
    <mergeCell ref="E13:E14"/>
    <mergeCell ref="F13:F14"/>
    <mergeCell ref="G13:G14"/>
    <mergeCell ref="B35:B36"/>
    <mergeCell ref="C35:C37"/>
    <mergeCell ref="D35:D37"/>
    <mergeCell ref="E35:E36"/>
    <mergeCell ref="F35:F36"/>
    <mergeCell ref="C52:F52"/>
    <mergeCell ref="C53:F53"/>
    <mergeCell ref="C54:F54"/>
    <mergeCell ref="C55:F55"/>
    <mergeCell ref="C16:G16"/>
    <mergeCell ref="C32:F32"/>
    <mergeCell ref="C33:F33"/>
    <mergeCell ref="C34:F34"/>
    <mergeCell ref="G35:G36"/>
    <mergeCell ref="B67:G67"/>
    <mergeCell ref="I56:J56"/>
    <mergeCell ref="B57:G57"/>
    <mergeCell ref="B58:G58"/>
    <mergeCell ref="B59:G59"/>
    <mergeCell ref="B60:G60"/>
    <mergeCell ref="B61:G61"/>
    <mergeCell ref="C56:F56"/>
    <mergeCell ref="B62:G62"/>
    <mergeCell ref="B63:G63"/>
    <mergeCell ref="B64:G64"/>
    <mergeCell ref="B65:G65"/>
    <mergeCell ref="B66:G66"/>
    <mergeCell ref="B73:G73"/>
    <mergeCell ref="B74:G74"/>
    <mergeCell ref="E78:G78"/>
    <mergeCell ref="B68:G68"/>
    <mergeCell ref="B69:G69"/>
    <mergeCell ref="B70:G70"/>
    <mergeCell ref="B71:G71"/>
    <mergeCell ref="B72:G72"/>
  </mergeCells>
  <printOptions horizontalCentered="1"/>
  <pageMargins left="0.19685039370078741" right="0.19685039370078741" top="0.19685039370078741" bottom="0.19685039370078741" header="0.31496062992125984" footer="0.31496062992125984"/>
  <pageSetup paperSize="5"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INT Gr 6</vt:lpstr>
      <vt:lpstr>'INT Gr 6'!Área_de_impresión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Dario Gamboa C</dc:creator>
  <cp:lastModifiedBy>Sandra Liliana Baron Becerra</cp:lastModifiedBy>
  <dcterms:created xsi:type="dcterms:W3CDTF">2021-06-08T01:39:00Z</dcterms:created>
  <dcterms:modified xsi:type="dcterms:W3CDTF">2021-07-28T02:20:29Z</dcterms:modified>
</cp:coreProperties>
</file>