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yarrieta_sena_edu_co/Documents/Documents/SENA 2021/INSTRUCTORES/COMPLEMENTARIA 2/MILENA MORENO/"/>
    </mc:Choice>
  </mc:AlternateContent>
  <xr:revisionPtr revIDLastSave="56" documentId="8_{08B54AF5-4A84-455B-9FAF-C083D7857423}" xr6:coauthVersionLast="47" xr6:coauthVersionMax="47" xr10:uidLastSave="{3F79E9E4-0C5E-483D-A0E5-F35293264E91}"/>
  <bookViews>
    <workbookView xWindow="-120" yWindow="-120" windowWidth="29040" windowHeight="15840" xr2:uid="{00000000-000D-0000-FFFF-FFFF00000000}"/>
  </bookViews>
  <sheets>
    <sheet name="PROFESIONALES" sheetId="2" r:id="rId1"/>
    <sheet name="TECNICO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3" i="2" l="1"/>
  <c r="C25" i="2"/>
  <c r="C24" i="2"/>
  <c r="C21" i="2"/>
  <c r="E14" i="2" l="1"/>
  <c r="D20" i="2" l="1"/>
  <c r="D21" i="2" s="1"/>
  <c r="C28" i="3"/>
  <c r="C13" i="3"/>
  <c r="D19" i="3" l="1"/>
  <c r="D20" i="3" s="1"/>
  <c r="D21" i="3" s="1"/>
  <c r="D22" i="3" s="1"/>
  <c r="D23" i="3" s="1"/>
  <c r="D24" i="3" s="1"/>
  <c r="D25" i="3" s="1"/>
  <c r="D22" i="2"/>
  <c r="D23" i="2" s="1"/>
  <c r="D24" i="2" s="1"/>
</calcChain>
</file>

<file path=xl/sharedStrings.xml><?xml version="1.0" encoding="utf-8"?>
<sst xmlns="http://schemas.openxmlformats.org/spreadsheetml/2006/main" count="63" uniqueCount="41">
  <si>
    <t>SENA REGIONAL GUAJIRA</t>
  </si>
  <si>
    <t>CENTRO INDUSTRIAL Y DE ENERGIAS ALTERNATIVAS</t>
  </si>
  <si>
    <t>PLAN DE PAGOS</t>
  </si>
  <si>
    <r>
      <t xml:space="preserve">MODALIDAD: </t>
    </r>
    <r>
      <rPr>
        <sz val="14"/>
        <color indexed="8"/>
        <rFont val="Calibri"/>
        <family val="2"/>
      </rPr>
      <t>MENSUALIDADES</t>
    </r>
  </si>
  <si>
    <t>CALCULOS DEL CONTRATO</t>
  </si>
  <si>
    <t>VALOR DEL CONTRATO</t>
  </si>
  <si>
    <t>TIEMPO DE EJECUCION</t>
  </si>
  <si>
    <t>No Meses</t>
  </si>
  <si>
    <t>Fecha Incial:</t>
  </si>
  <si>
    <t>No de Dias</t>
  </si>
  <si>
    <t>Fecha Final:</t>
  </si>
  <si>
    <t>PERIODOS</t>
  </si>
  <si>
    <t>MESES</t>
  </si>
  <si>
    <t>PAGOS MENSUALES</t>
  </si>
  <si>
    <t>SALDOS</t>
  </si>
  <si>
    <t>FECHAS APROXIMADAS DE PAGO</t>
  </si>
  <si>
    <t>MARZO</t>
  </si>
  <si>
    <t>ABRIL</t>
  </si>
  <si>
    <t>MAYO</t>
  </si>
  <si>
    <t>JUNIO</t>
  </si>
  <si>
    <t>JULIO</t>
  </si>
  <si>
    <t>AGOSTO</t>
  </si>
  <si>
    <t>Valor Total del Contrato</t>
  </si>
  <si>
    <t>1. Valores sin incluir el 4 por mil.</t>
  </si>
  <si>
    <t>2. La Proyeccion de pagos se hara efectiva si se comprueba el cumplimiento de lo establecido dentro</t>
  </si>
  <si>
    <t>de las obligaciones del Contrato.</t>
  </si>
  <si>
    <t>VIGENCIA 2021</t>
  </si>
  <si>
    <t>No DEL CONTRATO:  CO1.PCCNTR.XXXXX</t>
  </si>
  <si>
    <t>No DE CEDULA: XXXX</t>
  </si>
  <si>
    <t>NOMBRE DEL CONTRATISTA: xxxxx</t>
  </si>
  <si>
    <t>SUPERVISOR DEL CONTRATO:  JAVIER CARRILLO PINTO</t>
  </si>
  <si>
    <t>OBJETO DEL CONTRATO: Prestar los servicios personales de carácter temporal de Artesanos, Técnicos, Tecnólogos y/o Profesionales que se desempeñen como instructores en los programas de Formación Complementaria de la Programación Regular ejecutando horas directas a formación y otras actividades relacionadas con la Formación Profesional en el Centro Industrial y de Energías Alternativas de la Regional Guajira Con el perfil de las diferentes áreas requeridas por demanda social sectores productivos  y relacionamiento corporativo.</t>
  </si>
  <si>
    <t>SEPTIEMBRE</t>
  </si>
  <si>
    <t>OCTUBRE</t>
  </si>
  <si>
    <t xml:space="preserve">NOVIEMBRE </t>
  </si>
  <si>
    <t>DICIEMBRE</t>
  </si>
  <si>
    <t xml:space="preserve">OBJETO DEL CONTRATO: Prestar los servicios personales de carácter temporal de Artesanos, Técnicos, Tecnólogos y/o Profesionales que se desempeñen como instructores en los programas de Formación Complementaria de la Programación Regular ejecutando horas directas a formación y otras actividades relacionadas con la Formación Profesional en el Centro Industrial y de Energías Alternativas de la Regional Guajira con el perfil de las diferentes áreas requeridas por demanda social sectores productivos y relacionamiento corporativo. </t>
  </si>
  <si>
    <t>TOTAL HORAS A EJECUTAR</t>
  </si>
  <si>
    <t>NOMBRE DEL CONTRATISTA: MILENA MORENO CERVANTES</t>
  </si>
  <si>
    <t>No DE CEDULA: 1082971348</t>
  </si>
  <si>
    <t>No DEL CONTRATO:  CO1.PCCNTR.2788570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</si>
</sst>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indexed="8"/>
      <name val="Calibri"/>
      <family val="2"/>
    </font>
    <font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4">
    <xf numFmtId="0" fontId="0" fillId="0" borderId="0" xfId="0"/>
    <xf numFmtId="0" fontId="3" fillId="0" borderId="1" xfId="0" applyFont="1" applyFill="1" applyBorder="1" applyAlignment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wrapText="1"/>
    </xf>
    <xf numFmtId="164" fontId="5" fillId="0" borderId="1" xfId="0" applyNumberFormat="1" applyFont="1" applyFill="1" applyBorder="1" applyAlignment="1">
      <alignment horizontal="center"/>
    </xf>
    <xf numFmtId="14" fontId="5" fillId="0" borderId="1" xfId="0" applyNumberFormat="1" applyFont="1" applyFill="1" applyBorder="1"/>
    <xf numFmtId="164" fontId="3" fillId="0" borderId="1" xfId="1" applyNumberFormat="1" applyFont="1" applyFill="1" applyBorder="1"/>
    <xf numFmtId="164" fontId="5" fillId="0" borderId="1" xfId="1" applyNumberFormat="1" applyFont="1" applyFill="1" applyBorder="1"/>
    <xf numFmtId="0" fontId="5" fillId="0" borderId="0" xfId="0" applyFont="1"/>
    <xf numFmtId="0" fontId="5" fillId="0" borderId="1" xfId="0" applyFont="1" applyFill="1" applyBorder="1" applyAlignment="1">
      <alignment horizontal="right"/>
    </xf>
    <xf numFmtId="14" fontId="5" fillId="0" borderId="1" xfId="0" applyNumberFormat="1" applyFont="1" applyFill="1" applyBorder="1" applyAlignment="1"/>
    <xf numFmtId="164" fontId="3" fillId="2" borderId="1" xfId="0" applyNumberFormat="1" applyFont="1" applyFill="1" applyBorder="1" applyAlignment="1">
      <alignment horizontal="center"/>
    </xf>
    <xf numFmtId="164" fontId="5" fillId="0" borderId="1" xfId="1" applyNumberFormat="1" applyFont="1" applyFill="1" applyBorder="1" applyAlignment="1">
      <alignment horizontal="center"/>
    </xf>
    <xf numFmtId="164" fontId="0" fillId="0" borderId="0" xfId="0" applyNumberFormat="1"/>
    <xf numFmtId="0" fontId="5" fillId="0" borderId="1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0" fontId="5" fillId="0" borderId="1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164" fontId="5" fillId="0" borderId="5" xfId="1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left"/>
    </xf>
    <xf numFmtId="0" fontId="3" fillId="0" borderId="4" xfId="0" applyFont="1" applyFill="1" applyBorder="1" applyAlignment="1">
      <alignment horizontal="left"/>
    </xf>
    <xf numFmtId="164" fontId="5" fillId="0" borderId="3" xfId="1" applyNumberFormat="1" applyFont="1" applyFill="1" applyBorder="1" applyAlignment="1">
      <alignment horizontal="center"/>
    </xf>
    <xf numFmtId="164" fontId="5" fillId="0" borderId="4" xfId="1" applyNumberFormat="1" applyFont="1" applyFill="1" applyBorder="1" applyAlignment="1">
      <alignment horizontal="center"/>
    </xf>
    <xf numFmtId="164" fontId="5" fillId="0" borderId="5" xfId="1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left"/>
    </xf>
    <xf numFmtId="0" fontId="3" fillId="0" borderId="3" xfId="0" applyFont="1" applyFill="1" applyBorder="1" applyAlignment="1">
      <alignment horizontal="left" vertical="top"/>
    </xf>
    <xf numFmtId="0" fontId="3" fillId="0" borderId="4" xfId="0" applyFont="1" applyFill="1" applyBorder="1" applyAlignment="1">
      <alignment horizontal="left" vertical="top"/>
    </xf>
    <xf numFmtId="0" fontId="3" fillId="0" borderId="5" xfId="0" applyFont="1" applyFill="1" applyBorder="1" applyAlignment="1">
      <alignment horizontal="left" vertical="top"/>
    </xf>
    <xf numFmtId="0" fontId="6" fillId="0" borderId="6" xfId="0" applyFont="1" applyFill="1" applyBorder="1" applyAlignment="1">
      <alignment horizontal="left" vertical="top" wrapText="1"/>
    </xf>
    <xf numFmtId="0" fontId="6" fillId="0" borderId="7" xfId="0" applyFont="1" applyFill="1" applyBorder="1" applyAlignment="1">
      <alignment horizontal="left" vertical="top" wrapText="1"/>
    </xf>
    <xf numFmtId="0" fontId="6" fillId="0" borderId="8" xfId="0" applyFont="1" applyFill="1" applyBorder="1" applyAlignment="1">
      <alignment horizontal="left" vertical="top" wrapText="1"/>
    </xf>
    <xf numFmtId="0" fontId="6" fillId="0" borderId="9" xfId="0" applyFont="1" applyFill="1" applyBorder="1" applyAlignment="1">
      <alignment horizontal="left" vertical="top" wrapText="1"/>
    </xf>
    <xf numFmtId="0" fontId="6" fillId="0" borderId="10" xfId="0" applyFont="1" applyFill="1" applyBorder="1" applyAlignment="1">
      <alignment horizontal="left" vertical="top" wrapText="1"/>
    </xf>
    <xf numFmtId="0" fontId="6" fillId="0" borderId="11" xfId="0" applyFont="1" applyFill="1" applyBorder="1" applyAlignment="1">
      <alignment horizontal="left" vertical="top" wrapText="1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5" fillId="0" borderId="1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0" fontId="3" fillId="0" borderId="6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left" vertical="center"/>
    </xf>
    <xf numFmtId="0" fontId="3" fillId="0" borderId="10" xfId="0" applyFont="1" applyFill="1" applyBorder="1" applyAlignment="1">
      <alignment horizontal="left" vertical="center"/>
    </xf>
    <xf numFmtId="164" fontId="5" fillId="0" borderId="12" xfId="0" applyNumberFormat="1" applyFont="1" applyFill="1" applyBorder="1" applyAlignment="1">
      <alignment horizontal="center"/>
    </xf>
    <xf numFmtId="164" fontId="5" fillId="0" borderId="2" xfId="0" applyNumberFormat="1" applyFont="1" applyFill="1" applyBorder="1" applyAlignment="1">
      <alignment horizontal="center"/>
    </xf>
    <xf numFmtId="0" fontId="3" fillId="0" borderId="12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left"/>
    </xf>
    <xf numFmtId="14" fontId="5" fillId="0" borderId="12" xfId="0" applyNumberFormat="1" applyFont="1" applyFill="1" applyBorder="1" applyAlignment="1">
      <alignment horizontal="right"/>
    </xf>
    <xf numFmtId="14" fontId="5" fillId="0" borderId="2" xfId="0" applyNumberFormat="1" applyFont="1" applyFill="1" applyBorder="1" applyAlignment="1">
      <alignment horizontal="right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1"/>
  <sheetViews>
    <sheetView tabSelected="1" zoomScaleNormal="100" workbookViewId="0">
      <selection activeCell="G6" sqref="G6"/>
    </sheetView>
  </sheetViews>
  <sheetFormatPr baseColWidth="10" defaultRowHeight="15" x14ac:dyDescent="0.25"/>
  <cols>
    <col min="2" max="2" width="18.140625" customWidth="1"/>
    <col min="3" max="3" width="19.85546875" customWidth="1"/>
    <col min="4" max="4" width="20.140625" customWidth="1"/>
    <col min="5" max="5" width="27" customWidth="1"/>
  </cols>
  <sheetData>
    <row r="1" spans="1:9" ht="18.75" x14ac:dyDescent="0.3">
      <c r="A1" s="25" t="s">
        <v>0</v>
      </c>
      <c r="B1" s="25"/>
      <c r="C1" s="25"/>
      <c r="D1" s="25"/>
      <c r="E1" s="25"/>
    </row>
    <row r="2" spans="1:9" ht="18.75" x14ac:dyDescent="0.3">
      <c r="A2" s="26" t="s">
        <v>1</v>
      </c>
      <c r="B2" s="26"/>
      <c r="C2" s="26"/>
      <c r="D2" s="26"/>
      <c r="E2" s="26"/>
    </row>
    <row r="3" spans="1:9" ht="18.75" x14ac:dyDescent="0.3">
      <c r="A3" s="26" t="s">
        <v>2</v>
      </c>
      <c r="B3" s="26"/>
      <c r="C3" s="26"/>
      <c r="D3" s="26"/>
      <c r="E3" s="26"/>
    </row>
    <row r="4" spans="1:9" ht="18.75" x14ac:dyDescent="0.3">
      <c r="A4" s="26" t="s">
        <v>26</v>
      </c>
      <c r="B4" s="26"/>
      <c r="C4" s="26"/>
      <c r="D4" s="26"/>
      <c r="E4" s="26"/>
    </row>
    <row r="5" spans="1:9" ht="18.75" x14ac:dyDescent="0.3">
      <c r="A5" s="27" t="s">
        <v>38</v>
      </c>
      <c r="B5" s="27"/>
      <c r="C5" s="27"/>
      <c r="D5" s="27"/>
      <c r="E5" s="27"/>
    </row>
    <row r="6" spans="1:9" ht="18.75" x14ac:dyDescent="0.3">
      <c r="A6" s="27" t="s">
        <v>40</v>
      </c>
      <c r="B6" s="27"/>
      <c r="C6" s="27"/>
      <c r="D6" s="27"/>
      <c r="E6" s="27"/>
    </row>
    <row r="7" spans="1:9" ht="18.75" x14ac:dyDescent="0.3">
      <c r="A7" s="27" t="s">
        <v>39</v>
      </c>
      <c r="B7" s="27"/>
      <c r="C7" s="27"/>
      <c r="D7" s="27"/>
      <c r="E7" s="27"/>
    </row>
    <row r="8" spans="1:9" ht="18.75" x14ac:dyDescent="0.25">
      <c r="A8" s="28" t="s">
        <v>3</v>
      </c>
      <c r="B8" s="29"/>
      <c r="C8" s="29"/>
      <c r="D8" s="29"/>
      <c r="E8" s="30"/>
    </row>
    <row r="9" spans="1:9" ht="18.75" x14ac:dyDescent="0.25">
      <c r="A9" s="28" t="s">
        <v>30</v>
      </c>
      <c r="B9" s="29"/>
      <c r="C9" s="29"/>
      <c r="D9" s="29"/>
      <c r="E9" s="30"/>
    </row>
    <row r="10" spans="1:9" ht="14.25" customHeight="1" x14ac:dyDescent="0.25">
      <c r="A10" s="31" t="s">
        <v>36</v>
      </c>
      <c r="B10" s="32"/>
      <c r="C10" s="32"/>
      <c r="D10" s="32"/>
      <c r="E10" s="33"/>
    </row>
    <row r="11" spans="1:9" ht="57.75" customHeight="1" x14ac:dyDescent="0.25">
      <c r="A11" s="34"/>
      <c r="B11" s="35"/>
      <c r="C11" s="35"/>
      <c r="D11" s="35"/>
      <c r="E11" s="36"/>
    </row>
    <row r="12" spans="1:9" ht="18.75" x14ac:dyDescent="0.3">
      <c r="A12" s="37" t="s">
        <v>4</v>
      </c>
      <c r="B12" s="38"/>
      <c r="C12" s="38"/>
      <c r="D12" s="38"/>
      <c r="E12" s="39"/>
    </row>
    <row r="13" spans="1:9" ht="18.75" x14ac:dyDescent="0.3">
      <c r="A13" s="20" t="s">
        <v>5</v>
      </c>
      <c r="B13" s="21"/>
      <c r="C13" s="22">
        <f>(C22*C16)+(C22/30*C17)</f>
        <v>13518201.666666666</v>
      </c>
      <c r="D13" s="23"/>
      <c r="E13" s="24"/>
      <c r="G13" s="13"/>
      <c r="H13" s="13"/>
    </row>
    <row r="14" spans="1:9" ht="18.75" x14ac:dyDescent="0.3">
      <c r="A14" s="40" t="s">
        <v>37</v>
      </c>
      <c r="B14" s="41"/>
      <c r="C14" s="41"/>
      <c r="D14" s="41"/>
      <c r="E14" s="18">
        <f>(160*C16)+(160/30*C17)</f>
        <v>570.66666666666663</v>
      </c>
      <c r="G14" s="13"/>
      <c r="H14" s="13"/>
    </row>
    <row r="15" spans="1:9" ht="18.75" x14ac:dyDescent="0.3">
      <c r="A15" s="37" t="s">
        <v>6</v>
      </c>
      <c r="B15" s="38"/>
      <c r="C15" s="38"/>
      <c r="D15" s="38"/>
      <c r="E15" s="39"/>
    </row>
    <row r="16" spans="1:9" ht="18.75" x14ac:dyDescent="0.3">
      <c r="A16" s="27" t="s">
        <v>7</v>
      </c>
      <c r="B16" s="27"/>
      <c r="C16" s="9">
        <v>3</v>
      </c>
      <c r="D16" s="1" t="s">
        <v>8</v>
      </c>
      <c r="E16" s="10">
        <v>44441</v>
      </c>
      <c r="I16" s="13"/>
    </row>
    <row r="17" spans="1:9" x14ac:dyDescent="0.25">
      <c r="A17" s="44" t="s">
        <v>9</v>
      </c>
      <c r="B17" s="45"/>
      <c r="C17" s="48">
        <v>17</v>
      </c>
      <c r="D17" s="50" t="s">
        <v>10</v>
      </c>
      <c r="E17" s="52">
        <v>44548</v>
      </c>
    </row>
    <row r="18" spans="1:9" x14ac:dyDescent="0.25">
      <c r="A18" s="46"/>
      <c r="B18" s="47"/>
      <c r="C18" s="49"/>
      <c r="D18" s="51"/>
      <c r="E18" s="53"/>
    </row>
    <row r="19" spans="1:9" ht="30" x14ac:dyDescent="0.25">
      <c r="A19" s="2" t="s">
        <v>11</v>
      </c>
      <c r="B19" s="2" t="s">
        <v>12</v>
      </c>
      <c r="C19" s="2" t="s">
        <v>13</v>
      </c>
      <c r="D19" s="2" t="s">
        <v>14</v>
      </c>
      <c r="E19" s="3" t="s">
        <v>15</v>
      </c>
      <c r="G19" s="13"/>
      <c r="I19" s="13"/>
    </row>
    <row r="20" spans="1:9" ht="18.75" x14ac:dyDescent="0.3">
      <c r="A20" s="2"/>
      <c r="B20" s="2"/>
      <c r="C20" s="2"/>
      <c r="D20" s="11">
        <f>C25</f>
        <v>13518201.666666666</v>
      </c>
      <c r="E20" s="3"/>
    </row>
    <row r="21" spans="1:9" ht="18.75" x14ac:dyDescent="0.3">
      <c r="A21" s="14">
        <v>1</v>
      </c>
      <c r="B21" s="16" t="s">
        <v>32</v>
      </c>
      <c r="C21" s="12">
        <f>(C22/30)*29</f>
        <v>3663811.6666666665</v>
      </c>
      <c r="D21" s="4">
        <f>D20-C21</f>
        <v>9854390</v>
      </c>
      <c r="E21" s="5">
        <v>44469</v>
      </c>
    </row>
    <row r="22" spans="1:9" ht="18.75" x14ac:dyDescent="0.3">
      <c r="A22" s="19">
        <v>2</v>
      </c>
      <c r="B22" s="16" t="s">
        <v>33</v>
      </c>
      <c r="C22" s="12">
        <v>3790150</v>
      </c>
      <c r="D22" s="4">
        <f t="shared" ref="D22:D24" si="0">D21-C22</f>
        <v>6064240</v>
      </c>
      <c r="E22" s="5">
        <v>44499</v>
      </c>
    </row>
    <row r="23" spans="1:9" ht="18.75" x14ac:dyDescent="0.3">
      <c r="A23" s="19">
        <v>3</v>
      </c>
      <c r="B23" s="16" t="s">
        <v>34</v>
      </c>
      <c r="C23" s="12">
        <v>3790150</v>
      </c>
      <c r="D23" s="4">
        <f t="shared" si="0"/>
        <v>2274090</v>
      </c>
      <c r="E23" s="5">
        <v>44530</v>
      </c>
    </row>
    <row r="24" spans="1:9" ht="18.75" x14ac:dyDescent="0.3">
      <c r="A24" s="19">
        <v>4</v>
      </c>
      <c r="B24" s="16" t="s">
        <v>35</v>
      </c>
      <c r="C24" s="12">
        <f>(C22/30)*18</f>
        <v>2274090</v>
      </c>
      <c r="D24" s="4">
        <f t="shared" si="0"/>
        <v>0</v>
      </c>
      <c r="E24" s="5">
        <v>44548</v>
      </c>
    </row>
    <row r="25" spans="1:9" ht="18.75" x14ac:dyDescent="0.3">
      <c r="A25" s="42" t="s">
        <v>22</v>
      </c>
      <c r="B25" s="42"/>
      <c r="C25" s="6">
        <f>SUM(C21:C24)</f>
        <v>13518201.666666666</v>
      </c>
      <c r="D25" s="7"/>
      <c r="E25" s="7"/>
    </row>
    <row r="26" spans="1:9" x14ac:dyDescent="0.25">
      <c r="A26" s="43" t="s">
        <v>23</v>
      </c>
      <c r="B26" s="43"/>
      <c r="C26" s="43"/>
      <c r="D26" s="43"/>
      <c r="E26" s="43"/>
    </row>
    <row r="27" spans="1:9" x14ac:dyDescent="0.25">
      <c r="A27" s="43" t="s">
        <v>24</v>
      </c>
      <c r="B27" s="43"/>
      <c r="C27" s="43"/>
      <c r="D27" s="43"/>
      <c r="E27" s="43"/>
    </row>
    <row r="28" spans="1:9" x14ac:dyDescent="0.25">
      <c r="A28" s="43" t="s">
        <v>25</v>
      </c>
      <c r="B28" s="43"/>
      <c r="C28" s="43"/>
      <c r="D28" s="43"/>
      <c r="E28" s="43"/>
    </row>
    <row r="29" spans="1:9" x14ac:dyDescent="0.25">
      <c r="A29" s="15"/>
      <c r="B29" s="15"/>
      <c r="C29" s="15"/>
      <c r="D29" s="15"/>
      <c r="E29" s="15"/>
    </row>
    <row r="30" spans="1:9" x14ac:dyDescent="0.25">
      <c r="A30" s="15"/>
      <c r="B30" s="15"/>
      <c r="C30" s="15"/>
      <c r="D30" s="15"/>
      <c r="E30" s="15"/>
    </row>
    <row r="31" spans="1:9" ht="18.75" x14ac:dyDescent="0.3">
      <c r="A31" s="8"/>
      <c r="B31" s="8"/>
      <c r="C31" s="8"/>
      <c r="D31" s="8"/>
      <c r="E31" s="8"/>
    </row>
  </sheetData>
  <mergeCells count="24">
    <mergeCell ref="A14:D14"/>
    <mergeCell ref="A25:B25"/>
    <mergeCell ref="A26:E26"/>
    <mergeCell ref="A27:E27"/>
    <mergeCell ref="A28:E28"/>
    <mergeCell ref="A15:E15"/>
    <mergeCell ref="A16:B16"/>
    <mergeCell ref="A17:B18"/>
    <mergeCell ref="C17:C18"/>
    <mergeCell ref="D17:D18"/>
    <mergeCell ref="E17:E18"/>
    <mergeCell ref="A13:B13"/>
    <mergeCell ref="C13:E13"/>
    <mergeCell ref="A1:E1"/>
    <mergeCell ref="A2:E2"/>
    <mergeCell ref="A3:E3"/>
    <mergeCell ref="A4:E4"/>
    <mergeCell ref="A5:E5"/>
    <mergeCell ref="A6:E6"/>
    <mergeCell ref="A7:E7"/>
    <mergeCell ref="A8:E8"/>
    <mergeCell ref="A9:E9"/>
    <mergeCell ref="A10:E11"/>
    <mergeCell ref="A12:E12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34"/>
  <sheetViews>
    <sheetView topLeftCell="A16" workbookViewId="0">
      <selection activeCell="A27" sqref="A27"/>
    </sheetView>
  </sheetViews>
  <sheetFormatPr baseColWidth="10" defaultRowHeight="15" x14ac:dyDescent="0.25"/>
  <cols>
    <col min="2" max="2" width="18.140625" customWidth="1"/>
    <col min="3" max="3" width="19.85546875" customWidth="1"/>
    <col min="4" max="4" width="20.140625" customWidth="1"/>
    <col min="5" max="5" width="27" customWidth="1"/>
  </cols>
  <sheetData>
    <row r="1" spans="1:9" ht="18.75" x14ac:dyDescent="0.3">
      <c r="A1" s="25" t="s">
        <v>0</v>
      </c>
      <c r="B1" s="25"/>
      <c r="C1" s="25"/>
      <c r="D1" s="25"/>
      <c r="E1" s="25"/>
    </row>
    <row r="2" spans="1:9" ht="18.75" x14ac:dyDescent="0.3">
      <c r="A2" s="26" t="s">
        <v>1</v>
      </c>
      <c r="B2" s="26"/>
      <c r="C2" s="26"/>
      <c r="D2" s="26"/>
      <c r="E2" s="26"/>
    </row>
    <row r="3" spans="1:9" ht="18.75" x14ac:dyDescent="0.3">
      <c r="A3" s="26" t="s">
        <v>2</v>
      </c>
      <c r="B3" s="26"/>
      <c r="C3" s="26"/>
      <c r="D3" s="26"/>
      <c r="E3" s="26"/>
    </row>
    <row r="4" spans="1:9" ht="18.75" x14ac:dyDescent="0.3">
      <c r="A4" s="26" t="s">
        <v>26</v>
      </c>
      <c r="B4" s="26"/>
      <c r="C4" s="26"/>
      <c r="D4" s="26"/>
      <c r="E4" s="26"/>
    </row>
    <row r="5" spans="1:9" ht="18.75" x14ac:dyDescent="0.3">
      <c r="A5" s="27" t="s">
        <v>29</v>
      </c>
      <c r="B5" s="27"/>
      <c r="C5" s="27"/>
      <c r="D5" s="27"/>
      <c r="E5" s="27"/>
    </row>
    <row r="6" spans="1:9" ht="18.75" x14ac:dyDescent="0.3">
      <c r="A6" s="27" t="s">
        <v>27</v>
      </c>
      <c r="B6" s="27"/>
      <c r="C6" s="27"/>
      <c r="D6" s="27"/>
      <c r="E6" s="27"/>
    </row>
    <row r="7" spans="1:9" ht="18.75" x14ac:dyDescent="0.3">
      <c r="A7" s="27" t="s">
        <v>28</v>
      </c>
      <c r="B7" s="27"/>
      <c r="C7" s="27"/>
      <c r="D7" s="27"/>
      <c r="E7" s="27"/>
    </row>
    <row r="8" spans="1:9" ht="18.75" x14ac:dyDescent="0.25">
      <c r="A8" s="28" t="s">
        <v>3</v>
      </c>
      <c r="B8" s="29"/>
      <c r="C8" s="29"/>
      <c r="D8" s="29"/>
      <c r="E8" s="30"/>
    </row>
    <row r="9" spans="1:9" ht="18.75" x14ac:dyDescent="0.25">
      <c r="A9" s="28" t="s">
        <v>30</v>
      </c>
      <c r="B9" s="29"/>
      <c r="C9" s="29"/>
      <c r="D9" s="29"/>
      <c r="E9" s="30"/>
      <c r="G9">
        <v>2951568</v>
      </c>
    </row>
    <row r="10" spans="1:9" ht="14.25" customHeight="1" x14ac:dyDescent="0.25">
      <c r="A10" s="31" t="s">
        <v>31</v>
      </c>
      <c r="B10" s="32"/>
      <c r="C10" s="32"/>
      <c r="D10" s="32"/>
      <c r="E10" s="33"/>
    </row>
    <row r="11" spans="1:9" ht="57.75" customHeight="1" x14ac:dyDescent="0.25">
      <c r="A11" s="34"/>
      <c r="B11" s="35"/>
      <c r="C11" s="35"/>
      <c r="D11" s="35"/>
      <c r="E11" s="36"/>
    </row>
    <row r="12" spans="1:9" ht="18.75" x14ac:dyDescent="0.3">
      <c r="A12" s="37" t="s">
        <v>4</v>
      </c>
      <c r="B12" s="38"/>
      <c r="C12" s="38"/>
      <c r="D12" s="38"/>
      <c r="E12" s="39"/>
    </row>
    <row r="13" spans="1:9" ht="18.75" x14ac:dyDescent="0.3">
      <c r="A13" s="20" t="s">
        <v>5</v>
      </c>
      <c r="B13" s="21"/>
      <c r="C13" s="22">
        <f>G9*C15</f>
        <v>17709408</v>
      </c>
      <c r="D13" s="23"/>
      <c r="E13" s="24"/>
      <c r="G13" s="13"/>
      <c r="H13" s="13"/>
    </row>
    <row r="14" spans="1:9" ht="18.75" x14ac:dyDescent="0.3">
      <c r="A14" s="37" t="s">
        <v>6</v>
      </c>
      <c r="B14" s="38"/>
      <c r="C14" s="38"/>
      <c r="D14" s="38"/>
      <c r="E14" s="39"/>
    </row>
    <row r="15" spans="1:9" ht="18.75" x14ac:dyDescent="0.3">
      <c r="A15" s="27" t="s">
        <v>7</v>
      </c>
      <c r="B15" s="27"/>
      <c r="C15" s="9">
        <v>6</v>
      </c>
      <c r="D15" s="1" t="s">
        <v>8</v>
      </c>
      <c r="E15" s="10">
        <v>44228</v>
      </c>
      <c r="I15" s="13"/>
    </row>
    <row r="16" spans="1:9" x14ac:dyDescent="0.25">
      <c r="A16" s="44" t="s">
        <v>9</v>
      </c>
      <c r="B16" s="45"/>
      <c r="C16" s="48">
        <v>0</v>
      </c>
      <c r="D16" s="50" t="s">
        <v>10</v>
      </c>
      <c r="E16" s="52">
        <v>44409</v>
      </c>
    </row>
    <row r="17" spans="1:9" x14ac:dyDescent="0.25">
      <c r="A17" s="46"/>
      <c r="B17" s="47"/>
      <c r="C17" s="49"/>
      <c r="D17" s="51"/>
      <c r="E17" s="53"/>
    </row>
    <row r="18" spans="1:9" ht="30" x14ac:dyDescent="0.25">
      <c r="A18" s="2" t="s">
        <v>11</v>
      </c>
      <c r="B18" s="2" t="s">
        <v>12</v>
      </c>
      <c r="C18" s="2" t="s">
        <v>13</v>
      </c>
      <c r="D18" s="2" t="s">
        <v>14</v>
      </c>
      <c r="E18" s="3" t="s">
        <v>15</v>
      </c>
      <c r="I18" s="13"/>
    </row>
    <row r="19" spans="1:9" ht="18.75" x14ac:dyDescent="0.3">
      <c r="A19" s="2"/>
      <c r="B19" s="2"/>
      <c r="C19" s="2"/>
      <c r="D19" s="11">
        <f>C13</f>
        <v>17709408</v>
      </c>
      <c r="E19" s="3"/>
    </row>
    <row r="20" spans="1:9" ht="18.75" x14ac:dyDescent="0.3">
      <c r="A20" s="16">
        <v>1</v>
      </c>
      <c r="B20" s="16" t="s">
        <v>16</v>
      </c>
      <c r="C20" s="12">
        <v>2951568</v>
      </c>
      <c r="D20" s="4">
        <f>D19-C20</f>
        <v>14757840</v>
      </c>
      <c r="E20" s="5">
        <v>44256</v>
      </c>
      <c r="G20" s="13"/>
    </row>
    <row r="21" spans="1:9" ht="18.75" x14ac:dyDescent="0.3">
      <c r="A21" s="16">
        <v>2</v>
      </c>
      <c r="B21" s="16" t="s">
        <v>17</v>
      </c>
      <c r="C21" s="12">
        <v>2951568</v>
      </c>
      <c r="D21" s="4">
        <f t="shared" ref="D21:D25" si="0">D20-C21</f>
        <v>11806272</v>
      </c>
      <c r="E21" s="5">
        <v>44287</v>
      </c>
    </row>
    <row r="22" spans="1:9" ht="18.75" x14ac:dyDescent="0.3">
      <c r="A22" s="16">
        <v>3</v>
      </c>
      <c r="B22" s="16" t="s">
        <v>18</v>
      </c>
      <c r="C22" s="12">
        <v>2951568</v>
      </c>
      <c r="D22" s="4">
        <f t="shared" si="0"/>
        <v>8854704</v>
      </c>
      <c r="E22" s="5">
        <v>44317</v>
      </c>
    </row>
    <row r="23" spans="1:9" ht="18.75" x14ac:dyDescent="0.3">
      <c r="A23" s="16">
        <v>4</v>
      </c>
      <c r="B23" s="16" t="s">
        <v>19</v>
      </c>
      <c r="C23" s="12">
        <v>2951568</v>
      </c>
      <c r="D23" s="4">
        <f t="shared" si="0"/>
        <v>5903136</v>
      </c>
      <c r="E23" s="5">
        <v>44348</v>
      </c>
    </row>
    <row r="24" spans="1:9" ht="18.75" x14ac:dyDescent="0.3">
      <c r="A24" s="16">
        <v>5</v>
      </c>
      <c r="B24" s="16" t="s">
        <v>20</v>
      </c>
      <c r="C24" s="12">
        <v>2951568</v>
      </c>
      <c r="D24" s="4">
        <f t="shared" si="0"/>
        <v>2951568</v>
      </c>
      <c r="E24" s="5">
        <v>44378</v>
      </c>
    </row>
    <row r="25" spans="1:9" ht="18.75" x14ac:dyDescent="0.3">
      <c r="A25" s="16">
        <v>6</v>
      </c>
      <c r="B25" s="16" t="s">
        <v>21</v>
      </c>
      <c r="C25" s="12">
        <v>2951568</v>
      </c>
      <c r="D25" s="4">
        <f t="shared" si="0"/>
        <v>0</v>
      </c>
      <c r="E25" s="5">
        <v>44409</v>
      </c>
      <c r="G25" s="13"/>
    </row>
    <row r="26" spans="1:9" ht="18.75" x14ac:dyDescent="0.3">
      <c r="A26" s="16"/>
      <c r="B26" s="16"/>
      <c r="C26" s="12"/>
      <c r="D26" s="4"/>
      <c r="E26" s="5"/>
      <c r="G26" s="13"/>
      <c r="H26" s="13"/>
    </row>
    <row r="27" spans="1:9" ht="18.75" x14ac:dyDescent="0.3">
      <c r="A27" s="16"/>
      <c r="B27" s="16"/>
      <c r="C27" s="12"/>
      <c r="D27" s="4"/>
      <c r="E27" s="5"/>
    </row>
    <row r="28" spans="1:9" ht="18.75" x14ac:dyDescent="0.3">
      <c r="A28" s="42" t="s">
        <v>22</v>
      </c>
      <c r="B28" s="42"/>
      <c r="C28" s="6">
        <f>SUM(C20:C27)</f>
        <v>17709408</v>
      </c>
      <c r="D28" s="7"/>
      <c r="E28" s="7"/>
    </row>
    <row r="29" spans="1:9" x14ac:dyDescent="0.25">
      <c r="A29" s="43" t="s">
        <v>23</v>
      </c>
      <c r="B29" s="43"/>
      <c r="C29" s="43"/>
      <c r="D29" s="43"/>
      <c r="E29" s="43"/>
    </row>
    <row r="30" spans="1:9" x14ac:dyDescent="0.25">
      <c r="A30" s="43" t="s">
        <v>24</v>
      </c>
      <c r="B30" s="43"/>
      <c r="C30" s="43"/>
      <c r="D30" s="43"/>
      <c r="E30" s="43"/>
    </row>
    <row r="31" spans="1:9" x14ac:dyDescent="0.25">
      <c r="A31" s="43" t="s">
        <v>25</v>
      </c>
      <c r="B31" s="43"/>
      <c r="C31" s="43"/>
      <c r="D31" s="43"/>
      <c r="E31" s="43"/>
    </row>
    <row r="32" spans="1:9" x14ac:dyDescent="0.25">
      <c r="A32" s="17"/>
      <c r="B32" s="17"/>
      <c r="C32" s="17"/>
      <c r="D32" s="17"/>
      <c r="E32" s="17"/>
    </row>
    <row r="33" spans="1:5" x14ac:dyDescent="0.25">
      <c r="A33" s="17"/>
      <c r="B33" s="17"/>
      <c r="C33" s="17"/>
      <c r="D33" s="17"/>
      <c r="E33" s="17"/>
    </row>
    <row r="34" spans="1:5" ht="18.75" x14ac:dyDescent="0.3">
      <c r="A34" s="8"/>
      <c r="B34" s="8"/>
      <c r="C34" s="8"/>
      <c r="D34" s="8"/>
      <c r="E34" s="8"/>
    </row>
  </sheetData>
  <mergeCells count="23">
    <mergeCell ref="A28:B28"/>
    <mergeCell ref="A29:E29"/>
    <mergeCell ref="A30:E30"/>
    <mergeCell ref="A31:E31"/>
    <mergeCell ref="A14:E14"/>
    <mergeCell ref="A15:B15"/>
    <mergeCell ref="A16:B17"/>
    <mergeCell ref="C16:C17"/>
    <mergeCell ref="D16:D17"/>
    <mergeCell ref="E16:E17"/>
    <mergeCell ref="A13:B13"/>
    <mergeCell ref="C13:E13"/>
    <mergeCell ref="A1:E1"/>
    <mergeCell ref="A2:E2"/>
    <mergeCell ref="A3:E3"/>
    <mergeCell ref="A4:E4"/>
    <mergeCell ref="A5:E5"/>
    <mergeCell ref="A6:E6"/>
    <mergeCell ref="A7:E7"/>
    <mergeCell ref="A8:E8"/>
    <mergeCell ref="A9:E9"/>
    <mergeCell ref="A10:E11"/>
    <mergeCell ref="A12:E12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PROFESIONALES</vt:lpstr>
      <vt:lpstr>TECNICO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Yennifer Arrieta Alis</dc:creator>
  <cp:lastModifiedBy>Yennifer Arrieta Alis</cp:lastModifiedBy>
  <dcterms:created xsi:type="dcterms:W3CDTF">2020-01-17T15:04:16Z</dcterms:created>
  <dcterms:modified xsi:type="dcterms:W3CDTF">2021-09-01T15:54:26Z</dcterms:modified>
</cp:coreProperties>
</file>