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er\Desktop\INVIAS\2021\CONCURSO DE MERITOS\CMA-DO-SRT-080-2021\INFORME FINAL\"/>
    </mc:Choice>
  </mc:AlternateContent>
  <bookViews>
    <workbookView xWindow="0" yWindow="0" windowWidth="20490" windowHeight="706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externalReferences>
    <externalReference r:id="rId5"/>
  </externalReference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Organiz'!$B$1:$AA$11</definedName>
    <definedName name="SALACTUAL">POA!$F$2</definedName>
    <definedName name="Z_7043DB3C_32B3_43B5_9ACE_4B1C78863594_.wvu.PrintArea" localSheetId="2" hidden="1">'Cap Finan y Organiz'!$B$1:$AA$11</definedName>
  </definedNames>
  <calcPr calcId="162913" iterate="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AB456" i="4" l="1"/>
  <c r="AA456" i="4"/>
  <c r="R456" i="4"/>
  <c r="Q456" i="4"/>
  <c r="P456" i="4"/>
  <c r="N456" i="4"/>
  <c r="J456" i="4"/>
  <c r="I456" i="4"/>
  <c r="AA455" i="4"/>
  <c r="AB455" i="4" s="1"/>
  <c r="R455" i="4"/>
  <c r="S455" i="4" s="1"/>
  <c r="Q455" i="4"/>
  <c r="P455" i="4"/>
  <c r="N455" i="4"/>
  <c r="J455" i="4"/>
  <c r="I455" i="4"/>
  <c r="AA454" i="4"/>
  <c r="AB454" i="4" s="1"/>
  <c r="R454" i="4"/>
  <c r="S454" i="4" s="1"/>
  <c r="Q454" i="4"/>
  <c r="P454" i="4"/>
  <c r="P452" i="4" s="1"/>
  <c r="N454" i="4"/>
  <c r="J454" i="4"/>
  <c r="I454" i="4"/>
  <c r="AA453" i="4"/>
  <c r="AB453" i="4" s="1"/>
  <c r="R453" i="4"/>
  <c r="Q453" i="4"/>
  <c r="P453" i="4"/>
  <c r="N453" i="4"/>
  <c r="J453" i="4"/>
  <c r="I453" i="4"/>
  <c r="I452" i="4" s="1"/>
  <c r="R452" i="4" s="1"/>
  <c r="B453" i="4"/>
  <c r="B454" i="4" s="1"/>
  <c r="B455" i="4" s="1"/>
  <c r="B456" i="4" s="1"/>
  <c r="X452" i="4"/>
  <c r="Y454" i="4" s="1"/>
  <c r="T452" i="4"/>
  <c r="U456" i="4" s="1"/>
  <c r="Q452" i="4"/>
  <c r="N452" i="4"/>
  <c r="L452" i="4"/>
  <c r="K452" i="4"/>
  <c r="AC452" i="4" s="1"/>
  <c r="J452" i="4"/>
  <c r="H452" i="4"/>
  <c r="V452" i="4" s="1"/>
  <c r="G452" i="4"/>
  <c r="F452" i="4"/>
  <c r="E452" i="4"/>
  <c r="D452" i="4"/>
  <c r="S453" i="4" l="1"/>
  <c r="S456" i="4"/>
  <c r="S452" i="4"/>
  <c r="Z452" i="4" s="1"/>
  <c r="W455" i="4"/>
  <c r="W452" i="4"/>
  <c r="W454" i="4"/>
  <c r="W453" i="4"/>
  <c r="W456" i="4"/>
  <c r="AD454" i="4"/>
  <c r="AD453" i="4"/>
  <c r="AD456" i="4"/>
  <c r="AD455" i="4"/>
  <c r="AD452" i="4"/>
  <c r="Z454" i="4"/>
  <c r="U453" i="4"/>
  <c r="Z453" i="4" s="1"/>
  <c r="Y455" i="4"/>
  <c r="U452" i="4"/>
  <c r="Y452" i="4"/>
  <c r="AE452" i="4"/>
  <c r="U454" i="4"/>
  <c r="Y456" i="4"/>
  <c r="Y453" i="4"/>
  <c r="U455" i="4"/>
  <c r="Z455" i="4" s="1"/>
  <c r="AB542" i="4"/>
  <c r="AA542" i="4"/>
  <c r="R542" i="4"/>
  <c r="Q542" i="4"/>
  <c r="P542" i="4"/>
  <c r="N542" i="4"/>
  <c r="J542" i="4"/>
  <c r="I542" i="4"/>
  <c r="AA541" i="4"/>
  <c r="AB541" i="4" s="1"/>
  <c r="R541" i="4"/>
  <c r="Q541" i="4"/>
  <c r="P541" i="4"/>
  <c r="N541" i="4"/>
  <c r="J541" i="4"/>
  <c r="I541" i="4"/>
  <c r="I540" i="4" s="1"/>
  <c r="R540" i="4" s="1"/>
  <c r="B541" i="4"/>
  <c r="B542" i="4" s="1"/>
  <c r="X540" i="4"/>
  <c r="T540" i="4"/>
  <c r="Q540" i="4"/>
  <c r="N540" i="4"/>
  <c r="L540" i="4"/>
  <c r="K540" i="4"/>
  <c r="AC540" i="4" s="1"/>
  <c r="J540" i="4"/>
  <c r="H540" i="4"/>
  <c r="V540" i="4" s="1"/>
  <c r="G540" i="4"/>
  <c r="F540" i="4"/>
  <c r="E540" i="4"/>
  <c r="D540" i="4"/>
  <c r="S540" i="4" l="1"/>
  <c r="Z456" i="4"/>
  <c r="AF453" i="4"/>
  <c r="AF456" i="4"/>
  <c r="AG456" i="4" s="1"/>
  <c r="AF452" i="4"/>
  <c r="AG452" i="4" s="1"/>
  <c r="AF455" i="4"/>
  <c r="AG455" i="4" s="1"/>
  <c r="AF454" i="4"/>
  <c r="AG453" i="4"/>
  <c r="AG454" i="4"/>
  <c r="S541" i="4"/>
  <c r="S542" i="4"/>
  <c r="U542" i="4"/>
  <c r="Y542" i="4"/>
  <c r="P540" i="4"/>
  <c r="W540" i="4"/>
  <c r="W542" i="4"/>
  <c r="W541" i="4"/>
  <c r="AD540" i="4"/>
  <c r="AD542" i="4"/>
  <c r="AD541" i="4"/>
  <c r="U541" i="4"/>
  <c r="Y540" i="4"/>
  <c r="Y541" i="4"/>
  <c r="U540" i="4"/>
  <c r="AE540" i="4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1" i="1"/>
  <c r="U20" i="1"/>
  <c r="Z541" i="4" l="1"/>
  <c r="Z540" i="4"/>
  <c r="Z542" i="4"/>
  <c r="AF542" i="4"/>
  <c r="AG542" i="4" s="1"/>
  <c r="AF541" i="4"/>
  <c r="AG541" i="4" s="1"/>
  <c r="AF540" i="4"/>
  <c r="AG540" i="4" s="1"/>
  <c r="U23" i="1"/>
  <c r="U24" i="1"/>
  <c r="M30" i="1"/>
  <c r="M17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<sst xmlns="http://schemas.openxmlformats.org/spreadsheetml/2006/main" count="9097" uniqueCount="343">
  <si>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</si>
  <si>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</si>
  <si>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</si>
  <si>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</si>
  <si>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</si>
  <si>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</si>
  <si>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</si>
  <si>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</si>
  <si>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</si>
  <si>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</si>
  <si>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</si>
  <si>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</si>
  <si>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</si>
  <si>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</si>
  <si>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</si>
  <si>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</si>
  <si>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</si>
  <si>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</si>
  <si>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</si>
  <si>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</si>
  <si>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</si>
  <si>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</si>
  <si>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</si>
  <si>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</si>
  <si>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</si>
  <si>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</si>
  <si>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</si>
  <si>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</si>
  <si>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</si>
  <si>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</si>
  <si>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</si>
  <si>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</si>
  <si>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</si>
  <si>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</si>
  <si>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</si>
  <si>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</si>
  <si>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</si>
  <si>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</si>
  <si>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</si>
  <si>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</si>
  <si>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</si>
  <si>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</si>
  <si>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</si>
  <si>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</si>
  <si>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</si>
  <si>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</si>
  <si>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</si>
  <si>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</si>
  <si>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</si>
  <si>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</si>
  <si>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</si>
  <si>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</si>
  <si>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</si>
  <si>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</si>
  <si>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</si>
  <si>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</si>
  <si>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</si>
  <si>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</si>
  <si>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</si>
  <si>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</si>
  <si>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</si>
  <si>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</si>
  <si>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</si>
  <si>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</si>
  <si>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</si>
  <si>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</si>
  <si>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</si>
  <si>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</si>
  <si>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</si>
  <si>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</si>
  <si>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</si>
  <si>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</si>
  <si>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</si>
  <si>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</si>
  <si>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</si>
  <si>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</si>
  <si>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</si>
  <si>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</si>
  <si>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</si>
  <si>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</si>
  <si>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</si>
  <si>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</si>
  <si>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</si>
  <si>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</si>
  <si>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</si>
  <si>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</si>
  <si>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</si>
  <si>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</si>
  <si>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</si>
  <si>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</si>
  <si>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</si>
  <si>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</si>
  <si>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</si>
  <si>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</si>
  <si>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</si>
  <si>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</si>
  <si>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</si>
  <si>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</si>
  <si>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</si>
  <si>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</si>
  <si>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</si>
  <si>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</si>
  <si>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</si>
  <si>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</si>
  <si>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</si>
  <si>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</si>
  <si>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</si>
  <si>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</si>
  <si>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</si>
  <si>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</si>
  <si>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</si>
  <si>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</si>
  <si>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</si>
  <si>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</si>
  <si>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</si>
  <si>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</si>
  <si>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</si>
  <si>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</si>
  <si>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</si>
  <si>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</si>
  <si>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</si>
  <si>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</si>
  <si>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</si>
  <si>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</si>
  <si>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</si>
  <si>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</si>
  <si>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</si>
  <si>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</si>
  <si>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</si>
  <si>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</si>
  <si>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</si>
  <si>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</si>
  <si>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</si>
  <si>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</si>
  <si>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</si>
  <si>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</si>
  <si>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</si>
  <si>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</si>
  <si>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</si>
  <si>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</si>
  <si>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</si>
  <si>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</si>
  <si>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</si>
  <si>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</si>
  <si>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</si>
  <si>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</si>
  <si>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</si>
  <si>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</si>
  <si>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</si>
  <si>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</si>
  <si>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</si>
  <si>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</si>
  <si>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</si>
  <si>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</si>
  <si>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</si>
  <si>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</si>
  <si>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</si>
  <si>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</si>
  <si>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</si>
  <si>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</si>
  <si>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</si>
  <si>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</si>
  <si>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</si>
  <si>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</si>
  <si>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</si>
  <si>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</si>
  <si>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</si>
  <si>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</si>
  <si>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</si>
  <si>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</si>
  <si>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</si>
  <si>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</si>
  <si>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</si>
  <si>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</si>
  <si>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</si>
  <si>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</si>
  <si>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</si>
  <si>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</si>
  <si>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</si>
  <si>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</si>
  <si>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</si>
  <si>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</si>
  <si>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</si>
  <si>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</si>
  <si>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</si>
  <si>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</si>
  <si>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</si>
  <si>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</si>
  <si>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</si>
  <si>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</si>
  <si>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</si>
  <si>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Fórmula: Endeudamiento = Pas.T/Act.Tot. &lt;= 0,70</t>
  </si>
  <si>
    <t>Fórmula: Razón Cobertura Intereses = UO/GI &gt;= 1,00</t>
  </si>
  <si>
    <t>Fórmula:                        ROE=UO/Pat.ROE&gt;=0</t>
  </si>
  <si>
    <t>Fórmula:                        ROE=UO/Act.Tot.&gt;=0</t>
  </si>
  <si>
    <t>PLAZO (N)</t>
  </si>
  <si>
    <t>Capital de Trabajo Demandado</t>
  </si>
  <si>
    <t>Fórmula: CT=AC-PC&gt;=(PO/n)*3</t>
  </si>
  <si>
    <t>(PO/n)*3</t>
  </si>
  <si>
    <t>Fórmula: Liquidez=AC/PC&gt;=1</t>
  </si>
  <si>
    <t>SMMLV 2021</t>
  </si>
  <si>
    <t>CONCURSO DE MERITOS ABIERTO No. CMA-DO-SRT-080-2021</t>
  </si>
  <si>
    <t>ARM CONSULTING LTDA</t>
  </si>
  <si>
    <t>DONAL BOGOTÁ BAUTISTA</t>
  </si>
  <si>
    <t>JUAN CAMILO POLANIA ANDRADE</t>
  </si>
  <si>
    <t>JAMES ANDRADE ZAMBRANO</t>
  </si>
  <si>
    <t>GHF INGENIERIAS Y CONSTRUCCIONES SAS</t>
  </si>
  <si>
    <t>TOP SUELOS INGENIERIASAS</t>
  </si>
  <si>
    <t>CONSORCIOINTER–HUILA 2021</t>
  </si>
  <si>
    <t>ARQUITECTOS INGENIEROS CONSTRUCTORES S.A.S.</t>
  </si>
  <si>
    <t>LACIDES  JAVIER  BANQUEZ PAYARES</t>
  </si>
  <si>
    <t>CONSORCIO INTERVIAS A&amp;V</t>
  </si>
  <si>
    <t>INGECIA S.A.S</t>
  </si>
  <si>
    <t>PROYECTOS DE INGENIERIA CUMBRE S.A.S</t>
  </si>
  <si>
    <t>CONSORCIO IC</t>
  </si>
  <si>
    <t>SHM INGENIERIA SAS</t>
  </si>
  <si>
    <t>PROYECTOS Y OBRAS CIVILES PROCIC S.A.S</t>
  </si>
  <si>
    <t>ONSORCIO SAN JUAN 080</t>
  </si>
  <si>
    <t>INGENIERIA MONCADA GUERRERO S.A.</t>
  </si>
  <si>
    <t>GRUPO POSSO S.A.S.</t>
  </si>
  <si>
    <t>CONSORCIO IMG PUERTO CARREÑO</t>
  </si>
  <si>
    <t>INGENIERÍA Y CONSULTORÍA INGECON SAS</t>
  </si>
  <si>
    <t>GEOTECNIA   Y   CIMIENTOS   INGEOCIM   S.A.S.</t>
  </si>
  <si>
    <t>INGECO INGENIERIA
DE CONSTRUCCIONES S.A.S</t>
  </si>
  <si>
    <t xml:space="preserve">CAG INGENIERIA SAS </t>
  </si>
  <si>
    <t>LERA INGENIERIA SAS</t>
  </si>
  <si>
    <t>CONSORCIO CL.</t>
  </si>
  <si>
    <t>MIRS LATINOAMERICA S.A.S</t>
  </si>
  <si>
    <t>CB INGENIEROS S.A.S</t>
  </si>
  <si>
    <t>VÍAS ALFA TECNOLOGIA E.U</t>
  </si>
  <si>
    <t>CONSULTORIA CONSTRUCCIONES E INSUMOS DE INGENIERIA S.A.S</t>
  </si>
  <si>
    <t>CONSORCIO VIAS SAS</t>
  </si>
  <si>
    <t>ROBERTO GUALDRON BULLA</t>
  </si>
  <si>
    <t>CONSULTORES DONOVAN SAS</t>
  </si>
  <si>
    <t>CONSORCIO GRUPO GB VICHADA</t>
  </si>
  <si>
    <t>INGEOCILCON S.A.S</t>
  </si>
  <si>
    <t>ELSA TORRES ARENALES</t>
  </si>
  <si>
    <t>MIGUEL  MORALES  INGENIERIA SAS</t>
  </si>
  <si>
    <t>AMV CONSULTORES S.A.S</t>
  </si>
  <si>
    <t>JOSÉ ALBERTO ROJAS PRIETO</t>
  </si>
  <si>
    <t>CONSORCIO AMV-JAR</t>
  </si>
  <si>
    <t>COMPAÑÍADE PROYECTOS TÉCNICOS CPT S.A</t>
  </si>
  <si>
    <t>CPS INFRAESTRUCTURAS COLOMBIA S.A.S</t>
  </si>
  <si>
    <t>CONSORCIO VIAL 2C</t>
  </si>
  <si>
    <t>SCSCONSULTORÍA E INTERVENTORÍA DE PROYECTOS DE INGENIERÍA S.A.S.</t>
  </si>
  <si>
    <t>LOS CASTORES CONSTRUCTORES S.A.S</t>
  </si>
  <si>
    <t>UNION TEMPORAL INTERVIAS ARAUCA</t>
  </si>
  <si>
    <t>D&amp;B INGENIEROS CIVILES SAS</t>
  </si>
  <si>
    <t>RD INGENIEROS CIVILES SAS</t>
  </si>
  <si>
    <t>INGECOL PREMIUM SAS</t>
  </si>
  <si>
    <t>CONSORCIO RID 2021</t>
  </si>
  <si>
    <t>ACFA INGENIERÍA S.A.S.</t>
  </si>
  <si>
    <t>JORGE IVÁN RAMÍREZ RESTREPO</t>
  </si>
  <si>
    <t>CONSORCIO AR 0802021</t>
  </si>
  <si>
    <t xml:space="preserve">VELNEC S.A  </t>
  </si>
  <si>
    <t>COMPAÑÍA DE CONSULTORIA Y CONSTRUCCIONES LTDA EN REORGANIZACIÓN</t>
  </si>
  <si>
    <t>ANA LUCIA MARTINEZ OROZCO</t>
  </si>
  <si>
    <t>CONSORCIO CONSULTORIAL</t>
  </si>
  <si>
    <t>RAFAEL JAVIER GUISA RUEDA</t>
  </si>
  <si>
    <t>JASEN CONSULTORES S.A.S</t>
  </si>
  <si>
    <t>NELSON FREDY ARDILA GELVEZ</t>
  </si>
  <si>
    <t>CPI CENTRAL DE PROYECTOS E INGENIERIA LTDA</t>
  </si>
  <si>
    <t>CONSORCIO AR ARAUCA</t>
  </si>
  <si>
    <t>ARA INGENIERÍA S.A.S</t>
  </si>
  <si>
    <t>2C CONSULTORIA Y CONSTRUCCIONES SAS</t>
  </si>
  <si>
    <t>GUILLERMO ANDRES NIETO LEON</t>
  </si>
  <si>
    <t>MORALBA SANCHEZ ORDOÑEZ</t>
  </si>
  <si>
    <t>CONSORCIOVIALMSO-GAN</t>
  </si>
  <si>
    <t>INGENIERÍA DEL FUTURO S.A.S</t>
  </si>
  <si>
    <t>CONSULTORES TÉCNICOS Y ECONÓMICOS S.A.S. –CONSULTECNICOS</t>
  </si>
  <si>
    <t>CONSULTORES E INTERVENTORES TÉCNICOS S.A.S.</t>
  </si>
  <si>
    <t>CONSORCIO CTE –CEIT VICHADA</t>
  </si>
  <si>
    <t>PJ INGENIERIA Y SERVICIOS S.AS.</t>
  </si>
  <si>
    <t>LAMBDA PROYECTOS DE INGENIERIA S.A.S</t>
  </si>
  <si>
    <t>CONSORCIO SAN JERONIMO-080</t>
  </si>
  <si>
    <t>PEDRO JOSÉ CORREDOR BECERRA</t>
  </si>
  <si>
    <t>JORGE WILLAN CORZO GARCIA</t>
  </si>
  <si>
    <t>GERMAN ALONSO PUENTES GORDO</t>
  </si>
  <si>
    <t>CONSORCIO INTERVIAS PCC4</t>
  </si>
  <si>
    <t>INGEPLAN.CO SAS</t>
  </si>
  <si>
    <t>CELQO S.A.S.</t>
  </si>
  <si>
    <t>CONSORCIO INGECEL</t>
  </si>
  <si>
    <t>CUBIKO OBRAS Y CONSULTORIA S.A.S</t>
  </si>
  <si>
    <t>OBRAS Y CONSULTORIAS ARQTEK S.A.S</t>
  </si>
  <si>
    <t>CONSORCIO INTERVENTORES INVIAS</t>
  </si>
  <si>
    <t>JORES INGENIERIA  LTDA.  JORES  LTDA</t>
  </si>
  <si>
    <t>ING INGENIERIA SAS</t>
  </si>
  <si>
    <t>JPS  INGENIERIA  SOCIEDAD ANONIMA</t>
  </si>
  <si>
    <t>LUIS JACOBO VILLAMIL VELA</t>
  </si>
  <si>
    <t>NELSON HUMBERTO AREVALO ROJAS</t>
  </si>
  <si>
    <t>EBERTO ORTEGA SINNING</t>
  </si>
  <si>
    <t>CASIMIRO RODRIGEZ</t>
  </si>
  <si>
    <t>CONSORCIO VIASSRT-080-2021</t>
  </si>
  <si>
    <t>GEOINTERVENTORIAS S.A.S</t>
  </si>
  <si>
    <t>DISEÑOS VIAS Y PAVIMENTOS S.A.S</t>
  </si>
  <si>
    <t>CONSORCIO DG</t>
  </si>
  <si>
    <t>GILBERTO GALINDO ALVARADO</t>
  </si>
  <si>
    <t xml:space="preserve">ANTONIO JOSE PEDRAZA JIMENEZ </t>
  </si>
  <si>
    <t>JUAN ANTONIO GALINDO ALVARADO</t>
  </si>
  <si>
    <t>CONSORCIO INTERVIAL ARAUCA-080-2021</t>
  </si>
  <si>
    <t xml:space="preserve">SOCIEDAD TECNICA SOTA LTDA </t>
  </si>
  <si>
    <t xml:space="preserve">METRUCUBICO SAS </t>
  </si>
  <si>
    <t xml:space="preserve">MS INGENIERIA S.A.S. </t>
  </si>
  <si>
    <t xml:space="preserve">CONSORCIO VIAL M&amp;M  </t>
  </si>
  <si>
    <t>ING. CARLOS HUMBERTO RÚA BELTRÁN</t>
  </si>
  <si>
    <t>ING. JUAN CARLOS FLOREZ DUARTE</t>
  </si>
  <si>
    <t>CONSORCIO INTER VICHADA 0802021</t>
  </si>
  <si>
    <t>DPC INGENIEROS S.A.S.</t>
  </si>
  <si>
    <t>GPR INGENIERIA DE PROYECTOS DE INFRAESTRUCTURA S.A.S.</t>
  </si>
  <si>
    <t>CONSORCIO VIAS RURAL 080</t>
  </si>
  <si>
    <t>GNG SERVICIOS DE INGENIERIA S.A.S.</t>
  </si>
  <si>
    <t>JMELO INGENIERIA DE PROYECTOS SAS</t>
  </si>
  <si>
    <t>CONSORCIO INTERVIAS 2021</t>
  </si>
  <si>
    <t>TERRA INGENIEROS  CIVILES  S.A.S</t>
  </si>
  <si>
    <t>M&amp;M CONSULTORIA Y CONSTRUCCIONES LTDA</t>
  </si>
  <si>
    <t>CONSORCIO TERRA - M&amp;M</t>
  </si>
  <si>
    <t>JOAN ANDES LENIS</t>
  </si>
  <si>
    <t>JAMES ORIBIO BALLESTEROS</t>
  </si>
  <si>
    <t>JOSE DAVID LEON BASTIDAS</t>
  </si>
  <si>
    <t>CONSORCIO INTERVENTORÍA VIARAUCA</t>
  </si>
  <si>
    <t>VICTOR GUILLERMO RODRIGUEZ RAMIREZ</t>
  </si>
  <si>
    <t>CARLOS ANDRES CHAVARRO CASTRO</t>
  </si>
  <si>
    <t>PROYECTISTAS ASOCIADOS SAS</t>
  </si>
  <si>
    <t xml:space="preserve">BRAIN INGENIERÍA VIAL </t>
  </si>
  <si>
    <t>SOLUCIONES PARA LA INGENIERÍA S.A.S.</t>
  </si>
  <si>
    <t>CONSORCIO SOLUCIONES BRAIN 2021</t>
  </si>
  <si>
    <t xml:space="preserve">COVILCO LTDA </t>
  </si>
  <si>
    <t>PROYECTOS URBANOS Y CONSTRUCCIONES DEL CARIBE S.A.S.</t>
  </si>
  <si>
    <t>DESARROLLO, TECNOLOGÍA Y PLANEACIÓN SC</t>
  </si>
  <si>
    <t>CONSORCIO INTER VÍAS ORIENTE80</t>
  </si>
  <si>
    <t>MANUEL SANTIAGO DORIA NARVAEZ</t>
  </si>
  <si>
    <t>PROCON ING S.A.S</t>
  </si>
  <si>
    <t>CONSORCIO PROCMA 2021</t>
  </si>
  <si>
    <t>ECG INGENIERIA SAS</t>
  </si>
  <si>
    <t>QUALITY CONTROL CONSULTORES SAS</t>
  </si>
  <si>
    <t>CONSORCIO ORIENTE EQ 2021</t>
  </si>
  <si>
    <t>INGESUELOS DE COLOMBIA LTDA</t>
  </si>
  <si>
    <t>JUAN CARLOS VILLANY RODRIGUEZ</t>
  </si>
  <si>
    <t>CONSORCIO VICHADA 12</t>
  </si>
  <si>
    <t>HABIL</t>
  </si>
  <si>
    <t/>
  </si>
  <si>
    <t>MIPYME</t>
  </si>
  <si>
    <t>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</si>
</sst>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-* #,##0.00\ _€_-;\-* #,##0.00\ _€_-;_-* &quot;-&quot;??\ _€_-;_-@_-"/>
    <numFmt numFmtId="164" formatCode="_-* #,##0_-;\-* #,##0_-;_-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164" fontId="32" fillId="0" borderId="0" applyFont="0" applyFill="0" applyBorder="0" applyAlignment="0" applyProtection="0"/>
  </cellStyleXfs>
  <cellXfs count="238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4" borderId="14" xfId="0" applyNumberFormat="1" applyFont="1" applyFill="1" applyBorder="1" applyAlignment="1">
      <alignment horizontal="center" vertical="center" wrapText="1"/>
    </xf>
    <xf numFmtId="169" fontId="14" fillId="4" borderId="12" xfId="1" applyFont="1" applyFill="1" applyBorder="1" applyAlignment="1">
      <alignment horizontal="center" vertical="center" wrapText="1"/>
    </xf>
    <xf numFmtId="171" fontId="22" fillId="5" borderId="15" xfId="1" applyNumberFormat="1" applyFont="1" applyFill="1" applyBorder="1" applyAlignment="1">
      <alignment horizontal="center" vertical="center"/>
    </xf>
    <xf numFmtId="169" fontId="4" fillId="5" borderId="15" xfId="1" applyFont="1" applyFill="1" applyBorder="1" applyAlignment="1">
      <alignment horizontal="center" vertical="center"/>
    </xf>
    <xf numFmtId="169" fontId="4" fillId="5" borderId="12" xfId="1" applyFont="1" applyFill="1" applyBorder="1" applyAlignment="1">
      <alignment horizontal="center" vertical="center"/>
    </xf>
    <xf numFmtId="0" fontId="17" fillId="5" borderId="21" xfId="0" applyNumberFormat="1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169" fontId="17" fillId="5" borderId="15" xfId="1" applyFont="1" applyFill="1" applyBorder="1" applyAlignment="1">
      <alignment horizontal="center" vertical="center" wrapText="1"/>
    </xf>
    <xf numFmtId="167" fontId="22" fillId="4" borderId="12" xfId="1" applyNumberFormat="1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4" borderId="11" xfId="0" applyNumberFormat="1" applyFont="1" applyFill="1" applyBorder="1" applyAlignment="1">
      <alignment horizontal="center" vertical="center" wrapText="1"/>
    </xf>
    <xf numFmtId="9" fontId="20" fillId="5" borderId="15" xfId="6" applyFont="1" applyFill="1" applyBorder="1" applyAlignment="1">
      <alignment horizontal="center" vertical="center" wrapText="1"/>
    </xf>
    <xf numFmtId="9" fontId="21" fillId="4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7" borderId="6" xfId="1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4" borderId="12" xfId="6" applyNumberFormat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169" fontId="5" fillId="7" borderId="0" xfId="0" applyNumberFormat="1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9" fontId="17" fillId="7" borderId="5" xfId="0" applyNumberFormat="1" applyFont="1" applyFill="1" applyBorder="1" applyAlignment="1">
      <alignment vertical="center"/>
    </xf>
    <xf numFmtId="9" fontId="17" fillId="7" borderId="1" xfId="0" applyNumberFormat="1" applyFont="1" applyFill="1" applyBorder="1" applyAlignment="1">
      <alignment vertical="center"/>
    </xf>
    <xf numFmtId="9" fontId="17" fillId="7" borderId="0" xfId="0" applyNumberFormat="1" applyFont="1" applyFill="1" applyBorder="1" applyAlignment="1">
      <alignment vertical="center"/>
    </xf>
    <xf numFmtId="0" fontId="5" fillId="7" borderId="1" xfId="0" applyFont="1" applyFill="1" applyBorder="1" applyAlignment="1"/>
    <xf numFmtId="0" fontId="5" fillId="7" borderId="8" xfId="0" applyFont="1" applyFill="1" applyBorder="1" applyAlignment="1"/>
    <xf numFmtId="172" fontId="5" fillId="7" borderId="0" xfId="6" applyNumberFormat="1" applyFont="1" applyFill="1" applyBorder="1"/>
    <xf numFmtId="0" fontId="5" fillId="7" borderId="0" xfId="0" applyFont="1" applyFill="1" applyBorder="1"/>
    <xf numFmtId="0" fontId="5" fillId="7" borderId="10" xfId="0" applyFont="1" applyFill="1" applyBorder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168" fontId="0" fillId="7" borderId="0" xfId="2" applyFont="1" applyFill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171" fontId="22" fillId="5" borderId="31" xfId="1" applyNumberFormat="1" applyFont="1" applyFill="1" applyBorder="1" applyAlignment="1">
      <alignment horizontal="center" vertical="center"/>
    </xf>
    <xf numFmtId="171" fontId="22" fillId="5" borderId="12" xfId="1" applyNumberFormat="1" applyFont="1" applyFill="1" applyBorder="1" applyAlignment="1">
      <alignment horizontal="center" vertical="center"/>
    </xf>
    <xf numFmtId="169" fontId="14" fillId="4" borderId="31" xfId="1" applyFont="1" applyFill="1" applyBorder="1" applyAlignment="1">
      <alignment horizontal="center" vertical="center" wrapText="1"/>
    </xf>
    <xf numFmtId="9" fontId="0" fillId="7" borderId="0" xfId="6" applyFont="1" applyFill="1" applyAlignment="1">
      <alignment horizontal="center" vertical="center"/>
    </xf>
    <xf numFmtId="169" fontId="18" fillId="5" borderId="15" xfId="1" applyFont="1" applyFill="1" applyBorder="1" applyAlignment="1">
      <alignment horizontal="center" vertical="center" wrapText="1"/>
    </xf>
    <xf numFmtId="9" fontId="21" fillId="4" borderId="3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7" borderId="0" xfId="1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7" borderId="31" xfId="1" applyFont="1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9" fontId="25" fillId="7" borderId="6" xfId="6" applyNumberFormat="1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 wrapText="1"/>
    </xf>
    <xf numFmtId="167" fontId="22" fillId="4" borderId="31" xfId="1" applyNumberFormat="1" applyFont="1" applyFill="1" applyBorder="1" applyAlignment="1">
      <alignment horizontal="center" vertical="center" wrapText="1"/>
    </xf>
    <xf numFmtId="169" fontId="4" fillId="5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4" borderId="31" xfId="6" applyNumberFormat="1" applyFont="1" applyFill="1" applyBorder="1" applyAlignment="1">
      <alignment horizontal="center" vertical="center" wrapText="1"/>
    </xf>
    <xf numFmtId="173" fontId="22" fillId="5" borderId="15" xfId="1" applyNumberFormat="1" applyFont="1" applyFill="1" applyBorder="1" applyAlignment="1">
      <alignment horizontal="center" vertical="center"/>
    </xf>
    <xf numFmtId="173" fontId="22" fillId="5" borderId="31" xfId="1" applyNumberFormat="1" applyFont="1" applyFill="1" applyBorder="1" applyAlignment="1">
      <alignment horizontal="center" vertical="center"/>
    </xf>
    <xf numFmtId="173" fontId="22" fillId="5" borderId="12" xfId="1" applyNumberFormat="1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169" fontId="0" fillId="7" borderId="31" xfId="1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/>
    </xf>
    <xf numFmtId="168" fontId="0" fillId="7" borderId="31" xfId="2" applyFont="1" applyFill="1" applyBorder="1" applyAlignment="1">
      <alignment horizontal="center" vertical="center"/>
    </xf>
    <xf numFmtId="0" fontId="17" fillId="9" borderId="14" xfId="0" applyFont="1" applyFill="1" applyBorder="1" applyAlignment="1">
      <alignment vertical="center" wrapText="1"/>
    </xf>
    <xf numFmtId="168" fontId="17" fillId="9" borderId="17" xfId="2" applyFont="1" applyFill="1" applyBorder="1" applyAlignment="1">
      <alignment vertical="center" wrapText="1"/>
    </xf>
    <xf numFmtId="0" fontId="17" fillId="9" borderId="11" xfId="0" applyFont="1" applyFill="1" applyBorder="1" applyAlignment="1">
      <alignment vertical="center" wrapText="1"/>
    </xf>
    <xf numFmtId="168" fontId="17" fillId="9" borderId="13" xfId="2" applyFont="1" applyFill="1" applyBorder="1" applyAlignment="1">
      <alignment vertical="center" wrapText="1"/>
    </xf>
    <xf numFmtId="0" fontId="17" fillId="9" borderId="22" xfId="0" applyFont="1" applyFill="1" applyBorder="1" applyAlignment="1">
      <alignment vertical="center" wrapText="1"/>
    </xf>
    <xf numFmtId="168" fontId="17" fillId="9" borderId="23" xfId="2" applyFont="1" applyFill="1" applyBorder="1" applyAlignment="1">
      <alignment vertical="center" wrapText="1"/>
    </xf>
    <xf numFmtId="169" fontId="4" fillId="8" borderId="31" xfId="1" applyFont="1" applyFill="1" applyBorder="1"/>
    <xf numFmtId="0" fontId="6" fillId="8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169" fontId="4" fillId="8" borderId="12" xfId="1" applyFont="1" applyFill="1" applyBorder="1"/>
    <xf numFmtId="0" fontId="6" fillId="8" borderId="12" xfId="0" applyFont="1" applyFill="1" applyBorder="1"/>
    <xf numFmtId="171" fontId="22" fillId="6" borderId="15" xfId="1" applyNumberFormat="1" applyFont="1" applyFill="1" applyBorder="1" applyAlignment="1">
      <alignment horizontal="center" vertical="center"/>
    </xf>
    <xf numFmtId="164" fontId="0" fillId="7" borderId="0" xfId="33" applyFont="1" applyFill="1"/>
    <xf numFmtId="169" fontId="0" fillId="7" borderId="0" xfId="1" applyFont="1" applyFill="1" applyAlignment="1">
      <alignment horizontal="center" vertical="center"/>
    </xf>
    <xf numFmtId="169" fontId="17" fillId="5" borderId="31" xfId="1" applyNumberFormat="1" applyFont="1" applyFill="1" applyBorder="1" applyAlignment="1">
      <alignment horizontal="center" vertical="center" wrapText="1"/>
    </xf>
    <xf numFmtId="169" fontId="17" fillId="5" borderId="12" xfId="1" applyNumberFormat="1" applyFont="1" applyFill="1" applyBorder="1" applyAlignment="1">
      <alignment horizontal="center" vertical="center" wrapText="1"/>
    </xf>
    <xf numFmtId="169" fontId="17" fillId="5" borderId="32" xfId="1" applyNumberFormat="1" applyFont="1" applyFill="1" applyBorder="1" applyAlignment="1">
      <alignment horizontal="center" vertical="center" wrapText="1"/>
    </xf>
    <xf numFmtId="9" fontId="17" fillId="7" borderId="2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169" fontId="17" fillId="10" borderId="10" xfId="1" applyFont="1" applyFill="1" applyBorder="1" applyAlignment="1">
      <alignment horizontal="center" vertical="center" wrapText="1"/>
    </xf>
    <xf numFmtId="0" fontId="17" fillId="10" borderId="3" xfId="0" quotePrefix="1" applyFont="1" applyFill="1" applyBorder="1" applyAlignment="1">
      <alignment horizontal="left" vertical="center" wrapText="1"/>
    </xf>
    <xf numFmtId="0" fontId="17" fillId="10" borderId="19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horizontal="center" vertical="center"/>
    </xf>
    <xf numFmtId="172" fontId="17" fillId="10" borderId="3" xfId="6" quotePrefix="1" applyNumberFormat="1" applyFont="1" applyFill="1" applyBorder="1" applyAlignment="1">
      <alignment horizontal="left" vertical="center" wrapText="1"/>
    </xf>
    <xf numFmtId="172" fontId="17" fillId="10" borderId="18" xfId="6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/>
    </xf>
    <xf numFmtId="169" fontId="19" fillId="11" borderId="9" xfId="1" applyFont="1" applyFill="1" applyBorder="1" applyAlignment="1">
      <alignment horizontal="center" vertical="center" wrapText="1"/>
    </xf>
    <xf numFmtId="169" fontId="19" fillId="11" borderId="9" xfId="1" applyFont="1" applyFill="1" applyBorder="1" applyAlignment="1">
      <alignment horizontal="center" vertical="center"/>
    </xf>
    <xf numFmtId="4" fontId="19" fillId="11" borderId="9" xfId="6" applyNumberFormat="1" applyFont="1" applyFill="1" applyBorder="1" applyAlignment="1">
      <alignment horizontal="center" vertical="center"/>
    </xf>
    <xf numFmtId="0" fontId="23" fillId="11" borderId="15" xfId="0" applyFont="1" applyFill="1" applyBorder="1" applyAlignment="1">
      <alignment horizontal="center" vertical="center" wrapText="1"/>
    </xf>
    <xf numFmtId="0" fontId="23" fillId="11" borderId="16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12" xfId="0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 wrapText="1"/>
    </xf>
    <xf numFmtId="0" fontId="23" fillId="11" borderId="32" xfId="0" applyFont="1" applyFill="1" applyBorder="1" applyAlignment="1">
      <alignment horizontal="center" vertical="center" wrapText="1"/>
    </xf>
    <xf numFmtId="0" fontId="23" fillId="11" borderId="33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vertical="center"/>
    </xf>
    <xf numFmtId="0" fontId="7" fillId="6" borderId="30" xfId="0" applyFont="1" applyFill="1" applyBorder="1" applyAlignment="1">
      <alignment vertical="center"/>
    </xf>
    <xf numFmtId="0" fontId="3" fillId="7" borderId="0" xfId="0" applyFont="1" applyFill="1"/>
    <xf numFmtId="0" fontId="3" fillId="0" borderId="0" xfId="0" applyFont="1" applyFill="1"/>
    <xf numFmtId="0" fontId="14" fillId="0" borderId="14" xfId="0" applyNumberFormat="1" applyFont="1" applyFill="1" applyBorder="1" applyAlignment="1">
      <alignment horizontal="center" vertical="center" wrapText="1"/>
    </xf>
    <xf numFmtId="0" fontId="21" fillId="0" borderId="31" xfId="0" applyFont="1" applyFill="1" applyBorder="1" applyAlignment="1">
      <alignment horizontal="center" vertical="center" wrapText="1"/>
    </xf>
    <xf numFmtId="9" fontId="21" fillId="0" borderId="31" xfId="6" applyFont="1" applyFill="1" applyBorder="1" applyAlignment="1">
      <alignment horizontal="center" vertical="center" wrapText="1"/>
    </xf>
    <xf numFmtId="169" fontId="14" fillId="0" borderId="31" xfId="1" applyFont="1" applyFill="1" applyBorder="1" applyAlignment="1">
      <alignment horizontal="center" vertical="center" wrapText="1"/>
    </xf>
    <xf numFmtId="0" fontId="33" fillId="12" borderId="3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9" fontId="17" fillId="10" borderId="10" xfId="6" applyFont="1" applyFill="1" applyBorder="1" applyAlignment="1">
      <alignment horizontal="center" vertical="center" wrapText="1"/>
    </xf>
    <xf numFmtId="9" fontId="17" fillId="10" borderId="19" xfId="6" applyFont="1" applyFill="1" applyBorder="1" applyAlignment="1">
      <alignment horizontal="center" vertical="center" wrapText="1"/>
    </xf>
    <xf numFmtId="9" fontId="17" fillId="10" borderId="28" xfId="6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1" fillId="6" borderId="29" xfId="0" applyFont="1" applyFill="1" applyBorder="1" applyAlignment="1">
      <alignment horizontal="center" vertical="center" wrapText="1"/>
    </xf>
    <xf numFmtId="0" fontId="31" fillId="6" borderId="20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167" fontId="17" fillId="6" borderId="29" xfId="0" applyNumberFormat="1" applyFont="1" applyFill="1" applyBorder="1" applyAlignment="1">
      <alignment horizontal="center" vertical="center" wrapText="1"/>
    </xf>
    <xf numFmtId="167" fontId="17" fillId="6" borderId="30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167" fontId="6" fillId="6" borderId="29" xfId="0" applyNumberFormat="1" applyFont="1" applyFill="1" applyBorder="1" applyAlignment="1">
      <alignment horizontal="center" vertical="center" wrapText="1"/>
    </xf>
    <xf numFmtId="167" fontId="6" fillId="6" borderId="30" xfId="0" applyNumberFormat="1" applyFont="1" applyFill="1" applyBorder="1" applyAlignment="1">
      <alignment horizontal="center" vertical="center" wrapText="1"/>
    </xf>
    <xf numFmtId="0" fontId="19" fillId="10" borderId="19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textRotation="90"/>
    </xf>
    <xf numFmtId="0" fontId="17" fillId="10" borderId="19" xfId="0" applyFont="1" applyFill="1" applyBorder="1" applyAlignment="1">
      <alignment horizontal="center" vertical="center" textRotation="90"/>
    </xf>
    <xf numFmtId="0" fontId="17" fillId="10" borderId="28" xfId="0" applyFont="1" applyFill="1" applyBorder="1" applyAlignment="1">
      <alignment horizontal="center" vertical="center" textRotation="90"/>
    </xf>
    <xf numFmtId="0" fontId="17" fillId="10" borderId="27" xfId="0" applyFont="1" applyFill="1" applyBorder="1" applyAlignment="1">
      <alignment horizontal="center" vertical="center" textRotation="90"/>
    </xf>
    <xf numFmtId="0" fontId="17" fillId="10" borderId="28" xfId="0" applyFont="1" applyFill="1" applyBorder="1" applyAlignment="1">
      <alignment horizontal="center" vertical="center" wrapText="1"/>
    </xf>
    <xf numFmtId="0" fontId="17" fillId="10" borderId="27" xfId="0" applyFont="1" applyFill="1" applyBorder="1" applyAlignment="1">
      <alignment horizontal="center" vertical="center" wrapText="1"/>
    </xf>
    <xf numFmtId="0" fontId="19" fillId="10" borderId="5" xfId="0" quotePrefix="1" applyFont="1" applyFill="1" applyBorder="1" applyAlignment="1">
      <alignment horizontal="center" vertical="center" wrapText="1"/>
    </xf>
    <xf numFmtId="0" fontId="19" fillId="10" borderId="8" xfId="0" quotePrefix="1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9" fontId="17" fillId="12" borderId="19" xfId="6" applyFont="1" applyFill="1" applyBorder="1" applyAlignment="1">
      <alignment horizontal="center" vertical="center" wrapText="1"/>
    </xf>
    <xf numFmtId="9" fontId="17" fillId="12" borderId="28" xfId="6" applyFont="1" applyFill="1" applyBorder="1" applyAlignment="1">
      <alignment horizontal="center" vertical="center" wrapText="1"/>
    </xf>
    <xf numFmtId="0" fontId="17" fillId="10" borderId="28" xfId="0" quotePrefix="1" applyFont="1" applyFill="1" applyBorder="1" applyAlignment="1">
      <alignment horizontal="center" vertical="center" wrapText="1"/>
    </xf>
    <xf numFmtId="169" fontId="17" fillId="10" borderId="28" xfId="1" applyFont="1" applyFill="1" applyBorder="1" applyAlignment="1">
      <alignment horizontal="center" vertical="center" wrapText="1"/>
    </xf>
    <xf numFmtId="167" fontId="17" fillId="10" borderId="28" xfId="0" applyNumberFormat="1" applyFont="1" applyFill="1" applyBorder="1" applyAlignment="1">
      <alignment horizontal="center" vertical="center" wrapText="1"/>
    </xf>
    <xf numFmtId="0" fontId="17" fillId="10" borderId="8" xfId="0" applyFont="1" applyFill="1" applyBorder="1" applyAlignment="1">
      <alignment horizontal="center" vertical="center" textRotation="90"/>
    </xf>
    <xf numFmtId="0" fontId="17" fillId="10" borderId="10" xfId="0" applyFont="1" applyFill="1" applyBorder="1" applyAlignment="1">
      <alignment horizontal="center" vertical="center" textRotation="90"/>
    </xf>
    <xf numFmtId="0" fontId="17" fillId="10" borderId="9" xfId="0" applyFont="1" applyFill="1" applyBorder="1" applyAlignment="1">
      <alignment horizontal="center" vertical="center" textRotation="90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2026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INVIAS/2021/CONCURSO%20DE%20MERITOS/CMA-DO-SRT-080-2021/MATRIZ%20CMA-DO-SRT-080-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POA"/>
      <sheetName val="Cap Finan y Organiz"/>
      <sheetName val="PO"/>
    </sheetNames>
    <sheetDataSet>
      <sheetData sheetId="0"/>
      <sheetData sheetId="1">
        <row r="2">
          <cell r="A2">
            <v>1</v>
          </cell>
          <cell r="B2">
            <v>311761600</v>
          </cell>
          <cell r="C2">
            <v>5</v>
          </cell>
          <cell r="D2">
            <v>155880800</v>
          </cell>
          <cell r="E2"/>
          <cell r="F2">
            <v>908526</v>
          </cell>
          <cell r="H2">
            <v>187056960</v>
          </cell>
        </row>
        <row r="3">
          <cell r="A3">
            <v>2</v>
          </cell>
          <cell r="B3"/>
          <cell r="C3"/>
          <cell r="D3"/>
          <cell r="H3" t="str">
            <v/>
          </cell>
        </row>
        <row r="4">
          <cell r="A4">
            <v>3</v>
          </cell>
          <cell r="B4"/>
          <cell r="C4"/>
          <cell r="D4"/>
          <cell r="H4" t="str">
            <v/>
          </cell>
        </row>
        <row r="5">
          <cell r="A5">
            <v>4</v>
          </cell>
          <cell r="B5"/>
          <cell r="C5"/>
          <cell r="D5"/>
          <cell r="H5" t="str">
            <v/>
          </cell>
        </row>
        <row r="6">
          <cell r="A6">
            <v>5</v>
          </cell>
          <cell r="B6"/>
          <cell r="C6"/>
          <cell r="D6"/>
          <cell r="E6"/>
          <cell r="H6" t="str">
            <v/>
          </cell>
        </row>
        <row r="7">
          <cell r="A7">
            <v>6</v>
          </cell>
          <cell r="B7"/>
          <cell r="C7"/>
          <cell r="D7"/>
          <cell r="H7" t="str">
            <v/>
          </cell>
        </row>
        <row r="8">
          <cell r="A8">
            <v>7</v>
          </cell>
          <cell r="B8"/>
          <cell r="C8"/>
          <cell r="D8"/>
          <cell r="H8" t="str">
            <v/>
          </cell>
        </row>
        <row r="9">
          <cell r="A9"/>
          <cell r="B9"/>
          <cell r="C9"/>
          <cell r="D9"/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90" t="s">
        <v>2</v>
      </c>
      <c r="C4" s="191"/>
      <c r="D4" s="194" t="s">
        <v>3</v>
      </c>
      <c r="E4" s="196" t="s">
        <v>105</v>
      </c>
      <c r="F4" s="197"/>
      <c r="G4" s="197"/>
      <c r="H4" s="197"/>
      <c r="I4" s="197"/>
      <c r="J4" s="197"/>
      <c r="K4" s="197"/>
      <c r="L4" s="197"/>
      <c r="M4" s="197"/>
      <c r="N4" s="197"/>
      <c r="O4" s="198"/>
      <c r="P4" s="187" t="s">
        <v>109</v>
      </c>
      <c r="Q4" s="188"/>
      <c r="R4" s="188"/>
      <c r="S4" s="189"/>
      <c r="T4" s="187" t="s">
        <v>110</v>
      </c>
      <c r="U4" s="188"/>
      <c r="V4" s="188"/>
      <c r="W4" s="189"/>
    </row>
    <row r="5" spans="1:32" ht="39" thickBot="1" x14ac:dyDescent="0.25">
      <c r="B5" s="192"/>
      <c r="C5" s="193"/>
      <c r="D5" s="195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9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00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00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00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00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00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00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00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00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00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00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00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00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00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00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00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00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00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00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00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00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00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00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00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5" t="s">
        <v>145</v>
      </c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33"/>
    </row>
    <row r="36" spans="2:23" x14ac:dyDescent="0.2">
      <c r="B36" s="2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33"/>
    </row>
    <row r="37" spans="2:23" x14ac:dyDescent="0.2">
      <c r="B37" s="2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33"/>
    </row>
    <row r="38" spans="2:23" x14ac:dyDescent="0.2">
      <c r="B38" s="2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025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H18"/>
  <sheetViews>
    <sheetView workbookViewId="0">
      <selection activeCell="I16" sqref="I16:I17"/>
    </sheetView>
  </sheetViews>
  <sheetFormatPr baseColWidth="10" defaultRowHeight="12.75" x14ac:dyDescent="0.2"/>
  <cols>
    <col min="1" max="1" width="11.42578125" style="106"/>
    <col min="2" max="2" width="18.5703125" style="106" bestFit="1" customWidth="1"/>
    <col min="3" max="3" width="11.42578125" style="106"/>
    <col min="4" max="4" width="18.140625" style="106" customWidth="1"/>
    <col min="5" max="5" width="4.7109375" style="106" customWidth="1"/>
    <col min="6" max="6" width="14.85546875" style="106" bestFit="1" customWidth="1"/>
    <col min="7" max="7" width="4.7109375" style="107" customWidth="1"/>
    <col min="8" max="8" width="18.140625" style="107" bestFit="1" customWidth="1"/>
    <col min="9" max="16384" width="11.42578125" style="107"/>
  </cols>
  <sheetData>
    <row r="1" spans="1:8" ht="25.5" x14ac:dyDescent="0.2">
      <c r="A1" s="87" t="s">
        <v>162</v>
      </c>
      <c r="B1" s="87" t="s">
        <v>163</v>
      </c>
      <c r="C1" s="87" t="s">
        <v>0</v>
      </c>
      <c r="D1" s="87" t="s">
        <v>185</v>
      </c>
      <c r="E1" s="108"/>
      <c r="F1" s="135" t="s">
        <v>200</v>
      </c>
      <c r="H1" s="133" t="s">
        <v>196</v>
      </c>
    </row>
    <row r="2" spans="1:8" x14ac:dyDescent="0.2">
      <c r="A2" s="84">
        <v>1</v>
      </c>
      <c r="B2" s="85">
        <v>311761600</v>
      </c>
      <c r="C2" s="86">
        <v>5</v>
      </c>
      <c r="D2" s="85">
        <v>155880800</v>
      </c>
      <c r="E2" s="109"/>
      <c r="F2" s="136">
        <v>908526</v>
      </c>
      <c r="H2" s="134">
        <v>187056960</v>
      </c>
    </row>
    <row r="3" spans="1:8" x14ac:dyDescent="0.2">
      <c r="A3" s="84">
        <v>2</v>
      </c>
      <c r="B3" s="85"/>
      <c r="C3" s="86"/>
      <c r="D3" s="85"/>
      <c r="H3" s="134" t="s">
        <v>340</v>
      </c>
    </row>
    <row r="4" spans="1:8" x14ac:dyDescent="0.2">
      <c r="A4" s="84">
        <v>3</v>
      </c>
      <c r="B4" s="85"/>
      <c r="C4" s="86"/>
      <c r="D4" s="85"/>
      <c r="H4" s="134" t="s">
        <v>340</v>
      </c>
    </row>
    <row r="5" spans="1:8" x14ac:dyDescent="0.2">
      <c r="A5" s="84">
        <v>4</v>
      </c>
      <c r="B5" s="85"/>
      <c r="C5" s="86"/>
      <c r="D5" s="123"/>
      <c r="H5" s="134" t="s">
        <v>340</v>
      </c>
    </row>
    <row r="6" spans="1:8" x14ac:dyDescent="0.2">
      <c r="A6" s="84">
        <v>5</v>
      </c>
      <c r="B6" s="85"/>
      <c r="C6" s="86"/>
      <c r="D6" s="123"/>
      <c r="E6" s="114"/>
      <c r="H6" s="134" t="s">
        <v>340</v>
      </c>
    </row>
    <row r="7" spans="1:8" x14ac:dyDescent="0.2">
      <c r="A7" s="84">
        <v>6</v>
      </c>
      <c r="B7" s="85"/>
      <c r="C7" s="86"/>
      <c r="D7" s="123"/>
      <c r="H7" s="134" t="s">
        <v>340</v>
      </c>
    </row>
    <row r="8" spans="1:8" x14ac:dyDescent="0.2">
      <c r="A8" s="120">
        <v>7</v>
      </c>
      <c r="B8" s="121"/>
      <c r="C8" s="122"/>
      <c r="D8" s="123"/>
      <c r="H8" s="134" t="s">
        <v>340</v>
      </c>
    </row>
    <row r="9" spans="1:8" x14ac:dyDescent="0.2">
      <c r="A9" s="117"/>
      <c r="B9" s="118"/>
      <c r="C9" s="119"/>
      <c r="D9" s="118"/>
    </row>
    <row r="17" spans="6:8" x14ac:dyDescent="0.2">
      <c r="H17" s="150"/>
    </row>
    <row r="18" spans="6:8" x14ac:dyDescent="0.2">
      <c r="F18" s="151"/>
    </row>
  </sheetData>
  <sheetProtection algorithmName="SHA-512" hashValue="6MrUHFaGAH1cKJRE4rEGQS+jjPBcsAN+dsi+USaLsNotM3wWBf3hwIq1SdjvG6dYlkPnd0r9ZgnS32MY1CvWOA==" saltValue="t2NpLYJldbmYOWTbfvS8tg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H660"/>
  <sheetViews>
    <sheetView tabSelected="1" topLeftCell="L23" zoomScale="55" zoomScaleNormal="55" zoomScaleSheetLayoutView="100" workbookViewId="0">
      <selection activeCell="U635" sqref="U635"/>
    </sheetView>
  </sheetViews>
  <sheetFormatPr baseColWidth="10" defaultRowHeight="18" customHeight="1" x14ac:dyDescent="0.2"/>
  <cols>
    <col min="1" max="1" width="19.85546875" style="90" customWidth="1"/>
    <col min="2" max="2" width="8.85546875" style="90" bestFit="1" customWidth="1"/>
    <col min="3" max="3" width="37" style="90" customWidth="1"/>
    <col min="4" max="4" width="17.42578125" style="90" customWidth="1"/>
    <col min="5" max="5" width="25" style="90" customWidth="1"/>
    <col min="6" max="6" width="26.7109375" style="93" customWidth="1"/>
    <col min="7" max="7" width="25" style="93" bestFit="1" customWidth="1"/>
    <col min="8" max="9" width="23.140625" style="93" customWidth="1"/>
    <col min="10" max="10" width="28.7109375" style="94" customWidth="1"/>
    <col min="11" max="11" width="28.28515625" style="94" customWidth="1"/>
    <col min="12" max="12" width="23" style="94" customWidth="1"/>
    <col min="13" max="13" width="20.85546875" style="94" customWidth="1"/>
    <col min="14" max="14" width="3.5703125" style="95" customWidth="1"/>
    <col min="15" max="16" width="0.42578125" style="95" hidden="1" customWidth="1"/>
    <col min="17" max="17" width="16.28515625" style="95" customWidth="1"/>
    <col min="18" max="18" width="21.7109375" style="95" bestFit="1" customWidth="1"/>
    <col min="19" max="19" width="24.85546875" style="95" customWidth="1"/>
    <col min="20" max="20" width="21.5703125" style="95" customWidth="1"/>
    <col min="21" max="22" width="14.7109375" style="95" customWidth="1"/>
    <col min="23" max="23" width="17.5703125" style="95" customWidth="1"/>
    <col min="24" max="24" width="21.42578125" style="95" customWidth="1"/>
    <col min="25" max="26" width="14.7109375" style="95" customWidth="1"/>
    <col min="27" max="27" width="0.140625" style="93" hidden="1" customWidth="1"/>
    <col min="28" max="28" width="10.42578125" style="90" hidden="1" customWidth="1"/>
    <col min="29" max="29" width="15.5703125" style="90" customWidth="1"/>
    <col min="30" max="30" width="19.7109375" style="96" customWidth="1"/>
    <col min="31" max="31" width="14.5703125" style="90" customWidth="1"/>
    <col min="32" max="32" width="14.5703125" style="96" customWidth="1"/>
    <col min="33" max="33" width="14.5703125" style="90" customWidth="1"/>
    <col min="34" max="34" width="18.140625" style="90" bestFit="1" customWidth="1"/>
    <col min="35" max="16384" width="11.42578125" style="90"/>
  </cols>
  <sheetData>
    <row r="1" spans="1:34" ht="18" customHeight="1" x14ac:dyDescent="0.2"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</row>
    <row r="2" spans="1:34" s="91" customFormat="1" ht="26.25" x14ac:dyDescent="0.2">
      <c r="B2" s="209" t="s">
        <v>147</v>
      </c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</row>
    <row r="3" spans="1:34" s="91" customFormat="1" ht="20.25" x14ac:dyDescent="0.2">
      <c r="B3" s="208" t="s">
        <v>186</v>
      </c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8"/>
      <c r="AG3" s="208"/>
      <c r="AH3" s="208"/>
    </row>
    <row r="4" spans="1:34" ht="18" customHeight="1" x14ac:dyDescent="0.2">
      <c r="B4" s="207" t="s">
        <v>201</v>
      </c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07"/>
      <c r="T4" s="207"/>
      <c r="U4" s="207"/>
      <c r="V4" s="207"/>
      <c r="W4" s="207"/>
      <c r="X4" s="207"/>
      <c r="Y4" s="207"/>
      <c r="Z4" s="207"/>
      <c r="AA4" s="207"/>
      <c r="AB4" s="207"/>
      <c r="AC4" s="207"/>
      <c r="AD4" s="207"/>
      <c r="AE4" s="207"/>
      <c r="AF4" s="207"/>
      <c r="AG4" s="207"/>
      <c r="AH4" s="207"/>
    </row>
    <row r="5" spans="1:34" ht="18" customHeight="1" x14ac:dyDescent="0.2">
      <c r="B5" s="215" t="s">
        <v>146</v>
      </c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</row>
    <row r="6" spans="1:34" ht="18" customHeight="1" thickBot="1" x14ac:dyDescent="0.25"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56"/>
    </row>
    <row r="7" spans="1:34" ht="44.25" customHeight="1" thickBot="1" x14ac:dyDescent="0.25">
      <c r="B7" s="210" t="s">
        <v>149</v>
      </c>
      <c r="C7" s="211"/>
      <c r="D7" s="212"/>
      <c r="E7" s="201" t="s">
        <v>159</v>
      </c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176"/>
      <c r="Q7" s="177"/>
      <c r="R7" s="216" t="s">
        <v>189</v>
      </c>
      <c r="S7" s="217"/>
      <c r="T7" s="213" t="s">
        <v>161</v>
      </c>
      <c r="U7" s="214"/>
      <c r="V7" s="213" t="s">
        <v>148</v>
      </c>
      <c r="W7" s="214"/>
      <c r="X7" s="213" t="s">
        <v>176</v>
      </c>
      <c r="Y7" s="214"/>
      <c r="Z7" s="175" t="s">
        <v>178</v>
      </c>
      <c r="AA7" s="236" t="s">
        <v>168</v>
      </c>
      <c r="AB7" s="237"/>
      <c r="AC7" s="213" t="s">
        <v>180</v>
      </c>
      <c r="AD7" s="214"/>
      <c r="AE7" s="213" t="s">
        <v>182</v>
      </c>
      <c r="AF7" s="214"/>
      <c r="AG7" s="175" t="s">
        <v>179</v>
      </c>
    </row>
    <row r="8" spans="1:34" ht="56.25" customHeight="1" x14ac:dyDescent="0.2">
      <c r="B8" s="218" t="s">
        <v>155</v>
      </c>
      <c r="C8" s="203" t="s">
        <v>154</v>
      </c>
      <c r="D8" s="228" t="s">
        <v>165</v>
      </c>
      <c r="E8" s="204" t="s">
        <v>157</v>
      </c>
      <c r="F8" s="227" t="s">
        <v>152</v>
      </c>
      <c r="G8" s="227" t="s">
        <v>156</v>
      </c>
      <c r="H8" s="223" t="s">
        <v>153</v>
      </c>
      <c r="I8" s="231" t="s">
        <v>187</v>
      </c>
      <c r="J8" s="231" t="s">
        <v>188</v>
      </c>
      <c r="K8" s="157"/>
      <c r="L8" s="157"/>
      <c r="M8" s="233" t="s">
        <v>160</v>
      </c>
      <c r="N8" s="220" t="s">
        <v>195</v>
      </c>
      <c r="O8" s="220" t="s">
        <v>166</v>
      </c>
      <c r="P8" s="232" t="s">
        <v>167</v>
      </c>
      <c r="Q8" s="232" t="s">
        <v>164</v>
      </c>
      <c r="R8" s="225" t="s">
        <v>197</v>
      </c>
      <c r="S8" s="226"/>
      <c r="T8" s="225" t="s">
        <v>199</v>
      </c>
      <c r="U8" s="226"/>
      <c r="V8" s="225" t="s">
        <v>191</v>
      </c>
      <c r="W8" s="226"/>
      <c r="X8" s="225" t="s">
        <v>192</v>
      </c>
      <c r="Y8" s="226"/>
      <c r="Z8" s="223" t="s">
        <v>173</v>
      </c>
      <c r="AA8" s="137" t="s">
        <v>169</v>
      </c>
      <c r="AB8" s="138">
        <v>535600</v>
      </c>
      <c r="AC8" s="225" t="s">
        <v>193</v>
      </c>
      <c r="AD8" s="226"/>
      <c r="AE8" s="225" t="s">
        <v>194</v>
      </c>
      <c r="AF8" s="226"/>
      <c r="AG8" s="223" t="s">
        <v>173</v>
      </c>
    </row>
    <row r="9" spans="1:34" ht="54" customHeight="1" thickBot="1" x14ac:dyDescent="0.25">
      <c r="B9" s="219"/>
      <c r="C9" s="203"/>
      <c r="D9" s="229"/>
      <c r="E9" s="205"/>
      <c r="F9" s="230"/>
      <c r="G9" s="223"/>
      <c r="H9" s="230"/>
      <c r="I9" s="231"/>
      <c r="J9" s="231"/>
      <c r="K9" s="157" t="s">
        <v>174</v>
      </c>
      <c r="L9" s="157" t="s">
        <v>175</v>
      </c>
      <c r="M9" s="234"/>
      <c r="N9" s="221"/>
      <c r="O9" s="221"/>
      <c r="P9" s="232"/>
      <c r="Q9" s="232"/>
      <c r="R9" s="158" t="s">
        <v>190</v>
      </c>
      <c r="S9" s="164" t="s">
        <v>198</v>
      </c>
      <c r="T9" s="158" t="s">
        <v>158</v>
      </c>
      <c r="U9" s="165">
        <v>1</v>
      </c>
      <c r="V9" s="158" t="s">
        <v>184</v>
      </c>
      <c r="W9" s="165">
        <v>0.7</v>
      </c>
      <c r="X9" s="158" t="s">
        <v>177</v>
      </c>
      <c r="Y9" s="165">
        <v>1</v>
      </c>
      <c r="Z9" s="223"/>
      <c r="AA9" s="139" t="s">
        <v>170</v>
      </c>
      <c r="AB9" s="140">
        <v>566700</v>
      </c>
      <c r="AC9" s="161" t="s">
        <v>181</v>
      </c>
      <c r="AD9" s="166">
        <v>0</v>
      </c>
      <c r="AE9" s="161" t="s">
        <v>183</v>
      </c>
      <c r="AF9" s="166">
        <v>0</v>
      </c>
      <c r="AG9" s="223"/>
    </row>
    <row r="10" spans="1:34" ht="44.25" customHeight="1" thickBot="1" x14ac:dyDescent="0.25">
      <c r="B10" s="219"/>
      <c r="C10" s="203"/>
      <c r="D10" s="229"/>
      <c r="E10" s="205"/>
      <c r="F10" s="230"/>
      <c r="G10" s="223"/>
      <c r="H10" s="230"/>
      <c r="I10" s="231"/>
      <c r="J10" s="231"/>
      <c r="K10" s="157"/>
      <c r="L10" s="157"/>
      <c r="M10" s="235"/>
      <c r="N10" s="222"/>
      <c r="O10" s="222"/>
      <c r="P10" s="232"/>
      <c r="Q10" s="232"/>
      <c r="R10" s="159" t="s">
        <v>151</v>
      </c>
      <c r="S10" s="160" t="s">
        <v>150</v>
      </c>
      <c r="T10" s="159" t="s">
        <v>151</v>
      </c>
      <c r="U10" s="160" t="s">
        <v>150</v>
      </c>
      <c r="V10" s="159" t="s">
        <v>151</v>
      </c>
      <c r="W10" s="160" t="s">
        <v>150</v>
      </c>
      <c r="X10" s="159" t="s">
        <v>151</v>
      </c>
      <c r="Y10" s="160" t="s">
        <v>150</v>
      </c>
      <c r="Z10" s="224"/>
      <c r="AA10" s="141" t="s">
        <v>171</v>
      </c>
      <c r="AB10" s="142">
        <v>30000</v>
      </c>
      <c r="AC10" s="162" t="s">
        <v>151</v>
      </c>
      <c r="AD10" s="163" t="s">
        <v>150</v>
      </c>
      <c r="AE10" s="162" t="s">
        <v>151</v>
      </c>
      <c r="AF10" s="163" t="s">
        <v>150</v>
      </c>
      <c r="AG10" s="224"/>
    </row>
    <row r="11" spans="1:34" ht="13.5" thickBot="1" x14ac:dyDescent="0.25">
      <c r="B11" s="97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110"/>
      <c r="O11" s="98"/>
      <c r="P11" s="98"/>
      <c r="Q11" s="98"/>
      <c r="R11" s="155"/>
      <c r="S11" s="98"/>
      <c r="T11" s="98"/>
      <c r="U11" s="98"/>
      <c r="V11" s="98"/>
      <c r="W11" s="98"/>
      <c r="X11" s="98"/>
      <c r="Y11" s="98"/>
      <c r="Z11" s="99"/>
      <c r="AA11" s="100"/>
      <c r="AB11" s="101"/>
      <c r="AC11" s="102"/>
      <c r="AD11" s="103"/>
      <c r="AE11" s="102"/>
      <c r="AF11" s="103"/>
      <c r="AG11" s="104"/>
    </row>
    <row r="12" spans="1:34" ht="16.5" x14ac:dyDescent="0.25">
      <c r="B12" s="76">
        <v>1</v>
      </c>
      <c r="C12" s="77" t="s">
        <v>202</v>
      </c>
      <c r="D12" s="82">
        <v>1</v>
      </c>
      <c r="E12" s="78">
        <v>4739255000</v>
      </c>
      <c r="F12" s="78">
        <v>5491269000</v>
      </c>
      <c r="G12" s="78">
        <v>581702000</v>
      </c>
      <c r="H12" s="78">
        <v>3124085000</v>
      </c>
      <c r="I12" s="78">
        <v>4157553000</v>
      </c>
      <c r="J12" s="78">
        <v>2367184000</v>
      </c>
      <c r="K12" s="78">
        <v>466952000</v>
      </c>
      <c r="L12" s="78">
        <v>54885000</v>
      </c>
      <c r="M12" s="73">
        <v>1</v>
      </c>
      <c r="N12" s="130">
        <v>5</v>
      </c>
      <c r="O12" s="149" t="s">
        <v>172</v>
      </c>
      <c r="P12" s="73">
        <v>0</v>
      </c>
      <c r="Q12" s="74">
        <v>311761600</v>
      </c>
      <c r="R12" s="154">
        <v>4313433800</v>
      </c>
      <c r="S12" s="174" t="s">
        <v>339</v>
      </c>
      <c r="T12" s="78">
        <v>8.1472214295292087</v>
      </c>
      <c r="U12" s="167" t="s">
        <v>339</v>
      </c>
      <c r="V12" s="115">
        <v>0.56891858694228969</v>
      </c>
      <c r="W12" s="167" t="s">
        <v>339</v>
      </c>
      <c r="X12" s="115">
        <v>8.5078254532203701</v>
      </c>
      <c r="Y12" s="167" t="s">
        <v>339</v>
      </c>
      <c r="Z12" s="167" t="s">
        <v>339</v>
      </c>
      <c r="AA12" s="145"/>
      <c r="AB12" s="146"/>
      <c r="AC12" s="115">
        <v>0.19726054248423444</v>
      </c>
      <c r="AD12" s="167" t="s">
        <v>339</v>
      </c>
      <c r="AE12" s="115">
        <v>8.5035353394634278E-2</v>
      </c>
      <c r="AF12" s="167" t="s">
        <v>339</v>
      </c>
      <c r="AG12" s="168" t="s">
        <v>339</v>
      </c>
    </row>
    <row r="13" spans="1:34" ht="16.5" x14ac:dyDescent="0.25">
      <c r="A13" s="92"/>
      <c r="B13" s="71">
        <v>1.1000000000000001</v>
      </c>
      <c r="C13" s="124" t="s">
        <v>202</v>
      </c>
      <c r="D13" s="116">
        <v>1</v>
      </c>
      <c r="E13" s="113">
        <v>4739255000</v>
      </c>
      <c r="F13" s="113">
        <v>5491269000</v>
      </c>
      <c r="G13" s="113">
        <v>581702000</v>
      </c>
      <c r="H13" s="113">
        <v>3124085000</v>
      </c>
      <c r="I13" s="113">
        <v>4157553000</v>
      </c>
      <c r="J13" s="113">
        <v>2367184000</v>
      </c>
      <c r="K13" s="113">
        <v>466952000</v>
      </c>
      <c r="L13" s="113">
        <v>54885000</v>
      </c>
      <c r="M13" s="111"/>
      <c r="N13" s="131" t="s">
        <v>340</v>
      </c>
      <c r="O13" s="125" t="s">
        <v>172</v>
      </c>
      <c r="P13" s="125" t="s">
        <v>340</v>
      </c>
      <c r="Q13" s="126" t="s">
        <v>340</v>
      </c>
      <c r="R13" s="152" t="s">
        <v>340</v>
      </c>
      <c r="S13" s="169" t="s">
        <v>340</v>
      </c>
      <c r="T13" s="127"/>
      <c r="U13" s="169" t="s">
        <v>340</v>
      </c>
      <c r="V13" s="128"/>
      <c r="W13" s="169" t="s">
        <v>340</v>
      </c>
      <c r="X13" s="125"/>
      <c r="Y13" s="169" t="s">
        <v>340</v>
      </c>
      <c r="Z13" s="173" t="s">
        <v>340</v>
      </c>
      <c r="AA13" s="143">
        <v>9689.9047114875593</v>
      </c>
      <c r="AB13" s="144" t="s">
        <v>341</v>
      </c>
      <c r="AC13" s="129"/>
      <c r="AD13" s="169" t="s">
        <v>340</v>
      </c>
      <c r="AE13" s="129"/>
      <c r="AF13" s="169" t="s">
        <v>340</v>
      </c>
      <c r="AG13" s="170" t="s">
        <v>340</v>
      </c>
    </row>
    <row r="14" spans="1:34" ht="16.5" x14ac:dyDescent="0.25">
      <c r="A14" s="92"/>
      <c r="B14" s="71" t="s">
        <v>340</v>
      </c>
      <c r="C14" s="116"/>
      <c r="D14" s="116"/>
      <c r="E14" s="113">
        <v>0</v>
      </c>
      <c r="F14" s="113">
        <v>0</v>
      </c>
      <c r="G14" s="113">
        <v>0</v>
      </c>
      <c r="H14" s="113">
        <v>0</v>
      </c>
      <c r="I14" s="113">
        <v>0</v>
      </c>
      <c r="J14" s="113">
        <v>0</v>
      </c>
      <c r="K14" s="113">
        <v>0</v>
      </c>
      <c r="L14" s="113">
        <v>0</v>
      </c>
      <c r="M14" s="111"/>
      <c r="N14" s="131" t="s">
        <v>340</v>
      </c>
      <c r="O14" s="125" t="s">
        <v>172</v>
      </c>
      <c r="P14" s="125" t="s">
        <v>340</v>
      </c>
      <c r="Q14" s="126" t="s">
        <v>340</v>
      </c>
      <c r="R14" s="152" t="s">
        <v>340</v>
      </c>
      <c r="S14" s="169" t="s">
        <v>340</v>
      </c>
      <c r="T14" s="127"/>
      <c r="U14" s="169" t="s">
        <v>340</v>
      </c>
      <c r="V14" s="128"/>
      <c r="W14" s="169" t="s">
        <v>340</v>
      </c>
      <c r="X14" s="125"/>
      <c r="Y14" s="169" t="s">
        <v>340</v>
      </c>
      <c r="Z14" s="169" t="s">
        <v>340</v>
      </c>
      <c r="AA14" s="143">
        <v>0</v>
      </c>
      <c r="AB14" s="144" t="s">
        <v>341</v>
      </c>
      <c r="AC14" s="129"/>
      <c r="AD14" s="169" t="s">
        <v>340</v>
      </c>
      <c r="AE14" s="129"/>
      <c r="AF14" s="169" t="s">
        <v>340</v>
      </c>
      <c r="AG14" s="170" t="s">
        <v>340</v>
      </c>
    </row>
    <row r="15" spans="1:34" ht="16.5" x14ac:dyDescent="0.25">
      <c r="A15" s="92"/>
      <c r="B15" s="71" t="s">
        <v>340</v>
      </c>
      <c r="C15" s="116"/>
      <c r="D15" s="116"/>
      <c r="E15" s="113">
        <v>0</v>
      </c>
      <c r="F15" s="113">
        <v>0</v>
      </c>
      <c r="G15" s="113">
        <v>0</v>
      </c>
      <c r="H15" s="113">
        <v>0</v>
      </c>
      <c r="I15" s="113">
        <v>0</v>
      </c>
      <c r="J15" s="113">
        <v>0</v>
      </c>
      <c r="K15" s="113">
        <v>0</v>
      </c>
      <c r="L15" s="113">
        <v>0</v>
      </c>
      <c r="M15" s="111"/>
      <c r="N15" s="131" t="s">
        <v>340</v>
      </c>
      <c r="O15" s="125"/>
      <c r="P15" s="125" t="s">
        <v>340</v>
      </c>
      <c r="Q15" s="126" t="s">
        <v>340</v>
      </c>
      <c r="R15" s="152" t="s">
        <v>340</v>
      </c>
      <c r="S15" s="169" t="s">
        <v>340</v>
      </c>
      <c r="T15" s="127"/>
      <c r="U15" s="169" t="s">
        <v>340</v>
      </c>
      <c r="V15" s="128"/>
      <c r="W15" s="169" t="s">
        <v>340</v>
      </c>
      <c r="X15" s="125"/>
      <c r="Y15" s="169" t="s">
        <v>340</v>
      </c>
      <c r="Z15" s="169" t="s">
        <v>340</v>
      </c>
      <c r="AA15" s="143">
        <v>0</v>
      </c>
      <c r="AB15" s="144" t="s">
        <v>341</v>
      </c>
      <c r="AC15" s="129"/>
      <c r="AD15" s="169" t="s">
        <v>340</v>
      </c>
      <c r="AE15" s="129"/>
      <c r="AF15" s="169" t="s">
        <v>340</v>
      </c>
      <c r="AG15" s="170" t="s">
        <v>340</v>
      </c>
    </row>
    <row r="16" spans="1:34" ht="16.5" x14ac:dyDescent="0.25">
      <c r="A16" s="92"/>
      <c r="B16" s="71" t="s">
        <v>340</v>
      </c>
      <c r="C16" s="116"/>
      <c r="D16" s="116"/>
      <c r="E16" s="113">
        <v>0</v>
      </c>
      <c r="F16" s="113">
        <v>0</v>
      </c>
      <c r="G16" s="113">
        <v>0</v>
      </c>
      <c r="H16" s="113">
        <v>0</v>
      </c>
      <c r="I16" s="113">
        <v>0</v>
      </c>
      <c r="J16" s="113">
        <v>0</v>
      </c>
      <c r="K16" s="113">
        <v>0</v>
      </c>
      <c r="L16" s="113">
        <v>0</v>
      </c>
      <c r="M16" s="111"/>
      <c r="N16" s="131" t="s">
        <v>340</v>
      </c>
      <c r="O16" s="125"/>
      <c r="P16" s="125" t="s">
        <v>340</v>
      </c>
      <c r="Q16" s="126" t="s">
        <v>340</v>
      </c>
      <c r="R16" s="152" t="s">
        <v>340</v>
      </c>
      <c r="S16" s="169" t="s">
        <v>340</v>
      </c>
      <c r="T16" s="127"/>
      <c r="U16" s="169" t="s">
        <v>340</v>
      </c>
      <c r="V16" s="128"/>
      <c r="W16" s="169" t="s">
        <v>340</v>
      </c>
      <c r="X16" s="125"/>
      <c r="Y16" s="169" t="s">
        <v>340</v>
      </c>
      <c r="Z16" s="169" t="s">
        <v>340</v>
      </c>
      <c r="AA16" s="143">
        <v>0</v>
      </c>
      <c r="AB16" s="144" t="s">
        <v>341</v>
      </c>
      <c r="AC16" s="129"/>
      <c r="AD16" s="169" t="s">
        <v>340</v>
      </c>
      <c r="AE16" s="129"/>
      <c r="AF16" s="169" t="s">
        <v>340</v>
      </c>
      <c r="AG16" s="170" t="s">
        <v>340</v>
      </c>
    </row>
    <row r="17" spans="2:33" ht="16.5" x14ac:dyDescent="0.25">
      <c r="B17" s="71" t="s">
        <v>340</v>
      </c>
      <c r="C17" s="116"/>
      <c r="D17" s="116"/>
      <c r="E17" s="113">
        <v>0</v>
      </c>
      <c r="F17" s="113">
        <v>0</v>
      </c>
      <c r="G17" s="113">
        <v>0</v>
      </c>
      <c r="H17" s="113">
        <v>0</v>
      </c>
      <c r="I17" s="113">
        <v>0</v>
      </c>
      <c r="J17" s="113">
        <v>0</v>
      </c>
      <c r="K17" s="113">
        <v>0</v>
      </c>
      <c r="L17" s="113">
        <v>0</v>
      </c>
      <c r="M17" s="111"/>
      <c r="N17" s="131" t="s">
        <v>340</v>
      </c>
      <c r="O17" s="125"/>
      <c r="P17" s="125" t="s">
        <v>340</v>
      </c>
      <c r="Q17" s="126" t="s">
        <v>340</v>
      </c>
      <c r="R17" s="152" t="s">
        <v>340</v>
      </c>
      <c r="S17" s="169" t="s">
        <v>340</v>
      </c>
      <c r="T17" s="127"/>
      <c r="U17" s="169" t="s">
        <v>340</v>
      </c>
      <c r="V17" s="128"/>
      <c r="W17" s="169" t="s">
        <v>340</v>
      </c>
      <c r="X17" s="125"/>
      <c r="Y17" s="169" t="s">
        <v>340</v>
      </c>
      <c r="Z17" s="169" t="s">
        <v>340</v>
      </c>
      <c r="AA17" s="143">
        <v>0</v>
      </c>
      <c r="AB17" s="144" t="s">
        <v>341</v>
      </c>
      <c r="AC17" s="129"/>
      <c r="AD17" s="169" t="s">
        <v>340</v>
      </c>
      <c r="AE17" s="129"/>
      <c r="AF17" s="169" t="s">
        <v>340</v>
      </c>
      <c r="AG17" s="170" t="s">
        <v>340</v>
      </c>
    </row>
    <row r="18" spans="2:33" ht="16.5" x14ac:dyDescent="0.25">
      <c r="B18" s="71" t="s">
        <v>340</v>
      </c>
      <c r="C18" s="116"/>
      <c r="D18" s="116"/>
      <c r="E18" s="113">
        <v>0</v>
      </c>
      <c r="F18" s="113">
        <v>0</v>
      </c>
      <c r="G18" s="113">
        <v>0</v>
      </c>
      <c r="H18" s="113">
        <v>0</v>
      </c>
      <c r="I18" s="113">
        <v>0</v>
      </c>
      <c r="J18" s="113">
        <v>0</v>
      </c>
      <c r="K18" s="113">
        <v>0</v>
      </c>
      <c r="L18" s="113">
        <v>0</v>
      </c>
      <c r="M18" s="111"/>
      <c r="N18" s="131" t="s">
        <v>340</v>
      </c>
      <c r="O18" s="125"/>
      <c r="P18" s="125" t="s">
        <v>340</v>
      </c>
      <c r="Q18" s="126" t="s">
        <v>340</v>
      </c>
      <c r="R18" s="152" t="s">
        <v>340</v>
      </c>
      <c r="S18" s="169" t="s">
        <v>340</v>
      </c>
      <c r="T18" s="127"/>
      <c r="U18" s="169" t="s">
        <v>340</v>
      </c>
      <c r="V18" s="128"/>
      <c r="W18" s="169" t="s">
        <v>340</v>
      </c>
      <c r="X18" s="125"/>
      <c r="Y18" s="169" t="s">
        <v>340</v>
      </c>
      <c r="Z18" s="169" t="s">
        <v>340</v>
      </c>
      <c r="AA18" s="143">
        <v>0</v>
      </c>
      <c r="AB18" s="144" t="s">
        <v>341</v>
      </c>
      <c r="AC18" s="129"/>
      <c r="AD18" s="169" t="s">
        <v>340</v>
      </c>
      <c r="AE18" s="129"/>
      <c r="AF18" s="169" t="s">
        <v>340</v>
      </c>
      <c r="AG18" s="170" t="s">
        <v>340</v>
      </c>
    </row>
    <row r="19" spans="2:33" ht="16.5" x14ac:dyDescent="0.25">
      <c r="B19" s="71" t="s">
        <v>340</v>
      </c>
      <c r="C19" s="116"/>
      <c r="D19" s="116"/>
      <c r="E19" s="113">
        <v>0</v>
      </c>
      <c r="F19" s="113">
        <v>0</v>
      </c>
      <c r="G19" s="113">
        <v>0</v>
      </c>
      <c r="H19" s="113">
        <v>0</v>
      </c>
      <c r="I19" s="113">
        <v>0</v>
      </c>
      <c r="J19" s="113">
        <v>0</v>
      </c>
      <c r="K19" s="113">
        <v>0</v>
      </c>
      <c r="L19" s="113">
        <v>0</v>
      </c>
      <c r="M19" s="111"/>
      <c r="N19" s="131" t="s">
        <v>340</v>
      </c>
      <c r="O19" s="125"/>
      <c r="P19" s="125" t="s">
        <v>340</v>
      </c>
      <c r="Q19" s="126" t="s">
        <v>340</v>
      </c>
      <c r="R19" s="152" t="s">
        <v>340</v>
      </c>
      <c r="S19" s="169" t="s">
        <v>340</v>
      </c>
      <c r="T19" s="127"/>
      <c r="U19" s="169" t="s">
        <v>340</v>
      </c>
      <c r="V19" s="128"/>
      <c r="W19" s="169" t="s">
        <v>340</v>
      </c>
      <c r="X19" s="125"/>
      <c r="Y19" s="169" t="s">
        <v>340</v>
      </c>
      <c r="Z19" s="169" t="s">
        <v>340</v>
      </c>
      <c r="AA19" s="143">
        <v>0</v>
      </c>
      <c r="AB19" s="144" t="s">
        <v>341</v>
      </c>
      <c r="AC19" s="129"/>
      <c r="AD19" s="169" t="s">
        <v>340</v>
      </c>
      <c r="AE19" s="129"/>
      <c r="AF19" s="169" t="s">
        <v>340</v>
      </c>
      <c r="AG19" s="170" t="s">
        <v>340</v>
      </c>
    </row>
    <row r="20" spans="2:33" ht="16.5" x14ac:dyDescent="0.25">
      <c r="B20" s="71" t="s">
        <v>340</v>
      </c>
      <c r="C20" s="116"/>
      <c r="D20" s="116"/>
      <c r="E20" s="113">
        <v>0</v>
      </c>
      <c r="F20" s="113">
        <v>0</v>
      </c>
      <c r="G20" s="113">
        <v>0</v>
      </c>
      <c r="H20" s="113">
        <v>0</v>
      </c>
      <c r="I20" s="113">
        <v>0</v>
      </c>
      <c r="J20" s="113">
        <v>0</v>
      </c>
      <c r="K20" s="113">
        <v>0</v>
      </c>
      <c r="L20" s="113">
        <v>0</v>
      </c>
      <c r="M20" s="111"/>
      <c r="N20" s="131" t="s">
        <v>340</v>
      </c>
      <c r="O20" s="125"/>
      <c r="P20" s="125" t="s">
        <v>340</v>
      </c>
      <c r="Q20" s="126" t="s">
        <v>340</v>
      </c>
      <c r="R20" s="152" t="s">
        <v>340</v>
      </c>
      <c r="S20" s="169" t="s">
        <v>340</v>
      </c>
      <c r="T20" s="127"/>
      <c r="U20" s="169" t="s">
        <v>340</v>
      </c>
      <c r="V20" s="128"/>
      <c r="W20" s="169" t="s">
        <v>340</v>
      </c>
      <c r="X20" s="125"/>
      <c r="Y20" s="169" t="s">
        <v>340</v>
      </c>
      <c r="Z20" s="169" t="s">
        <v>340</v>
      </c>
      <c r="AA20" s="143">
        <v>0</v>
      </c>
      <c r="AB20" s="144" t="s">
        <v>341</v>
      </c>
      <c r="AC20" s="129"/>
      <c r="AD20" s="169" t="s">
        <v>340</v>
      </c>
      <c r="AE20" s="129"/>
      <c r="AF20" s="169" t="s">
        <v>340</v>
      </c>
      <c r="AG20" s="170" t="s">
        <v>340</v>
      </c>
    </row>
    <row r="21" spans="2:33" ht="16.5" x14ac:dyDescent="0.25">
      <c r="B21" s="71" t="s">
        <v>340</v>
      </c>
      <c r="C21" s="116"/>
      <c r="D21" s="116"/>
      <c r="E21" s="113">
        <v>0</v>
      </c>
      <c r="F21" s="113">
        <v>0</v>
      </c>
      <c r="G21" s="113">
        <v>0</v>
      </c>
      <c r="H21" s="113">
        <v>0</v>
      </c>
      <c r="I21" s="113">
        <v>0</v>
      </c>
      <c r="J21" s="113">
        <v>0</v>
      </c>
      <c r="K21" s="113">
        <v>0</v>
      </c>
      <c r="L21" s="113">
        <v>0</v>
      </c>
      <c r="M21" s="111"/>
      <c r="N21" s="131" t="s">
        <v>340</v>
      </c>
      <c r="O21" s="125"/>
      <c r="P21" s="125" t="s">
        <v>340</v>
      </c>
      <c r="Q21" s="126" t="s">
        <v>340</v>
      </c>
      <c r="R21" s="152" t="s">
        <v>340</v>
      </c>
      <c r="S21" s="169" t="s">
        <v>340</v>
      </c>
      <c r="T21" s="127"/>
      <c r="U21" s="169" t="s">
        <v>340</v>
      </c>
      <c r="V21" s="128"/>
      <c r="W21" s="169" t="s">
        <v>340</v>
      </c>
      <c r="X21" s="125"/>
      <c r="Y21" s="169" t="s">
        <v>340</v>
      </c>
      <c r="Z21" s="169" t="s">
        <v>340</v>
      </c>
      <c r="AA21" s="143">
        <v>0</v>
      </c>
      <c r="AB21" s="144" t="s">
        <v>341</v>
      </c>
      <c r="AC21" s="129"/>
      <c r="AD21" s="169" t="s">
        <v>340</v>
      </c>
      <c r="AE21" s="129"/>
      <c r="AF21" s="169" t="s">
        <v>340</v>
      </c>
      <c r="AG21" s="170" t="s">
        <v>340</v>
      </c>
    </row>
    <row r="22" spans="2:33" ht="17.25" thickBot="1" x14ac:dyDescent="0.3">
      <c r="B22" s="81" t="s">
        <v>340</v>
      </c>
      <c r="C22" s="83"/>
      <c r="D22" s="83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112"/>
      <c r="N22" s="132" t="s">
        <v>340</v>
      </c>
      <c r="O22" s="79"/>
      <c r="P22" s="79" t="s">
        <v>340</v>
      </c>
      <c r="Q22" s="75" t="s">
        <v>340</v>
      </c>
      <c r="R22" s="153" t="s">
        <v>340</v>
      </c>
      <c r="S22" s="171" t="s">
        <v>340</v>
      </c>
      <c r="T22" s="80"/>
      <c r="U22" s="171" t="s">
        <v>340</v>
      </c>
      <c r="V22" s="88"/>
      <c r="W22" s="171" t="s">
        <v>340</v>
      </c>
      <c r="X22" s="79"/>
      <c r="Y22" s="171" t="s">
        <v>340</v>
      </c>
      <c r="Z22" s="171" t="s">
        <v>340</v>
      </c>
      <c r="AA22" s="147">
        <v>0</v>
      </c>
      <c r="AB22" s="148" t="s">
        <v>341</v>
      </c>
      <c r="AC22" s="89"/>
      <c r="AD22" s="171" t="s">
        <v>340</v>
      </c>
      <c r="AE22" s="89"/>
      <c r="AF22" s="171" t="s">
        <v>340</v>
      </c>
      <c r="AG22" s="172" t="s">
        <v>340</v>
      </c>
    </row>
    <row r="23" spans="2:33" ht="18" customHeight="1" x14ac:dyDescent="0.25">
      <c r="B23" s="76">
        <v>2</v>
      </c>
      <c r="C23" s="77" t="s">
        <v>203</v>
      </c>
      <c r="D23" s="82">
        <v>1</v>
      </c>
      <c r="E23" s="78">
        <v>494743682</v>
      </c>
      <c r="F23" s="78">
        <v>1149131190</v>
      </c>
      <c r="G23" s="78">
        <v>131498113</v>
      </c>
      <c r="H23" s="78">
        <v>446385109</v>
      </c>
      <c r="I23" s="78">
        <v>363245569</v>
      </c>
      <c r="J23" s="78">
        <v>702746081</v>
      </c>
      <c r="K23" s="78">
        <v>134254535</v>
      </c>
      <c r="L23" s="78">
        <v>26087</v>
      </c>
      <c r="M23" s="73">
        <v>1</v>
      </c>
      <c r="N23" s="130">
        <v>5</v>
      </c>
      <c r="O23" s="149" t="s">
        <v>172</v>
      </c>
      <c r="P23" s="73">
        <v>0</v>
      </c>
      <c r="Q23" s="74">
        <v>311761600</v>
      </c>
      <c r="R23" s="154">
        <v>519126369</v>
      </c>
      <c r="S23" s="174" t="s">
        <v>339</v>
      </c>
      <c r="T23" s="78">
        <v>3.7623633580202021</v>
      </c>
      <c r="U23" s="167" t="s">
        <v>339</v>
      </c>
      <c r="V23" s="115">
        <v>0.38845443660788637</v>
      </c>
      <c r="W23" s="167" t="s">
        <v>339</v>
      </c>
      <c r="X23" s="115">
        <v>5146.4152643078933</v>
      </c>
      <c r="Y23" s="167" t="s">
        <v>339</v>
      </c>
      <c r="Z23" s="167" t="s">
        <v>339</v>
      </c>
      <c r="AA23" s="145"/>
      <c r="AB23" s="146"/>
      <c r="AC23" s="115">
        <v>0.19104273738383182</v>
      </c>
      <c r="AD23" s="167" t="s">
        <v>339</v>
      </c>
      <c r="AE23" s="115">
        <v>0.11683133846536704</v>
      </c>
      <c r="AF23" s="167" t="s">
        <v>339</v>
      </c>
      <c r="AG23" s="168" t="s">
        <v>339</v>
      </c>
    </row>
    <row r="24" spans="2:33" ht="18" customHeight="1" x14ac:dyDescent="0.25">
      <c r="B24" s="71">
        <v>2.1</v>
      </c>
      <c r="C24" s="124" t="s">
        <v>203</v>
      </c>
      <c r="D24" s="116">
        <v>1</v>
      </c>
      <c r="E24" s="113">
        <v>494743682</v>
      </c>
      <c r="F24" s="113">
        <v>1149131190</v>
      </c>
      <c r="G24" s="113">
        <v>131498113</v>
      </c>
      <c r="H24" s="113">
        <v>446385109</v>
      </c>
      <c r="I24" s="113">
        <v>363245569</v>
      </c>
      <c r="J24" s="113">
        <v>702746081</v>
      </c>
      <c r="K24" s="113">
        <v>134254535</v>
      </c>
      <c r="L24" s="113">
        <v>26087</v>
      </c>
      <c r="M24" s="111"/>
      <c r="N24" s="131" t="s">
        <v>340</v>
      </c>
      <c r="O24" s="125" t="s">
        <v>172</v>
      </c>
      <c r="P24" s="125" t="s">
        <v>340</v>
      </c>
      <c r="Q24" s="126" t="s">
        <v>340</v>
      </c>
      <c r="R24" s="152" t="s">
        <v>340</v>
      </c>
      <c r="S24" s="169" t="s">
        <v>340</v>
      </c>
      <c r="T24" s="127"/>
      <c r="U24" s="169" t="s">
        <v>340</v>
      </c>
      <c r="V24" s="128"/>
      <c r="W24" s="169" t="s">
        <v>340</v>
      </c>
      <c r="X24" s="125"/>
      <c r="Y24" s="169" t="s">
        <v>340</v>
      </c>
      <c r="Z24" s="173" t="s">
        <v>340</v>
      </c>
      <c r="AA24" s="143">
        <v>2027.7592906299628</v>
      </c>
      <c r="AB24" s="144" t="s">
        <v>341</v>
      </c>
      <c r="AC24" s="129"/>
      <c r="AD24" s="169" t="s">
        <v>340</v>
      </c>
      <c r="AE24" s="129"/>
      <c r="AF24" s="169" t="s">
        <v>340</v>
      </c>
      <c r="AG24" s="170" t="s">
        <v>340</v>
      </c>
    </row>
    <row r="25" spans="2:33" ht="18" customHeight="1" x14ac:dyDescent="0.25">
      <c r="B25" s="71" t="s">
        <v>340</v>
      </c>
      <c r="C25" s="116"/>
      <c r="D25" s="116"/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J25" s="113">
        <v>0</v>
      </c>
      <c r="K25" s="113">
        <v>0</v>
      </c>
      <c r="L25" s="113">
        <v>0</v>
      </c>
      <c r="M25" s="111"/>
      <c r="N25" s="131" t="s">
        <v>340</v>
      </c>
      <c r="O25" s="125" t="s">
        <v>172</v>
      </c>
      <c r="P25" s="125" t="s">
        <v>340</v>
      </c>
      <c r="Q25" s="126" t="s">
        <v>340</v>
      </c>
      <c r="R25" s="152" t="s">
        <v>340</v>
      </c>
      <c r="S25" s="169" t="s">
        <v>340</v>
      </c>
      <c r="T25" s="127"/>
      <c r="U25" s="169" t="s">
        <v>340</v>
      </c>
      <c r="V25" s="128"/>
      <c r="W25" s="169" t="s">
        <v>340</v>
      </c>
      <c r="X25" s="125"/>
      <c r="Y25" s="169" t="s">
        <v>340</v>
      </c>
      <c r="Z25" s="169" t="s">
        <v>340</v>
      </c>
      <c r="AA25" s="143">
        <v>0</v>
      </c>
      <c r="AB25" s="144" t="s">
        <v>341</v>
      </c>
      <c r="AC25" s="129"/>
      <c r="AD25" s="169" t="s">
        <v>340</v>
      </c>
      <c r="AE25" s="129"/>
      <c r="AF25" s="169" t="s">
        <v>340</v>
      </c>
      <c r="AG25" s="170" t="s">
        <v>340</v>
      </c>
    </row>
    <row r="26" spans="2:33" ht="18" customHeight="1" x14ac:dyDescent="0.25">
      <c r="B26" s="71" t="s">
        <v>340</v>
      </c>
      <c r="C26" s="116"/>
      <c r="D26" s="116"/>
      <c r="E26" s="113">
        <v>0</v>
      </c>
      <c r="F26" s="113">
        <v>0</v>
      </c>
      <c r="G26" s="113">
        <v>0</v>
      </c>
      <c r="H26" s="113">
        <v>0</v>
      </c>
      <c r="I26" s="113">
        <v>0</v>
      </c>
      <c r="J26" s="113">
        <v>0</v>
      </c>
      <c r="K26" s="113">
        <v>0</v>
      </c>
      <c r="L26" s="113">
        <v>0</v>
      </c>
      <c r="M26" s="111"/>
      <c r="N26" s="131" t="s">
        <v>340</v>
      </c>
      <c r="O26" s="125"/>
      <c r="P26" s="125" t="s">
        <v>340</v>
      </c>
      <c r="Q26" s="126" t="s">
        <v>340</v>
      </c>
      <c r="R26" s="152" t="s">
        <v>340</v>
      </c>
      <c r="S26" s="169" t="s">
        <v>340</v>
      </c>
      <c r="T26" s="127"/>
      <c r="U26" s="169" t="s">
        <v>340</v>
      </c>
      <c r="V26" s="128"/>
      <c r="W26" s="169" t="s">
        <v>340</v>
      </c>
      <c r="X26" s="125"/>
      <c r="Y26" s="169" t="s">
        <v>340</v>
      </c>
      <c r="Z26" s="169" t="s">
        <v>340</v>
      </c>
      <c r="AA26" s="143">
        <v>0</v>
      </c>
      <c r="AB26" s="144" t="s">
        <v>341</v>
      </c>
      <c r="AC26" s="129"/>
      <c r="AD26" s="169" t="s">
        <v>340</v>
      </c>
      <c r="AE26" s="129"/>
      <c r="AF26" s="169" t="s">
        <v>340</v>
      </c>
      <c r="AG26" s="170" t="s">
        <v>340</v>
      </c>
    </row>
    <row r="27" spans="2:33" ht="18" customHeight="1" x14ac:dyDescent="0.25">
      <c r="B27" s="71" t="s">
        <v>340</v>
      </c>
      <c r="C27" s="116"/>
      <c r="D27" s="116"/>
      <c r="E27" s="113">
        <v>0</v>
      </c>
      <c r="F27" s="113">
        <v>0</v>
      </c>
      <c r="G27" s="113">
        <v>0</v>
      </c>
      <c r="H27" s="113">
        <v>0</v>
      </c>
      <c r="I27" s="113">
        <v>0</v>
      </c>
      <c r="J27" s="113">
        <v>0</v>
      </c>
      <c r="K27" s="113">
        <v>0</v>
      </c>
      <c r="L27" s="113">
        <v>0</v>
      </c>
      <c r="M27" s="111"/>
      <c r="N27" s="131" t="s">
        <v>340</v>
      </c>
      <c r="O27" s="125"/>
      <c r="P27" s="125" t="s">
        <v>340</v>
      </c>
      <c r="Q27" s="126" t="s">
        <v>340</v>
      </c>
      <c r="R27" s="152" t="s">
        <v>340</v>
      </c>
      <c r="S27" s="169" t="s">
        <v>340</v>
      </c>
      <c r="T27" s="127"/>
      <c r="U27" s="169" t="s">
        <v>340</v>
      </c>
      <c r="V27" s="128"/>
      <c r="W27" s="169" t="s">
        <v>340</v>
      </c>
      <c r="X27" s="125"/>
      <c r="Y27" s="169" t="s">
        <v>340</v>
      </c>
      <c r="Z27" s="169" t="s">
        <v>340</v>
      </c>
      <c r="AA27" s="143">
        <v>0</v>
      </c>
      <c r="AB27" s="144" t="s">
        <v>341</v>
      </c>
      <c r="AC27" s="129"/>
      <c r="AD27" s="169" t="s">
        <v>340</v>
      </c>
      <c r="AE27" s="129"/>
      <c r="AF27" s="169" t="s">
        <v>340</v>
      </c>
      <c r="AG27" s="170" t="s">
        <v>340</v>
      </c>
    </row>
    <row r="28" spans="2:33" ht="18" customHeight="1" x14ac:dyDescent="0.25">
      <c r="B28" s="71" t="s">
        <v>340</v>
      </c>
      <c r="C28" s="116"/>
      <c r="D28" s="116"/>
      <c r="E28" s="113">
        <v>0</v>
      </c>
      <c r="F28" s="113">
        <v>0</v>
      </c>
      <c r="G28" s="113">
        <v>0</v>
      </c>
      <c r="H28" s="113">
        <v>0</v>
      </c>
      <c r="I28" s="113">
        <v>0</v>
      </c>
      <c r="J28" s="113">
        <v>0</v>
      </c>
      <c r="K28" s="113">
        <v>0</v>
      </c>
      <c r="L28" s="113">
        <v>0</v>
      </c>
      <c r="M28" s="111"/>
      <c r="N28" s="131" t="s">
        <v>340</v>
      </c>
      <c r="O28" s="125"/>
      <c r="P28" s="125" t="s">
        <v>340</v>
      </c>
      <c r="Q28" s="126" t="s">
        <v>340</v>
      </c>
      <c r="R28" s="152" t="s">
        <v>340</v>
      </c>
      <c r="S28" s="169" t="s">
        <v>340</v>
      </c>
      <c r="T28" s="127"/>
      <c r="U28" s="169" t="s">
        <v>340</v>
      </c>
      <c r="V28" s="128"/>
      <c r="W28" s="169" t="s">
        <v>340</v>
      </c>
      <c r="X28" s="125"/>
      <c r="Y28" s="169" t="s">
        <v>340</v>
      </c>
      <c r="Z28" s="169" t="s">
        <v>340</v>
      </c>
      <c r="AA28" s="143">
        <v>0</v>
      </c>
      <c r="AB28" s="144" t="s">
        <v>341</v>
      </c>
      <c r="AC28" s="129"/>
      <c r="AD28" s="169" t="s">
        <v>340</v>
      </c>
      <c r="AE28" s="129"/>
      <c r="AF28" s="169" t="s">
        <v>340</v>
      </c>
      <c r="AG28" s="170" t="s">
        <v>340</v>
      </c>
    </row>
    <row r="29" spans="2:33" ht="18" customHeight="1" x14ac:dyDescent="0.25">
      <c r="B29" s="71" t="s">
        <v>340</v>
      </c>
      <c r="C29" s="116"/>
      <c r="D29" s="116"/>
      <c r="E29" s="113">
        <v>0</v>
      </c>
      <c r="F29" s="113">
        <v>0</v>
      </c>
      <c r="G29" s="113">
        <v>0</v>
      </c>
      <c r="H29" s="113">
        <v>0</v>
      </c>
      <c r="I29" s="113">
        <v>0</v>
      </c>
      <c r="J29" s="113">
        <v>0</v>
      </c>
      <c r="K29" s="113">
        <v>0</v>
      </c>
      <c r="L29" s="113">
        <v>0</v>
      </c>
      <c r="M29" s="111"/>
      <c r="N29" s="131" t="s">
        <v>340</v>
      </c>
      <c r="O29" s="125"/>
      <c r="P29" s="125" t="s">
        <v>340</v>
      </c>
      <c r="Q29" s="126" t="s">
        <v>340</v>
      </c>
      <c r="R29" s="152" t="s">
        <v>340</v>
      </c>
      <c r="S29" s="169" t="s">
        <v>340</v>
      </c>
      <c r="T29" s="127"/>
      <c r="U29" s="169" t="s">
        <v>340</v>
      </c>
      <c r="V29" s="128"/>
      <c r="W29" s="169" t="s">
        <v>340</v>
      </c>
      <c r="X29" s="125"/>
      <c r="Y29" s="169" t="s">
        <v>340</v>
      </c>
      <c r="Z29" s="169" t="s">
        <v>340</v>
      </c>
      <c r="AA29" s="143">
        <v>0</v>
      </c>
      <c r="AB29" s="144" t="s">
        <v>341</v>
      </c>
      <c r="AC29" s="129"/>
      <c r="AD29" s="169" t="s">
        <v>340</v>
      </c>
      <c r="AE29" s="129"/>
      <c r="AF29" s="169" t="s">
        <v>340</v>
      </c>
      <c r="AG29" s="170" t="s">
        <v>340</v>
      </c>
    </row>
    <row r="30" spans="2:33" ht="18" customHeight="1" x14ac:dyDescent="0.25">
      <c r="B30" s="71" t="s">
        <v>340</v>
      </c>
      <c r="C30" s="116"/>
      <c r="D30" s="116"/>
      <c r="E30" s="113">
        <v>0</v>
      </c>
      <c r="F30" s="113">
        <v>0</v>
      </c>
      <c r="G30" s="113">
        <v>0</v>
      </c>
      <c r="H30" s="113">
        <v>0</v>
      </c>
      <c r="I30" s="113">
        <v>0</v>
      </c>
      <c r="J30" s="113">
        <v>0</v>
      </c>
      <c r="K30" s="113">
        <v>0</v>
      </c>
      <c r="L30" s="113">
        <v>0</v>
      </c>
      <c r="M30" s="111"/>
      <c r="N30" s="131" t="s">
        <v>340</v>
      </c>
      <c r="O30" s="125"/>
      <c r="P30" s="125" t="s">
        <v>340</v>
      </c>
      <c r="Q30" s="126" t="s">
        <v>340</v>
      </c>
      <c r="R30" s="152" t="s">
        <v>340</v>
      </c>
      <c r="S30" s="169" t="s">
        <v>340</v>
      </c>
      <c r="T30" s="127"/>
      <c r="U30" s="169" t="s">
        <v>340</v>
      </c>
      <c r="V30" s="128"/>
      <c r="W30" s="169" t="s">
        <v>340</v>
      </c>
      <c r="X30" s="125"/>
      <c r="Y30" s="169" t="s">
        <v>340</v>
      </c>
      <c r="Z30" s="169" t="s">
        <v>340</v>
      </c>
      <c r="AA30" s="143">
        <v>0</v>
      </c>
      <c r="AB30" s="144" t="s">
        <v>341</v>
      </c>
      <c r="AC30" s="129"/>
      <c r="AD30" s="169" t="s">
        <v>340</v>
      </c>
      <c r="AE30" s="129"/>
      <c r="AF30" s="169" t="s">
        <v>340</v>
      </c>
      <c r="AG30" s="170" t="s">
        <v>340</v>
      </c>
    </row>
    <row r="31" spans="2:33" ht="18" customHeight="1" x14ac:dyDescent="0.25">
      <c r="B31" s="71" t="s">
        <v>340</v>
      </c>
      <c r="C31" s="116"/>
      <c r="D31" s="116"/>
      <c r="E31" s="113">
        <v>0</v>
      </c>
      <c r="F31" s="113">
        <v>0</v>
      </c>
      <c r="G31" s="113">
        <v>0</v>
      </c>
      <c r="H31" s="113">
        <v>0</v>
      </c>
      <c r="I31" s="113">
        <v>0</v>
      </c>
      <c r="J31" s="113">
        <v>0</v>
      </c>
      <c r="K31" s="113">
        <v>0</v>
      </c>
      <c r="L31" s="113">
        <v>0</v>
      </c>
      <c r="M31" s="111"/>
      <c r="N31" s="131" t="s">
        <v>340</v>
      </c>
      <c r="O31" s="125"/>
      <c r="P31" s="125" t="s">
        <v>340</v>
      </c>
      <c r="Q31" s="126" t="s">
        <v>340</v>
      </c>
      <c r="R31" s="152" t="s">
        <v>340</v>
      </c>
      <c r="S31" s="169" t="s">
        <v>340</v>
      </c>
      <c r="T31" s="127"/>
      <c r="U31" s="169" t="s">
        <v>340</v>
      </c>
      <c r="V31" s="128"/>
      <c r="W31" s="169" t="s">
        <v>340</v>
      </c>
      <c r="X31" s="125"/>
      <c r="Y31" s="169" t="s">
        <v>340</v>
      </c>
      <c r="Z31" s="169" t="s">
        <v>340</v>
      </c>
      <c r="AA31" s="143">
        <v>0</v>
      </c>
      <c r="AB31" s="144" t="s">
        <v>341</v>
      </c>
      <c r="AC31" s="129"/>
      <c r="AD31" s="169" t="s">
        <v>340</v>
      </c>
      <c r="AE31" s="129"/>
      <c r="AF31" s="169" t="s">
        <v>340</v>
      </c>
      <c r="AG31" s="170" t="s">
        <v>340</v>
      </c>
    </row>
    <row r="32" spans="2:33" ht="18" customHeight="1" x14ac:dyDescent="0.25">
      <c r="B32" s="71" t="s">
        <v>340</v>
      </c>
      <c r="C32" s="116"/>
      <c r="D32" s="116"/>
      <c r="E32" s="113">
        <v>0</v>
      </c>
      <c r="F32" s="113">
        <v>0</v>
      </c>
      <c r="G32" s="113">
        <v>0</v>
      </c>
      <c r="H32" s="113">
        <v>0</v>
      </c>
      <c r="I32" s="113">
        <v>0</v>
      </c>
      <c r="J32" s="113">
        <v>0</v>
      </c>
      <c r="K32" s="113">
        <v>0</v>
      </c>
      <c r="L32" s="113">
        <v>0</v>
      </c>
      <c r="M32" s="111"/>
      <c r="N32" s="131" t="s">
        <v>340</v>
      </c>
      <c r="O32" s="125"/>
      <c r="P32" s="125" t="s">
        <v>340</v>
      </c>
      <c r="Q32" s="126" t="s">
        <v>340</v>
      </c>
      <c r="R32" s="152" t="s">
        <v>340</v>
      </c>
      <c r="S32" s="169" t="s">
        <v>340</v>
      </c>
      <c r="T32" s="127"/>
      <c r="U32" s="169" t="s">
        <v>340</v>
      </c>
      <c r="V32" s="128"/>
      <c r="W32" s="169" t="s">
        <v>340</v>
      </c>
      <c r="X32" s="125"/>
      <c r="Y32" s="169" t="s">
        <v>340</v>
      </c>
      <c r="Z32" s="169" t="s">
        <v>340</v>
      </c>
      <c r="AA32" s="143">
        <v>0</v>
      </c>
      <c r="AB32" s="144" t="s">
        <v>341</v>
      </c>
      <c r="AC32" s="129"/>
      <c r="AD32" s="169" t="s">
        <v>340</v>
      </c>
      <c r="AE32" s="129"/>
      <c r="AF32" s="169" t="s">
        <v>340</v>
      </c>
      <c r="AG32" s="170" t="s">
        <v>340</v>
      </c>
    </row>
    <row r="33" spans="2:33" ht="18" customHeight="1" thickBot="1" x14ac:dyDescent="0.3">
      <c r="B33" s="81" t="s">
        <v>340</v>
      </c>
      <c r="C33" s="83"/>
      <c r="D33" s="83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112"/>
      <c r="N33" s="132" t="s">
        <v>340</v>
      </c>
      <c r="O33" s="79"/>
      <c r="P33" s="79" t="s">
        <v>340</v>
      </c>
      <c r="Q33" s="75" t="s">
        <v>340</v>
      </c>
      <c r="R33" s="153" t="s">
        <v>340</v>
      </c>
      <c r="S33" s="171" t="s">
        <v>340</v>
      </c>
      <c r="T33" s="80"/>
      <c r="U33" s="171" t="s">
        <v>340</v>
      </c>
      <c r="V33" s="88"/>
      <c r="W33" s="171" t="s">
        <v>340</v>
      </c>
      <c r="X33" s="79"/>
      <c r="Y33" s="171" t="s">
        <v>340</v>
      </c>
      <c r="Z33" s="171" t="s">
        <v>340</v>
      </c>
      <c r="AA33" s="147">
        <v>0</v>
      </c>
      <c r="AB33" s="148" t="s">
        <v>341</v>
      </c>
      <c r="AC33" s="89"/>
      <c r="AD33" s="171" t="s">
        <v>340</v>
      </c>
      <c r="AE33" s="89"/>
      <c r="AF33" s="171" t="s">
        <v>340</v>
      </c>
      <c r="AG33" s="172" t="s">
        <v>340</v>
      </c>
    </row>
    <row r="34" spans="2:33" ht="18" customHeight="1" x14ac:dyDescent="0.25">
      <c r="B34" s="76">
        <v>3</v>
      </c>
      <c r="C34" s="77" t="s">
        <v>208</v>
      </c>
      <c r="D34" s="82">
        <v>1</v>
      </c>
      <c r="E34" s="78">
        <v>1229725229.1900001</v>
      </c>
      <c r="F34" s="78">
        <v>4596445525.5599995</v>
      </c>
      <c r="G34" s="78">
        <v>433385397.9601</v>
      </c>
      <c r="H34" s="78">
        <v>1251762678.960001</v>
      </c>
      <c r="I34" s="78">
        <v>796339831.22990012</v>
      </c>
      <c r="J34" s="78">
        <v>3344682846.599999</v>
      </c>
      <c r="K34" s="78">
        <v>456308440.00010002</v>
      </c>
      <c r="L34" s="78">
        <v>4001491.0000009998</v>
      </c>
      <c r="M34" s="73">
        <v>1</v>
      </c>
      <c r="N34" s="130">
        <v>5</v>
      </c>
      <c r="O34" s="149" t="s">
        <v>172</v>
      </c>
      <c r="P34" s="73">
        <v>0</v>
      </c>
      <c r="Q34" s="74">
        <v>311761600</v>
      </c>
      <c r="R34" s="154">
        <v>952220631.22990012</v>
      </c>
      <c r="S34" s="174" t="s">
        <v>339</v>
      </c>
      <c r="T34" s="78">
        <v>2.8374865304142429</v>
      </c>
      <c r="U34" s="167" t="s">
        <v>339</v>
      </c>
      <c r="V34" s="115">
        <v>0.27233275625680231</v>
      </c>
      <c r="W34" s="167" t="s">
        <v>339</v>
      </c>
      <c r="X34" s="115">
        <v>114.03460360150405</v>
      </c>
      <c r="Y34" s="167" t="s">
        <v>339</v>
      </c>
      <c r="Z34" s="167" t="s">
        <v>339</v>
      </c>
      <c r="AA34" s="145"/>
      <c r="AB34" s="146"/>
      <c r="AC34" s="115">
        <v>0.13642801453176806</v>
      </c>
      <c r="AD34" s="167" t="s">
        <v>339</v>
      </c>
      <c r="AE34" s="115">
        <v>9.9274197303688597E-2</v>
      </c>
      <c r="AF34" s="167" t="s">
        <v>339</v>
      </c>
      <c r="AG34" s="168" t="s">
        <v>339</v>
      </c>
    </row>
    <row r="35" spans="2:33" ht="18" customHeight="1" x14ac:dyDescent="0.25">
      <c r="B35" s="71">
        <v>3.1</v>
      </c>
      <c r="C35" s="124" t="s">
        <v>204</v>
      </c>
      <c r="D35" s="116">
        <v>0.05</v>
      </c>
      <c r="E35" s="113">
        <v>142591200</v>
      </c>
      <c r="F35" s="113">
        <v>255636179</v>
      </c>
      <c r="G35" s="113">
        <v>29729882</v>
      </c>
      <c r="H35" s="113">
        <v>144163622</v>
      </c>
      <c r="I35" s="113">
        <v>112861318</v>
      </c>
      <c r="J35" s="113">
        <v>111472557</v>
      </c>
      <c r="K35" s="113">
        <v>55474865</v>
      </c>
      <c r="L35" s="113">
        <v>3713935</v>
      </c>
      <c r="M35" s="111"/>
      <c r="N35" s="131" t="s">
        <v>340</v>
      </c>
      <c r="O35" s="125" t="s">
        <v>172</v>
      </c>
      <c r="P35" s="125" t="s">
        <v>340</v>
      </c>
      <c r="Q35" s="126" t="s">
        <v>340</v>
      </c>
      <c r="R35" s="152" t="s">
        <v>340</v>
      </c>
      <c r="S35" s="169" t="s">
        <v>340</v>
      </c>
      <c r="T35" s="127"/>
      <c r="U35" s="169" t="s">
        <v>340</v>
      </c>
      <c r="V35" s="128"/>
      <c r="W35" s="169" t="s">
        <v>340</v>
      </c>
      <c r="X35" s="125"/>
      <c r="Y35" s="169" t="s">
        <v>340</v>
      </c>
      <c r="Z35" s="173" t="s">
        <v>340</v>
      </c>
      <c r="AA35" s="143">
        <v>451.09613375683784</v>
      </c>
      <c r="AB35" s="144" t="s">
        <v>341</v>
      </c>
      <c r="AC35" s="129"/>
      <c r="AD35" s="169" t="s">
        <v>340</v>
      </c>
      <c r="AE35" s="129"/>
      <c r="AF35" s="169" t="s">
        <v>340</v>
      </c>
      <c r="AG35" s="170" t="s">
        <v>340</v>
      </c>
    </row>
    <row r="36" spans="2:33" ht="18" customHeight="1" x14ac:dyDescent="0.25">
      <c r="B36" s="71">
        <v>3.2</v>
      </c>
      <c r="C36" s="116" t="s">
        <v>205</v>
      </c>
      <c r="D36" s="116">
        <v>0.45</v>
      </c>
      <c r="E36" s="113">
        <v>188452005</v>
      </c>
      <c r="F36" s="113">
        <v>410283005</v>
      </c>
      <c r="G36" s="113">
        <v>38544915</v>
      </c>
      <c r="H36" s="113">
        <v>38544915</v>
      </c>
      <c r="I36" s="113">
        <v>149907090</v>
      </c>
      <c r="J36" s="113">
        <v>371738090</v>
      </c>
      <c r="K36" s="113">
        <v>33329047</v>
      </c>
      <c r="L36" s="113">
        <v>12420</v>
      </c>
      <c r="M36" s="111"/>
      <c r="N36" s="131" t="s">
        <v>340</v>
      </c>
      <c r="O36" s="125" t="s">
        <v>172</v>
      </c>
      <c r="P36" s="125" t="s">
        <v>340</v>
      </c>
      <c r="Q36" s="126" t="s">
        <v>340</v>
      </c>
      <c r="R36" s="152" t="s">
        <v>340</v>
      </c>
      <c r="S36" s="169" t="s">
        <v>340</v>
      </c>
      <c r="T36" s="127"/>
      <c r="U36" s="169" t="s">
        <v>340</v>
      </c>
      <c r="V36" s="128"/>
      <c r="W36" s="169" t="s">
        <v>340</v>
      </c>
      <c r="X36" s="125"/>
      <c r="Y36" s="169" t="s">
        <v>340</v>
      </c>
      <c r="Z36" s="169" t="s">
        <v>340</v>
      </c>
      <c r="AA36" s="143">
        <v>723.98624492676902</v>
      </c>
      <c r="AB36" s="144" t="s">
        <v>341</v>
      </c>
      <c r="AC36" s="129"/>
      <c r="AD36" s="169" t="s">
        <v>340</v>
      </c>
      <c r="AE36" s="129"/>
      <c r="AF36" s="169" t="s">
        <v>340</v>
      </c>
      <c r="AG36" s="170" t="s">
        <v>340</v>
      </c>
    </row>
    <row r="37" spans="2:33" ht="33" x14ac:dyDescent="0.25">
      <c r="B37" s="71">
        <v>3.3000000000000003</v>
      </c>
      <c r="C37" s="116" t="s">
        <v>206</v>
      </c>
      <c r="D37" s="116">
        <v>0.25</v>
      </c>
      <c r="E37" s="113">
        <v>30000000</v>
      </c>
      <c r="F37" s="113">
        <v>30000000</v>
      </c>
      <c r="G37" s="113">
        <v>1E-4</v>
      </c>
      <c r="H37" s="113">
        <v>9.9999999999999995E-7</v>
      </c>
      <c r="I37" s="113">
        <v>29999999.999899998</v>
      </c>
      <c r="J37" s="113">
        <v>29999999.999999002</v>
      </c>
      <c r="K37" s="113">
        <v>1E-4</v>
      </c>
      <c r="L37" s="113">
        <v>9.9999999999999995E-7</v>
      </c>
      <c r="M37" s="111"/>
      <c r="N37" s="131" t="s">
        <v>340</v>
      </c>
      <c r="O37" s="125"/>
      <c r="P37" s="125" t="s">
        <v>340</v>
      </c>
      <c r="Q37" s="126" t="s">
        <v>340</v>
      </c>
      <c r="R37" s="152" t="s">
        <v>340</v>
      </c>
      <c r="S37" s="169" t="s">
        <v>340</v>
      </c>
      <c r="T37" s="127"/>
      <c r="U37" s="169" t="s">
        <v>340</v>
      </c>
      <c r="V37" s="128"/>
      <c r="W37" s="169" t="s">
        <v>340</v>
      </c>
      <c r="X37" s="125"/>
      <c r="Y37" s="169" t="s">
        <v>340</v>
      </c>
      <c r="Z37" s="169" t="s">
        <v>340</v>
      </c>
      <c r="AA37" s="143">
        <v>52.938062466913713</v>
      </c>
      <c r="AB37" s="144" t="s">
        <v>341</v>
      </c>
      <c r="AC37" s="129"/>
      <c r="AD37" s="169" t="s">
        <v>340</v>
      </c>
      <c r="AE37" s="129"/>
      <c r="AF37" s="169" t="s">
        <v>340</v>
      </c>
      <c r="AG37" s="170" t="s">
        <v>340</v>
      </c>
    </row>
    <row r="38" spans="2:33" ht="18" customHeight="1" x14ac:dyDescent="0.25">
      <c r="B38" s="71">
        <v>3.4000000000000004</v>
      </c>
      <c r="C38" s="116" t="s">
        <v>207</v>
      </c>
      <c r="D38" s="116">
        <v>0.25</v>
      </c>
      <c r="E38" s="113">
        <v>868682024.19000006</v>
      </c>
      <c r="F38" s="113">
        <v>3900526341.5599999</v>
      </c>
      <c r="G38" s="113">
        <v>365110600.95999998</v>
      </c>
      <c r="H38" s="113">
        <v>1069054141.96</v>
      </c>
      <c r="I38" s="113">
        <v>503571423.23000008</v>
      </c>
      <c r="J38" s="113">
        <v>2831472199.5999999</v>
      </c>
      <c r="K38" s="113">
        <v>367504528</v>
      </c>
      <c r="L38" s="113">
        <v>275136</v>
      </c>
      <c r="M38" s="111"/>
      <c r="N38" s="131" t="s">
        <v>340</v>
      </c>
      <c r="O38" s="125"/>
      <c r="P38" s="125" t="s">
        <v>340</v>
      </c>
      <c r="Q38" s="126" t="s">
        <v>340</v>
      </c>
      <c r="R38" s="152" t="s">
        <v>340</v>
      </c>
      <c r="S38" s="169" t="s">
        <v>340</v>
      </c>
      <c r="T38" s="127"/>
      <c r="U38" s="169" t="s">
        <v>340</v>
      </c>
      <c r="V38" s="128"/>
      <c r="W38" s="169" t="s">
        <v>340</v>
      </c>
      <c r="X38" s="125"/>
      <c r="Y38" s="169" t="s">
        <v>340</v>
      </c>
      <c r="Z38" s="169" t="s">
        <v>340</v>
      </c>
      <c r="AA38" s="143">
        <v>6882.8769041115229</v>
      </c>
      <c r="AB38" s="144" t="s">
        <v>341</v>
      </c>
      <c r="AC38" s="129"/>
      <c r="AD38" s="169" t="s">
        <v>340</v>
      </c>
      <c r="AE38" s="129"/>
      <c r="AF38" s="169" t="s">
        <v>340</v>
      </c>
      <c r="AG38" s="170" t="s">
        <v>340</v>
      </c>
    </row>
    <row r="39" spans="2:33" ht="18" customHeight="1" x14ac:dyDescent="0.25">
      <c r="B39" s="71" t="s">
        <v>340</v>
      </c>
      <c r="C39" s="116"/>
      <c r="D39" s="116"/>
      <c r="E39" s="113">
        <v>0</v>
      </c>
      <c r="F39" s="113">
        <v>0</v>
      </c>
      <c r="G39" s="113">
        <v>0</v>
      </c>
      <c r="H39" s="113">
        <v>0</v>
      </c>
      <c r="I39" s="113">
        <v>0</v>
      </c>
      <c r="J39" s="113">
        <v>0</v>
      </c>
      <c r="K39" s="113">
        <v>0</v>
      </c>
      <c r="L39" s="113">
        <v>0</v>
      </c>
      <c r="M39" s="111"/>
      <c r="N39" s="131" t="s">
        <v>340</v>
      </c>
      <c r="O39" s="125"/>
      <c r="P39" s="125" t="s">
        <v>340</v>
      </c>
      <c r="Q39" s="126" t="s">
        <v>340</v>
      </c>
      <c r="R39" s="152" t="s">
        <v>340</v>
      </c>
      <c r="S39" s="169" t="s">
        <v>340</v>
      </c>
      <c r="T39" s="127"/>
      <c r="U39" s="169" t="s">
        <v>340</v>
      </c>
      <c r="V39" s="128"/>
      <c r="W39" s="169" t="s">
        <v>340</v>
      </c>
      <c r="X39" s="125"/>
      <c r="Y39" s="169" t="s">
        <v>340</v>
      </c>
      <c r="Z39" s="169" t="s">
        <v>340</v>
      </c>
      <c r="AA39" s="143">
        <v>0</v>
      </c>
      <c r="AB39" s="144" t="s">
        <v>341</v>
      </c>
      <c r="AC39" s="129"/>
      <c r="AD39" s="169" t="s">
        <v>340</v>
      </c>
      <c r="AE39" s="129"/>
      <c r="AF39" s="169" t="s">
        <v>340</v>
      </c>
      <c r="AG39" s="170" t="s">
        <v>340</v>
      </c>
    </row>
    <row r="40" spans="2:33" ht="18" customHeight="1" x14ac:dyDescent="0.25">
      <c r="B40" s="71" t="s">
        <v>340</v>
      </c>
      <c r="C40" s="116"/>
      <c r="D40" s="116"/>
      <c r="E40" s="113">
        <v>0</v>
      </c>
      <c r="F40" s="113">
        <v>0</v>
      </c>
      <c r="G40" s="113">
        <v>0</v>
      </c>
      <c r="H40" s="113">
        <v>0</v>
      </c>
      <c r="I40" s="113">
        <v>0</v>
      </c>
      <c r="J40" s="113">
        <v>0</v>
      </c>
      <c r="K40" s="113">
        <v>0</v>
      </c>
      <c r="L40" s="113">
        <v>0</v>
      </c>
      <c r="M40" s="111"/>
      <c r="N40" s="131" t="s">
        <v>340</v>
      </c>
      <c r="O40" s="125"/>
      <c r="P40" s="125" t="s">
        <v>340</v>
      </c>
      <c r="Q40" s="126" t="s">
        <v>340</v>
      </c>
      <c r="R40" s="152" t="s">
        <v>340</v>
      </c>
      <c r="S40" s="169" t="s">
        <v>340</v>
      </c>
      <c r="T40" s="127"/>
      <c r="U40" s="169" t="s">
        <v>340</v>
      </c>
      <c r="V40" s="128"/>
      <c r="W40" s="169" t="s">
        <v>340</v>
      </c>
      <c r="X40" s="125"/>
      <c r="Y40" s="169" t="s">
        <v>340</v>
      </c>
      <c r="Z40" s="169" t="s">
        <v>340</v>
      </c>
      <c r="AA40" s="143">
        <v>0</v>
      </c>
      <c r="AB40" s="144" t="s">
        <v>341</v>
      </c>
      <c r="AC40" s="129"/>
      <c r="AD40" s="169" t="s">
        <v>340</v>
      </c>
      <c r="AE40" s="129"/>
      <c r="AF40" s="169" t="s">
        <v>340</v>
      </c>
      <c r="AG40" s="170" t="s">
        <v>340</v>
      </c>
    </row>
    <row r="41" spans="2:33" ht="18" customHeight="1" x14ac:dyDescent="0.25">
      <c r="B41" s="71" t="s">
        <v>340</v>
      </c>
      <c r="C41" s="116"/>
      <c r="D41" s="116"/>
      <c r="E41" s="113">
        <v>0</v>
      </c>
      <c r="F41" s="113">
        <v>0</v>
      </c>
      <c r="G41" s="113">
        <v>0</v>
      </c>
      <c r="H41" s="113">
        <v>0</v>
      </c>
      <c r="I41" s="113">
        <v>0</v>
      </c>
      <c r="J41" s="113">
        <v>0</v>
      </c>
      <c r="K41" s="113">
        <v>0</v>
      </c>
      <c r="L41" s="113">
        <v>0</v>
      </c>
      <c r="M41" s="111"/>
      <c r="N41" s="131" t="s">
        <v>340</v>
      </c>
      <c r="O41" s="125"/>
      <c r="P41" s="125" t="s">
        <v>340</v>
      </c>
      <c r="Q41" s="126" t="s">
        <v>340</v>
      </c>
      <c r="R41" s="152" t="s">
        <v>340</v>
      </c>
      <c r="S41" s="169" t="s">
        <v>340</v>
      </c>
      <c r="T41" s="127"/>
      <c r="U41" s="169" t="s">
        <v>340</v>
      </c>
      <c r="V41" s="128"/>
      <c r="W41" s="169" t="s">
        <v>340</v>
      </c>
      <c r="X41" s="125"/>
      <c r="Y41" s="169" t="s">
        <v>340</v>
      </c>
      <c r="Z41" s="169" t="s">
        <v>340</v>
      </c>
      <c r="AA41" s="143">
        <v>0</v>
      </c>
      <c r="AB41" s="144" t="s">
        <v>341</v>
      </c>
      <c r="AC41" s="129"/>
      <c r="AD41" s="169" t="s">
        <v>340</v>
      </c>
      <c r="AE41" s="129"/>
      <c r="AF41" s="169" t="s">
        <v>340</v>
      </c>
      <c r="AG41" s="170" t="s">
        <v>340</v>
      </c>
    </row>
    <row r="42" spans="2:33" ht="18" customHeight="1" x14ac:dyDescent="0.25">
      <c r="B42" s="71" t="s">
        <v>340</v>
      </c>
      <c r="C42" s="116"/>
      <c r="D42" s="116"/>
      <c r="E42" s="113">
        <v>0</v>
      </c>
      <c r="F42" s="113">
        <v>0</v>
      </c>
      <c r="G42" s="113">
        <v>0</v>
      </c>
      <c r="H42" s="113">
        <v>0</v>
      </c>
      <c r="I42" s="113">
        <v>0</v>
      </c>
      <c r="J42" s="113">
        <v>0</v>
      </c>
      <c r="K42" s="113">
        <v>0</v>
      </c>
      <c r="L42" s="113">
        <v>0</v>
      </c>
      <c r="M42" s="111"/>
      <c r="N42" s="131" t="s">
        <v>340</v>
      </c>
      <c r="O42" s="125"/>
      <c r="P42" s="125" t="s">
        <v>340</v>
      </c>
      <c r="Q42" s="126" t="s">
        <v>340</v>
      </c>
      <c r="R42" s="152" t="s">
        <v>340</v>
      </c>
      <c r="S42" s="169" t="s">
        <v>340</v>
      </c>
      <c r="T42" s="127"/>
      <c r="U42" s="169" t="s">
        <v>340</v>
      </c>
      <c r="V42" s="128"/>
      <c r="W42" s="169" t="s">
        <v>340</v>
      </c>
      <c r="X42" s="125"/>
      <c r="Y42" s="169" t="s">
        <v>340</v>
      </c>
      <c r="Z42" s="169" t="s">
        <v>340</v>
      </c>
      <c r="AA42" s="143">
        <v>0</v>
      </c>
      <c r="AB42" s="144" t="s">
        <v>341</v>
      </c>
      <c r="AC42" s="129"/>
      <c r="AD42" s="169" t="s">
        <v>340</v>
      </c>
      <c r="AE42" s="129"/>
      <c r="AF42" s="169" t="s">
        <v>340</v>
      </c>
      <c r="AG42" s="170" t="s">
        <v>340</v>
      </c>
    </row>
    <row r="43" spans="2:33" ht="18" customHeight="1" x14ac:dyDescent="0.25">
      <c r="B43" s="71" t="s">
        <v>340</v>
      </c>
      <c r="C43" s="116"/>
      <c r="D43" s="116"/>
      <c r="E43" s="113">
        <v>0</v>
      </c>
      <c r="F43" s="113">
        <v>0</v>
      </c>
      <c r="G43" s="113">
        <v>0</v>
      </c>
      <c r="H43" s="113">
        <v>0</v>
      </c>
      <c r="I43" s="113">
        <v>0</v>
      </c>
      <c r="J43" s="113">
        <v>0</v>
      </c>
      <c r="K43" s="113">
        <v>0</v>
      </c>
      <c r="L43" s="113">
        <v>0</v>
      </c>
      <c r="M43" s="111"/>
      <c r="N43" s="131" t="s">
        <v>340</v>
      </c>
      <c r="O43" s="125"/>
      <c r="P43" s="125" t="s">
        <v>340</v>
      </c>
      <c r="Q43" s="126" t="s">
        <v>340</v>
      </c>
      <c r="R43" s="152" t="s">
        <v>340</v>
      </c>
      <c r="S43" s="169" t="s">
        <v>340</v>
      </c>
      <c r="T43" s="127"/>
      <c r="U43" s="169" t="s">
        <v>340</v>
      </c>
      <c r="V43" s="128"/>
      <c r="W43" s="169" t="s">
        <v>340</v>
      </c>
      <c r="X43" s="125"/>
      <c r="Y43" s="169" t="s">
        <v>340</v>
      </c>
      <c r="Z43" s="169" t="s">
        <v>340</v>
      </c>
      <c r="AA43" s="143">
        <v>0</v>
      </c>
      <c r="AB43" s="144" t="s">
        <v>341</v>
      </c>
      <c r="AC43" s="129"/>
      <c r="AD43" s="169" t="s">
        <v>340</v>
      </c>
      <c r="AE43" s="129"/>
      <c r="AF43" s="169" t="s">
        <v>340</v>
      </c>
      <c r="AG43" s="170" t="s">
        <v>340</v>
      </c>
    </row>
    <row r="44" spans="2:33" ht="18" customHeight="1" thickBot="1" x14ac:dyDescent="0.3">
      <c r="B44" s="81" t="s">
        <v>340</v>
      </c>
      <c r="C44" s="83"/>
      <c r="D44" s="83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112"/>
      <c r="N44" s="132" t="s">
        <v>340</v>
      </c>
      <c r="O44" s="79"/>
      <c r="P44" s="79" t="s">
        <v>340</v>
      </c>
      <c r="Q44" s="75" t="s">
        <v>340</v>
      </c>
      <c r="R44" s="153" t="s">
        <v>340</v>
      </c>
      <c r="S44" s="171" t="s">
        <v>340</v>
      </c>
      <c r="T44" s="80"/>
      <c r="U44" s="171" t="s">
        <v>340</v>
      </c>
      <c r="V44" s="88"/>
      <c r="W44" s="171" t="s">
        <v>340</v>
      </c>
      <c r="X44" s="79"/>
      <c r="Y44" s="171" t="s">
        <v>340</v>
      </c>
      <c r="Z44" s="171" t="s">
        <v>340</v>
      </c>
      <c r="AA44" s="147">
        <v>0</v>
      </c>
      <c r="AB44" s="148" t="s">
        <v>341</v>
      </c>
      <c r="AC44" s="89"/>
      <c r="AD44" s="171" t="s">
        <v>340</v>
      </c>
      <c r="AE44" s="89"/>
      <c r="AF44" s="171" t="s">
        <v>340</v>
      </c>
      <c r="AG44" s="172" t="s">
        <v>340</v>
      </c>
    </row>
    <row r="45" spans="2:33" ht="18" customHeight="1" x14ac:dyDescent="0.25">
      <c r="B45" s="76">
        <v>4</v>
      </c>
      <c r="C45" s="77" t="s">
        <v>211</v>
      </c>
      <c r="D45" s="82">
        <v>1</v>
      </c>
      <c r="E45" s="78">
        <v>9080055943</v>
      </c>
      <c r="F45" s="78">
        <v>13612960443</v>
      </c>
      <c r="G45" s="78">
        <v>2852732963</v>
      </c>
      <c r="H45" s="78">
        <v>7441204321</v>
      </c>
      <c r="I45" s="78">
        <v>6227322980</v>
      </c>
      <c r="J45" s="78">
        <v>6171756122</v>
      </c>
      <c r="K45" s="78">
        <v>892804173</v>
      </c>
      <c r="L45" s="78">
        <v>36123225</v>
      </c>
      <c r="M45" s="73">
        <v>1</v>
      </c>
      <c r="N45" s="130">
        <v>5</v>
      </c>
      <c r="O45" s="149" t="s">
        <v>172</v>
      </c>
      <c r="P45" s="73">
        <v>0</v>
      </c>
      <c r="Q45" s="74">
        <v>311761600</v>
      </c>
      <c r="R45" s="154">
        <v>6383203780</v>
      </c>
      <c r="S45" s="174" t="s">
        <v>339</v>
      </c>
      <c r="T45" s="78">
        <v>3.1829323181554305</v>
      </c>
      <c r="U45" s="167" t="s">
        <v>339</v>
      </c>
      <c r="V45" s="115">
        <v>0.54662645588060788</v>
      </c>
      <c r="W45" s="167" t="s">
        <v>339</v>
      </c>
      <c r="X45" s="115">
        <v>24.715516762415316</v>
      </c>
      <c r="Y45" s="167" t="s">
        <v>339</v>
      </c>
      <c r="Z45" s="167" t="s">
        <v>339</v>
      </c>
      <c r="AA45" s="145"/>
      <c r="AB45" s="146"/>
      <c r="AC45" s="115">
        <v>0.14465966498862251</v>
      </c>
      <c r="AD45" s="167" t="s">
        <v>339</v>
      </c>
      <c r="AE45" s="115">
        <v>6.5584865007015727E-2</v>
      </c>
      <c r="AF45" s="167" t="s">
        <v>339</v>
      </c>
      <c r="AG45" s="168" t="s">
        <v>339</v>
      </c>
    </row>
    <row r="46" spans="2:33" ht="33" x14ac:dyDescent="0.25">
      <c r="B46" s="71">
        <v>4.0999999999999996</v>
      </c>
      <c r="C46" s="124" t="s">
        <v>209</v>
      </c>
      <c r="D46" s="116">
        <v>0.7</v>
      </c>
      <c r="E46" s="113">
        <v>7203775534</v>
      </c>
      <c r="F46" s="113">
        <v>10243240034</v>
      </c>
      <c r="G46" s="113">
        <v>2850317084</v>
      </c>
      <c r="H46" s="113">
        <v>7308788442</v>
      </c>
      <c r="I46" s="113">
        <v>4353458450</v>
      </c>
      <c r="J46" s="113">
        <v>2934451592</v>
      </c>
      <c r="K46" s="113">
        <v>210788530</v>
      </c>
      <c r="L46" s="113">
        <v>31923225</v>
      </c>
      <c r="M46" s="111"/>
      <c r="N46" s="131" t="s">
        <v>340</v>
      </c>
      <c r="O46" s="125" t="s">
        <v>172</v>
      </c>
      <c r="P46" s="125" t="s">
        <v>340</v>
      </c>
      <c r="Q46" s="126" t="s">
        <v>340</v>
      </c>
      <c r="R46" s="152" t="s">
        <v>340</v>
      </c>
      <c r="S46" s="169" t="s">
        <v>340</v>
      </c>
      <c r="T46" s="127"/>
      <c r="U46" s="169" t="s">
        <v>340</v>
      </c>
      <c r="V46" s="128"/>
      <c r="W46" s="169" t="s">
        <v>340</v>
      </c>
      <c r="X46" s="125"/>
      <c r="Y46" s="169" t="s">
        <v>340</v>
      </c>
      <c r="Z46" s="173" t="s">
        <v>340</v>
      </c>
      <c r="AA46" s="143">
        <v>18075.242692782776</v>
      </c>
      <c r="AB46" s="144" t="s">
        <v>341</v>
      </c>
      <c r="AC46" s="129"/>
      <c r="AD46" s="169" t="s">
        <v>340</v>
      </c>
      <c r="AE46" s="129"/>
      <c r="AF46" s="169" t="s">
        <v>340</v>
      </c>
      <c r="AG46" s="170" t="s">
        <v>340</v>
      </c>
    </row>
    <row r="47" spans="2:33" ht="18" customHeight="1" x14ac:dyDescent="0.25">
      <c r="B47" s="71">
        <v>4.1999999999999993</v>
      </c>
      <c r="C47" s="116" t="s">
        <v>210</v>
      </c>
      <c r="D47" s="116">
        <v>0.3</v>
      </c>
      <c r="E47" s="113">
        <v>1876280409</v>
      </c>
      <c r="F47" s="113">
        <v>3369720409</v>
      </c>
      <c r="G47" s="113">
        <v>2415879</v>
      </c>
      <c r="H47" s="113">
        <v>132415879</v>
      </c>
      <c r="I47" s="113">
        <v>1873864530</v>
      </c>
      <c r="J47" s="113">
        <v>3237304530</v>
      </c>
      <c r="K47" s="113">
        <v>682015643</v>
      </c>
      <c r="L47" s="113">
        <v>4200000</v>
      </c>
      <c r="M47" s="111"/>
      <c r="N47" s="131" t="s">
        <v>340</v>
      </c>
      <c r="O47" s="125" t="s">
        <v>172</v>
      </c>
      <c r="P47" s="125" t="s">
        <v>340</v>
      </c>
      <c r="Q47" s="126" t="s">
        <v>340</v>
      </c>
      <c r="R47" s="152" t="s">
        <v>340</v>
      </c>
      <c r="S47" s="169" t="s">
        <v>340</v>
      </c>
      <c r="T47" s="127"/>
      <c r="U47" s="169" t="s">
        <v>340</v>
      </c>
      <c r="V47" s="128"/>
      <c r="W47" s="169" t="s">
        <v>340</v>
      </c>
      <c r="X47" s="125"/>
      <c r="Y47" s="169" t="s">
        <v>340</v>
      </c>
      <c r="Z47" s="169" t="s">
        <v>340</v>
      </c>
      <c r="AA47" s="143">
        <v>5946.2156502558673</v>
      </c>
      <c r="AB47" s="144" t="s">
        <v>341</v>
      </c>
      <c r="AC47" s="129"/>
      <c r="AD47" s="169" t="s">
        <v>340</v>
      </c>
      <c r="AE47" s="129"/>
      <c r="AF47" s="169" t="s">
        <v>340</v>
      </c>
      <c r="AG47" s="170" t="s">
        <v>340</v>
      </c>
    </row>
    <row r="48" spans="2:33" ht="18" customHeight="1" x14ac:dyDescent="0.25">
      <c r="B48" s="71" t="s">
        <v>340</v>
      </c>
      <c r="C48" s="116"/>
      <c r="D48" s="116"/>
      <c r="E48" s="113">
        <v>0</v>
      </c>
      <c r="F48" s="113">
        <v>0</v>
      </c>
      <c r="G48" s="113">
        <v>0</v>
      </c>
      <c r="H48" s="113">
        <v>0</v>
      </c>
      <c r="I48" s="113">
        <v>0</v>
      </c>
      <c r="J48" s="113">
        <v>0</v>
      </c>
      <c r="K48" s="113">
        <v>0</v>
      </c>
      <c r="L48" s="113">
        <v>0</v>
      </c>
      <c r="M48" s="111"/>
      <c r="N48" s="131" t="s">
        <v>340</v>
      </c>
      <c r="O48" s="125"/>
      <c r="P48" s="125" t="s">
        <v>340</v>
      </c>
      <c r="Q48" s="126" t="s">
        <v>340</v>
      </c>
      <c r="R48" s="152" t="s">
        <v>340</v>
      </c>
      <c r="S48" s="169" t="s">
        <v>340</v>
      </c>
      <c r="T48" s="127"/>
      <c r="U48" s="169" t="s">
        <v>340</v>
      </c>
      <c r="V48" s="128"/>
      <c r="W48" s="169" t="s">
        <v>340</v>
      </c>
      <c r="X48" s="125"/>
      <c r="Y48" s="169" t="s">
        <v>340</v>
      </c>
      <c r="Z48" s="169" t="s">
        <v>340</v>
      </c>
      <c r="AA48" s="143">
        <v>0</v>
      </c>
      <c r="AB48" s="144" t="s">
        <v>341</v>
      </c>
      <c r="AC48" s="129"/>
      <c r="AD48" s="169" t="s">
        <v>340</v>
      </c>
      <c r="AE48" s="129"/>
      <c r="AF48" s="169" t="s">
        <v>340</v>
      </c>
      <c r="AG48" s="170" t="s">
        <v>340</v>
      </c>
    </row>
    <row r="49" spans="2:33" ht="18" customHeight="1" x14ac:dyDescent="0.25">
      <c r="B49" s="71" t="s">
        <v>340</v>
      </c>
      <c r="C49" s="116"/>
      <c r="D49" s="116"/>
      <c r="E49" s="113">
        <v>0</v>
      </c>
      <c r="F49" s="113">
        <v>0</v>
      </c>
      <c r="G49" s="113">
        <v>0</v>
      </c>
      <c r="H49" s="113">
        <v>0</v>
      </c>
      <c r="I49" s="113">
        <v>0</v>
      </c>
      <c r="J49" s="113">
        <v>0</v>
      </c>
      <c r="K49" s="113">
        <v>0</v>
      </c>
      <c r="L49" s="113">
        <v>0</v>
      </c>
      <c r="M49" s="111"/>
      <c r="N49" s="131" t="s">
        <v>340</v>
      </c>
      <c r="O49" s="125"/>
      <c r="P49" s="125" t="s">
        <v>340</v>
      </c>
      <c r="Q49" s="126" t="s">
        <v>340</v>
      </c>
      <c r="R49" s="152" t="s">
        <v>340</v>
      </c>
      <c r="S49" s="169" t="s">
        <v>340</v>
      </c>
      <c r="T49" s="127"/>
      <c r="U49" s="169" t="s">
        <v>340</v>
      </c>
      <c r="V49" s="128"/>
      <c r="W49" s="169" t="s">
        <v>340</v>
      </c>
      <c r="X49" s="125"/>
      <c r="Y49" s="169" t="s">
        <v>340</v>
      </c>
      <c r="Z49" s="169" t="s">
        <v>340</v>
      </c>
      <c r="AA49" s="143">
        <v>0</v>
      </c>
      <c r="AB49" s="144" t="s">
        <v>341</v>
      </c>
      <c r="AC49" s="129"/>
      <c r="AD49" s="169" t="s">
        <v>340</v>
      </c>
      <c r="AE49" s="129"/>
      <c r="AF49" s="169" t="s">
        <v>340</v>
      </c>
      <c r="AG49" s="170" t="s">
        <v>340</v>
      </c>
    </row>
    <row r="50" spans="2:33" ht="18" customHeight="1" x14ac:dyDescent="0.25">
      <c r="B50" s="71" t="s">
        <v>340</v>
      </c>
      <c r="C50" s="116"/>
      <c r="D50" s="116"/>
      <c r="E50" s="113">
        <v>0</v>
      </c>
      <c r="F50" s="113">
        <v>0</v>
      </c>
      <c r="G50" s="113">
        <v>0</v>
      </c>
      <c r="H50" s="113">
        <v>0</v>
      </c>
      <c r="I50" s="113">
        <v>0</v>
      </c>
      <c r="J50" s="113">
        <v>0</v>
      </c>
      <c r="K50" s="113">
        <v>0</v>
      </c>
      <c r="L50" s="113">
        <v>0</v>
      </c>
      <c r="M50" s="111"/>
      <c r="N50" s="131" t="s">
        <v>340</v>
      </c>
      <c r="O50" s="125"/>
      <c r="P50" s="125" t="s">
        <v>340</v>
      </c>
      <c r="Q50" s="126" t="s">
        <v>340</v>
      </c>
      <c r="R50" s="152" t="s">
        <v>340</v>
      </c>
      <c r="S50" s="169" t="s">
        <v>340</v>
      </c>
      <c r="T50" s="127"/>
      <c r="U50" s="169" t="s">
        <v>340</v>
      </c>
      <c r="V50" s="128"/>
      <c r="W50" s="169" t="s">
        <v>340</v>
      </c>
      <c r="X50" s="125"/>
      <c r="Y50" s="169" t="s">
        <v>340</v>
      </c>
      <c r="Z50" s="169" t="s">
        <v>340</v>
      </c>
      <c r="AA50" s="143">
        <v>0</v>
      </c>
      <c r="AB50" s="144" t="s">
        <v>341</v>
      </c>
      <c r="AC50" s="129"/>
      <c r="AD50" s="169" t="s">
        <v>340</v>
      </c>
      <c r="AE50" s="129"/>
      <c r="AF50" s="169" t="s">
        <v>340</v>
      </c>
      <c r="AG50" s="170" t="s">
        <v>340</v>
      </c>
    </row>
    <row r="51" spans="2:33" ht="18" customHeight="1" x14ac:dyDescent="0.25">
      <c r="B51" s="71" t="s">
        <v>340</v>
      </c>
      <c r="C51" s="116"/>
      <c r="D51" s="116"/>
      <c r="E51" s="113">
        <v>0</v>
      </c>
      <c r="F51" s="113">
        <v>0</v>
      </c>
      <c r="G51" s="113">
        <v>0</v>
      </c>
      <c r="H51" s="113">
        <v>0</v>
      </c>
      <c r="I51" s="113">
        <v>0</v>
      </c>
      <c r="J51" s="113">
        <v>0</v>
      </c>
      <c r="K51" s="113">
        <v>0</v>
      </c>
      <c r="L51" s="113">
        <v>0</v>
      </c>
      <c r="M51" s="111"/>
      <c r="N51" s="131" t="s">
        <v>340</v>
      </c>
      <c r="O51" s="125"/>
      <c r="P51" s="125" t="s">
        <v>340</v>
      </c>
      <c r="Q51" s="126" t="s">
        <v>340</v>
      </c>
      <c r="R51" s="152" t="s">
        <v>340</v>
      </c>
      <c r="S51" s="169" t="s">
        <v>340</v>
      </c>
      <c r="T51" s="127"/>
      <c r="U51" s="169" t="s">
        <v>340</v>
      </c>
      <c r="V51" s="128"/>
      <c r="W51" s="169" t="s">
        <v>340</v>
      </c>
      <c r="X51" s="125"/>
      <c r="Y51" s="169" t="s">
        <v>340</v>
      </c>
      <c r="Z51" s="169" t="s">
        <v>340</v>
      </c>
      <c r="AA51" s="143">
        <v>0</v>
      </c>
      <c r="AB51" s="144" t="s">
        <v>341</v>
      </c>
      <c r="AC51" s="129"/>
      <c r="AD51" s="169" t="s">
        <v>340</v>
      </c>
      <c r="AE51" s="129"/>
      <c r="AF51" s="169" t="s">
        <v>340</v>
      </c>
      <c r="AG51" s="170" t="s">
        <v>340</v>
      </c>
    </row>
    <row r="52" spans="2:33" ht="18" customHeight="1" x14ac:dyDescent="0.25">
      <c r="B52" s="71" t="s">
        <v>340</v>
      </c>
      <c r="C52" s="116"/>
      <c r="D52" s="116"/>
      <c r="E52" s="113">
        <v>0</v>
      </c>
      <c r="F52" s="113">
        <v>0</v>
      </c>
      <c r="G52" s="113">
        <v>0</v>
      </c>
      <c r="H52" s="113">
        <v>0</v>
      </c>
      <c r="I52" s="113">
        <v>0</v>
      </c>
      <c r="J52" s="113">
        <v>0</v>
      </c>
      <c r="K52" s="113">
        <v>0</v>
      </c>
      <c r="L52" s="113">
        <v>0</v>
      </c>
      <c r="M52" s="111"/>
      <c r="N52" s="131" t="s">
        <v>340</v>
      </c>
      <c r="O52" s="125"/>
      <c r="P52" s="125" t="s">
        <v>340</v>
      </c>
      <c r="Q52" s="126" t="s">
        <v>340</v>
      </c>
      <c r="R52" s="152" t="s">
        <v>340</v>
      </c>
      <c r="S52" s="169" t="s">
        <v>340</v>
      </c>
      <c r="T52" s="127"/>
      <c r="U52" s="169" t="s">
        <v>340</v>
      </c>
      <c r="V52" s="128"/>
      <c r="W52" s="169" t="s">
        <v>340</v>
      </c>
      <c r="X52" s="125"/>
      <c r="Y52" s="169" t="s">
        <v>340</v>
      </c>
      <c r="Z52" s="169" t="s">
        <v>340</v>
      </c>
      <c r="AA52" s="143">
        <v>0</v>
      </c>
      <c r="AB52" s="144" t="s">
        <v>341</v>
      </c>
      <c r="AC52" s="129"/>
      <c r="AD52" s="169" t="s">
        <v>340</v>
      </c>
      <c r="AE52" s="129"/>
      <c r="AF52" s="169" t="s">
        <v>340</v>
      </c>
      <c r="AG52" s="170" t="s">
        <v>340</v>
      </c>
    </row>
    <row r="53" spans="2:33" ht="18" customHeight="1" x14ac:dyDescent="0.25">
      <c r="B53" s="71" t="s">
        <v>340</v>
      </c>
      <c r="C53" s="116"/>
      <c r="D53" s="116"/>
      <c r="E53" s="113">
        <v>0</v>
      </c>
      <c r="F53" s="113">
        <v>0</v>
      </c>
      <c r="G53" s="113">
        <v>0</v>
      </c>
      <c r="H53" s="113">
        <v>0</v>
      </c>
      <c r="I53" s="113">
        <v>0</v>
      </c>
      <c r="J53" s="113">
        <v>0</v>
      </c>
      <c r="K53" s="113">
        <v>0</v>
      </c>
      <c r="L53" s="113">
        <v>0</v>
      </c>
      <c r="M53" s="111"/>
      <c r="N53" s="131" t="s">
        <v>340</v>
      </c>
      <c r="O53" s="125"/>
      <c r="P53" s="125" t="s">
        <v>340</v>
      </c>
      <c r="Q53" s="126" t="s">
        <v>340</v>
      </c>
      <c r="R53" s="152" t="s">
        <v>340</v>
      </c>
      <c r="S53" s="169" t="s">
        <v>340</v>
      </c>
      <c r="T53" s="127"/>
      <c r="U53" s="169" t="s">
        <v>340</v>
      </c>
      <c r="V53" s="128"/>
      <c r="W53" s="169" t="s">
        <v>340</v>
      </c>
      <c r="X53" s="125"/>
      <c r="Y53" s="169" t="s">
        <v>340</v>
      </c>
      <c r="Z53" s="169" t="s">
        <v>340</v>
      </c>
      <c r="AA53" s="143">
        <v>0</v>
      </c>
      <c r="AB53" s="144" t="s">
        <v>341</v>
      </c>
      <c r="AC53" s="129"/>
      <c r="AD53" s="169" t="s">
        <v>340</v>
      </c>
      <c r="AE53" s="129"/>
      <c r="AF53" s="169" t="s">
        <v>340</v>
      </c>
      <c r="AG53" s="170" t="s">
        <v>340</v>
      </c>
    </row>
    <row r="54" spans="2:33" ht="18" customHeight="1" x14ac:dyDescent="0.25">
      <c r="B54" s="71" t="s">
        <v>340</v>
      </c>
      <c r="C54" s="116"/>
      <c r="D54" s="116"/>
      <c r="E54" s="113">
        <v>0</v>
      </c>
      <c r="F54" s="113">
        <v>0</v>
      </c>
      <c r="G54" s="113">
        <v>0</v>
      </c>
      <c r="H54" s="113">
        <v>0</v>
      </c>
      <c r="I54" s="113">
        <v>0</v>
      </c>
      <c r="J54" s="113">
        <v>0</v>
      </c>
      <c r="K54" s="113">
        <v>0</v>
      </c>
      <c r="L54" s="113">
        <v>0</v>
      </c>
      <c r="M54" s="111"/>
      <c r="N54" s="131" t="s">
        <v>340</v>
      </c>
      <c r="O54" s="125"/>
      <c r="P54" s="125" t="s">
        <v>340</v>
      </c>
      <c r="Q54" s="126" t="s">
        <v>340</v>
      </c>
      <c r="R54" s="152" t="s">
        <v>340</v>
      </c>
      <c r="S54" s="169" t="s">
        <v>340</v>
      </c>
      <c r="T54" s="127"/>
      <c r="U54" s="169" t="s">
        <v>340</v>
      </c>
      <c r="V54" s="128"/>
      <c r="W54" s="169" t="s">
        <v>340</v>
      </c>
      <c r="X54" s="125"/>
      <c r="Y54" s="169" t="s">
        <v>340</v>
      </c>
      <c r="Z54" s="169" t="s">
        <v>340</v>
      </c>
      <c r="AA54" s="143">
        <v>0</v>
      </c>
      <c r="AB54" s="144" t="s">
        <v>341</v>
      </c>
      <c r="AC54" s="129"/>
      <c r="AD54" s="169" t="s">
        <v>340</v>
      </c>
      <c r="AE54" s="129"/>
      <c r="AF54" s="169" t="s">
        <v>340</v>
      </c>
      <c r="AG54" s="170" t="s">
        <v>340</v>
      </c>
    </row>
    <row r="55" spans="2:33" ht="18" customHeight="1" thickBot="1" x14ac:dyDescent="0.3">
      <c r="B55" s="81" t="s">
        <v>340</v>
      </c>
      <c r="C55" s="83"/>
      <c r="D55" s="83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112"/>
      <c r="N55" s="132" t="s">
        <v>340</v>
      </c>
      <c r="O55" s="79"/>
      <c r="P55" s="79" t="s">
        <v>340</v>
      </c>
      <c r="Q55" s="75" t="s">
        <v>340</v>
      </c>
      <c r="R55" s="153" t="s">
        <v>340</v>
      </c>
      <c r="S55" s="171" t="s">
        <v>340</v>
      </c>
      <c r="T55" s="80"/>
      <c r="U55" s="171" t="s">
        <v>340</v>
      </c>
      <c r="V55" s="88"/>
      <c r="W55" s="171" t="s">
        <v>340</v>
      </c>
      <c r="X55" s="79"/>
      <c r="Y55" s="171" t="s">
        <v>340</v>
      </c>
      <c r="Z55" s="171" t="s">
        <v>340</v>
      </c>
      <c r="AA55" s="147">
        <v>0</v>
      </c>
      <c r="AB55" s="148" t="s">
        <v>341</v>
      </c>
      <c r="AC55" s="89"/>
      <c r="AD55" s="171" t="s">
        <v>340</v>
      </c>
      <c r="AE55" s="89"/>
      <c r="AF55" s="171" t="s">
        <v>340</v>
      </c>
      <c r="AG55" s="172" t="s">
        <v>340</v>
      </c>
    </row>
    <row r="56" spans="2:33" ht="18" customHeight="1" x14ac:dyDescent="0.25">
      <c r="B56" s="76">
        <v>5</v>
      </c>
      <c r="C56" s="77" t="s">
        <v>214</v>
      </c>
      <c r="D56" s="82">
        <v>1</v>
      </c>
      <c r="E56" s="78">
        <v>1317567047</v>
      </c>
      <c r="F56" s="78">
        <v>1343230200</v>
      </c>
      <c r="G56" s="78">
        <v>130188609</v>
      </c>
      <c r="H56" s="78">
        <v>206776137</v>
      </c>
      <c r="I56" s="78">
        <v>1187378438</v>
      </c>
      <c r="J56" s="78">
        <v>1136454063</v>
      </c>
      <c r="K56" s="78">
        <v>245186944</v>
      </c>
      <c r="L56" s="78">
        <v>361351</v>
      </c>
      <c r="M56" s="73">
        <v>1</v>
      </c>
      <c r="N56" s="130">
        <v>5</v>
      </c>
      <c r="O56" s="149" t="s">
        <v>172</v>
      </c>
      <c r="P56" s="73">
        <v>0</v>
      </c>
      <c r="Q56" s="74">
        <v>311761600</v>
      </c>
      <c r="R56" s="154">
        <v>1343259238</v>
      </c>
      <c r="S56" s="174" t="s">
        <v>339</v>
      </c>
      <c r="T56" s="78">
        <v>10.120447995569259</v>
      </c>
      <c r="U56" s="167" t="s">
        <v>339</v>
      </c>
      <c r="V56" s="115">
        <v>0.1539394639876322</v>
      </c>
      <c r="W56" s="167" t="s">
        <v>339</v>
      </c>
      <c r="X56" s="115">
        <v>678.52847785117513</v>
      </c>
      <c r="Y56" s="167" t="s">
        <v>339</v>
      </c>
      <c r="Z56" s="167" t="s">
        <v>339</v>
      </c>
      <c r="AA56" s="145"/>
      <c r="AB56" s="146"/>
      <c r="AC56" s="115">
        <v>0.21574734253028932</v>
      </c>
      <c r="AD56" s="167" t="s">
        <v>339</v>
      </c>
      <c r="AE56" s="115">
        <v>0.18253531226442049</v>
      </c>
      <c r="AF56" s="167" t="s">
        <v>339</v>
      </c>
      <c r="AG56" s="168" t="s">
        <v>339</v>
      </c>
    </row>
    <row r="57" spans="2:33" ht="18" customHeight="1" x14ac:dyDescent="0.25">
      <c r="B57" s="71">
        <v>5.0999999999999996</v>
      </c>
      <c r="C57" s="124" t="s">
        <v>212</v>
      </c>
      <c r="D57" s="116">
        <v>0.95</v>
      </c>
      <c r="E57" s="113">
        <v>1113038024</v>
      </c>
      <c r="F57" s="113">
        <v>1136419177</v>
      </c>
      <c r="G57" s="113">
        <v>49459858</v>
      </c>
      <c r="H57" s="113">
        <v>117747386</v>
      </c>
      <c r="I57" s="113">
        <v>1063578166</v>
      </c>
      <c r="J57" s="113">
        <v>1018671791</v>
      </c>
      <c r="K57" s="113">
        <v>214815716</v>
      </c>
      <c r="L57" s="113">
        <v>42098</v>
      </c>
      <c r="M57" s="111"/>
      <c r="N57" s="131" t="s">
        <v>340</v>
      </c>
      <c r="O57" s="125" t="s">
        <v>172</v>
      </c>
      <c r="P57" s="125" t="s">
        <v>340</v>
      </c>
      <c r="Q57" s="126" t="s">
        <v>340</v>
      </c>
      <c r="R57" s="152" t="s">
        <v>340</v>
      </c>
      <c r="S57" s="169" t="s">
        <v>340</v>
      </c>
      <c r="T57" s="127"/>
      <c r="U57" s="169" t="s">
        <v>340</v>
      </c>
      <c r="V57" s="128"/>
      <c r="W57" s="169" t="s">
        <v>340</v>
      </c>
      <c r="X57" s="125"/>
      <c r="Y57" s="169" t="s">
        <v>340</v>
      </c>
      <c r="Z57" s="173" t="s">
        <v>340</v>
      </c>
      <c r="AA57" s="143">
        <v>2005.3276460208224</v>
      </c>
      <c r="AB57" s="144" t="s">
        <v>341</v>
      </c>
      <c r="AC57" s="129"/>
      <c r="AD57" s="169" t="s">
        <v>340</v>
      </c>
      <c r="AE57" s="129"/>
      <c r="AF57" s="169" t="s">
        <v>340</v>
      </c>
      <c r="AG57" s="170" t="s">
        <v>340</v>
      </c>
    </row>
    <row r="58" spans="2:33" ht="33" x14ac:dyDescent="0.25">
      <c r="B58" s="71">
        <v>5.1999999999999993</v>
      </c>
      <c r="C58" s="116" t="s">
        <v>213</v>
      </c>
      <c r="D58" s="116">
        <v>0.05</v>
      </c>
      <c r="E58" s="113">
        <v>204529023</v>
      </c>
      <c r="F58" s="113">
        <v>206811023</v>
      </c>
      <c r="G58" s="113">
        <v>80728751</v>
      </c>
      <c r="H58" s="113">
        <v>89028751</v>
      </c>
      <c r="I58" s="113">
        <v>123800272</v>
      </c>
      <c r="J58" s="113">
        <v>117782272</v>
      </c>
      <c r="K58" s="113">
        <v>30371228</v>
      </c>
      <c r="L58" s="113">
        <v>319253</v>
      </c>
      <c r="M58" s="111"/>
      <c r="N58" s="131" t="s">
        <v>340</v>
      </c>
      <c r="O58" s="125" t="s">
        <v>172</v>
      </c>
      <c r="P58" s="125" t="s">
        <v>340</v>
      </c>
      <c r="Q58" s="126" t="s">
        <v>340</v>
      </c>
      <c r="R58" s="152" t="s">
        <v>340</v>
      </c>
      <c r="S58" s="169" t="s">
        <v>340</v>
      </c>
      <c r="T58" s="127"/>
      <c r="U58" s="169" t="s">
        <v>340</v>
      </c>
      <c r="V58" s="128"/>
      <c r="W58" s="169" t="s">
        <v>340</v>
      </c>
      <c r="X58" s="125"/>
      <c r="Y58" s="169" t="s">
        <v>340</v>
      </c>
      <c r="Z58" s="169" t="s">
        <v>340</v>
      </c>
      <c r="AA58" s="143">
        <v>364.93916181401096</v>
      </c>
      <c r="AB58" s="144" t="s">
        <v>341</v>
      </c>
      <c r="AC58" s="129"/>
      <c r="AD58" s="169" t="s">
        <v>340</v>
      </c>
      <c r="AE58" s="129"/>
      <c r="AF58" s="169" t="s">
        <v>340</v>
      </c>
      <c r="AG58" s="170" t="s">
        <v>340</v>
      </c>
    </row>
    <row r="59" spans="2:33" ht="18" customHeight="1" x14ac:dyDescent="0.25">
      <c r="B59" s="71" t="s">
        <v>340</v>
      </c>
      <c r="C59" s="116"/>
      <c r="D59" s="116"/>
      <c r="E59" s="113">
        <v>0</v>
      </c>
      <c r="F59" s="113">
        <v>0</v>
      </c>
      <c r="G59" s="113">
        <v>0</v>
      </c>
      <c r="H59" s="113">
        <v>0</v>
      </c>
      <c r="I59" s="113">
        <v>0</v>
      </c>
      <c r="J59" s="113">
        <v>0</v>
      </c>
      <c r="K59" s="113">
        <v>0</v>
      </c>
      <c r="L59" s="113">
        <v>0</v>
      </c>
      <c r="M59" s="111"/>
      <c r="N59" s="131" t="s">
        <v>340</v>
      </c>
      <c r="O59" s="125"/>
      <c r="P59" s="125" t="s">
        <v>340</v>
      </c>
      <c r="Q59" s="126" t="s">
        <v>340</v>
      </c>
      <c r="R59" s="152" t="s">
        <v>340</v>
      </c>
      <c r="S59" s="169" t="s">
        <v>340</v>
      </c>
      <c r="T59" s="127"/>
      <c r="U59" s="169" t="s">
        <v>340</v>
      </c>
      <c r="V59" s="128"/>
      <c r="W59" s="169" t="s">
        <v>340</v>
      </c>
      <c r="X59" s="125"/>
      <c r="Y59" s="169" t="s">
        <v>340</v>
      </c>
      <c r="Z59" s="169" t="s">
        <v>340</v>
      </c>
      <c r="AA59" s="143">
        <v>0</v>
      </c>
      <c r="AB59" s="144" t="s">
        <v>341</v>
      </c>
      <c r="AC59" s="129"/>
      <c r="AD59" s="169" t="s">
        <v>340</v>
      </c>
      <c r="AE59" s="129"/>
      <c r="AF59" s="169" t="s">
        <v>340</v>
      </c>
      <c r="AG59" s="170" t="s">
        <v>340</v>
      </c>
    </row>
    <row r="60" spans="2:33" ht="18" customHeight="1" x14ac:dyDescent="0.25">
      <c r="B60" s="71" t="s">
        <v>340</v>
      </c>
      <c r="C60" s="116"/>
      <c r="D60" s="116"/>
      <c r="E60" s="113">
        <v>0</v>
      </c>
      <c r="F60" s="113">
        <v>0</v>
      </c>
      <c r="G60" s="113">
        <v>0</v>
      </c>
      <c r="H60" s="113">
        <v>0</v>
      </c>
      <c r="I60" s="113">
        <v>0</v>
      </c>
      <c r="J60" s="113">
        <v>0</v>
      </c>
      <c r="K60" s="113">
        <v>0</v>
      </c>
      <c r="L60" s="113">
        <v>0</v>
      </c>
      <c r="M60" s="111"/>
      <c r="N60" s="131" t="s">
        <v>340</v>
      </c>
      <c r="O60" s="125"/>
      <c r="P60" s="125" t="s">
        <v>340</v>
      </c>
      <c r="Q60" s="126" t="s">
        <v>340</v>
      </c>
      <c r="R60" s="152" t="s">
        <v>340</v>
      </c>
      <c r="S60" s="169" t="s">
        <v>340</v>
      </c>
      <c r="T60" s="127"/>
      <c r="U60" s="169" t="s">
        <v>340</v>
      </c>
      <c r="V60" s="128"/>
      <c r="W60" s="169" t="s">
        <v>340</v>
      </c>
      <c r="X60" s="125"/>
      <c r="Y60" s="169" t="s">
        <v>340</v>
      </c>
      <c r="Z60" s="169" t="s">
        <v>340</v>
      </c>
      <c r="AA60" s="143">
        <v>0</v>
      </c>
      <c r="AB60" s="144" t="s">
        <v>341</v>
      </c>
      <c r="AC60" s="129"/>
      <c r="AD60" s="169" t="s">
        <v>340</v>
      </c>
      <c r="AE60" s="129"/>
      <c r="AF60" s="169" t="s">
        <v>340</v>
      </c>
      <c r="AG60" s="170" t="s">
        <v>340</v>
      </c>
    </row>
    <row r="61" spans="2:33" ht="18" customHeight="1" x14ac:dyDescent="0.25">
      <c r="B61" s="71" t="s">
        <v>340</v>
      </c>
      <c r="C61" s="116"/>
      <c r="D61" s="116"/>
      <c r="E61" s="113">
        <v>0</v>
      </c>
      <c r="F61" s="113">
        <v>0</v>
      </c>
      <c r="G61" s="113">
        <v>0</v>
      </c>
      <c r="H61" s="113">
        <v>0</v>
      </c>
      <c r="I61" s="113">
        <v>0</v>
      </c>
      <c r="J61" s="113">
        <v>0</v>
      </c>
      <c r="K61" s="113">
        <v>0</v>
      </c>
      <c r="L61" s="113">
        <v>0</v>
      </c>
      <c r="M61" s="111"/>
      <c r="N61" s="131" t="s">
        <v>340</v>
      </c>
      <c r="O61" s="125"/>
      <c r="P61" s="125" t="s">
        <v>340</v>
      </c>
      <c r="Q61" s="126" t="s">
        <v>340</v>
      </c>
      <c r="R61" s="152" t="s">
        <v>340</v>
      </c>
      <c r="S61" s="169" t="s">
        <v>340</v>
      </c>
      <c r="T61" s="127"/>
      <c r="U61" s="169" t="s">
        <v>340</v>
      </c>
      <c r="V61" s="128"/>
      <c r="W61" s="169" t="s">
        <v>340</v>
      </c>
      <c r="X61" s="125"/>
      <c r="Y61" s="169" t="s">
        <v>340</v>
      </c>
      <c r="Z61" s="169" t="s">
        <v>340</v>
      </c>
      <c r="AA61" s="143">
        <v>0</v>
      </c>
      <c r="AB61" s="144" t="s">
        <v>341</v>
      </c>
      <c r="AC61" s="129"/>
      <c r="AD61" s="169" t="s">
        <v>340</v>
      </c>
      <c r="AE61" s="129"/>
      <c r="AF61" s="169" t="s">
        <v>340</v>
      </c>
      <c r="AG61" s="170" t="s">
        <v>340</v>
      </c>
    </row>
    <row r="62" spans="2:33" ht="18" customHeight="1" x14ac:dyDescent="0.25">
      <c r="B62" s="71" t="s">
        <v>340</v>
      </c>
      <c r="C62" s="116"/>
      <c r="D62" s="116"/>
      <c r="E62" s="113">
        <v>0</v>
      </c>
      <c r="F62" s="113">
        <v>0</v>
      </c>
      <c r="G62" s="113">
        <v>0</v>
      </c>
      <c r="H62" s="113">
        <v>0</v>
      </c>
      <c r="I62" s="113">
        <v>0</v>
      </c>
      <c r="J62" s="113">
        <v>0</v>
      </c>
      <c r="K62" s="113">
        <v>0</v>
      </c>
      <c r="L62" s="113">
        <v>0</v>
      </c>
      <c r="M62" s="111"/>
      <c r="N62" s="131" t="s">
        <v>340</v>
      </c>
      <c r="O62" s="125"/>
      <c r="P62" s="125" t="s">
        <v>340</v>
      </c>
      <c r="Q62" s="126" t="s">
        <v>340</v>
      </c>
      <c r="R62" s="152" t="s">
        <v>340</v>
      </c>
      <c r="S62" s="169" t="s">
        <v>340</v>
      </c>
      <c r="T62" s="127"/>
      <c r="U62" s="169" t="s">
        <v>340</v>
      </c>
      <c r="V62" s="128"/>
      <c r="W62" s="169" t="s">
        <v>340</v>
      </c>
      <c r="X62" s="125"/>
      <c r="Y62" s="169" t="s">
        <v>340</v>
      </c>
      <c r="Z62" s="169" t="s">
        <v>340</v>
      </c>
      <c r="AA62" s="143">
        <v>0</v>
      </c>
      <c r="AB62" s="144" t="s">
        <v>341</v>
      </c>
      <c r="AC62" s="129"/>
      <c r="AD62" s="169" t="s">
        <v>340</v>
      </c>
      <c r="AE62" s="129"/>
      <c r="AF62" s="169" t="s">
        <v>340</v>
      </c>
      <c r="AG62" s="170" t="s">
        <v>340</v>
      </c>
    </row>
    <row r="63" spans="2:33" ht="18" customHeight="1" x14ac:dyDescent="0.25">
      <c r="B63" s="71" t="s">
        <v>340</v>
      </c>
      <c r="C63" s="116"/>
      <c r="D63" s="116"/>
      <c r="E63" s="113">
        <v>0</v>
      </c>
      <c r="F63" s="113">
        <v>0</v>
      </c>
      <c r="G63" s="113">
        <v>0</v>
      </c>
      <c r="H63" s="113">
        <v>0</v>
      </c>
      <c r="I63" s="113">
        <v>0</v>
      </c>
      <c r="J63" s="113">
        <v>0</v>
      </c>
      <c r="K63" s="113">
        <v>0</v>
      </c>
      <c r="L63" s="113">
        <v>0</v>
      </c>
      <c r="M63" s="111"/>
      <c r="N63" s="131" t="s">
        <v>340</v>
      </c>
      <c r="O63" s="125"/>
      <c r="P63" s="125" t="s">
        <v>340</v>
      </c>
      <c r="Q63" s="126" t="s">
        <v>340</v>
      </c>
      <c r="R63" s="152" t="s">
        <v>340</v>
      </c>
      <c r="S63" s="169" t="s">
        <v>340</v>
      </c>
      <c r="T63" s="127"/>
      <c r="U63" s="169" t="s">
        <v>340</v>
      </c>
      <c r="V63" s="128"/>
      <c r="W63" s="169" t="s">
        <v>340</v>
      </c>
      <c r="X63" s="125"/>
      <c r="Y63" s="169" t="s">
        <v>340</v>
      </c>
      <c r="Z63" s="169" t="s">
        <v>340</v>
      </c>
      <c r="AA63" s="143">
        <v>0</v>
      </c>
      <c r="AB63" s="144" t="s">
        <v>341</v>
      </c>
      <c r="AC63" s="129"/>
      <c r="AD63" s="169" t="s">
        <v>340</v>
      </c>
      <c r="AE63" s="129"/>
      <c r="AF63" s="169" t="s">
        <v>340</v>
      </c>
      <c r="AG63" s="170" t="s">
        <v>340</v>
      </c>
    </row>
    <row r="64" spans="2:33" ht="18" customHeight="1" x14ac:dyDescent="0.25">
      <c r="B64" s="71" t="s">
        <v>340</v>
      </c>
      <c r="C64" s="116"/>
      <c r="D64" s="116"/>
      <c r="E64" s="113">
        <v>0</v>
      </c>
      <c r="F64" s="113">
        <v>0</v>
      </c>
      <c r="G64" s="113">
        <v>0</v>
      </c>
      <c r="H64" s="113">
        <v>0</v>
      </c>
      <c r="I64" s="113">
        <v>0</v>
      </c>
      <c r="J64" s="113">
        <v>0</v>
      </c>
      <c r="K64" s="113">
        <v>0</v>
      </c>
      <c r="L64" s="113">
        <v>0</v>
      </c>
      <c r="M64" s="111"/>
      <c r="N64" s="131" t="s">
        <v>340</v>
      </c>
      <c r="O64" s="125"/>
      <c r="P64" s="125" t="s">
        <v>340</v>
      </c>
      <c r="Q64" s="126" t="s">
        <v>340</v>
      </c>
      <c r="R64" s="152" t="s">
        <v>340</v>
      </c>
      <c r="S64" s="169" t="s">
        <v>340</v>
      </c>
      <c r="T64" s="127"/>
      <c r="U64" s="169" t="s">
        <v>340</v>
      </c>
      <c r="V64" s="128"/>
      <c r="W64" s="169" t="s">
        <v>340</v>
      </c>
      <c r="X64" s="125"/>
      <c r="Y64" s="169" t="s">
        <v>340</v>
      </c>
      <c r="Z64" s="169" t="s">
        <v>340</v>
      </c>
      <c r="AA64" s="143">
        <v>0</v>
      </c>
      <c r="AB64" s="144" t="s">
        <v>341</v>
      </c>
      <c r="AC64" s="129"/>
      <c r="AD64" s="169" t="s">
        <v>340</v>
      </c>
      <c r="AE64" s="129"/>
      <c r="AF64" s="169" t="s">
        <v>340</v>
      </c>
      <c r="AG64" s="170" t="s">
        <v>340</v>
      </c>
    </row>
    <row r="65" spans="2:33" ht="18" customHeight="1" x14ac:dyDescent="0.25">
      <c r="B65" s="71" t="s">
        <v>340</v>
      </c>
      <c r="C65" s="116"/>
      <c r="D65" s="116"/>
      <c r="E65" s="113">
        <v>0</v>
      </c>
      <c r="F65" s="113">
        <v>0</v>
      </c>
      <c r="G65" s="113">
        <v>0</v>
      </c>
      <c r="H65" s="113">
        <v>0</v>
      </c>
      <c r="I65" s="113">
        <v>0</v>
      </c>
      <c r="J65" s="113">
        <v>0</v>
      </c>
      <c r="K65" s="113">
        <v>0</v>
      </c>
      <c r="L65" s="113">
        <v>0</v>
      </c>
      <c r="M65" s="111"/>
      <c r="N65" s="131" t="s">
        <v>340</v>
      </c>
      <c r="O65" s="125"/>
      <c r="P65" s="125" t="s">
        <v>340</v>
      </c>
      <c r="Q65" s="126" t="s">
        <v>340</v>
      </c>
      <c r="R65" s="152" t="s">
        <v>340</v>
      </c>
      <c r="S65" s="169" t="s">
        <v>340</v>
      </c>
      <c r="T65" s="127"/>
      <c r="U65" s="169" t="s">
        <v>340</v>
      </c>
      <c r="V65" s="128"/>
      <c r="W65" s="169" t="s">
        <v>340</v>
      </c>
      <c r="X65" s="125"/>
      <c r="Y65" s="169" t="s">
        <v>340</v>
      </c>
      <c r="Z65" s="169" t="s">
        <v>340</v>
      </c>
      <c r="AA65" s="143">
        <v>0</v>
      </c>
      <c r="AB65" s="144" t="s">
        <v>341</v>
      </c>
      <c r="AC65" s="129"/>
      <c r="AD65" s="169" t="s">
        <v>340</v>
      </c>
      <c r="AE65" s="129"/>
      <c r="AF65" s="169" t="s">
        <v>340</v>
      </c>
      <c r="AG65" s="170" t="s">
        <v>340</v>
      </c>
    </row>
    <row r="66" spans="2:33" ht="18" customHeight="1" thickBot="1" x14ac:dyDescent="0.3">
      <c r="B66" s="81" t="s">
        <v>340</v>
      </c>
      <c r="C66" s="83"/>
      <c r="D66" s="83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112"/>
      <c r="N66" s="132" t="s">
        <v>340</v>
      </c>
      <c r="O66" s="79"/>
      <c r="P66" s="79" t="s">
        <v>340</v>
      </c>
      <c r="Q66" s="75" t="s">
        <v>340</v>
      </c>
      <c r="R66" s="153" t="s">
        <v>340</v>
      </c>
      <c r="S66" s="171" t="s">
        <v>340</v>
      </c>
      <c r="T66" s="80"/>
      <c r="U66" s="171" t="s">
        <v>340</v>
      </c>
      <c r="V66" s="88"/>
      <c r="W66" s="171" t="s">
        <v>340</v>
      </c>
      <c r="X66" s="79"/>
      <c r="Y66" s="171" t="s">
        <v>340</v>
      </c>
      <c r="Z66" s="171" t="s">
        <v>340</v>
      </c>
      <c r="AA66" s="147">
        <v>0</v>
      </c>
      <c r="AB66" s="148" t="s">
        <v>341</v>
      </c>
      <c r="AC66" s="89"/>
      <c r="AD66" s="171" t="s">
        <v>340</v>
      </c>
      <c r="AE66" s="89"/>
      <c r="AF66" s="171" t="s">
        <v>340</v>
      </c>
      <c r="AG66" s="172" t="s">
        <v>340</v>
      </c>
    </row>
    <row r="67" spans="2:33" ht="18" customHeight="1" x14ac:dyDescent="0.25">
      <c r="B67" s="76">
        <v>6</v>
      </c>
      <c r="C67" s="77" t="s">
        <v>217</v>
      </c>
      <c r="D67" s="82">
        <v>1</v>
      </c>
      <c r="E67" s="78">
        <v>1193047578</v>
      </c>
      <c r="F67" s="78">
        <v>1483532068</v>
      </c>
      <c r="G67" s="78">
        <v>446288878</v>
      </c>
      <c r="H67" s="78">
        <v>649198468</v>
      </c>
      <c r="I67" s="78">
        <v>746758700</v>
      </c>
      <c r="J67" s="78">
        <v>834333600</v>
      </c>
      <c r="K67" s="78">
        <v>541578523</v>
      </c>
      <c r="L67" s="78">
        <v>302894.00000100001</v>
      </c>
      <c r="M67" s="73">
        <v>1</v>
      </c>
      <c r="N67" s="130">
        <v>5</v>
      </c>
      <c r="O67" s="149" t="s">
        <v>172</v>
      </c>
      <c r="P67" s="73">
        <v>0</v>
      </c>
      <c r="Q67" s="74">
        <v>311761600</v>
      </c>
      <c r="R67" s="154">
        <v>902639500</v>
      </c>
      <c r="S67" s="174" t="s">
        <v>339</v>
      </c>
      <c r="T67" s="78">
        <v>2.6732630742368624</v>
      </c>
      <c r="U67" s="167" t="s">
        <v>339</v>
      </c>
      <c r="V67" s="115">
        <v>0.43760325914303055</v>
      </c>
      <c r="W67" s="167" t="s">
        <v>339</v>
      </c>
      <c r="X67" s="115">
        <v>1788.013374309864</v>
      </c>
      <c r="Y67" s="167" t="s">
        <v>339</v>
      </c>
      <c r="Z67" s="167" t="s">
        <v>339</v>
      </c>
      <c r="AA67" s="145"/>
      <c r="AB67" s="146"/>
      <c r="AC67" s="115">
        <v>0.64911508178503174</v>
      </c>
      <c r="AD67" s="167" t="s">
        <v>339</v>
      </c>
      <c r="AE67" s="115">
        <v>0.36506020643700704</v>
      </c>
      <c r="AF67" s="167" t="s">
        <v>339</v>
      </c>
      <c r="AG67" s="168" t="s">
        <v>339</v>
      </c>
    </row>
    <row r="68" spans="2:33" ht="18" customHeight="1" x14ac:dyDescent="0.25">
      <c r="B68" s="71">
        <v>6.1</v>
      </c>
      <c r="C68" s="124" t="s">
        <v>215</v>
      </c>
      <c r="D68" s="116">
        <v>0.5</v>
      </c>
      <c r="E68" s="113">
        <v>1042762085</v>
      </c>
      <c r="F68" s="113">
        <v>1207762085</v>
      </c>
      <c r="G68" s="113">
        <v>400519567</v>
      </c>
      <c r="H68" s="113">
        <v>603429157</v>
      </c>
      <c r="I68" s="113">
        <v>642242518</v>
      </c>
      <c r="J68" s="113">
        <v>604332928</v>
      </c>
      <c r="K68" s="113">
        <v>501402529</v>
      </c>
      <c r="L68" s="113">
        <v>9.9999999999999995E-7</v>
      </c>
      <c r="M68" s="111"/>
      <c r="N68" s="131" t="s">
        <v>340</v>
      </c>
      <c r="O68" s="125" t="s">
        <v>172</v>
      </c>
      <c r="P68" s="125" t="s">
        <v>340</v>
      </c>
      <c r="Q68" s="126" t="s">
        <v>340</v>
      </c>
      <c r="R68" s="152" t="s">
        <v>340</v>
      </c>
      <c r="S68" s="169" t="s">
        <v>340</v>
      </c>
      <c r="T68" s="127"/>
      <c r="U68" s="169" t="s">
        <v>340</v>
      </c>
      <c r="V68" s="128"/>
      <c r="W68" s="169" t="s">
        <v>340</v>
      </c>
      <c r="X68" s="125"/>
      <c r="Y68" s="169" t="s">
        <v>340</v>
      </c>
      <c r="Z68" s="173" t="s">
        <v>340</v>
      </c>
      <c r="AA68" s="143">
        <v>2131.2194900299983</v>
      </c>
      <c r="AB68" s="144" t="s">
        <v>341</v>
      </c>
      <c r="AC68" s="129"/>
      <c r="AD68" s="169" t="s">
        <v>340</v>
      </c>
      <c r="AE68" s="129"/>
      <c r="AF68" s="169" t="s">
        <v>340</v>
      </c>
      <c r="AG68" s="170" t="s">
        <v>340</v>
      </c>
    </row>
    <row r="69" spans="2:33" ht="33" x14ac:dyDescent="0.25">
      <c r="B69" s="71">
        <v>6.1999999999999993</v>
      </c>
      <c r="C69" s="116" t="s">
        <v>216</v>
      </c>
      <c r="D69" s="116">
        <v>0.5</v>
      </c>
      <c r="E69" s="113">
        <v>150285493</v>
      </c>
      <c r="F69" s="113">
        <v>275769983</v>
      </c>
      <c r="G69" s="113">
        <v>45769311</v>
      </c>
      <c r="H69" s="113">
        <v>45769311</v>
      </c>
      <c r="I69" s="113">
        <v>104516182</v>
      </c>
      <c r="J69" s="113">
        <v>230000672</v>
      </c>
      <c r="K69" s="113">
        <v>40175994</v>
      </c>
      <c r="L69" s="113">
        <v>302894</v>
      </c>
      <c r="M69" s="111"/>
      <c r="N69" s="131" t="s">
        <v>340</v>
      </c>
      <c r="O69" s="125" t="s">
        <v>172</v>
      </c>
      <c r="P69" s="125" t="s">
        <v>340</v>
      </c>
      <c r="Q69" s="126" t="s">
        <v>340</v>
      </c>
      <c r="R69" s="152" t="s">
        <v>340</v>
      </c>
      <c r="S69" s="169" t="s">
        <v>340</v>
      </c>
      <c r="T69" s="127"/>
      <c r="U69" s="169" t="s">
        <v>340</v>
      </c>
      <c r="V69" s="128"/>
      <c r="W69" s="169" t="s">
        <v>340</v>
      </c>
      <c r="X69" s="125"/>
      <c r="Y69" s="169" t="s">
        <v>340</v>
      </c>
      <c r="Z69" s="169" t="s">
        <v>340</v>
      </c>
      <c r="AA69" s="143">
        <v>486.62428621845771</v>
      </c>
      <c r="AB69" s="144" t="s">
        <v>341</v>
      </c>
      <c r="AC69" s="129"/>
      <c r="AD69" s="169" t="s">
        <v>340</v>
      </c>
      <c r="AE69" s="129"/>
      <c r="AF69" s="169" t="s">
        <v>340</v>
      </c>
      <c r="AG69" s="170" t="s">
        <v>340</v>
      </c>
    </row>
    <row r="70" spans="2:33" ht="18" customHeight="1" x14ac:dyDescent="0.25">
      <c r="B70" s="71" t="s">
        <v>340</v>
      </c>
      <c r="C70" s="116"/>
      <c r="D70" s="116"/>
      <c r="E70" s="113">
        <v>0</v>
      </c>
      <c r="F70" s="113">
        <v>0</v>
      </c>
      <c r="G70" s="113">
        <v>0</v>
      </c>
      <c r="H70" s="113">
        <v>0</v>
      </c>
      <c r="I70" s="113">
        <v>0</v>
      </c>
      <c r="J70" s="113">
        <v>0</v>
      </c>
      <c r="K70" s="113">
        <v>0</v>
      </c>
      <c r="L70" s="113">
        <v>0</v>
      </c>
      <c r="M70" s="111"/>
      <c r="N70" s="131" t="s">
        <v>340</v>
      </c>
      <c r="O70" s="125"/>
      <c r="P70" s="125" t="s">
        <v>340</v>
      </c>
      <c r="Q70" s="126" t="s">
        <v>340</v>
      </c>
      <c r="R70" s="152" t="s">
        <v>340</v>
      </c>
      <c r="S70" s="169" t="s">
        <v>340</v>
      </c>
      <c r="T70" s="127"/>
      <c r="U70" s="169" t="s">
        <v>340</v>
      </c>
      <c r="V70" s="128"/>
      <c r="W70" s="169" t="s">
        <v>340</v>
      </c>
      <c r="X70" s="125"/>
      <c r="Y70" s="169" t="s">
        <v>340</v>
      </c>
      <c r="Z70" s="169" t="s">
        <v>340</v>
      </c>
      <c r="AA70" s="143">
        <v>0</v>
      </c>
      <c r="AB70" s="144" t="s">
        <v>341</v>
      </c>
      <c r="AC70" s="129"/>
      <c r="AD70" s="169" t="s">
        <v>340</v>
      </c>
      <c r="AE70" s="129"/>
      <c r="AF70" s="169" t="s">
        <v>340</v>
      </c>
      <c r="AG70" s="170" t="s">
        <v>340</v>
      </c>
    </row>
    <row r="71" spans="2:33" ht="18" customHeight="1" x14ac:dyDescent="0.25">
      <c r="B71" s="71" t="s">
        <v>340</v>
      </c>
      <c r="C71" s="116"/>
      <c r="D71" s="116"/>
      <c r="E71" s="113">
        <v>0</v>
      </c>
      <c r="F71" s="113">
        <v>0</v>
      </c>
      <c r="G71" s="113">
        <v>0</v>
      </c>
      <c r="H71" s="113">
        <v>0</v>
      </c>
      <c r="I71" s="113">
        <v>0</v>
      </c>
      <c r="J71" s="113">
        <v>0</v>
      </c>
      <c r="K71" s="113">
        <v>0</v>
      </c>
      <c r="L71" s="113">
        <v>0</v>
      </c>
      <c r="M71" s="111"/>
      <c r="N71" s="131" t="s">
        <v>340</v>
      </c>
      <c r="O71" s="125"/>
      <c r="P71" s="125" t="s">
        <v>340</v>
      </c>
      <c r="Q71" s="126" t="s">
        <v>340</v>
      </c>
      <c r="R71" s="152" t="s">
        <v>340</v>
      </c>
      <c r="S71" s="169" t="s">
        <v>340</v>
      </c>
      <c r="T71" s="127"/>
      <c r="U71" s="169" t="s">
        <v>340</v>
      </c>
      <c r="V71" s="128"/>
      <c r="W71" s="169" t="s">
        <v>340</v>
      </c>
      <c r="X71" s="125"/>
      <c r="Y71" s="169" t="s">
        <v>340</v>
      </c>
      <c r="Z71" s="169" t="s">
        <v>340</v>
      </c>
      <c r="AA71" s="143">
        <v>0</v>
      </c>
      <c r="AB71" s="144" t="s">
        <v>341</v>
      </c>
      <c r="AC71" s="129"/>
      <c r="AD71" s="169" t="s">
        <v>340</v>
      </c>
      <c r="AE71" s="129"/>
      <c r="AF71" s="169" t="s">
        <v>340</v>
      </c>
      <c r="AG71" s="170" t="s">
        <v>340</v>
      </c>
    </row>
    <row r="72" spans="2:33" ht="18" customHeight="1" x14ac:dyDescent="0.25">
      <c r="B72" s="71" t="s">
        <v>340</v>
      </c>
      <c r="C72" s="116"/>
      <c r="D72" s="116"/>
      <c r="E72" s="113">
        <v>0</v>
      </c>
      <c r="F72" s="113">
        <v>0</v>
      </c>
      <c r="G72" s="113">
        <v>0</v>
      </c>
      <c r="H72" s="113">
        <v>0</v>
      </c>
      <c r="I72" s="113">
        <v>0</v>
      </c>
      <c r="J72" s="113">
        <v>0</v>
      </c>
      <c r="K72" s="113">
        <v>0</v>
      </c>
      <c r="L72" s="113">
        <v>0</v>
      </c>
      <c r="M72" s="111"/>
      <c r="N72" s="131" t="s">
        <v>340</v>
      </c>
      <c r="O72" s="125"/>
      <c r="P72" s="125" t="s">
        <v>340</v>
      </c>
      <c r="Q72" s="126" t="s">
        <v>340</v>
      </c>
      <c r="R72" s="152" t="s">
        <v>340</v>
      </c>
      <c r="S72" s="169" t="s">
        <v>340</v>
      </c>
      <c r="T72" s="127"/>
      <c r="U72" s="169" t="s">
        <v>340</v>
      </c>
      <c r="V72" s="128"/>
      <c r="W72" s="169" t="s">
        <v>340</v>
      </c>
      <c r="X72" s="125"/>
      <c r="Y72" s="169" t="s">
        <v>340</v>
      </c>
      <c r="Z72" s="169" t="s">
        <v>340</v>
      </c>
      <c r="AA72" s="143">
        <v>0</v>
      </c>
      <c r="AB72" s="144" t="s">
        <v>341</v>
      </c>
      <c r="AC72" s="129"/>
      <c r="AD72" s="169" t="s">
        <v>340</v>
      </c>
      <c r="AE72" s="129"/>
      <c r="AF72" s="169" t="s">
        <v>340</v>
      </c>
      <c r="AG72" s="170" t="s">
        <v>340</v>
      </c>
    </row>
    <row r="73" spans="2:33" ht="18" customHeight="1" x14ac:dyDescent="0.25">
      <c r="B73" s="71" t="s">
        <v>340</v>
      </c>
      <c r="C73" s="116"/>
      <c r="D73" s="116"/>
      <c r="E73" s="113">
        <v>0</v>
      </c>
      <c r="F73" s="113">
        <v>0</v>
      </c>
      <c r="G73" s="113">
        <v>0</v>
      </c>
      <c r="H73" s="113">
        <v>0</v>
      </c>
      <c r="I73" s="113">
        <v>0</v>
      </c>
      <c r="J73" s="113">
        <v>0</v>
      </c>
      <c r="K73" s="113">
        <v>0</v>
      </c>
      <c r="L73" s="113">
        <v>0</v>
      </c>
      <c r="M73" s="111"/>
      <c r="N73" s="131" t="s">
        <v>340</v>
      </c>
      <c r="O73" s="125"/>
      <c r="P73" s="125" t="s">
        <v>340</v>
      </c>
      <c r="Q73" s="126" t="s">
        <v>340</v>
      </c>
      <c r="R73" s="152" t="s">
        <v>340</v>
      </c>
      <c r="S73" s="169" t="s">
        <v>340</v>
      </c>
      <c r="T73" s="127"/>
      <c r="U73" s="169" t="s">
        <v>340</v>
      </c>
      <c r="V73" s="128"/>
      <c r="W73" s="169" t="s">
        <v>340</v>
      </c>
      <c r="X73" s="125"/>
      <c r="Y73" s="169" t="s">
        <v>340</v>
      </c>
      <c r="Z73" s="169" t="s">
        <v>340</v>
      </c>
      <c r="AA73" s="143">
        <v>0</v>
      </c>
      <c r="AB73" s="144" t="s">
        <v>341</v>
      </c>
      <c r="AC73" s="129"/>
      <c r="AD73" s="169" t="s">
        <v>340</v>
      </c>
      <c r="AE73" s="129"/>
      <c r="AF73" s="169" t="s">
        <v>340</v>
      </c>
      <c r="AG73" s="170" t="s">
        <v>340</v>
      </c>
    </row>
    <row r="74" spans="2:33" ht="18" customHeight="1" x14ac:dyDescent="0.25">
      <c r="B74" s="71" t="s">
        <v>340</v>
      </c>
      <c r="C74" s="116"/>
      <c r="D74" s="116"/>
      <c r="E74" s="113">
        <v>0</v>
      </c>
      <c r="F74" s="113">
        <v>0</v>
      </c>
      <c r="G74" s="113">
        <v>0</v>
      </c>
      <c r="H74" s="113">
        <v>0</v>
      </c>
      <c r="I74" s="113">
        <v>0</v>
      </c>
      <c r="J74" s="113">
        <v>0</v>
      </c>
      <c r="K74" s="113">
        <v>0</v>
      </c>
      <c r="L74" s="113">
        <v>0</v>
      </c>
      <c r="M74" s="111"/>
      <c r="N74" s="131" t="s">
        <v>340</v>
      </c>
      <c r="O74" s="125"/>
      <c r="P74" s="125" t="s">
        <v>340</v>
      </c>
      <c r="Q74" s="126" t="s">
        <v>340</v>
      </c>
      <c r="R74" s="152" t="s">
        <v>340</v>
      </c>
      <c r="S74" s="169" t="s">
        <v>340</v>
      </c>
      <c r="T74" s="127"/>
      <c r="U74" s="169" t="s">
        <v>340</v>
      </c>
      <c r="V74" s="128"/>
      <c r="W74" s="169" t="s">
        <v>340</v>
      </c>
      <c r="X74" s="125"/>
      <c r="Y74" s="169" t="s">
        <v>340</v>
      </c>
      <c r="Z74" s="169" t="s">
        <v>340</v>
      </c>
      <c r="AA74" s="143">
        <v>0</v>
      </c>
      <c r="AB74" s="144" t="s">
        <v>341</v>
      </c>
      <c r="AC74" s="129"/>
      <c r="AD74" s="169" t="s">
        <v>340</v>
      </c>
      <c r="AE74" s="129"/>
      <c r="AF74" s="169" t="s">
        <v>340</v>
      </c>
      <c r="AG74" s="170" t="s">
        <v>340</v>
      </c>
    </row>
    <row r="75" spans="2:33" ht="18" customHeight="1" x14ac:dyDescent="0.25">
      <c r="B75" s="71" t="s">
        <v>340</v>
      </c>
      <c r="C75" s="116"/>
      <c r="D75" s="116"/>
      <c r="E75" s="113">
        <v>0</v>
      </c>
      <c r="F75" s="113">
        <v>0</v>
      </c>
      <c r="G75" s="113">
        <v>0</v>
      </c>
      <c r="H75" s="113">
        <v>0</v>
      </c>
      <c r="I75" s="113">
        <v>0</v>
      </c>
      <c r="J75" s="113">
        <v>0</v>
      </c>
      <c r="K75" s="113">
        <v>0</v>
      </c>
      <c r="L75" s="113">
        <v>0</v>
      </c>
      <c r="M75" s="111"/>
      <c r="N75" s="131" t="s">
        <v>340</v>
      </c>
      <c r="O75" s="125"/>
      <c r="P75" s="125" t="s">
        <v>340</v>
      </c>
      <c r="Q75" s="126" t="s">
        <v>340</v>
      </c>
      <c r="R75" s="152" t="s">
        <v>340</v>
      </c>
      <c r="S75" s="169" t="s">
        <v>340</v>
      </c>
      <c r="T75" s="127"/>
      <c r="U75" s="169" t="s">
        <v>340</v>
      </c>
      <c r="V75" s="128"/>
      <c r="W75" s="169" t="s">
        <v>340</v>
      </c>
      <c r="X75" s="125"/>
      <c r="Y75" s="169" t="s">
        <v>340</v>
      </c>
      <c r="Z75" s="169" t="s">
        <v>340</v>
      </c>
      <c r="AA75" s="143">
        <v>0</v>
      </c>
      <c r="AB75" s="144" t="s">
        <v>341</v>
      </c>
      <c r="AC75" s="129"/>
      <c r="AD75" s="169" t="s">
        <v>340</v>
      </c>
      <c r="AE75" s="129"/>
      <c r="AF75" s="169" t="s">
        <v>340</v>
      </c>
      <c r="AG75" s="170" t="s">
        <v>340</v>
      </c>
    </row>
    <row r="76" spans="2:33" ht="18" customHeight="1" x14ac:dyDescent="0.25">
      <c r="B76" s="71" t="s">
        <v>340</v>
      </c>
      <c r="C76" s="116"/>
      <c r="D76" s="116"/>
      <c r="E76" s="113">
        <v>0</v>
      </c>
      <c r="F76" s="113">
        <v>0</v>
      </c>
      <c r="G76" s="113">
        <v>0</v>
      </c>
      <c r="H76" s="113">
        <v>0</v>
      </c>
      <c r="I76" s="113">
        <v>0</v>
      </c>
      <c r="J76" s="113">
        <v>0</v>
      </c>
      <c r="K76" s="113">
        <v>0</v>
      </c>
      <c r="L76" s="113">
        <v>0</v>
      </c>
      <c r="M76" s="111"/>
      <c r="N76" s="131" t="s">
        <v>340</v>
      </c>
      <c r="O76" s="125"/>
      <c r="P76" s="125" t="s">
        <v>340</v>
      </c>
      <c r="Q76" s="126" t="s">
        <v>340</v>
      </c>
      <c r="R76" s="152" t="s">
        <v>340</v>
      </c>
      <c r="S76" s="169" t="s">
        <v>340</v>
      </c>
      <c r="T76" s="127"/>
      <c r="U76" s="169" t="s">
        <v>340</v>
      </c>
      <c r="V76" s="128"/>
      <c r="W76" s="169" t="s">
        <v>340</v>
      </c>
      <c r="X76" s="125"/>
      <c r="Y76" s="169" t="s">
        <v>340</v>
      </c>
      <c r="Z76" s="169" t="s">
        <v>340</v>
      </c>
      <c r="AA76" s="143">
        <v>0</v>
      </c>
      <c r="AB76" s="144" t="s">
        <v>341</v>
      </c>
      <c r="AC76" s="129"/>
      <c r="AD76" s="169" t="s">
        <v>340</v>
      </c>
      <c r="AE76" s="129"/>
      <c r="AF76" s="169" t="s">
        <v>340</v>
      </c>
      <c r="AG76" s="170" t="s">
        <v>340</v>
      </c>
    </row>
    <row r="77" spans="2:33" ht="18" customHeight="1" thickBot="1" x14ac:dyDescent="0.3">
      <c r="B77" s="81" t="s">
        <v>340</v>
      </c>
      <c r="C77" s="83"/>
      <c r="D77" s="83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112"/>
      <c r="N77" s="132" t="s">
        <v>340</v>
      </c>
      <c r="O77" s="79"/>
      <c r="P77" s="79" t="s">
        <v>340</v>
      </c>
      <c r="Q77" s="75" t="s">
        <v>340</v>
      </c>
      <c r="R77" s="153" t="s">
        <v>340</v>
      </c>
      <c r="S77" s="171" t="s">
        <v>340</v>
      </c>
      <c r="T77" s="80"/>
      <c r="U77" s="171" t="s">
        <v>340</v>
      </c>
      <c r="V77" s="88"/>
      <c r="W77" s="171" t="s">
        <v>340</v>
      </c>
      <c r="X77" s="79"/>
      <c r="Y77" s="171" t="s">
        <v>340</v>
      </c>
      <c r="Z77" s="171" t="s">
        <v>340</v>
      </c>
      <c r="AA77" s="147">
        <v>0</v>
      </c>
      <c r="AB77" s="148" t="s">
        <v>341</v>
      </c>
      <c r="AC77" s="89"/>
      <c r="AD77" s="171" t="s">
        <v>340</v>
      </c>
      <c r="AE77" s="89"/>
      <c r="AF77" s="171" t="s">
        <v>340</v>
      </c>
      <c r="AG77" s="172" t="s">
        <v>340</v>
      </c>
    </row>
    <row r="78" spans="2:33" ht="18" customHeight="1" x14ac:dyDescent="0.25">
      <c r="B78" s="76">
        <v>7</v>
      </c>
      <c r="C78" s="77" t="s">
        <v>220</v>
      </c>
      <c r="D78" s="82">
        <v>1</v>
      </c>
      <c r="E78" s="78">
        <v>16685225961</v>
      </c>
      <c r="F78" s="78">
        <v>19626941106</v>
      </c>
      <c r="G78" s="78">
        <v>5498867517</v>
      </c>
      <c r="H78" s="78">
        <v>7087599335</v>
      </c>
      <c r="I78" s="78">
        <v>11186358444</v>
      </c>
      <c r="J78" s="78">
        <v>12539341771</v>
      </c>
      <c r="K78" s="78">
        <v>1454237445</v>
      </c>
      <c r="L78" s="78">
        <v>181212098</v>
      </c>
      <c r="M78" s="73">
        <v>1</v>
      </c>
      <c r="N78" s="130">
        <v>5</v>
      </c>
      <c r="O78" s="149" t="s">
        <v>172</v>
      </c>
      <c r="P78" s="73">
        <v>0</v>
      </c>
      <c r="Q78" s="74">
        <v>311761600</v>
      </c>
      <c r="R78" s="154">
        <v>11342239244</v>
      </c>
      <c r="S78" s="174" t="s">
        <v>339</v>
      </c>
      <c r="T78" s="78">
        <v>3.0343022284892047</v>
      </c>
      <c r="U78" s="167" t="s">
        <v>339</v>
      </c>
      <c r="V78" s="115">
        <v>0.36111584055415058</v>
      </c>
      <c r="W78" s="167" t="s">
        <v>339</v>
      </c>
      <c r="X78" s="115">
        <v>8.0250571625742122</v>
      </c>
      <c r="Y78" s="167" t="s">
        <v>339</v>
      </c>
      <c r="Z78" s="167" t="s">
        <v>339</v>
      </c>
      <c r="AA78" s="145"/>
      <c r="AB78" s="146"/>
      <c r="AC78" s="115">
        <v>0.11597398584056826</v>
      </c>
      <c r="AD78" s="167" t="s">
        <v>339</v>
      </c>
      <c r="AE78" s="115">
        <v>7.4093942461336285E-2</v>
      </c>
      <c r="AF78" s="167" t="s">
        <v>339</v>
      </c>
      <c r="AG78" s="168" t="s">
        <v>339</v>
      </c>
    </row>
    <row r="79" spans="2:33" ht="18" customHeight="1" x14ac:dyDescent="0.25">
      <c r="B79" s="71">
        <v>7.1</v>
      </c>
      <c r="C79" s="124" t="s">
        <v>218</v>
      </c>
      <c r="D79" s="116">
        <v>0.6</v>
      </c>
      <c r="E79" s="113">
        <v>5961890116</v>
      </c>
      <c r="F79" s="113">
        <v>6234136712</v>
      </c>
      <c r="G79" s="113">
        <v>1552481545</v>
      </c>
      <c r="H79" s="113">
        <v>1898267945</v>
      </c>
      <c r="I79" s="113">
        <v>4409408571</v>
      </c>
      <c r="J79" s="113">
        <v>4335868767</v>
      </c>
      <c r="K79" s="113">
        <v>86043551</v>
      </c>
      <c r="L79" s="113">
        <v>72314684</v>
      </c>
      <c r="M79" s="111"/>
      <c r="N79" s="131" t="s">
        <v>340</v>
      </c>
      <c r="O79" s="125" t="s">
        <v>172</v>
      </c>
      <c r="P79" s="125" t="s">
        <v>340</v>
      </c>
      <c r="Q79" s="126" t="s">
        <v>340</v>
      </c>
      <c r="R79" s="152" t="s">
        <v>340</v>
      </c>
      <c r="S79" s="169" t="s">
        <v>340</v>
      </c>
      <c r="T79" s="127"/>
      <c r="U79" s="169" t="s">
        <v>340</v>
      </c>
      <c r="V79" s="128"/>
      <c r="W79" s="169" t="s">
        <v>340</v>
      </c>
      <c r="X79" s="125"/>
      <c r="Y79" s="169" t="s">
        <v>340</v>
      </c>
      <c r="Z79" s="173" t="s">
        <v>340</v>
      </c>
      <c r="AA79" s="143">
        <v>11000.770622904534</v>
      </c>
      <c r="AB79" s="144" t="s">
        <v>341</v>
      </c>
      <c r="AC79" s="129"/>
      <c r="AD79" s="169" t="s">
        <v>340</v>
      </c>
      <c r="AE79" s="129"/>
      <c r="AF79" s="169" t="s">
        <v>340</v>
      </c>
      <c r="AG79" s="170" t="s">
        <v>340</v>
      </c>
    </row>
    <row r="80" spans="2:33" ht="18" customHeight="1" x14ac:dyDescent="0.25">
      <c r="B80" s="71">
        <v>7.1999999999999993</v>
      </c>
      <c r="C80" s="116" t="s">
        <v>219</v>
      </c>
      <c r="D80" s="116">
        <v>0.4</v>
      </c>
      <c r="E80" s="113">
        <v>10723335845</v>
      </c>
      <c r="F80" s="113">
        <v>13392804394</v>
      </c>
      <c r="G80" s="113">
        <v>3946385972</v>
      </c>
      <c r="H80" s="113">
        <v>5189331390</v>
      </c>
      <c r="I80" s="113">
        <v>6776949873</v>
      </c>
      <c r="J80" s="113">
        <v>8203473004</v>
      </c>
      <c r="K80" s="113">
        <v>1368193894</v>
      </c>
      <c r="L80" s="113">
        <v>108897414</v>
      </c>
      <c r="M80" s="111"/>
      <c r="N80" s="131" t="s">
        <v>340</v>
      </c>
      <c r="O80" s="125" t="s">
        <v>172</v>
      </c>
      <c r="P80" s="125" t="s">
        <v>340</v>
      </c>
      <c r="Q80" s="126" t="s">
        <v>340</v>
      </c>
      <c r="R80" s="152" t="s">
        <v>340</v>
      </c>
      <c r="S80" s="169" t="s">
        <v>340</v>
      </c>
      <c r="T80" s="127"/>
      <c r="U80" s="169" t="s">
        <v>340</v>
      </c>
      <c r="V80" s="128"/>
      <c r="W80" s="169" t="s">
        <v>340</v>
      </c>
      <c r="X80" s="125"/>
      <c r="Y80" s="169" t="s">
        <v>340</v>
      </c>
      <c r="Z80" s="169" t="s">
        <v>340</v>
      </c>
      <c r="AA80" s="143">
        <v>23632.970520557614</v>
      </c>
      <c r="AB80" s="144" t="s">
        <v>341</v>
      </c>
      <c r="AC80" s="129"/>
      <c r="AD80" s="169" t="s">
        <v>340</v>
      </c>
      <c r="AE80" s="129"/>
      <c r="AF80" s="169" t="s">
        <v>340</v>
      </c>
      <c r="AG80" s="170" t="s">
        <v>340</v>
      </c>
    </row>
    <row r="81" spans="2:33" ht="18" customHeight="1" x14ac:dyDescent="0.25">
      <c r="B81" s="71" t="s">
        <v>340</v>
      </c>
      <c r="C81" s="116"/>
      <c r="D81" s="116"/>
      <c r="E81" s="113">
        <v>0</v>
      </c>
      <c r="F81" s="113">
        <v>0</v>
      </c>
      <c r="G81" s="113">
        <v>0</v>
      </c>
      <c r="H81" s="113">
        <v>0</v>
      </c>
      <c r="I81" s="113">
        <v>0</v>
      </c>
      <c r="J81" s="113">
        <v>0</v>
      </c>
      <c r="K81" s="113">
        <v>0</v>
      </c>
      <c r="L81" s="113">
        <v>0</v>
      </c>
      <c r="M81" s="111"/>
      <c r="N81" s="131" t="s">
        <v>340</v>
      </c>
      <c r="O81" s="125"/>
      <c r="P81" s="125" t="s">
        <v>340</v>
      </c>
      <c r="Q81" s="126" t="s">
        <v>340</v>
      </c>
      <c r="R81" s="152" t="s">
        <v>340</v>
      </c>
      <c r="S81" s="169" t="s">
        <v>340</v>
      </c>
      <c r="T81" s="127"/>
      <c r="U81" s="169" t="s">
        <v>340</v>
      </c>
      <c r="V81" s="128"/>
      <c r="W81" s="169" t="s">
        <v>340</v>
      </c>
      <c r="X81" s="125"/>
      <c r="Y81" s="169" t="s">
        <v>340</v>
      </c>
      <c r="Z81" s="169" t="s">
        <v>340</v>
      </c>
      <c r="AA81" s="143">
        <v>0</v>
      </c>
      <c r="AB81" s="144" t="s">
        <v>341</v>
      </c>
      <c r="AC81" s="129"/>
      <c r="AD81" s="169" t="s">
        <v>340</v>
      </c>
      <c r="AE81" s="129"/>
      <c r="AF81" s="169" t="s">
        <v>340</v>
      </c>
      <c r="AG81" s="170" t="s">
        <v>340</v>
      </c>
    </row>
    <row r="82" spans="2:33" ht="18" customHeight="1" x14ac:dyDescent="0.25">
      <c r="B82" s="71" t="s">
        <v>340</v>
      </c>
      <c r="C82" s="116"/>
      <c r="D82" s="116"/>
      <c r="E82" s="113">
        <v>0</v>
      </c>
      <c r="F82" s="113">
        <v>0</v>
      </c>
      <c r="G82" s="113">
        <v>0</v>
      </c>
      <c r="H82" s="113">
        <v>0</v>
      </c>
      <c r="I82" s="113">
        <v>0</v>
      </c>
      <c r="J82" s="113">
        <v>0</v>
      </c>
      <c r="K82" s="113">
        <v>0</v>
      </c>
      <c r="L82" s="113">
        <v>0</v>
      </c>
      <c r="M82" s="111"/>
      <c r="N82" s="131" t="s">
        <v>340</v>
      </c>
      <c r="O82" s="125"/>
      <c r="P82" s="125" t="s">
        <v>340</v>
      </c>
      <c r="Q82" s="126" t="s">
        <v>340</v>
      </c>
      <c r="R82" s="152" t="s">
        <v>340</v>
      </c>
      <c r="S82" s="169" t="s">
        <v>340</v>
      </c>
      <c r="T82" s="127"/>
      <c r="U82" s="169" t="s">
        <v>340</v>
      </c>
      <c r="V82" s="128"/>
      <c r="W82" s="169" t="s">
        <v>340</v>
      </c>
      <c r="X82" s="125"/>
      <c r="Y82" s="169" t="s">
        <v>340</v>
      </c>
      <c r="Z82" s="169" t="s">
        <v>340</v>
      </c>
      <c r="AA82" s="143">
        <v>0</v>
      </c>
      <c r="AB82" s="144" t="s">
        <v>341</v>
      </c>
      <c r="AC82" s="129"/>
      <c r="AD82" s="169" t="s">
        <v>340</v>
      </c>
      <c r="AE82" s="129"/>
      <c r="AF82" s="169" t="s">
        <v>340</v>
      </c>
      <c r="AG82" s="170" t="s">
        <v>340</v>
      </c>
    </row>
    <row r="83" spans="2:33" ht="18" customHeight="1" x14ac:dyDescent="0.25">
      <c r="B83" s="71" t="s">
        <v>340</v>
      </c>
      <c r="C83" s="116"/>
      <c r="D83" s="116"/>
      <c r="E83" s="113">
        <v>0</v>
      </c>
      <c r="F83" s="113">
        <v>0</v>
      </c>
      <c r="G83" s="113">
        <v>0</v>
      </c>
      <c r="H83" s="113">
        <v>0</v>
      </c>
      <c r="I83" s="113">
        <v>0</v>
      </c>
      <c r="J83" s="113">
        <v>0</v>
      </c>
      <c r="K83" s="113">
        <v>0</v>
      </c>
      <c r="L83" s="113">
        <v>0</v>
      </c>
      <c r="M83" s="111"/>
      <c r="N83" s="131" t="s">
        <v>340</v>
      </c>
      <c r="O83" s="125"/>
      <c r="P83" s="125" t="s">
        <v>340</v>
      </c>
      <c r="Q83" s="126" t="s">
        <v>340</v>
      </c>
      <c r="R83" s="152" t="s">
        <v>340</v>
      </c>
      <c r="S83" s="169" t="s">
        <v>340</v>
      </c>
      <c r="T83" s="127"/>
      <c r="U83" s="169" t="s">
        <v>340</v>
      </c>
      <c r="V83" s="128"/>
      <c r="W83" s="169" t="s">
        <v>340</v>
      </c>
      <c r="X83" s="125"/>
      <c r="Y83" s="169" t="s">
        <v>340</v>
      </c>
      <c r="Z83" s="169" t="s">
        <v>340</v>
      </c>
      <c r="AA83" s="143">
        <v>0</v>
      </c>
      <c r="AB83" s="144" t="s">
        <v>341</v>
      </c>
      <c r="AC83" s="129"/>
      <c r="AD83" s="169" t="s">
        <v>340</v>
      </c>
      <c r="AE83" s="129"/>
      <c r="AF83" s="169" t="s">
        <v>340</v>
      </c>
      <c r="AG83" s="170" t="s">
        <v>340</v>
      </c>
    </row>
    <row r="84" spans="2:33" ht="18" customHeight="1" x14ac:dyDescent="0.25">
      <c r="B84" s="71" t="s">
        <v>340</v>
      </c>
      <c r="C84" s="116"/>
      <c r="D84" s="116"/>
      <c r="E84" s="113">
        <v>0</v>
      </c>
      <c r="F84" s="113">
        <v>0</v>
      </c>
      <c r="G84" s="113">
        <v>0</v>
      </c>
      <c r="H84" s="113">
        <v>0</v>
      </c>
      <c r="I84" s="113">
        <v>0</v>
      </c>
      <c r="J84" s="113">
        <v>0</v>
      </c>
      <c r="K84" s="113">
        <v>0</v>
      </c>
      <c r="L84" s="113">
        <v>0</v>
      </c>
      <c r="M84" s="111"/>
      <c r="N84" s="131" t="s">
        <v>340</v>
      </c>
      <c r="O84" s="125"/>
      <c r="P84" s="125" t="s">
        <v>340</v>
      </c>
      <c r="Q84" s="126" t="s">
        <v>340</v>
      </c>
      <c r="R84" s="152" t="s">
        <v>340</v>
      </c>
      <c r="S84" s="169" t="s">
        <v>340</v>
      </c>
      <c r="T84" s="127"/>
      <c r="U84" s="169" t="s">
        <v>340</v>
      </c>
      <c r="V84" s="128"/>
      <c r="W84" s="169" t="s">
        <v>340</v>
      </c>
      <c r="X84" s="125"/>
      <c r="Y84" s="169" t="s">
        <v>340</v>
      </c>
      <c r="Z84" s="169" t="s">
        <v>340</v>
      </c>
      <c r="AA84" s="143">
        <v>0</v>
      </c>
      <c r="AB84" s="144" t="s">
        <v>341</v>
      </c>
      <c r="AC84" s="129"/>
      <c r="AD84" s="169" t="s">
        <v>340</v>
      </c>
      <c r="AE84" s="129"/>
      <c r="AF84" s="169" t="s">
        <v>340</v>
      </c>
      <c r="AG84" s="170" t="s">
        <v>340</v>
      </c>
    </row>
    <row r="85" spans="2:33" ht="18" customHeight="1" x14ac:dyDescent="0.25">
      <c r="B85" s="71" t="s">
        <v>340</v>
      </c>
      <c r="C85" s="116"/>
      <c r="D85" s="116"/>
      <c r="E85" s="113">
        <v>0</v>
      </c>
      <c r="F85" s="113">
        <v>0</v>
      </c>
      <c r="G85" s="113">
        <v>0</v>
      </c>
      <c r="H85" s="113">
        <v>0</v>
      </c>
      <c r="I85" s="113">
        <v>0</v>
      </c>
      <c r="J85" s="113">
        <v>0</v>
      </c>
      <c r="K85" s="113">
        <v>0</v>
      </c>
      <c r="L85" s="113">
        <v>0</v>
      </c>
      <c r="M85" s="111"/>
      <c r="N85" s="131" t="s">
        <v>340</v>
      </c>
      <c r="O85" s="125"/>
      <c r="P85" s="125" t="s">
        <v>340</v>
      </c>
      <c r="Q85" s="126" t="s">
        <v>340</v>
      </c>
      <c r="R85" s="152" t="s">
        <v>340</v>
      </c>
      <c r="S85" s="169" t="s">
        <v>340</v>
      </c>
      <c r="T85" s="127"/>
      <c r="U85" s="169" t="s">
        <v>340</v>
      </c>
      <c r="V85" s="128"/>
      <c r="W85" s="169" t="s">
        <v>340</v>
      </c>
      <c r="X85" s="125"/>
      <c r="Y85" s="169" t="s">
        <v>340</v>
      </c>
      <c r="Z85" s="169" t="s">
        <v>340</v>
      </c>
      <c r="AA85" s="143">
        <v>0</v>
      </c>
      <c r="AB85" s="144" t="s">
        <v>341</v>
      </c>
      <c r="AC85" s="129"/>
      <c r="AD85" s="169" t="s">
        <v>340</v>
      </c>
      <c r="AE85" s="129"/>
      <c r="AF85" s="169" t="s">
        <v>340</v>
      </c>
      <c r="AG85" s="170" t="s">
        <v>340</v>
      </c>
    </row>
    <row r="86" spans="2:33" ht="18" customHeight="1" x14ac:dyDescent="0.25">
      <c r="B86" s="71" t="s">
        <v>340</v>
      </c>
      <c r="C86" s="116"/>
      <c r="D86" s="116"/>
      <c r="E86" s="113">
        <v>0</v>
      </c>
      <c r="F86" s="113">
        <v>0</v>
      </c>
      <c r="G86" s="113">
        <v>0</v>
      </c>
      <c r="H86" s="113">
        <v>0</v>
      </c>
      <c r="I86" s="113">
        <v>0</v>
      </c>
      <c r="J86" s="113">
        <v>0</v>
      </c>
      <c r="K86" s="113">
        <v>0</v>
      </c>
      <c r="L86" s="113">
        <v>0</v>
      </c>
      <c r="M86" s="111"/>
      <c r="N86" s="131" t="s">
        <v>340</v>
      </c>
      <c r="O86" s="125"/>
      <c r="P86" s="125" t="s">
        <v>340</v>
      </c>
      <c r="Q86" s="126" t="s">
        <v>340</v>
      </c>
      <c r="R86" s="152" t="s">
        <v>340</v>
      </c>
      <c r="S86" s="169" t="s">
        <v>340</v>
      </c>
      <c r="T86" s="127"/>
      <c r="U86" s="169" t="s">
        <v>340</v>
      </c>
      <c r="V86" s="128"/>
      <c r="W86" s="169" t="s">
        <v>340</v>
      </c>
      <c r="X86" s="125"/>
      <c r="Y86" s="169" t="s">
        <v>340</v>
      </c>
      <c r="Z86" s="169" t="s">
        <v>340</v>
      </c>
      <c r="AA86" s="143">
        <v>0</v>
      </c>
      <c r="AB86" s="144" t="s">
        <v>341</v>
      </c>
      <c r="AC86" s="129"/>
      <c r="AD86" s="169" t="s">
        <v>340</v>
      </c>
      <c r="AE86" s="129"/>
      <c r="AF86" s="169" t="s">
        <v>340</v>
      </c>
      <c r="AG86" s="170" t="s">
        <v>340</v>
      </c>
    </row>
    <row r="87" spans="2:33" ht="18" customHeight="1" x14ac:dyDescent="0.25">
      <c r="B87" s="71" t="s">
        <v>340</v>
      </c>
      <c r="C87" s="116"/>
      <c r="D87" s="116"/>
      <c r="E87" s="113">
        <v>0</v>
      </c>
      <c r="F87" s="113">
        <v>0</v>
      </c>
      <c r="G87" s="113">
        <v>0</v>
      </c>
      <c r="H87" s="113">
        <v>0</v>
      </c>
      <c r="I87" s="113">
        <v>0</v>
      </c>
      <c r="J87" s="113">
        <v>0</v>
      </c>
      <c r="K87" s="113">
        <v>0</v>
      </c>
      <c r="L87" s="113">
        <v>0</v>
      </c>
      <c r="M87" s="111"/>
      <c r="N87" s="131" t="s">
        <v>340</v>
      </c>
      <c r="O87" s="125"/>
      <c r="P87" s="125" t="s">
        <v>340</v>
      </c>
      <c r="Q87" s="126" t="s">
        <v>340</v>
      </c>
      <c r="R87" s="152" t="s">
        <v>340</v>
      </c>
      <c r="S87" s="169" t="s">
        <v>340</v>
      </c>
      <c r="T87" s="127"/>
      <c r="U87" s="169" t="s">
        <v>340</v>
      </c>
      <c r="V87" s="128"/>
      <c r="W87" s="169" t="s">
        <v>340</v>
      </c>
      <c r="X87" s="125"/>
      <c r="Y87" s="169" t="s">
        <v>340</v>
      </c>
      <c r="Z87" s="169" t="s">
        <v>340</v>
      </c>
      <c r="AA87" s="143">
        <v>0</v>
      </c>
      <c r="AB87" s="144" t="s">
        <v>341</v>
      </c>
      <c r="AC87" s="129"/>
      <c r="AD87" s="169" t="s">
        <v>340</v>
      </c>
      <c r="AE87" s="129"/>
      <c r="AF87" s="169" t="s">
        <v>340</v>
      </c>
      <c r="AG87" s="170" t="s">
        <v>340</v>
      </c>
    </row>
    <row r="88" spans="2:33" ht="18" customHeight="1" thickBot="1" x14ac:dyDescent="0.3">
      <c r="B88" s="81" t="s">
        <v>340</v>
      </c>
      <c r="C88" s="83"/>
      <c r="D88" s="83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112"/>
      <c r="N88" s="132" t="s">
        <v>340</v>
      </c>
      <c r="O88" s="79"/>
      <c r="P88" s="79" t="s">
        <v>340</v>
      </c>
      <c r="Q88" s="75" t="s">
        <v>340</v>
      </c>
      <c r="R88" s="153" t="s">
        <v>340</v>
      </c>
      <c r="S88" s="171" t="s">
        <v>340</v>
      </c>
      <c r="T88" s="80"/>
      <c r="U88" s="171" t="s">
        <v>340</v>
      </c>
      <c r="V88" s="88"/>
      <c r="W88" s="171" t="s">
        <v>340</v>
      </c>
      <c r="X88" s="79"/>
      <c r="Y88" s="171" t="s">
        <v>340</v>
      </c>
      <c r="Z88" s="171" t="s">
        <v>340</v>
      </c>
      <c r="AA88" s="147">
        <v>0</v>
      </c>
      <c r="AB88" s="148" t="s">
        <v>341</v>
      </c>
      <c r="AC88" s="89"/>
      <c r="AD88" s="171" t="s">
        <v>340</v>
      </c>
      <c r="AE88" s="89"/>
      <c r="AF88" s="171" t="s">
        <v>340</v>
      </c>
      <c r="AG88" s="172" t="s">
        <v>340</v>
      </c>
    </row>
    <row r="89" spans="2:33" ht="33" x14ac:dyDescent="0.25">
      <c r="B89" s="76">
        <v>8</v>
      </c>
      <c r="C89" s="77" t="s">
        <v>221</v>
      </c>
      <c r="D89" s="82">
        <v>1</v>
      </c>
      <c r="E89" s="78">
        <v>7349286000</v>
      </c>
      <c r="F89" s="78">
        <v>10100361000</v>
      </c>
      <c r="G89" s="78">
        <v>1970263000</v>
      </c>
      <c r="H89" s="78">
        <v>5410250000</v>
      </c>
      <c r="I89" s="78">
        <v>5379023000</v>
      </c>
      <c r="J89" s="78">
        <v>4690111000</v>
      </c>
      <c r="K89" s="78">
        <v>1471322000</v>
      </c>
      <c r="L89" s="78">
        <v>1167083</v>
      </c>
      <c r="M89" s="73">
        <v>1</v>
      </c>
      <c r="N89" s="130">
        <v>5</v>
      </c>
      <c r="O89" s="149" t="s">
        <v>172</v>
      </c>
      <c r="P89" s="73">
        <v>0</v>
      </c>
      <c r="Q89" s="74">
        <v>311761600</v>
      </c>
      <c r="R89" s="154">
        <v>5534903800</v>
      </c>
      <c r="S89" s="174" t="s">
        <v>339</v>
      </c>
      <c r="T89" s="78">
        <v>3.7301040520986284</v>
      </c>
      <c r="U89" s="167" t="s">
        <v>339</v>
      </c>
      <c r="V89" s="115">
        <v>0.53564917135140022</v>
      </c>
      <c r="W89" s="167" t="s">
        <v>339</v>
      </c>
      <c r="X89" s="115">
        <v>1260.6832590312772</v>
      </c>
      <c r="Y89" s="167" t="s">
        <v>339</v>
      </c>
      <c r="Z89" s="167" t="s">
        <v>339</v>
      </c>
      <c r="AA89" s="145"/>
      <c r="AB89" s="146"/>
      <c r="AC89" s="115">
        <v>0.31370728752475152</v>
      </c>
      <c r="AD89" s="167" t="s">
        <v>339</v>
      </c>
      <c r="AE89" s="115">
        <v>0.14567023891522293</v>
      </c>
      <c r="AF89" s="167" t="s">
        <v>339</v>
      </c>
      <c r="AG89" s="168" t="s">
        <v>339</v>
      </c>
    </row>
    <row r="90" spans="2:33" ht="33" x14ac:dyDescent="0.25">
      <c r="B90" s="71">
        <v>8.1</v>
      </c>
      <c r="C90" s="124" t="s">
        <v>221</v>
      </c>
      <c r="D90" s="116">
        <v>1</v>
      </c>
      <c r="E90" s="113">
        <v>7349286000</v>
      </c>
      <c r="F90" s="113">
        <v>10100361000</v>
      </c>
      <c r="G90" s="113">
        <v>1970263000</v>
      </c>
      <c r="H90" s="113">
        <v>5410250000</v>
      </c>
      <c r="I90" s="113">
        <v>5379023000</v>
      </c>
      <c r="J90" s="113">
        <v>4690111000</v>
      </c>
      <c r="K90" s="113">
        <v>1471322000</v>
      </c>
      <c r="L90" s="113">
        <v>1167083</v>
      </c>
      <c r="M90" s="111"/>
      <c r="N90" s="131" t="s">
        <v>340</v>
      </c>
      <c r="O90" s="125" t="s">
        <v>172</v>
      </c>
      <c r="P90" s="125" t="s">
        <v>340</v>
      </c>
      <c r="Q90" s="126" t="s">
        <v>340</v>
      </c>
      <c r="R90" s="152" t="s">
        <v>340</v>
      </c>
      <c r="S90" s="169" t="s">
        <v>340</v>
      </c>
      <c r="T90" s="127"/>
      <c r="U90" s="169" t="s">
        <v>340</v>
      </c>
      <c r="V90" s="128"/>
      <c r="W90" s="169" t="s">
        <v>340</v>
      </c>
      <c r="X90" s="125"/>
      <c r="Y90" s="169" t="s">
        <v>340</v>
      </c>
      <c r="Z90" s="173" t="s">
        <v>340</v>
      </c>
      <c r="AA90" s="143">
        <v>17823.118051879301</v>
      </c>
      <c r="AB90" s="144" t="s">
        <v>341</v>
      </c>
      <c r="AC90" s="129"/>
      <c r="AD90" s="169" t="s">
        <v>340</v>
      </c>
      <c r="AE90" s="129"/>
      <c r="AF90" s="169" t="s">
        <v>340</v>
      </c>
      <c r="AG90" s="170" t="s">
        <v>340</v>
      </c>
    </row>
    <row r="91" spans="2:33" ht="18" customHeight="1" x14ac:dyDescent="0.25">
      <c r="B91" s="71" t="s">
        <v>340</v>
      </c>
      <c r="C91" s="116"/>
      <c r="D91" s="116"/>
      <c r="E91" s="113">
        <v>0</v>
      </c>
      <c r="F91" s="113">
        <v>0</v>
      </c>
      <c r="G91" s="113">
        <v>0</v>
      </c>
      <c r="H91" s="113">
        <v>0</v>
      </c>
      <c r="I91" s="113">
        <v>0</v>
      </c>
      <c r="J91" s="113">
        <v>0</v>
      </c>
      <c r="K91" s="113">
        <v>0</v>
      </c>
      <c r="L91" s="113">
        <v>0</v>
      </c>
      <c r="M91" s="111"/>
      <c r="N91" s="131" t="s">
        <v>340</v>
      </c>
      <c r="O91" s="125" t="s">
        <v>172</v>
      </c>
      <c r="P91" s="125" t="s">
        <v>340</v>
      </c>
      <c r="Q91" s="126" t="s">
        <v>340</v>
      </c>
      <c r="R91" s="152" t="s">
        <v>340</v>
      </c>
      <c r="S91" s="169" t="s">
        <v>340</v>
      </c>
      <c r="T91" s="127"/>
      <c r="U91" s="169" t="s">
        <v>340</v>
      </c>
      <c r="V91" s="128"/>
      <c r="W91" s="169" t="s">
        <v>340</v>
      </c>
      <c r="X91" s="125"/>
      <c r="Y91" s="169" t="s">
        <v>340</v>
      </c>
      <c r="Z91" s="169" t="s">
        <v>340</v>
      </c>
      <c r="AA91" s="143">
        <v>0</v>
      </c>
      <c r="AB91" s="144" t="s">
        <v>341</v>
      </c>
      <c r="AC91" s="129"/>
      <c r="AD91" s="169" t="s">
        <v>340</v>
      </c>
      <c r="AE91" s="129"/>
      <c r="AF91" s="169" t="s">
        <v>340</v>
      </c>
      <c r="AG91" s="170" t="s">
        <v>340</v>
      </c>
    </row>
    <row r="92" spans="2:33" ht="18" customHeight="1" x14ac:dyDescent="0.25">
      <c r="B92" s="71" t="s">
        <v>340</v>
      </c>
      <c r="C92" s="116"/>
      <c r="D92" s="116"/>
      <c r="E92" s="113">
        <v>0</v>
      </c>
      <c r="F92" s="113">
        <v>0</v>
      </c>
      <c r="G92" s="113">
        <v>0</v>
      </c>
      <c r="H92" s="113">
        <v>0</v>
      </c>
      <c r="I92" s="113">
        <v>0</v>
      </c>
      <c r="J92" s="113">
        <v>0</v>
      </c>
      <c r="K92" s="113">
        <v>0</v>
      </c>
      <c r="L92" s="113">
        <v>0</v>
      </c>
      <c r="M92" s="111"/>
      <c r="N92" s="131" t="s">
        <v>340</v>
      </c>
      <c r="O92" s="125"/>
      <c r="P92" s="125" t="s">
        <v>340</v>
      </c>
      <c r="Q92" s="126" t="s">
        <v>340</v>
      </c>
      <c r="R92" s="152" t="s">
        <v>340</v>
      </c>
      <c r="S92" s="169" t="s">
        <v>340</v>
      </c>
      <c r="T92" s="127"/>
      <c r="U92" s="169" t="s">
        <v>340</v>
      </c>
      <c r="V92" s="128"/>
      <c r="W92" s="169" t="s">
        <v>340</v>
      </c>
      <c r="X92" s="125"/>
      <c r="Y92" s="169" t="s">
        <v>340</v>
      </c>
      <c r="Z92" s="169" t="s">
        <v>340</v>
      </c>
      <c r="AA92" s="143">
        <v>0</v>
      </c>
      <c r="AB92" s="144" t="s">
        <v>341</v>
      </c>
      <c r="AC92" s="129"/>
      <c r="AD92" s="169" t="s">
        <v>340</v>
      </c>
      <c r="AE92" s="129"/>
      <c r="AF92" s="169" t="s">
        <v>340</v>
      </c>
      <c r="AG92" s="170" t="s">
        <v>340</v>
      </c>
    </row>
    <row r="93" spans="2:33" ht="18" customHeight="1" x14ac:dyDescent="0.25">
      <c r="B93" s="71" t="s">
        <v>340</v>
      </c>
      <c r="C93" s="116"/>
      <c r="D93" s="116"/>
      <c r="E93" s="113">
        <v>0</v>
      </c>
      <c r="F93" s="113">
        <v>0</v>
      </c>
      <c r="G93" s="113">
        <v>0</v>
      </c>
      <c r="H93" s="113">
        <v>0</v>
      </c>
      <c r="I93" s="113">
        <v>0</v>
      </c>
      <c r="J93" s="113">
        <v>0</v>
      </c>
      <c r="K93" s="113">
        <v>0</v>
      </c>
      <c r="L93" s="113">
        <v>0</v>
      </c>
      <c r="M93" s="111"/>
      <c r="N93" s="131" t="s">
        <v>340</v>
      </c>
      <c r="O93" s="125"/>
      <c r="P93" s="125" t="s">
        <v>340</v>
      </c>
      <c r="Q93" s="126" t="s">
        <v>340</v>
      </c>
      <c r="R93" s="152" t="s">
        <v>340</v>
      </c>
      <c r="S93" s="169" t="s">
        <v>340</v>
      </c>
      <c r="T93" s="127"/>
      <c r="U93" s="169" t="s">
        <v>340</v>
      </c>
      <c r="V93" s="128"/>
      <c r="W93" s="169" t="s">
        <v>340</v>
      </c>
      <c r="X93" s="125"/>
      <c r="Y93" s="169" t="s">
        <v>340</v>
      </c>
      <c r="Z93" s="169" t="s">
        <v>340</v>
      </c>
      <c r="AA93" s="143">
        <v>0</v>
      </c>
      <c r="AB93" s="144" t="s">
        <v>341</v>
      </c>
      <c r="AC93" s="129"/>
      <c r="AD93" s="169" t="s">
        <v>340</v>
      </c>
      <c r="AE93" s="129"/>
      <c r="AF93" s="169" t="s">
        <v>340</v>
      </c>
      <c r="AG93" s="170" t="s">
        <v>340</v>
      </c>
    </row>
    <row r="94" spans="2:33" ht="18" customHeight="1" x14ac:dyDescent="0.25">
      <c r="B94" s="71" t="s">
        <v>340</v>
      </c>
      <c r="C94" s="116"/>
      <c r="D94" s="116"/>
      <c r="E94" s="113">
        <v>0</v>
      </c>
      <c r="F94" s="113">
        <v>0</v>
      </c>
      <c r="G94" s="113">
        <v>0</v>
      </c>
      <c r="H94" s="113">
        <v>0</v>
      </c>
      <c r="I94" s="113">
        <v>0</v>
      </c>
      <c r="J94" s="113">
        <v>0</v>
      </c>
      <c r="K94" s="113">
        <v>0</v>
      </c>
      <c r="L94" s="113">
        <v>0</v>
      </c>
      <c r="M94" s="111"/>
      <c r="N94" s="131" t="s">
        <v>340</v>
      </c>
      <c r="O94" s="125"/>
      <c r="P94" s="125" t="s">
        <v>340</v>
      </c>
      <c r="Q94" s="126" t="s">
        <v>340</v>
      </c>
      <c r="R94" s="152" t="s">
        <v>340</v>
      </c>
      <c r="S94" s="169" t="s">
        <v>340</v>
      </c>
      <c r="T94" s="127"/>
      <c r="U94" s="169" t="s">
        <v>340</v>
      </c>
      <c r="V94" s="128"/>
      <c r="W94" s="169" t="s">
        <v>340</v>
      </c>
      <c r="X94" s="125"/>
      <c r="Y94" s="169" t="s">
        <v>340</v>
      </c>
      <c r="Z94" s="169" t="s">
        <v>340</v>
      </c>
      <c r="AA94" s="143">
        <v>0</v>
      </c>
      <c r="AB94" s="144" t="s">
        <v>341</v>
      </c>
      <c r="AC94" s="129"/>
      <c r="AD94" s="169" t="s">
        <v>340</v>
      </c>
      <c r="AE94" s="129"/>
      <c r="AF94" s="169" t="s">
        <v>340</v>
      </c>
      <c r="AG94" s="170" t="s">
        <v>340</v>
      </c>
    </row>
    <row r="95" spans="2:33" ht="18" customHeight="1" x14ac:dyDescent="0.25">
      <c r="B95" s="71" t="s">
        <v>340</v>
      </c>
      <c r="C95" s="116"/>
      <c r="D95" s="116"/>
      <c r="E95" s="113">
        <v>0</v>
      </c>
      <c r="F95" s="113">
        <v>0</v>
      </c>
      <c r="G95" s="113">
        <v>0</v>
      </c>
      <c r="H95" s="113">
        <v>0</v>
      </c>
      <c r="I95" s="113">
        <v>0</v>
      </c>
      <c r="J95" s="113">
        <v>0</v>
      </c>
      <c r="K95" s="113">
        <v>0</v>
      </c>
      <c r="L95" s="113">
        <v>0</v>
      </c>
      <c r="M95" s="111"/>
      <c r="N95" s="131" t="s">
        <v>340</v>
      </c>
      <c r="O95" s="125"/>
      <c r="P95" s="125" t="s">
        <v>340</v>
      </c>
      <c r="Q95" s="126" t="s">
        <v>340</v>
      </c>
      <c r="R95" s="152" t="s">
        <v>340</v>
      </c>
      <c r="S95" s="169" t="s">
        <v>340</v>
      </c>
      <c r="T95" s="127"/>
      <c r="U95" s="169" t="s">
        <v>340</v>
      </c>
      <c r="V95" s="128"/>
      <c r="W95" s="169" t="s">
        <v>340</v>
      </c>
      <c r="X95" s="125"/>
      <c r="Y95" s="169" t="s">
        <v>340</v>
      </c>
      <c r="Z95" s="169" t="s">
        <v>340</v>
      </c>
      <c r="AA95" s="143">
        <v>0</v>
      </c>
      <c r="AB95" s="144" t="s">
        <v>341</v>
      </c>
      <c r="AC95" s="129"/>
      <c r="AD95" s="169" t="s">
        <v>340</v>
      </c>
      <c r="AE95" s="129"/>
      <c r="AF95" s="169" t="s">
        <v>340</v>
      </c>
      <c r="AG95" s="170" t="s">
        <v>340</v>
      </c>
    </row>
    <row r="96" spans="2:33" ht="18" customHeight="1" x14ac:dyDescent="0.25">
      <c r="B96" s="71" t="s">
        <v>340</v>
      </c>
      <c r="C96" s="116"/>
      <c r="D96" s="116"/>
      <c r="E96" s="113">
        <v>0</v>
      </c>
      <c r="F96" s="113">
        <v>0</v>
      </c>
      <c r="G96" s="113">
        <v>0</v>
      </c>
      <c r="H96" s="113">
        <v>0</v>
      </c>
      <c r="I96" s="113">
        <v>0</v>
      </c>
      <c r="J96" s="113">
        <v>0</v>
      </c>
      <c r="K96" s="113">
        <v>0</v>
      </c>
      <c r="L96" s="113">
        <v>0</v>
      </c>
      <c r="M96" s="111"/>
      <c r="N96" s="131" t="s">
        <v>340</v>
      </c>
      <c r="O96" s="125"/>
      <c r="P96" s="125" t="s">
        <v>340</v>
      </c>
      <c r="Q96" s="126" t="s">
        <v>340</v>
      </c>
      <c r="R96" s="152" t="s">
        <v>340</v>
      </c>
      <c r="S96" s="169" t="s">
        <v>340</v>
      </c>
      <c r="T96" s="127"/>
      <c r="U96" s="169" t="s">
        <v>340</v>
      </c>
      <c r="V96" s="128"/>
      <c r="W96" s="169" t="s">
        <v>340</v>
      </c>
      <c r="X96" s="125"/>
      <c r="Y96" s="169" t="s">
        <v>340</v>
      </c>
      <c r="Z96" s="169" t="s">
        <v>340</v>
      </c>
      <c r="AA96" s="143">
        <v>0</v>
      </c>
      <c r="AB96" s="144" t="s">
        <v>341</v>
      </c>
      <c r="AC96" s="129"/>
      <c r="AD96" s="169" t="s">
        <v>340</v>
      </c>
      <c r="AE96" s="129"/>
      <c r="AF96" s="169" t="s">
        <v>340</v>
      </c>
      <c r="AG96" s="170" t="s">
        <v>340</v>
      </c>
    </row>
    <row r="97" spans="2:33" ht="18" customHeight="1" x14ac:dyDescent="0.25">
      <c r="B97" s="71" t="s">
        <v>340</v>
      </c>
      <c r="C97" s="116"/>
      <c r="D97" s="116"/>
      <c r="E97" s="113">
        <v>0</v>
      </c>
      <c r="F97" s="113">
        <v>0</v>
      </c>
      <c r="G97" s="113">
        <v>0</v>
      </c>
      <c r="H97" s="113">
        <v>0</v>
      </c>
      <c r="I97" s="113">
        <v>0</v>
      </c>
      <c r="J97" s="113">
        <v>0</v>
      </c>
      <c r="K97" s="113">
        <v>0</v>
      </c>
      <c r="L97" s="113">
        <v>0</v>
      </c>
      <c r="M97" s="111"/>
      <c r="N97" s="131" t="s">
        <v>340</v>
      </c>
      <c r="O97" s="125"/>
      <c r="P97" s="125" t="s">
        <v>340</v>
      </c>
      <c r="Q97" s="126" t="s">
        <v>340</v>
      </c>
      <c r="R97" s="152" t="s">
        <v>340</v>
      </c>
      <c r="S97" s="169" t="s">
        <v>340</v>
      </c>
      <c r="T97" s="127"/>
      <c r="U97" s="169" t="s">
        <v>340</v>
      </c>
      <c r="V97" s="128"/>
      <c r="W97" s="169" t="s">
        <v>340</v>
      </c>
      <c r="X97" s="125"/>
      <c r="Y97" s="169" t="s">
        <v>340</v>
      </c>
      <c r="Z97" s="169" t="s">
        <v>340</v>
      </c>
      <c r="AA97" s="143">
        <v>0</v>
      </c>
      <c r="AB97" s="144" t="s">
        <v>341</v>
      </c>
      <c r="AC97" s="129"/>
      <c r="AD97" s="169" t="s">
        <v>340</v>
      </c>
      <c r="AE97" s="129"/>
      <c r="AF97" s="169" t="s">
        <v>340</v>
      </c>
      <c r="AG97" s="170" t="s">
        <v>340</v>
      </c>
    </row>
    <row r="98" spans="2:33" ht="18" customHeight="1" x14ac:dyDescent="0.25">
      <c r="B98" s="71" t="s">
        <v>340</v>
      </c>
      <c r="C98" s="116"/>
      <c r="D98" s="116"/>
      <c r="E98" s="113">
        <v>0</v>
      </c>
      <c r="F98" s="113">
        <v>0</v>
      </c>
      <c r="G98" s="113">
        <v>0</v>
      </c>
      <c r="H98" s="113">
        <v>0</v>
      </c>
      <c r="I98" s="113">
        <v>0</v>
      </c>
      <c r="J98" s="113">
        <v>0</v>
      </c>
      <c r="K98" s="113">
        <v>0</v>
      </c>
      <c r="L98" s="113">
        <v>0</v>
      </c>
      <c r="M98" s="111"/>
      <c r="N98" s="131" t="s">
        <v>340</v>
      </c>
      <c r="O98" s="125"/>
      <c r="P98" s="125" t="s">
        <v>340</v>
      </c>
      <c r="Q98" s="126" t="s">
        <v>340</v>
      </c>
      <c r="R98" s="152" t="s">
        <v>340</v>
      </c>
      <c r="S98" s="169" t="s">
        <v>340</v>
      </c>
      <c r="T98" s="127"/>
      <c r="U98" s="169" t="s">
        <v>340</v>
      </c>
      <c r="V98" s="128"/>
      <c r="W98" s="169" t="s">
        <v>340</v>
      </c>
      <c r="X98" s="125"/>
      <c r="Y98" s="169" t="s">
        <v>340</v>
      </c>
      <c r="Z98" s="169" t="s">
        <v>340</v>
      </c>
      <c r="AA98" s="143">
        <v>0</v>
      </c>
      <c r="AB98" s="144" t="s">
        <v>341</v>
      </c>
      <c r="AC98" s="129"/>
      <c r="AD98" s="169" t="s">
        <v>340</v>
      </c>
      <c r="AE98" s="129"/>
      <c r="AF98" s="169" t="s">
        <v>340</v>
      </c>
      <c r="AG98" s="170" t="s">
        <v>340</v>
      </c>
    </row>
    <row r="99" spans="2:33" ht="18" customHeight="1" thickBot="1" x14ac:dyDescent="0.3">
      <c r="B99" s="81" t="s">
        <v>340</v>
      </c>
      <c r="C99" s="83"/>
      <c r="D99" s="83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112"/>
      <c r="N99" s="132" t="s">
        <v>340</v>
      </c>
      <c r="O99" s="79"/>
      <c r="P99" s="79" t="s">
        <v>340</v>
      </c>
      <c r="Q99" s="75" t="s">
        <v>340</v>
      </c>
      <c r="R99" s="153" t="s">
        <v>340</v>
      </c>
      <c r="S99" s="171" t="s">
        <v>340</v>
      </c>
      <c r="T99" s="80"/>
      <c r="U99" s="171" t="s">
        <v>340</v>
      </c>
      <c r="V99" s="88"/>
      <c r="W99" s="171" t="s">
        <v>340</v>
      </c>
      <c r="X99" s="79"/>
      <c r="Y99" s="171" t="s">
        <v>340</v>
      </c>
      <c r="Z99" s="171" t="s">
        <v>340</v>
      </c>
      <c r="AA99" s="147">
        <v>0</v>
      </c>
      <c r="AB99" s="148" t="s">
        <v>341</v>
      </c>
      <c r="AC99" s="89"/>
      <c r="AD99" s="171" t="s">
        <v>340</v>
      </c>
      <c r="AE99" s="89"/>
      <c r="AF99" s="171" t="s">
        <v>340</v>
      </c>
      <c r="AG99" s="172" t="s">
        <v>340</v>
      </c>
    </row>
    <row r="100" spans="2:33" ht="33" x14ac:dyDescent="0.25">
      <c r="B100" s="76">
        <v>9</v>
      </c>
      <c r="C100" s="77" t="s">
        <v>222</v>
      </c>
      <c r="D100" s="82">
        <v>1</v>
      </c>
      <c r="E100" s="78">
        <v>10748682695</v>
      </c>
      <c r="F100" s="78">
        <v>10898207841</v>
      </c>
      <c r="G100" s="78">
        <v>2283669820</v>
      </c>
      <c r="H100" s="78">
        <v>3311789253</v>
      </c>
      <c r="I100" s="78">
        <v>8465012875</v>
      </c>
      <c r="J100" s="78">
        <v>7586418588</v>
      </c>
      <c r="K100" s="78">
        <v>1441204189</v>
      </c>
      <c r="L100" s="78">
        <v>1.0000000000000001E-5</v>
      </c>
      <c r="M100" s="73">
        <v>1</v>
      </c>
      <c r="N100" s="130">
        <v>5</v>
      </c>
      <c r="O100" s="149" t="s">
        <v>172</v>
      </c>
      <c r="P100" s="73">
        <v>0</v>
      </c>
      <c r="Q100" s="74">
        <v>311761600</v>
      </c>
      <c r="R100" s="154">
        <v>8620893675</v>
      </c>
      <c r="S100" s="174" t="s">
        <v>339</v>
      </c>
      <c r="T100" s="78">
        <v>4.7067586569935926</v>
      </c>
      <c r="U100" s="167" t="s">
        <v>339</v>
      </c>
      <c r="V100" s="115">
        <v>0.3038838404733632</v>
      </c>
      <c r="W100" s="167" t="s">
        <v>339</v>
      </c>
      <c r="X100" s="115">
        <v>144120418900000</v>
      </c>
      <c r="Y100" s="167" t="s">
        <v>339</v>
      </c>
      <c r="Z100" s="167" t="s">
        <v>339</v>
      </c>
      <c r="AA100" s="145"/>
      <c r="AB100" s="146"/>
      <c r="AC100" s="115">
        <v>0.18997161470626725</v>
      </c>
      <c r="AD100" s="167" t="s">
        <v>339</v>
      </c>
      <c r="AE100" s="115">
        <v>0.13224231084840071</v>
      </c>
      <c r="AF100" s="167" t="s">
        <v>339</v>
      </c>
      <c r="AG100" s="168" t="s">
        <v>339</v>
      </c>
    </row>
    <row r="101" spans="2:33" ht="33" x14ac:dyDescent="0.25">
      <c r="B101" s="71">
        <v>9.1</v>
      </c>
      <c r="C101" s="124" t="s">
        <v>222</v>
      </c>
      <c r="D101" s="116">
        <v>1</v>
      </c>
      <c r="E101" s="113">
        <v>10748682695</v>
      </c>
      <c r="F101" s="113">
        <v>10898207841</v>
      </c>
      <c r="G101" s="113">
        <v>2283669820</v>
      </c>
      <c r="H101" s="113">
        <v>3311789253</v>
      </c>
      <c r="I101" s="113">
        <v>8465012875</v>
      </c>
      <c r="J101" s="113">
        <v>7586418588</v>
      </c>
      <c r="K101" s="113">
        <v>1441204189</v>
      </c>
      <c r="L101" s="113">
        <v>1.0000000000000001E-5</v>
      </c>
      <c r="M101" s="111"/>
      <c r="N101" s="131" t="s">
        <v>340</v>
      </c>
      <c r="O101" s="125" t="s">
        <v>172</v>
      </c>
      <c r="P101" s="125" t="s">
        <v>340</v>
      </c>
      <c r="Q101" s="126" t="s">
        <v>340</v>
      </c>
      <c r="R101" s="152" t="s">
        <v>340</v>
      </c>
      <c r="S101" s="169" t="s">
        <v>340</v>
      </c>
      <c r="T101" s="127"/>
      <c r="U101" s="169" t="s">
        <v>340</v>
      </c>
      <c r="V101" s="128"/>
      <c r="W101" s="169" t="s">
        <v>340</v>
      </c>
      <c r="X101" s="125"/>
      <c r="Y101" s="169" t="s">
        <v>340</v>
      </c>
      <c r="Z101" s="173" t="s">
        <v>340</v>
      </c>
      <c r="AA101" s="143">
        <v>19231.000248808894</v>
      </c>
      <c r="AB101" s="144" t="s">
        <v>341</v>
      </c>
      <c r="AC101" s="129"/>
      <c r="AD101" s="169" t="s">
        <v>340</v>
      </c>
      <c r="AE101" s="129"/>
      <c r="AF101" s="169" t="s">
        <v>340</v>
      </c>
      <c r="AG101" s="170" t="s">
        <v>340</v>
      </c>
    </row>
    <row r="102" spans="2:33" ht="18" customHeight="1" x14ac:dyDescent="0.25">
      <c r="B102" s="71" t="s">
        <v>340</v>
      </c>
      <c r="C102" s="116"/>
      <c r="D102" s="116"/>
      <c r="E102" s="113">
        <v>0</v>
      </c>
      <c r="F102" s="113">
        <v>0</v>
      </c>
      <c r="G102" s="113">
        <v>0</v>
      </c>
      <c r="H102" s="113">
        <v>0</v>
      </c>
      <c r="I102" s="113">
        <v>0</v>
      </c>
      <c r="J102" s="113">
        <v>0</v>
      </c>
      <c r="K102" s="113">
        <v>0</v>
      </c>
      <c r="L102" s="113">
        <v>0</v>
      </c>
      <c r="M102" s="111"/>
      <c r="N102" s="131" t="s">
        <v>340</v>
      </c>
      <c r="O102" s="125" t="s">
        <v>172</v>
      </c>
      <c r="P102" s="125" t="s">
        <v>340</v>
      </c>
      <c r="Q102" s="126" t="s">
        <v>340</v>
      </c>
      <c r="R102" s="152" t="s">
        <v>340</v>
      </c>
      <c r="S102" s="169" t="s">
        <v>340</v>
      </c>
      <c r="T102" s="127"/>
      <c r="U102" s="169" t="s">
        <v>340</v>
      </c>
      <c r="V102" s="128"/>
      <c r="W102" s="169" t="s">
        <v>340</v>
      </c>
      <c r="X102" s="125"/>
      <c r="Y102" s="169" t="s">
        <v>340</v>
      </c>
      <c r="Z102" s="169" t="s">
        <v>340</v>
      </c>
      <c r="AA102" s="143">
        <v>0</v>
      </c>
      <c r="AB102" s="144" t="s">
        <v>341</v>
      </c>
      <c r="AC102" s="129"/>
      <c r="AD102" s="169" t="s">
        <v>340</v>
      </c>
      <c r="AE102" s="129"/>
      <c r="AF102" s="169" t="s">
        <v>340</v>
      </c>
      <c r="AG102" s="170" t="s">
        <v>340</v>
      </c>
    </row>
    <row r="103" spans="2:33" ht="18" customHeight="1" x14ac:dyDescent="0.25">
      <c r="B103" s="71" t="s">
        <v>340</v>
      </c>
      <c r="C103" s="116"/>
      <c r="D103" s="116"/>
      <c r="E103" s="113">
        <v>0</v>
      </c>
      <c r="F103" s="113">
        <v>0</v>
      </c>
      <c r="G103" s="113">
        <v>0</v>
      </c>
      <c r="H103" s="113">
        <v>0</v>
      </c>
      <c r="I103" s="113">
        <v>0</v>
      </c>
      <c r="J103" s="113">
        <v>0</v>
      </c>
      <c r="K103" s="113">
        <v>0</v>
      </c>
      <c r="L103" s="113">
        <v>0</v>
      </c>
      <c r="M103" s="111"/>
      <c r="N103" s="131" t="s">
        <v>340</v>
      </c>
      <c r="O103" s="125"/>
      <c r="P103" s="125" t="s">
        <v>340</v>
      </c>
      <c r="Q103" s="126" t="s">
        <v>340</v>
      </c>
      <c r="R103" s="152" t="s">
        <v>340</v>
      </c>
      <c r="S103" s="169" t="s">
        <v>340</v>
      </c>
      <c r="T103" s="127"/>
      <c r="U103" s="169" t="s">
        <v>340</v>
      </c>
      <c r="V103" s="128"/>
      <c r="W103" s="169" t="s">
        <v>340</v>
      </c>
      <c r="X103" s="125"/>
      <c r="Y103" s="169" t="s">
        <v>340</v>
      </c>
      <c r="Z103" s="169" t="s">
        <v>340</v>
      </c>
      <c r="AA103" s="143">
        <v>0</v>
      </c>
      <c r="AB103" s="144" t="s">
        <v>341</v>
      </c>
      <c r="AC103" s="129"/>
      <c r="AD103" s="169" t="s">
        <v>340</v>
      </c>
      <c r="AE103" s="129"/>
      <c r="AF103" s="169" t="s">
        <v>340</v>
      </c>
      <c r="AG103" s="170" t="s">
        <v>340</v>
      </c>
    </row>
    <row r="104" spans="2:33" ht="18" customHeight="1" x14ac:dyDescent="0.25">
      <c r="B104" s="71" t="s">
        <v>340</v>
      </c>
      <c r="C104" s="116"/>
      <c r="D104" s="116"/>
      <c r="E104" s="113">
        <v>0</v>
      </c>
      <c r="F104" s="113">
        <v>0</v>
      </c>
      <c r="G104" s="113">
        <v>0</v>
      </c>
      <c r="H104" s="113">
        <v>0</v>
      </c>
      <c r="I104" s="113">
        <v>0</v>
      </c>
      <c r="J104" s="113">
        <v>0</v>
      </c>
      <c r="K104" s="113">
        <v>0</v>
      </c>
      <c r="L104" s="113">
        <v>0</v>
      </c>
      <c r="M104" s="111"/>
      <c r="N104" s="131" t="s">
        <v>340</v>
      </c>
      <c r="O104" s="125"/>
      <c r="P104" s="125" t="s">
        <v>340</v>
      </c>
      <c r="Q104" s="126" t="s">
        <v>340</v>
      </c>
      <c r="R104" s="152" t="s">
        <v>340</v>
      </c>
      <c r="S104" s="169" t="s">
        <v>340</v>
      </c>
      <c r="T104" s="127"/>
      <c r="U104" s="169" t="s">
        <v>340</v>
      </c>
      <c r="V104" s="128"/>
      <c r="W104" s="169" t="s">
        <v>340</v>
      </c>
      <c r="X104" s="125"/>
      <c r="Y104" s="169" t="s">
        <v>340</v>
      </c>
      <c r="Z104" s="169" t="s">
        <v>340</v>
      </c>
      <c r="AA104" s="143">
        <v>0</v>
      </c>
      <c r="AB104" s="144" t="s">
        <v>341</v>
      </c>
      <c r="AC104" s="129"/>
      <c r="AD104" s="169" t="s">
        <v>340</v>
      </c>
      <c r="AE104" s="129"/>
      <c r="AF104" s="169" t="s">
        <v>340</v>
      </c>
      <c r="AG104" s="170" t="s">
        <v>340</v>
      </c>
    </row>
    <row r="105" spans="2:33" ht="18" customHeight="1" x14ac:dyDescent="0.25">
      <c r="B105" s="71" t="s">
        <v>340</v>
      </c>
      <c r="C105" s="116"/>
      <c r="D105" s="116"/>
      <c r="E105" s="113">
        <v>0</v>
      </c>
      <c r="F105" s="113">
        <v>0</v>
      </c>
      <c r="G105" s="113">
        <v>0</v>
      </c>
      <c r="H105" s="113">
        <v>0</v>
      </c>
      <c r="I105" s="113">
        <v>0</v>
      </c>
      <c r="J105" s="113">
        <v>0</v>
      </c>
      <c r="K105" s="113">
        <v>0</v>
      </c>
      <c r="L105" s="113">
        <v>0</v>
      </c>
      <c r="M105" s="111"/>
      <c r="N105" s="131" t="s">
        <v>340</v>
      </c>
      <c r="O105" s="125"/>
      <c r="P105" s="125" t="s">
        <v>340</v>
      </c>
      <c r="Q105" s="126" t="s">
        <v>340</v>
      </c>
      <c r="R105" s="152" t="s">
        <v>340</v>
      </c>
      <c r="S105" s="169" t="s">
        <v>340</v>
      </c>
      <c r="T105" s="127"/>
      <c r="U105" s="169" t="s">
        <v>340</v>
      </c>
      <c r="V105" s="128"/>
      <c r="W105" s="169" t="s">
        <v>340</v>
      </c>
      <c r="X105" s="125"/>
      <c r="Y105" s="169" t="s">
        <v>340</v>
      </c>
      <c r="Z105" s="169" t="s">
        <v>340</v>
      </c>
      <c r="AA105" s="143">
        <v>0</v>
      </c>
      <c r="AB105" s="144" t="s">
        <v>341</v>
      </c>
      <c r="AC105" s="129"/>
      <c r="AD105" s="169" t="s">
        <v>340</v>
      </c>
      <c r="AE105" s="129"/>
      <c r="AF105" s="169" t="s">
        <v>340</v>
      </c>
      <c r="AG105" s="170" t="s">
        <v>340</v>
      </c>
    </row>
    <row r="106" spans="2:33" ht="18" customHeight="1" x14ac:dyDescent="0.25">
      <c r="B106" s="71" t="s">
        <v>340</v>
      </c>
      <c r="C106" s="116"/>
      <c r="D106" s="116"/>
      <c r="E106" s="113">
        <v>0</v>
      </c>
      <c r="F106" s="113">
        <v>0</v>
      </c>
      <c r="G106" s="113">
        <v>0</v>
      </c>
      <c r="H106" s="113">
        <v>0</v>
      </c>
      <c r="I106" s="113">
        <v>0</v>
      </c>
      <c r="J106" s="113">
        <v>0</v>
      </c>
      <c r="K106" s="113">
        <v>0</v>
      </c>
      <c r="L106" s="113">
        <v>0</v>
      </c>
      <c r="M106" s="111"/>
      <c r="N106" s="131" t="s">
        <v>340</v>
      </c>
      <c r="O106" s="125"/>
      <c r="P106" s="125" t="s">
        <v>340</v>
      </c>
      <c r="Q106" s="126" t="s">
        <v>340</v>
      </c>
      <c r="R106" s="152" t="s">
        <v>340</v>
      </c>
      <c r="S106" s="169" t="s">
        <v>340</v>
      </c>
      <c r="T106" s="127"/>
      <c r="U106" s="169" t="s">
        <v>340</v>
      </c>
      <c r="V106" s="128"/>
      <c r="W106" s="169" t="s">
        <v>340</v>
      </c>
      <c r="X106" s="125"/>
      <c r="Y106" s="169" t="s">
        <v>340</v>
      </c>
      <c r="Z106" s="169" t="s">
        <v>340</v>
      </c>
      <c r="AA106" s="143">
        <v>0</v>
      </c>
      <c r="AB106" s="144" t="s">
        <v>341</v>
      </c>
      <c r="AC106" s="129"/>
      <c r="AD106" s="169" t="s">
        <v>340</v>
      </c>
      <c r="AE106" s="129"/>
      <c r="AF106" s="169" t="s">
        <v>340</v>
      </c>
      <c r="AG106" s="170" t="s">
        <v>340</v>
      </c>
    </row>
    <row r="107" spans="2:33" ht="18" customHeight="1" x14ac:dyDescent="0.25">
      <c r="B107" s="71" t="s">
        <v>340</v>
      </c>
      <c r="C107" s="116"/>
      <c r="D107" s="116"/>
      <c r="E107" s="113">
        <v>0</v>
      </c>
      <c r="F107" s="113">
        <v>0</v>
      </c>
      <c r="G107" s="113">
        <v>0</v>
      </c>
      <c r="H107" s="113">
        <v>0</v>
      </c>
      <c r="I107" s="113">
        <v>0</v>
      </c>
      <c r="J107" s="113">
        <v>0</v>
      </c>
      <c r="K107" s="113">
        <v>0</v>
      </c>
      <c r="L107" s="113">
        <v>0</v>
      </c>
      <c r="M107" s="111"/>
      <c r="N107" s="131" t="s">
        <v>340</v>
      </c>
      <c r="O107" s="125"/>
      <c r="P107" s="125" t="s">
        <v>340</v>
      </c>
      <c r="Q107" s="126" t="s">
        <v>340</v>
      </c>
      <c r="R107" s="152" t="s">
        <v>340</v>
      </c>
      <c r="S107" s="169" t="s">
        <v>340</v>
      </c>
      <c r="T107" s="127"/>
      <c r="U107" s="169" t="s">
        <v>340</v>
      </c>
      <c r="V107" s="128"/>
      <c r="W107" s="169" t="s">
        <v>340</v>
      </c>
      <c r="X107" s="125"/>
      <c r="Y107" s="169" t="s">
        <v>340</v>
      </c>
      <c r="Z107" s="169" t="s">
        <v>340</v>
      </c>
      <c r="AA107" s="143">
        <v>0</v>
      </c>
      <c r="AB107" s="144" t="s">
        <v>341</v>
      </c>
      <c r="AC107" s="129"/>
      <c r="AD107" s="169" t="s">
        <v>340</v>
      </c>
      <c r="AE107" s="129"/>
      <c r="AF107" s="169" t="s">
        <v>340</v>
      </c>
      <c r="AG107" s="170" t="s">
        <v>340</v>
      </c>
    </row>
    <row r="108" spans="2:33" ht="18" customHeight="1" x14ac:dyDescent="0.25">
      <c r="B108" s="71" t="s">
        <v>340</v>
      </c>
      <c r="C108" s="116"/>
      <c r="D108" s="116"/>
      <c r="E108" s="113">
        <v>0</v>
      </c>
      <c r="F108" s="113">
        <v>0</v>
      </c>
      <c r="G108" s="113">
        <v>0</v>
      </c>
      <c r="H108" s="113">
        <v>0</v>
      </c>
      <c r="I108" s="113">
        <v>0</v>
      </c>
      <c r="J108" s="113">
        <v>0</v>
      </c>
      <c r="K108" s="113">
        <v>0</v>
      </c>
      <c r="L108" s="113">
        <v>0</v>
      </c>
      <c r="M108" s="111"/>
      <c r="N108" s="131" t="s">
        <v>340</v>
      </c>
      <c r="O108" s="125"/>
      <c r="P108" s="125" t="s">
        <v>340</v>
      </c>
      <c r="Q108" s="126" t="s">
        <v>340</v>
      </c>
      <c r="R108" s="152" t="s">
        <v>340</v>
      </c>
      <c r="S108" s="169" t="s">
        <v>340</v>
      </c>
      <c r="T108" s="127"/>
      <c r="U108" s="169" t="s">
        <v>340</v>
      </c>
      <c r="V108" s="128"/>
      <c r="W108" s="169" t="s">
        <v>340</v>
      </c>
      <c r="X108" s="125"/>
      <c r="Y108" s="169" t="s">
        <v>340</v>
      </c>
      <c r="Z108" s="169" t="s">
        <v>340</v>
      </c>
      <c r="AA108" s="143">
        <v>0</v>
      </c>
      <c r="AB108" s="144" t="s">
        <v>341</v>
      </c>
      <c r="AC108" s="129"/>
      <c r="AD108" s="169" t="s">
        <v>340</v>
      </c>
      <c r="AE108" s="129"/>
      <c r="AF108" s="169" t="s">
        <v>340</v>
      </c>
      <c r="AG108" s="170" t="s">
        <v>340</v>
      </c>
    </row>
    <row r="109" spans="2:33" ht="18" customHeight="1" x14ac:dyDescent="0.25">
      <c r="B109" s="71" t="s">
        <v>340</v>
      </c>
      <c r="C109" s="116"/>
      <c r="D109" s="116"/>
      <c r="E109" s="113">
        <v>0</v>
      </c>
      <c r="F109" s="113">
        <v>0</v>
      </c>
      <c r="G109" s="113">
        <v>0</v>
      </c>
      <c r="H109" s="113">
        <v>0</v>
      </c>
      <c r="I109" s="113">
        <v>0</v>
      </c>
      <c r="J109" s="113">
        <v>0</v>
      </c>
      <c r="K109" s="113">
        <v>0</v>
      </c>
      <c r="L109" s="113">
        <v>0</v>
      </c>
      <c r="M109" s="111"/>
      <c r="N109" s="131" t="s">
        <v>340</v>
      </c>
      <c r="O109" s="125"/>
      <c r="P109" s="125" t="s">
        <v>340</v>
      </c>
      <c r="Q109" s="126" t="s">
        <v>340</v>
      </c>
      <c r="R109" s="152" t="s">
        <v>340</v>
      </c>
      <c r="S109" s="169" t="s">
        <v>340</v>
      </c>
      <c r="T109" s="127"/>
      <c r="U109" s="169" t="s">
        <v>340</v>
      </c>
      <c r="V109" s="128"/>
      <c r="W109" s="169" t="s">
        <v>340</v>
      </c>
      <c r="X109" s="125"/>
      <c r="Y109" s="169" t="s">
        <v>340</v>
      </c>
      <c r="Z109" s="169" t="s">
        <v>340</v>
      </c>
      <c r="AA109" s="143">
        <v>0</v>
      </c>
      <c r="AB109" s="144" t="s">
        <v>341</v>
      </c>
      <c r="AC109" s="129"/>
      <c r="AD109" s="169" t="s">
        <v>340</v>
      </c>
      <c r="AE109" s="129"/>
      <c r="AF109" s="169" t="s">
        <v>340</v>
      </c>
      <c r="AG109" s="170" t="s">
        <v>340</v>
      </c>
    </row>
    <row r="110" spans="2:33" ht="18" customHeight="1" thickBot="1" x14ac:dyDescent="0.3">
      <c r="B110" s="81" t="s">
        <v>340</v>
      </c>
      <c r="C110" s="83"/>
      <c r="D110" s="83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112"/>
      <c r="N110" s="132" t="s">
        <v>340</v>
      </c>
      <c r="O110" s="79"/>
      <c r="P110" s="79" t="s">
        <v>340</v>
      </c>
      <c r="Q110" s="75" t="s">
        <v>340</v>
      </c>
      <c r="R110" s="153" t="s">
        <v>340</v>
      </c>
      <c r="S110" s="171" t="s">
        <v>340</v>
      </c>
      <c r="T110" s="80"/>
      <c r="U110" s="171" t="s">
        <v>340</v>
      </c>
      <c r="V110" s="88"/>
      <c r="W110" s="171" t="s">
        <v>340</v>
      </c>
      <c r="X110" s="79"/>
      <c r="Y110" s="171" t="s">
        <v>340</v>
      </c>
      <c r="Z110" s="171" t="s">
        <v>340</v>
      </c>
      <c r="AA110" s="147">
        <v>0</v>
      </c>
      <c r="AB110" s="148" t="s">
        <v>341</v>
      </c>
      <c r="AC110" s="89"/>
      <c r="AD110" s="171" t="s">
        <v>340</v>
      </c>
      <c r="AE110" s="89"/>
      <c r="AF110" s="171" t="s">
        <v>340</v>
      </c>
      <c r="AG110" s="172" t="s">
        <v>340</v>
      </c>
    </row>
    <row r="111" spans="2:33" ht="33" x14ac:dyDescent="0.25">
      <c r="B111" s="76">
        <v>10</v>
      </c>
      <c r="C111" s="77" t="s">
        <v>223</v>
      </c>
      <c r="D111" s="82">
        <v>1</v>
      </c>
      <c r="E111" s="78">
        <v>2844085854</v>
      </c>
      <c r="F111" s="78">
        <v>3238037406</v>
      </c>
      <c r="G111" s="78">
        <v>259835923</v>
      </c>
      <c r="H111" s="78">
        <v>653098497</v>
      </c>
      <c r="I111" s="78">
        <v>2584249931</v>
      </c>
      <c r="J111" s="78">
        <v>2584938909</v>
      </c>
      <c r="K111" s="78">
        <v>1063982618</v>
      </c>
      <c r="L111" s="78">
        <v>163114621</v>
      </c>
      <c r="M111" s="73">
        <v>1</v>
      </c>
      <c r="N111" s="130">
        <v>5</v>
      </c>
      <c r="O111" s="149" t="s">
        <v>172</v>
      </c>
      <c r="P111" s="73">
        <v>0</v>
      </c>
      <c r="Q111" s="74">
        <v>311761600</v>
      </c>
      <c r="R111" s="154">
        <v>2740130731</v>
      </c>
      <c r="S111" s="174" t="s">
        <v>339</v>
      </c>
      <c r="T111" s="78">
        <v>10.945699198028134</v>
      </c>
      <c r="U111" s="167" t="s">
        <v>339</v>
      </c>
      <c r="V111" s="115">
        <v>0.20169578516598521</v>
      </c>
      <c r="W111" s="167" t="s">
        <v>339</v>
      </c>
      <c r="X111" s="115">
        <v>6.5229138349283842</v>
      </c>
      <c r="Y111" s="167" t="s">
        <v>339</v>
      </c>
      <c r="Z111" s="167" t="s">
        <v>339</v>
      </c>
      <c r="AA111" s="145"/>
      <c r="AB111" s="146"/>
      <c r="AC111" s="115">
        <v>0.41160841917599067</v>
      </c>
      <c r="AD111" s="167" t="s">
        <v>339</v>
      </c>
      <c r="AE111" s="115">
        <v>0.32858873588935927</v>
      </c>
      <c r="AF111" s="167" t="s">
        <v>339</v>
      </c>
      <c r="AG111" s="168" t="s">
        <v>339</v>
      </c>
    </row>
    <row r="112" spans="2:33" ht="33" x14ac:dyDescent="0.25">
      <c r="B112" s="71">
        <v>10.1</v>
      </c>
      <c r="C112" s="124" t="s">
        <v>223</v>
      </c>
      <c r="D112" s="116">
        <v>1</v>
      </c>
      <c r="E112" s="113">
        <v>2844085854</v>
      </c>
      <c r="F112" s="113">
        <v>3238037406</v>
      </c>
      <c r="G112" s="113">
        <v>259835923</v>
      </c>
      <c r="H112" s="113">
        <v>653098497</v>
      </c>
      <c r="I112" s="113">
        <v>2584249931</v>
      </c>
      <c r="J112" s="113">
        <v>2584938909</v>
      </c>
      <c r="K112" s="113">
        <v>1063982618</v>
      </c>
      <c r="L112" s="113">
        <v>163114621</v>
      </c>
      <c r="M112" s="111"/>
      <c r="N112" s="131" t="s">
        <v>340</v>
      </c>
      <c r="O112" s="125" t="s">
        <v>172</v>
      </c>
      <c r="P112" s="125" t="s">
        <v>340</v>
      </c>
      <c r="Q112" s="126" t="s">
        <v>340</v>
      </c>
      <c r="R112" s="152" t="s">
        <v>340</v>
      </c>
      <c r="S112" s="169" t="s">
        <v>340</v>
      </c>
      <c r="T112" s="127"/>
      <c r="U112" s="169" t="s">
        <v>340</v>
      </c>
      <c r="V112" s="128"/>
      <c r="W112" s="169" t="s">
        <v>340</v>
      </c>
      <c r="X112" s="125"/>
      <c r="Y112" s="169" t="s">
        <v>340</v>
      </c>
      <c r="Z112" s="173" t="s">
        <v>340</v>
      </c>
      <c r="AA112" s="143">
        <v>5713.8475489677076</v>
      </c>
      <c r="AB112" s="144" t="s">
        <v>341</v>
      </c>
      <c r="AC112" s="129"/>
      <c r="AD112" s="169" t="s">
        <v>340</v>
      </c>
      <c r="AE112" s="129"/>
      <c r="AF112" s="169" t="s">
        <v>340</v>
      </c>
      <c r="AG112" s="170" t="s">
        <v>340</v>
      </c>
    </row>
    <row r="113" spans="2:33" ht="18" customHeight="1" x14ac:dyDescent="0.25">
      <c r="B113" s="71" t="s">
        <v>340</v>
      </c>
      <c r="C113" s="116"/>
      <c r="D113" s="116"/>
      <c r="E113" s="113">
        <v>0</v>
      </c>
      <c r="F113" s="113">
        <v>0</v>
      </c>
      <c r="G113" s="113">
        <v>0</v>
      </c>
      <c r="H113" s="113">
        <v>0</v>
      </c>
      <c r="I113" s="113">
        <v>0</v>
      </c>
      <c r="J113" s="113">
        <v>0</v>
      </c>
      <c r="K113" s="113">
        <v>0</v>
      </c>
      <c r="L113" s="113">
        <v>0</v>
      </c>
      <c r="M113" s="111"/>
      <c r="N113" s="131" t="s">
        <v>340</v>
      </c>
      <c r="O113" s="125" t="s">
        <v>172</v>
      </c>
      <c r="P113" s="125" t="s">
        <v>340</v>
      </c>
      <c r="Q113" s="126" t="s">
        <v>340</v>
      </c>
      <c r="R113" s="152" t="s">
        <v>340</v>
      </c>
      <c r="S113" s="169" t="s">
        <v>340</v>
      </c>
      <c r="T113" s="127"/>
      <c r="U113" s="169" t="s">
        <v>340</v>
      </c>
      <c r="V113" s="128"/>
      <c r="W113" s="169" t="s">
        <v>340</v>
      </c>
      <c r="X113" s="125"/>
      <c r="Y113" s="169" t="s">
        <v>340</v>
      </c>
      <c r="Z113" s="169" t="s">
        <v>340</v>
      </c>
      <c r="AA113" s="143">
        <v>0</v>
      </c>
      <c r="AB113" s="144" t="s">
        <v>341</v>
      </c>
      <c r="AC113" s="129"/>
      <c r="AD113" s="169" t="s">
        <v>340</v>
      </c>
      <c r="AE113" s="129"/>
      <c r="AF113" s="169" t="s">
        <v>340</v>
      </c>
      <c r="AG113" s="170" t="s">
        <v>340</v>
      </c>
    </row>
    <row r="114" spans="2:33" ht="18" customHeight="1" x14ac:dyDescent="0.25">
      <c r="B114" s="71" t="s">
        <v>340</v>
      </c>
      <c r="C114" s="116"/>
      <c r="D114" s="116"/>
      <c r="E114" s="113">
        <v>0</v>
      </c>
      <c r="F114" s="113">
        <v>0</v>
      </c>
      <c r="G114" s="113">
        <v>0</v>
      </c>
      <c r="H114" s="113">
        <v>0</v>
      </c>
      <c r="I114" s="113">
        <v>0</v>
      </c>
      <c r="J114" s="113">
        <v>0</v>
      </c>
      <c r="K114" s="113">
        <v>0</v>
      </c>
      <c r="L114" s="113">
        <v>0</v>
      </c>
      <c r="M114" s="111"/>
      <c r="N114" s="131" t="s">
        <v>340</v>
      </c>
      <c r="O114" s="125"/>
      <c r="P114" s="125" t="s">
        <v>340</v>
      </c>
      <c r="Q114" s="126" t="s">
        <v>340</v>
      </c>
      <c r="R114" s="152" t="s">
        <v>340</v>
      </c>
      <c r="S114" s="169" t="s">
        <v>340</v>
      </c>
      <c r="T114" s="127"/>
      <c r="U114" s="169" t="s">
        <v>340</v>
      </c>
      <c r="V114" s="128"/>
      <c r="W114" s="169" t="s">
        <v>340</v>
      </c>
      <c r="X114" s="125"/>
      <c r="Y114" s="169" t="s">
        <v>340</v>
      </c>
      <c r="Z114" s="169" t="s">
        <v>340</v>
      </c>
      <c r="AA114" s="143">
        <v>0</v>
      </c>
      <c r="AB114" s="144" t="s">
        <v>341</v>
      </c>
      <c r="AC114" s="129"/>
      <c r="AD114" s="169" t="s">
        <v>340</v>
      </c>
      <c r="AE114" s="129"/>
      <c r="AF114" s="169" t="s">
        <v>340</v>
      </c>
      <c r="AG114" s="170" t="s">
        <v>340</v>
      </c>
    </row>
    <row r="115" spans="2:33" ht="18" customHeight="1" x14ac:dyDescent="0.25">
      <c r="B115" s="71" t="s">
        <v>340</v>
      </c>
      <c r="C115" s="116"/>
      <c r="D115" s="116"/>
      <c r="E115" s="113">
        <v>0</v>
      </c>
      <c r="F115" s="113">
        <v>0</v>
      </c>
      <c r="G115" s="113">
        <v>0</v>
      </c>
      <c r="H115" s="113">
        <v>0</v>
      </c>
      <c r="I115" s="113">
        <v>0</v>
      </c>
      <c r="J115" s="113">
        <v>0</v>
      </c>
      <c r="K115" s="113">
        <v>0</v>
      </c>
      <c r="L115" s="113">
        <v>0</v>
      </c>
      <c r="M115" s="111"/>
      <c r="N115" s="131" t="s">
        <v>340</v>
      </c>
      <c r="O115" s="125"/>
      <c r="P115" s="125" t="s">
        <v>340</v>
      </c>
      <c r="Q115" s="126" t="s">
        <v>340</v>
      </c>
      <c r="R115" s="152" t="s">
        <v>340</v>
      </c>
      <c r="S115" s="169" t="s">
        <v>340</v>
      </c>
      <c r="T115" s="127"/>
      <c r="U115" s="169" t="s">
        <v>340</v>
      </c>
      <c r="V115" s="128"/>
      <c r="W115" s="169" t="s">
        <v>340</v>
      </c>
      <c r="X115" s="125"/>
      <c r="Y115" s="169" t="s">
        <v>340</v>
      </c>
      <c r="Z115" s="169" t="s">
        <v>340</v>
      </c>
      <c r="AA115" s="143">
        <v>0</v>
      </c>
      <c r="AB115" s="144" t="s">
        <v>341</v>
      </c>
      <c r="AC115" s="129"/>
      <c r="AD115" s="169" t="s">
        <v>340</v>
      </c>
      <c r="AE115" s="129"/>
      <c r="AF115" s="169" t="s">
        <v>340</v>
      </c>
      <c r="AG115" s="170" t="s">
        <v>340</v>
      </c>
    </row>
    <row r="116" spans="2:33" ht="18" customHeight="1" x14ac:dyDescent="0.25">
      <c r="B116" s="71" t="s">
        <v>340</v>
      </c>
      <c r="C116" s="116"/>
      <c r="D116" s="116"/>
      <c r="E116" s="113">
        <v>0</v>
      </c>
      <c r="F116" s="113">
        <v>0</v>
      </c>
      <c r="G116" s="113">
        <v>0</v>
      </c>
      <c r="H116" s="113">
        <v>0</v>
      </c>
      <c r="I116" s="113">
        <v>0</v>
      </c>
      <c r="J116" s="113">
        <v>0</v>
      </c>
      <c r="K116" s="113">
        <v>0</v>
      </c>
      <c r="L116" s="113">
        <v>0</v>
      </c>
      <c r="M116" s="111"/>
      <c r="N116" s="131" t="s">
        <v>340</v>
      </c>
      <c r="O116" s="125"/>
      <c r="P116" s="125" t="s">
        <v>340</v>
      </c>
      <c r="Q116" s="126" t="s">
        <v>340</v>
      </c>
      <c r="R116" s="152" t="s">
        <v>340</v>
      </c>
      <c r="S116" s="169" t="s">
        <v>340</v>
      </c>
      <c r="T116" s="127"/>
      <c r="U116" s="169" t="s">
        <v>340</v>
      </c>
      <c r="V116" s="128"/>
      <c r="W116" s="169" t="s">
        <v>340</v>
      </c>
      <c r="X116" s="125"/>
      <c r="Y116" s="169" t="s">
        <v>340</v>
      </c>
      <c r="Z116" s="169" t="s">
        <v>340</v>
      </c>
      <c r="AA116" s="143">
        <v>0</v>
      </c>
      <c r="AB116" s="144" t="s">
        <v>341</v>
      </c>
      <c r="AC116" s="129"/>
      <c r="AD116" s="169" t="s">
        <v>340</v>
      </c>
      <c r="AE116" s="129"/>
      <c r="AF116" s="169" t="s">
        <v>340</v>
      </c>
      <c r="AG116" s="170" t="s">
        <v>340</v>
      </c>
    </row>
    <row r="117" spans="2:33" ht="18" customHeight="1" x14ac:dyDescent="0.25">
      <c r="B117" s="71" t="s">
        <v>340</v>
      </c>
      <c r="C117" s="116"/>
      <c r="D117" s="116"/>
      <c r="E117" s="113">
        <v>0</v>
      </c>
      <c r="F117" s="113">
        <v>0</v>
      </c>
      <c r="G117" s="113">
        <v>0</v>
      </c>
      <c r="H117" s="113">
        <v>0</v>
      </c>
      <c r="I117" s="113">
        <v>0</v>
      </c>
      <c r="J117" s="113">
        <v>0</v>
      </c>
      <c r="K117" s="113">
        <v>0</v>
      </c>
      <c r="L117" s="113">
        <v>0</v>
      </c>
      <c r="M117" s="111"/>
      <c r="N117" s="131" t="s">
        <v>340</v>
      </c>
      <c r="O117" s="125"/>
      <c r="P117" s="125" t="s">
        <v>340</v>
      </c>
      <c r="Q117" s="126" t="s">
        <v>340</v>
      </c>
      <c r="R117" s="152" t="s">
        <v>340</v>
      </c>
      <c r="S117" s="169" t="s">
        <v>340</v>
      </c>
      <c r="T117" s="127"/>
      <c r="U117" s="169" t="s">
        <v>340</v>
      </c>
      <c r="V117" s="128"/>
      <c r="W117" s="169" t="s">
        <v>340</v>
      </c>
      <c r="X117" s="125"/>
      <c r="Y117" s="169" t="s">
        <v>340</v>
      </c>
      <c r="Z117" s="169" t="s">
        <v>340</v>
      </c>
      <c r="AA117" s="143">
        <v>0</v>
      </c>
      <c r="AB117" s="144" t="s">
        <v>341</v>
      </c>
      <c r="AC117" s="129"/>
      <c r="AD117" s="169" t="s">
        <v>340</v>
      </c>
      <c r="AE117" s="129"/>
      <c r="AF117" s="169" t="s">
        <v>340</v>
      </c>
      <c r="AG117" s="170" t="s">
        <v>340</v>
      </c>
    </row>
    <row r="118" spans="2:33" ht="18" customHeight="1" x14ac:dyDescent="0.25">
      <c r="B118" s="71" t="s">
        <v>340</v>
      </c>
      <c r="C118" s="116"/>
      <c r="D118" s="116"/>
      <c r="E118" s="113">
        <v>0</v>
      </c>
      <c r="F118" s="113">
        <v>0</v>
      </c>
      <c r="G118" s="113">
        <v>0</v>
      </c>
      <c r="H118" s="113">
        <v>0</v>
      </c>
      <c r="I118" s="113">
        <v>0</v>
      </c>
      <c r="J118" s="113">
        <v>0</v>
      </c>
      <c r="K118" s="113">
        <v>0</v>
      </c>
      <c r="L118" s="113">
        <v>0</v>
      </c>
      <c r="M118" s="111"/>
      <c r="N118" s="131" t="s">
        <v>340</v>
      </c>
      <c r="O118" s="125"/>
      <c r="P118" s="125" t="s">
        <v>340</v>
      </c>
      <c r="Q118" s="126" t="s">
        <v>340</v>
      </c>
      <c r="R118" s="152" t="s">
        <v>340</v>
      </c>
      <c r="S118" s="169" t="s">
        <v>340</v>
      </c>
      <c r="T118" s="127"/>
      <c r="U118" s="169" t="s">
        <v>340</v>
      </c>
      <c r="V118" s="128"/>
      <c r="W118" s="169" t="s">
        <v>340</v>
      </c>
      <c r="X118" s="125"/>
      <c r="Y118" s="169" t="s">
        <v>340</v>
      </c>
      <c r="Z118" s="169" t="s">
        <v>340</v>
      </c>
      <c r="AA118" s="143">
        <v>0</v>
      </c>
      <c r="AB118" s="144" t="s">
        <v>341</v>
      </c>
      <c r="AC118" s="129"/>
      <c r="AD118" s="169" t="s">
        <v>340</v>
      </c>
      <c r="AE118" s="129"/>
      <c r="AF118" s="169" t="s">
        <v>340</v>
      </c>
      <c r="AG118" s="170" t="s">
        <v>340</v>
      </c>
    </row>
    <row r="119" spans="2:33" ht="18" customHeight="1" x14ac:dyDescent="0.25">
      <c r="B119" s="71" t="s">
        <v>340</v>
      </c>
      <c r="C119" s="116"/>
      <c r="D119" s="116"/>
      <c r="E119" s="113">
        <v>0</v>
      </c>
      <c r="F119" s="113">
        <v>0</v>
      </c>
      <c r="G119" s="113">
        <v>0</v>
      </c>
      <c r="H119" s="113">
        <v>0</v>
      </c>
      <c r="I119" s="113">
        <v>0</v>
      </c>
      <c r="J119" s="113">
        <v>0</v>
      </c>
      <c r="K119" s="113">
        <v>0</v>
      </c>
      <c r="L119" s="113">
        <v>0</v>
      </c>
      <c r="M119" s="111"/>
      <c r="N119" s="131" t="s">
        <v>340</v>
      </c>
      <c r="O119" s="125"/>
      <c r="P119" s="125" t="s">
        <v>340</v>
      </c>
      <c r="Q119" s="126" t="s">
        <v>340</v>
      </c>
      <c r="R119" s="152" t="s">
        <v>340</v>
      </c>
      <c r="S119" s="169" t="s">
        <v>340</v>
      </c>
      <c r="T119" s="127"/>
      <c r="U119" s="169" t="s">
        <v>340</v>
      </c>
      <c r="V119" s="128"/>
      <c r="W119" s="169" t="s">
        <v>340</v>
      </c>
      <c r="X119" s="125"/>
      <c r="Y119" s="169" t="s">
        <v>340</v>
      </c>
      <c r="Z119" s="169" t="s">
        <v>340</v>
      </c>
      <c r="AA119" s="143">
        <v>0</v>
      </c>
      <c r="AB119" s="144" t="s">
        <v>341</v>
      </c>
      <c r="AC119" s="129"/>
      <c r="AD119" s="169" t="s">
        <v>340</v>
      </c>
      <c r="AE119" s="129"/>
      <c r="AF119" s="169" t="s">
        <v>340</v>
      </c>
      <c r="AG119" s="170" t="s">
        <v>340</v>
      </c>
    </row>
    <row r="120" spans="2:33" ht="18" customHeight="1" x14ac:dyDescent="0.25">
      <c r="B120" s="71" t="s">
        <v>340</v>
      </c>
      <c r="C120" s="116"/>
      <c r="D120" s="116"/>
      <c r="E120" s="113">
        <v>0</v>
      </c>
      <c r="F120" s="113">
        <v>0</v>
      </c>
      <c r="G120" s="113">
        <v>0</v>
      </c>
      <c r="H120" s="113">
        <v>0</v>
      </c>
      <c r="I120" s="113">
        <v>0</v>
      </c>
      <c r="J120" s="113">
        <v>0</v>
      </c>
      <c r="K120" s="113">
        <v>0</v>
      </c>
      <c r="L120" s="113">
        <v>0</v>
      </c>
      <c r="M120" s="111"/>
      <c r="N120" s="131" t="s">
        <v>340</v>
      </c>
      <c r="O120" s="125"/>
      <c r="P120" s="125" t="s">
        <v>340</v>
      </c>
      <c r="Q120" s="126" t="s">
        <v>340</v>
      </c>
      <c r="R120" s="152" t="s">
        <v>340</v>
      </c>
      <c r="S120" s="169" t="s">
        <v>340</v>
      </c>
      <c r="T120" s="127"/>
      <c r="U120" s="169" t="s">
        <v>340</v>
      </c>
      <c r="V120" s="128"/>
      <c r="W120" s="169" t="s">
        <v>340</v>
      </c>
      <c r="X120" s="125"/>
      <c r="Y120" s="169" t="s">
        <v>340</v>
      </c>
      <c r="Z120" s="169" t="s">
        <v>340</v>
      </c>
      <c r="AA120" s="143">
        <v>0</v>
      </c>
      <c r="AB120" s="144" t="s">
        <v>341</v>
      </c>
      <c r="AC120" s="129"/>
      <c r="AD120" s="169" t="s">
        <v>340</v>
      </c>
      <c r="AE120" s="129"/>
      <c r="AF120" s="169" t="s">
        <v>340</v>
      </c>
      <c r="AG120" s="170" t="s">
        <v>340</v>
      </c>
    </row>
    <row r="121" spans="2:33" ht="18" customHeight="1" thickBot="1" x14ac:dyDescent="0.3">
      <c r="B121" s="81" t="s">
        <v>340</v>
      </c>
      <c r="C121" s="83"/>
      <c r="D121" s="83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112"/>
      <c r="N121" s="132" t="s">
        <v>340</v>
      </c>
      <c r="O121" s="79"/>
      <c r="P121" s="79" t="s">
        <v>340</v>
      </c>
      <c r="Q121" s="75" t="s">
        <v>340</v>
      </c>
      <c r="R121" s="153" t="s">
        <v>340</v>
      </c>
      <c r="S121" s="171" t="s">
        <v>340</v>
      </c>
      <c r="T121" s="80"/>
      <c r="U121" s="171" t="s">
        <v>340</v>
      </c>
      <c r="V121" s="88"/>
      <c r="W121" s="171" t="s">
        <v>340</v>
      </c>
      <c r="X121" s="79"/>
      <c r="Y121" s="171" t="s">
        <v>340</v>
      </c>
      <c r="Z121" s="171" t="s">
        <v>340</v>
      </c>
      <c r="AA121" s="147">
        <v>0</v>
      </c>
      <c r="AB121" s="148" t="s">
        <v>341</v>
      </c>
      <c r="AC121" s="89"/>
      <c r="AD121" s="171" t="s">
        <v>340</v>
      </c>
      <c r="AE121" s="89"/>
      <c r="AF121" s="171" t="s">
        <v>340</v>
      </c>
      <c r="AG121" s="172" t="s">
        <v>340</v>
      </c>
    </row>
    <row r="122" spans="2:33" ht="18" customHeight="1" x14ac:dyDescent="0.25">
      <c r="B122" s="76">
        <v>11</v>
      </c>
      <c r="C122" s="77" t="s">
        <v>226</v>
      </c>
      <c r="D122" s="82">
        <v>1</v>
      </c>
      <c r="E122" s="78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8">
        <v>0</v>
      </c>
      <c r="M122" s="73">
        <v>1</v>
      </c>
      <c r="N122" s="130">
        <v>5</v>
      </c>
      <c r="O122" s="149" t="s">
        <v>172</v>
      </c>
      <c r="P122" s="73">
        <v>0</v>
      </c>
      <c r="Q122" s="74">
        <v>311761600</v>
      </c>
      <c r="R122" s="154">
        <v>155880800</v>
      </c>
      <c r="S122" s="184" t="s">
        <v>342</v>
      </c>
      <c r="T122" s="78">
        <v>0</v>
      </c>
      <c r="U122" s="167" t="s">
        <v>340</v>
      </c>
      <c r="V122" s="115">
        <v>0</v>
      </c>
      <c r="W122" s="167" t="s">
        <v>340</v>
      </c>
      <c r="X122" s="115">
        <v>0</v>
      </c>
      <c r="Y122" s="167" t="s">
        <v>340</v>
      </c>
      <c r="Z122" s="184" t="s">
        <v>342</v>
      </c>
      <c r="AA122" s="145"/>
      <c r="AB122" s="146"/>
      <c r="AC122" s="115">
        <v>0</v>
      </c>
      <c r="AD122" s="167" t="s">
        <v>340</v>
      </c>
      <c r="AE122" s="115">
        <v>0</v>
      </c>
      <c r="AF122" s="167" t="s">
        <v>340</v>
      </c>
      <c r="AG122" s="184" t="s">
        <v>342</v>
      </c>
    </row>
    <row r="123" spans="2:33" ht="18" customHeight="1" x14ac:dyDescent="0.25">
      <c r="B123" s="180">
        <v>11.1</v>
      </c>
      <c r="C123" s="181" t="s">
        <v>224</v>
      </c>
      <c r="D123" s="182">
        <v>0.95</v>
      </c>
      <c r="E123" s="183"/>
      <c r="F123" s="183"/>
      <c r="G123" s="183"/>
      <c r="H123" s="183"/>
      <c r="I123" s="183"/>
      <c r="J123" s="183"/>
      <c r="K123" s="183"/>
      <c r="L123" s="183"/>
      <c r="M123" s="111"/>
      <c r="N123" s="131" t="s">
        <v>340</v>
      </c>
      <c r="O123" s="125" t="s">
        <v>172</v>
      </c>
      <c r="P123" s="125" t="s">
        <v>340</v>
      </c>
      <c r="Q123" s="126" t="s">
        <v>340</v>
      </c>
      <c r="R123" s="152" t="s">
        <v>340</v>
      </c>
      <c r="S123" s="169" t="s">
        <v>340</v>
      </c>
      <c r="T123" s="127"/>
      <c r="U123" s="169" t="s">
        <v>340</v>
      </c>
      <c r="V123" s="128"/>
      <c r="W123" s="169" t="s">
        <v>340</v>
      </c>
      <c r="X123" s="125"/>
      <c r="Y123" s="169" t="s">
        <v>340</v>
      </c>
      <c r="Z123" s="173" t="s">
        <v>340</v>
      </c>
      <c r="AA123" s="143">
        <v>0</v>
      </c>
      <c r="AB123" s="144" t="s">
        <v>341</v>
      </c>
      <c r="AC123" s="129"/>
      <c r="AD123" s="169" t="s">
        <v>340</v>
      </c>
      <c r="AE123" s="129"/>
      <c r="AF123" s="169" t="s">
        <v>340</v>
      </c>
      <c r="AG123" s="170" t="s">
        <v>340</v>
      </c>
    </row>
    <row r="124" spans="2:33" ht="18" customHeight="1" x14ac:dyDescent="0.25">
      <c r="B124" s="180">
        <v>11.2</v>
      </c>
      <c r="C124" s="182" t="s">
        <v>225</v>
      </c>
      <c r="D124" s="182">
        <v>0.05</v>
      </c>
      <c r="E124" s="183"/>
      <c r="F124" s="183"/>
      <c r="G124" s="183"/>
      <c r="H124" s="183"/>
      <c r="I124" s="183"/>
      <c r="J124" s="183"/>
      <c r="K124" s="183"/>
      <c r="L124" s="183"/>
      <c r="M124" s="111"/>
      <c r="N124" s="131" t="s">
        <v>340</v>
      </c>
      <c r="O124" s="125" t="s">
        <v>172</v>
      </c>
      <c r="P124" s="125" t="s">
        <v>340</v>
      </c>
      <c r="Q124" s="126" t="s">
        <v>340</v>
      </c>
      <c r="R124" s="152" t="s">
        <v>340</v>
      </c>
      <c r="S124" s="169" t="s">
        <v>340</v>
      </c>
      <c r="T124" s="127"/>
      <c r="U124" s="169" t="s">
        <v>340</v>
      </c>
      <c r="V124" s="128"/>
      <c r="W124" s="169" t="s">
        <v>340</v>
      </c>
      <c r="X124" s="125"/>
      <c r="Y124" s="169" t="s">
        <v>340</v>
      </c>
      <c r="Z124" s="169" t="s">
        <v>340</v>
      </c>
      <c r="AA124" s="143">
        <v>0</v>
      </c>
      <c r="AB124" s="144" t="s">
        <v>341</v>
      </c>
      <c r="AC124" s="129"/>
      <c r="AD124" s="169" t="s">
        <v>340</v>
      </c>
      <c r="AE124" s="129"/>
      <c r="AF124" s="169" t="s">
        <v>340</v>
      </c>
      <c r="AG124" s="170" t="s">
        <v>340</v>
      </c>
    </row>
    <row r="125" spans="2:33" ht="18" customHeight="1" x14ac:dyDescent="0.25">
      <c r="B125" s="71" t="s">
        <v>340</v>
      </c>
      <c r="C125" s="116"/>
      <c r="D125" s="116"/>
      <c r="E125" s="113">
        <v>0</v>
      </c>
      <c r="F125" s="113">
        <v>0</v>
      </c>
      <c r="G125" s="113">
        <v>0</v>
      </c>
      <c r="H125" s="113">
        <v>0</v>
      </c>
      <c r="I125" s="113">
        <v>0</v>
      </c>
      <c r="J125" s="113">
        <v>0</v>
      </c>
      <c r="K125" s="113">
        <v>0</v>
      </c>
      <c r="L125" s="113">
        <v>0</v>
      </c>
      <c r="M125" s="111"/>
      <c r="N125" s="131" t="s">
        <v>340</v>
      </c>
      <c r="O125" s="125"/>
      <c r="P125" s="125" t="s">
        <v>340</v>
      </c>
      <c r="Q125" s="126" t="s">
        <v>340</v>
      </c>
      <c r="R125" s="152" t="s">
        <v>340</v>
      </c>
      <c r="S125" s="169" t="s">
        <v>340</v>
      </c>
      <c r="T125" s="127"/>
      <c r="U125" s="169" t="s">
        <v>340</v>
      </c>
      <c r="V125" s="128"/>
      <c r="W125" s="169" t="s">
        <v>340</v>
      </c>
      <c r="X125" s="125"/>
      <c r="Y125" s="169" t="s">
        <v>340</v>
      </c>
      <c r="Z125" s="169" t="s">
        <v>340</v>
      </c>
      <c r="AA125" s="143">
        <v>0</v>
      </c>
      <c r="AB125" s="144" t="s">
        <v>341</v>
      </c>
      <c r="AC125" s="129"/>
      <c r="AD125" s="169" t="s">
        <v>340</v>
      </c>
      <c r="AE125" s="129"/>
      <c r="AF125" s="169" t="s">
        <v>340</v>
      </c>
      <c r="AG125" s="170" t="s">
        <v>340</v>
      </c>
    </row>
    <row r="126" spans="2:33" ht="18" customHeight="1" x14ac:dyDescent="0.25">
      <c r="B126" s="71" t="s">
        <v>340</v>
      </c>
      <c r="C126" s="116"/>
      <c r="D126" s="116"/>
      <c r="E126" s="113">
        <v>0</v>
      </c>
      <c r="F126" s="113">
        <v>0</v>
      </c>
      <c r="G126" s="113">
        <v>0</v>
      </c>
      <c r="H126" s="113">
        <v>0</v>
      </c>
      <c r="I126" s="113">
        <v>0</v>
      </c>
      <c r="J126" s="113">
        <v>0</v>
      </c>
      <c r="K126" s="113">
        <v>0</v>
      </c>
      <c r="L126" s="113">
        <v>0</v>
      </c>
      <c r="M126" s="111"/>
      <c r="N126" s="131" t="s">
        <v>340</v>
      </c>
      <c r="O126" s="125"/>
      <c r="P126" s="125" t="s">
        <v>340</v>
      </c>
      <c r="Q126" s="126" t="s">
        <v>340</v>
      </c>
      <c r="R126" s="152" t="s">
        <v>340</v>
      </c>
      <c r="S126" s="169" t="s">
        <v>340</v>
      </c>
      <c r="T126" s="127"/>
      <c r="U126" s="169" t="s">
        <v>340</v>
      </c>
      <c r="V126" s="128"/>
      <c r="W126" s="169" t="s">
        <v>340</v>
      </c>
      <c r="X126" s="125"/>
      <c r="Y126" s="169" t="s">
        <v>340</v>
      </c>
      <c r="Z126" s="169" t="s">
        <v>340</v>
      </c>
      <c r="AA126" s="143">
        <v>0</v>
      </c>
      <c r="AB126" s="144" t="s">
        <v>341</v>
      </c>
      <c r="AC126" s="129"/>
      <c r="AD126" s="169" t="s">
        <v>340</v>
      </c>
      <c r="AE126" s="129"/>
      <c r="AF126" s="169" t="s">
        <v>340</v>
      </c>
      <c r="AG126" s="170" t="s">
        <v>340</v>
      </c>
    </row>
    <row r="127" spans="2:33" ht="18" customHeight="1" x14ac:dyDescent="0.25">
      <c r="B127" s="71" t="s">
        <v>340</v>
      </c>
      <c r="C127" s="116"/>
      <c r="D127" s="116"/>
      <c r="E127" s="113">
        <v>0</v>
      </c>
      <c r="F127" s="113">
        <v>0</v>
      </c>
      <c r="G127" s="113">
        <v>0</v>
      </c>
      <c r="H127" s="113">
        <v>0</v>
      </c>
      <c r="I127" s="113">
        <v>0</v>
      </c>
      <c r="J127" s="113">
        <v>0</v>
      </c>
      <c r="K127" s="113">
        <v>0</v>
      </c>
      <c r="L127" s="113">
        <v>0</v>
      </c>
      <c r="M127" s="111"/>
      <c r="N127" s="131" t="s">
        <v>340</v>
      </c>
      <c r="O127" s="125"/>
      <c r="P127" s="125" t="s">
        <v>340</v>
      </c>
      <c r="Q127" s="126" t="s">
        <v>340</v>
      </c>
      <c r="R127" s="152" t="s">
        <v>340</v>
      </c>
      <c r="S127" s="169" t="s">
        <v>340</v>
      </c>
      <c r="T127" s="127"/>
      <c r="U127" s="169" t="s">
        <v>340</v>
      </c>
      <c r="V127" s="128"/>
      <c r="W127" s="169" t="s">
        <v>340</v>
      </c>
      <c r="X127" s="125"/>
      <c r="Y127" s="169" t="s">
        <v>340</v>
      </c>
      <c r="Z127" s="169" t="s">
        <v>340</v>
      </c>
      <c r="AA127" s="143">
        <v>0</v>
      </c>
      <c r="AB127" s="144" t="s">
        <v>341</v>
      </c>
      <c r="AC127" s="129"/>
      <c r="AD127" s="169" t="s">
        <v>340</v>
      </c>
      <c r="AE127" s="129"/>
      <c r="AF127" s="169" t="s">
        <v>340</v>
      </c>
      <c r="AG127" s="170" t="s">
        <v>340</v>
      </c>
    </row>
    <row r="128" spans="2:33" ht="18" customHeight="1" x14ac:dyDescent="0.25">
      <c r="B128" s="71" t="s">
        <v>340</v>
      </c>
      <c r="C128" s="116"/>
      <c r="D128" s="116"/>
      <c r="E128" s="113">
        <v>0</v>
      </c>
      <c r="F128" s="113">
        <v>0</v>
      </c>
      <c r="G128" s="113">
        <v>0</v>
      </c>
      <c r="H128" s="113">
        <v>0</v>
      </c>
      <c r="I128" s="113">
        <v>0</v>
      </c>
      <c r="J128" s="113">
        <v>0</v>
      </c>
      <c r="K128" s="113">
        <v>0</v>
      </c>
      <c r="L128" s="113">
        <v>0</v>
      </c>
      <c r="M128" s="111"/>
      <c r="N128" s="131" t="s">
        <v>340</v>
      </c>
      <c r="O128" s="125"/>
      <c r="P128" s="125" t="s">
        <v>340</v>
      </c>
      <c r="Q128" s="126" t="s">
        <v>340</v>
      </c>
      <c r="R128" s="152" t="s">
        <v>340</v>
      </c>
      <c r="S128" s="169" t="s">
        <v>340</v>
      </c>
      <c r="T128" s="127"/>
      <c r="U128" s="169" t="s">
        <v>340</v>
      </c>
      <c r="V128" s="128"/>
      <c r="W128" s="169" t="s">
        <v>340</v>
      </c>
      <c r="X128" s="125"/>
      <c r="Y128" s="169" t="s">
        <v>340</v>
      </c>
      <c r="Z128" s="169" t="s">
        <v>340</v>
      </c>
      <c r="AA128" s="143">
        <v>0</v>
      </c>
      <c r="AB128" s="144" t="s">
        <v>341</v>
      </c>
      <c r="AC128" s="129"/>
      <c r="AD128" s="169" t="s">
        <v>340</v>
      </c>
      <c r="AE128" s="129"/>
      <c r="AF128" s="169" t="s">
        <v>340</v>
      </c>
      <c r="AG128" s="170" t="s">
        <v>340</v>
      </c>
    </row>
    <row r="129" spans="2:33" ht="18" customHeight="1" x14ac:dyDescent="0.25">
      <c r="B129" s="71" t="s">
        <v>340</v>
      </c>
      <c r="C129" s="116"/>
      <c r="D129" s="116"/>
      <c r="E129" s="113">
        <v>0</v>
      </c>
      <c r="F129" s="113">
        <v>0</v>
      </c>
      <c r="G129" s="113">
        <v>0</v>
      </c>
      <c r="H129" s="113">
        <v>0</v>
      </c>
      <c r="I129" s="113">
        <v>0</v>
      </c>
      <c r="J129" s="113">
        <v>0</v>
      </c>
      <c r="K129" s="113">
        <v>0</v>
      </c>
      <c r="L129" s="113">
        <v>0</v>
      </c>
      <c r="M129" s="111"/>
      <c r="N129" s="131" t="s">
        <v>340</v>
      </c>
      <c r="O129" s="125"/>
      <c r="P129" s="125" t="s">
        <v>340</v>
      </c>
      <c r="Q129" s="126" t="s">
        <v>340</v>
      </c>
      <c r="R129" s="152" t="s">
        <v>340</v>
      </c>
      <c r="S129" s="169" t="s">
        <v>340</v>
      </c>
      <c r="T129" s="127"/>
      <c r="U129" s="169" t="s">
        <v>340</v>
      </c>
      <c r="V129" s="128"/>
      <c r="W129" s="169" t="s">
        <v>340</v>
      </c>
      <c r="X129" s="125"/>
      <c r="Y129" s="169" t="s">
        <v>340</v>
      </c>
      <c r="Z129" s="169" t="s">
        <v>340</v>
      </c>
      <c r="AA129" s="143">
        <v>0</v>
      </c>
      <c r="AB129" s="144" t="s">
        <v>341</v>
      </c>
      <c r="AC129" s="129"/>
      <c r="AD129" s="169" t="s">
        <v>340</v>
      </c>
      <c r="AE129" s="129"/>
      <c r="AF129" s="169" t="s">
        <v>340</v>
      </c>
      <c r="AG129" s="170" t="s">
        <v>340</v>
      </c>
    </row>
    <row r="130" spans="2:33" ht="18" customHeight="1" x14ac:dyDescent="0.25">
      <c r="B130" s="71" t="s">
        <v>340</v>
      </c>
      <c r="C130" s="116"/>
      <c r="D130" s="116"/>
      <c r="E130" s="113">
        <v>0</v>
      </c>
      <c r="F130" s="113">
        <v>0</v>
      </c>
      <c r="G130" s="113">
        <v>0</v>
      </c>
      <c r="H130" s="113">
        <v>0</v>
      </c>
      <c r="I130" s="113">
        <v>0</v>
      </c>
      <c r="J130" s="113">
        <v>0</v>
      </c>
      <c r="K130" s="113">
        <v>0</v>
      </c>
      <c r="L130" s="113">
        <v>0</v>
      </c>
      <c r="M130" s="111"/>
      <c r="N130" s="131" t="s">
        <v>340</v>
      </c>
      <c r="O130" s="125"/>
      <c r="P130" s="125" t="s">
        <v>340</v>
      </c>
      <c r="Q130" s="126" t="s">
        <v>340</v>
      </c>
      <c r="R130" s="152" t="s">
        <v>340</v>
      </c>
      <c r="S130" s="169" t="s">
        <v>340</v>
      </c>
      <c r="T130" s="127"/>
      <c r="U130" s="169" t="s">
        <v>340</v>
      </c>
      <c r="V130" s="128"/>
      <c r="W130" s="169" t="s">
        <v>340</v>
      </c>
      <c r="X130" s="125"/>
      <c r="Y130" s="169" t="s">
        <v>340</v>
      </c>
      <c r="Z130" s="169" t="s">
        <v>340</v>
      </c>
      <c r="AA130" s="143">
        <v>0</v>
      </c>
      <c r="AB130" s="144" t="s">
        <v>341</v>
      </c>
      <c r="AC130" s="129"/>
      <c r="AD130" s="169" t="s">
        <v>340</v>
      </c>
      <c r="AE130" s="129"/>
      <c r="AF130" s="169" t="s">
        <v>340</v>
      </c>
      <c r="AG130" s="170" t="s">
        <v>340</v>
      </c>
    </row>
    <row r="131" spans="2:33" ht="18" customHeight="1" x14ac:dyDescent="0.25">
      <c r="B131" s="71" t="s">
        <v>340</v>
      </c>
      <c r="C131" s="116"/>
      <c r="D131" s="116"/>
      <c r="E131" s="113">
        <v>0</v>
      </c>
      <c r="F131" s="113">
        <v>0</v>
      </c>
      <c r="G131" s="113">
        <v>0</v>
      </c>
      <c r="H131" s="113">
        <v>0</v>
      </c>
      <c r="I131" s="113">
        <v>0</v>
      </c>
      <c r="J131" s="113">
        <v>0</v>
      </c>
      <c r="K131" s="113">
        <v>0</v>
      </c>
      <c r="L131" s="113">
        <v>0</v>
      </c>
      <c r="M131" s="111"/>
      <c r="N131" s="131" t="s">
        <v>340</v>
      </c>
      <c r="O131" s="125"/>
      <c r="P131" s="125" t="s">
        <v>340</v>
      </c>
      <c r="Q131" s="126" t="s">
        <v>340</v>
      </c>
      <c r="R131" s="152" t="s">
        <v>340</v>
      </c>
      <c r="S131" s="169" t="s">
        <v>340</v>
      </c>
      <c r="T131" s="127"/>
      <c r="U131" s="169" t="s">
        <v>340</v>
      </c>
      <c r="V131" s="128"/>
      <c r="W131" s="169" t="s">
        <v>340</v>
      </c>
      <c r="X131" s="125"/>
      <c r="Y131" s="169" t="s">
        <v>340</v>
      </c>
      <c r="Z131" s="169" t="s">
        <v>340</v>
      </c>
      <c r="AA131" s="143">
        <v>0</v>
      </c>
      <c r="AB131" s="144" t="s">
        <v>341</v>
      </c>
      <c r="AC131" s="129"/>
      <c r="AD131" s="169" t="s">
        <v>340</v>
      </c>
      <c r="AE131" s="129"/>
      <c r="AF131" s="169" t="s">
        <v>340</v>
      </c>
      <c r="AG131" s="170" t="s">
        <v>340</v>
      </c>
    </row>
    <row r="132" spans="2:33" ht="18" customHeight="1" thickBot="1" x14ac:dyDescent="0.3">
      <c r="B132" s="81" t="s">
        <v>340</v>
      </c>
      <c r="C132" s="83"/>
      <c r="D132" s="83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112"/>
      <c r="N132" s="132" t="s">
        <v>340</v>
      </c>
      <c r="O132" s="79"/>
      <c r="P132" s="79" t="s">
        <v>340</v>
      </c>
      <c r="Q132" s="75" t="s">
        <v>340</v>
      </c>
      <c r="R132" s="153" t="s">
        <v>340</v>
      </c>
      <c r="S132" s="171" t="s">
        <v>340</v>
      </c>
      <c r="T132" s="80"/>
      <c r="U132" s="171" t="s">
        <v>340</v>
      </c>
      <c r="V132" s="88"/>
      <c r="W132" s="171" t="s">
        <v>340</v>
      </c>
      <c r="X132" s="79"/>
      <c r="Y132" s="171" t="s">
        <v>340</v>
      </c>
      <c r="Z132" s="171" t="s">
        <v>340</v>
      </c>
      <c r="AA132" s="147">
        <v>0</v>
      </c>
      <c r="AB132" s="148" t="s">
        <v>341</v>
      </c>
      <c r="AC132" s="89"/>
      <c r="AD132" s="171" t="s">
        <v>340</v>
      </c>
      <c r="AE132" s="89"/>
      <c r="AF132" s="171" t="s">
        <v>340</v>
      </c>
      <c r="AG132" s="172" t="s">
        <v>340</v>
      </c>
    </row>
    <row r="133" spans="2:33" ht="18" customHeight="1" x14ac:dyDescent="0.25">
      <c r="B133" s="76">
        <v>12</v>
      </c>
      <c r="C133" s="77" t="s">
        <v>227</v>
      </c>
      <c r="D133" s="82">
        <v>1</v>
      </c>
      <c r="E133" s="78">
        <v>9466689745</v>
      </c>
      <c r="F133" s="78">
        <v>9632261601</v>
      </c>
      <c r="G133" s="78">
        <v>578082934</v>
      </c>
      <c r="H133" s="78">
        <v>3615452093</v>
      </c>
      <c r="I133" s="78">
        <v>8888606811</v>
      </c>
      <c r="J133" s="78">
        <v>6016809508</v>
      </c>
      <c r="K133" s="78">
        <v>3788705455</v>
      </c>
      <c r="L133" s="78">
        <v>12146311</v>
      </c>
      <c r="M133" s="73">
        <v>1</v>
      </c>
      <c r="N133" s="130">
        <v>5</v>
      </c>
      <c r="O133" s="149" t="s">
        <v>172</v>
      </c>
      <c r="P133" s="73">
        <v>0</v>
      </c>
      <c r="Q133" s="74">
        <v>311761600</v>
      </c>
      <c r="R133" s="154">
        <v>9044487611</v>
      </c>
      <c r="S133" s="174" t="s">
        <v>339</v>
      </c>
      <c r="T133" s="78">
        <v>16.376006258299263</v>
      </c>
      <c r="U133" s="167" t="s">
        <v>339</v>
      </c>
      <c r="V133" s="115">
        <v>0.37534820406296399</v>
      </c>
      <c r="W133" s="167" t="s">
        <v>339</v>
      </c>
      <c r="X133" s="115">
        <v>311.92231575496459</v>
      </c>
      <c r="Y133" s="167" t="s">
        <v>339</v>
      </c>
      <c r="Z133" s="167" t="s">
        <v>339</v>
      </c>
      <c r="AA133" s="145"/>
      <c r="AB133" s="146"/>
      <c r="AC133" s="115">
        <v>0.62968678831571878</v>
      </c>
      <c r="AD133" s="167" t="s">
        <v>339</v>
      </c>
      <c r="AE133" s="115">
        <v>0.39333498319923799</v>
      </c>
      <c r="AF133" s="167" t="s">
        <v>339</v>
      </c>
      <c r="AG133" s="168" t="s">
        <v>339</v>
      </c>
    </row>
    <row r="134" spans="2:33" ht="18" customHeight="1" x14ac:dyDescent="0.25">
      <c r="B134" s="71">
        <v>12.1</v>
      </c>
      <c r="C134" s="124" t="s">
        <v>227</v>
      </c>
      <c r="D134" s="116">
        <v>1</v>
      </c>
      <c r="E134" s="113">
        <v>9466689745</v>
      </c>
      <c r="F134" s="113">
        <v>9632261601</v>
      </c>
      <c r="G134" s="113">
        <v>578082934</v>
      </c>
      <c r="H134" s="113">
        <v>3615452093</v>
      </c>
      <c r="I134" s="113">
        <v>8888606811</v>
      </c>
      <c r="J134" s="113">
        <v>6016809508</v>
      </c>
      <c r="K134" s="113">
        <v>3788705455</v>
      </c>
      <c r="L134" s="113">
        <v>12146311</v>
      </c>
      <c r="M134" s="111"/>
      <c r="N134" s="131" t="s">
        <v>340</v>
      </c>
      <c r="O134" s="125" t="s">
        <v>172</v>
      </c>
      <c r="P134" s="125" t="s">
        <v>340</v>
      </c>
      <c r="Q134" s="126" t="s">
        <v>340</v>
      </c>
      <c r="R134" s="152" t="s">
        <v>340</v>
      </c>
      <c r="S134" s="169" t="s">
        <v>340</v>
      </c>
      <c r="T134" s="127"/>
      <c r="U134" s="169" t="s">
        <v>340</v>
      </c>
      <c r="V134" s="128"/>
      <c r="W134" s="169" t="s">
        <v>340</v>
      </c>
      <c r="X134" s="125"/>
      <c r="Y134" s="169" t="s">
        <v>340</v>
      </c>
      <c r="Z134" s="173" t="s">
        <v>340</v>
      </c>
      <c r="AA134" s="143">
        <v>16997.108877713075</v>
      </c>
      <c r="AB134" s="144" t="s">
        <v>341</v>
      </c>
      <c r="AC134" s="129"/>
      <c r="AD134" s="169" t="s">
        <v>340</v>
      </c>
      <c r="AE134" s="129"/>
      <c r="AF134" s="169" t="s">
        <v>340</v>
      </c>
      <c r="AG134" s="170" t="s">
        <v>340</v>
      </c>
    </row>
    <row r="135" spans="2:33" ht="18" customHeight="1" x14ac:dyDescent="0.25">
      <c r="B135" s="71" t="s">
        <v>340</v>
      </c>
      <c r="C135" s="116"/>
      <c r="D135" s="116"/>
      <c r="E135" s="113">
        <v>0</v>
      </c>
      <c r="F135" s="113">
        <v>0</v>
      </c>
      <c r="G135" s="113">
        <v>0</v>
      </c>
      <c r="H135" s="113">
        <v>0</v>
      </c>
      <c r="I135" s="113">
        <v>0</v>
      </c>
      <c r="J135" s="113">
        <v>0</v>
      </c>
      <c r="K135" s="113">
        <v>0</v>
      </c>
      <c r="L135" s="113">
        <v>0</v>
      </c>
      <c r="M135" s="111"/>
      <c r="N135" s="131" t="s">
        <v>340</v>
      </c>
      <c r="O135" s="125" t="s">
        <v>172</v>
      </c>
      <c r="P135" s="125" t="s">
        <v>340</v>
      </c>
      <c r="Q135" s="126" t="s">
        <v>340</v>
      </c>
      <c r="R135" s="152" t="s">
        <v>340</v>
      </c>
      <c r="S135" s="169" t="s">
        <v>340</v>
      </c>
      <c r="T135" s="127"/>
      <c r="U135" s="169" t="s">
        <v>340</v>
      </c>
      <c r="V135" s="128"/>
      <c r="W135" s="169" t="s">
        <v>340</v>
      </c>
      <c r="X135" s="125"/>
      <c r="Y135" s="169" t="s">
        <v>340</v>
      </c>
      <c r="Z135" s="169" t="s">
        <v>340</v>
      </c>
      <c r="AA135" s="143">
        <v>0</v>
      </c>
      <c r="AB135" s="144" t="s">
        <v>341</v>
      </c>
      <c r="AC135" s="129"/>
      <c r="AD135" s="169" t="s">
        <v>340</v>
      </c>
      <c r="AE135" s="129"/>
      <c r="AF135" s="169" t="s">
        <v>340</v>
      </c>
      <c r="AG135" s="170" t="s">
        <v>340</v>
      </c>
    </row>
    <row r="136" spans="2:33" ht="18" customHeight="1" x14ac:dyDescent="0.25">
      <c r="B136" s="71" t="s">
        <v>340</v>
      </c>
      <c r="C136" s="116"/>
      <c r="D136" s="116"/>
      <c r="E136" s="113">
        <v>0</v>
      </c>
      <c r="F136" s="113">
        <v>0</v>
      </c>
      <c r="G136" s="113">
        <v>0</v>
      </c>
      <c r="H136" s="113">
        <v>0</v>
      </c>
      <c r="I136" s="113">
        <v>0</v>
      </c>
      <c r="J136" s="113">
        <v>0</v>
      </c>
      <c r="K136" s="113">
        <v>0</v>
      </c>
      <c r="L136" s="113">
        <v>0</v>
      </c>
      <c r="M136" s="111"/>
      <c r="N136" s="131" t="s">
        <v>340</v>
      </c>
      <c r="O136" s="125"/>
      <c r="P136" s="125" t="s">
        <v>340</v>
      </c>
      <c r="Q136" s="126" t="s">
        <v>340</v>
      </c>
      <c r="R136" s="152" t="s">
        <v>340</v>
      </c>
      <c r="S136" s="169" t="s">
        <v>340</v>
      </c>
      <c r="T136" s="127"/>
      <c r="U136" s="169" t="s">
        <v>340</v>
      </c>
      <c r="V136" s="128"/>
      <c r="W136" s="169" t="s">
        <v>340</v>
      </c>
      <c r="X136" s="125"/>
      <c r="Y136" s="169" t="s">
        <v>340</v>
      </c>
      <c r="Z136" s="169" t="s">
        <v>340</v>
      </c>
      <c r="AA136" s="143">
        <v>0</v>
      </c>
      <c r="AB136" s="144" t="s">
        <v>341</v>
      </c>
      <c r="AC136" s="129"/>
      <c r="AD136" s="169" t="s">
        <v>340</v>
      </c>
      <c r="AE136" s="129"/>
      <c r="AF136" s="169" t="s">
        <v>340</v>
      </c>
      <c r="AG136" s="170" t="s">
        <v>340</v>
      </c>
    </row>
    <row r="137" spans="2:33" ht="18" customHeight="1" x14ac:dyDescent="0.25">
      <c r="B137" s="71" t="s">
        <v>340</v>
      </c>
      <c r="C137" s="116"/>
      <c r="D137" s="116"/>
      <c r="E137" s="113">
        <v>0</v>
      </c>
      <c r="F137" s="113">
        <v>0</v>
      </c>
      <c r="G137" s="113">
        <v>0</v>
      </c>
      <c r="H137" s="113">
        <v>0</v>
      </c>
      <c r="I137" s="113">
        <v>0</v>
      </c>
      <c r="J137" s="113">
        <v>0</v>
      </c>
      <c r="K137" s="113">
        <v>0</v>
      </c>
      <c r="L137" s="113">
        <v>0</v>
      </c>
      <c r="M137" s="111"/>
      <c r="N137" s="131" t="s">
        <v>340</v>
      </c>
      <c r="O137" s="125"/>
      <c r="P137" s="125" t="s">
        <v>340</v>
      </c>
      <c r="Q137" s="126" t="s">
        <v>340</v>
      </c>
      <c r="R137" s="152" t="s">
        <v>340</v>
      </c>
      <c r="S137" s="169" t="s">
        <v>340</v>
      </c>
      <c r="T137" s="127"/>
      <c r="U137" s="169" t="s">
        <v>340</v>
      </c>
      <c r="V137" s="128"/>
      <c r="W137" s="169" t="s">
        <v>340</v>
      </c>
      <c r="X137" s="125"/>
      <c r="Y137" s="169" t="s">
        <v>340</v>
      </c>
      <c r="Z137" s="169" t="s">
        <v>340</v>
      </c>
      <c r="AA137" s="143">
        <v>0</v>
      </c>
      <c r="AB137" s="144" t="s">
        <v>341</v>
      </c>
      <c r="AC137" s="129"/>
      <c r="AD137" s="169" t="s">
        <v>340</v>
      </c>
      <c r="AE137" s="129"/>
      <c r="AF137" s="169" t="s">
        <v>340</v>
      </c>
      <c r="AG137" s="170" t="s">
        <v>340</v>
      </c>
    </row>
    <row r="138" spans="2:33" ht="18" customHeight="1" x14ac:dyDescent="0.25">
      <c r="B138" s="71" t="s">
        <v>340</v>
      </c>
      <c r="C138" s="116"/>
      <c r="D138" s="116"/>
      <c r="E138" s="113">
        <v>0</v>
      </c>
      <c r="F138" s="113">
        <v>0</v>
      </c>
      <c r="G138" s="113">
        <v>0</v>
      </c>
      <c r="H138" s="113">
        <v>0</v>
      </c>
      <c r="I138" s="113">
        <v>0</v>
      </c>
      <c r="J138" s="113">
        <v>0</v>
      </c>
      <c r="K138" s="113">
        <v>0</v>
      </c>
      <c r="L138" s="113">
        <v>0</v>
      </c>
      <c r="M138" s="111"/>
      <c r="N138" s="131" t="s">
        <v>340</v>
      </c>
      <c r="O138" s="125"/>
      <c r="P138" s="125" t="s">
        <v>340</v>
      </c>
      <c r="Q138" s="126" t="s">
        <v>340</v>
      </c>
      <c r="R138" s="152" t="s">
        <v>340</v>
      </c>
      <c r="S138" s="169" t="s">
        <v>340</v>
      </c>
      <c r="T138" s="127"/>
      <c r="U138" s="169" t="s">
        <v>340</v>
      </c>
      <c r="V138" s="128"/>
      <c r="W138" s="169" t="s">
        <v>340</v>
      </c>
      <c r="X138" s="125"/>
      <c r="Y138" s="169" t="s">
        <v>340</v>
      </c>
      <c r="Z138" s="169" t="s">
        <v>340</v>
      </c>
      <c r="AA138" s="143">
        <v>0</v>
      </c>
      <c r="AB138" s="144" t="s">
        <v>341</v>
      </c>
      <c r="AC138" s="129"/>
      <c r="AD138" s="169" t="s">
        <v>340</v>
      </c>
      <c r="AE138" s="129"/>
      <c r="AF138" s="169" t="s">
        <v>340</v>
      </c>
      <c r="AG138" s="170" t="s">
        <v>340</v>
      </c>
    </row>
    <row r="139" spans="2:33" ht="18" customHeight="1" x14ac:dyDescent="0.25">
      <c r="B139" s="71" t="s">
        <v>340</v>
      </c>
      <c r="C139" s="116"/>
      <c r="D139" s="116"/>
      <c r="E139" s="113">
        <v>0</v>
      </c>
      <c r="F139" s="113">
        <v>0</v>
      </c>
      <c r="G139" s="113">
        <v>0</v>
      </c>
      <c r="H139" s="113">
        <v>0</v>
      </c>
      <c r="I139" s="113">
        <v>0</v>
      </c>
      <c r="J139" s="113">
        <v>0</v>
      </c>
      <c r="K139" s="113">
        <v>0</v>
      </c>
      <c r="L139" s="113">
        <v>0</v>
      </c>
      <c r="M139" s="111"/>
      <c r="N139" s="131" t="s">
        <v>340</v>
      </c>
      <c r="O139" s="125"/>
      <c r="P139" s="125" t="s">
        <v>340</v>
      </c>
      <c r="Q139" s="126" t="s">
        <v>340</v>
      </c>
      <c r="R139" s="152" t="s">
        <v>340</v>
      </c>
      <c r="S139" s="169" t="s">
        <v>340</v>
      </c>
      <c r="T139" s="127"/>
      <c r="U139" s="169" t="s">
        <v>340</v>
      </c>
      <c r="V139" s="128"/>
      <c r="W139" s="169" t="s">
        <v>340</v>
      </c>
      <c r="X139" s="125"/>
      <c r="Y139" s="169" t="s">
        <v>340</v>
      </c>
      <c r="Z139" s="169" t="s">
        <v>340</v>
      </c>
      <c r="AA139" s="143">
        <v>0</v>
      </c>
      <c r="AB139" s="144" t="s">
        <v>341</v>
      </c>
      <c r="AC139" s="129"/>
      <c r="AD139" s="169" t="s">
        <v>340</v>
      </c>
      <c r="AE139" s="129"/>
      <c r="AF139" s="169" t="s">
        <v>340</v>
      </c>
      <c r="AG139" s="170" t="s">
        <v>340</v>
      </c>
    </row>
    <row r="140" spans="2:33" ht="18" customHeight="1" x14ac:dyDescent="0.25">
      <c r="B140" s="71" t="s">
        <v>340</v>
      </c>
      <c r="C140" s="116"/>
      <c r="D140" s="116"/>
      <c r="E140" s="113">
        <v>0</v>
      </c>
      <c r="F140" s="113">
        <v>0</v>
      </c>
      <c r="G140" s="113">
        <v>0</v>
      </c>
      <c r="H140" s="113">
        <v>0</v>
      </c>
      <c r="I140" s="113">
        <v>0</v>
      </c>
      <c r="J140" s="113">
        <v>0</v>
      </c>
      <c r="K140" s="113">
        <v>0</v>
      </c>
      <c r="L140" s="113">
        <v>0</v>
      </c>
      <c r="M140" s="111"/>
      <c r="N140" s="131" t="s">
        <v>340</v>
      </c>
      <c r="O140" s="125"/>
      <c r="P140" s="125" t="s">
        <v>340</v>
      </c>
      <c r="Q140" s="126" t="s">
        <v>340</v>
      </c>
      <c r="R140" s="152" t="s">
        <v>340</v>
      </c>
      <c r="S140" s="169" t="s">
        <v>340</v>
      </c>
      <c r="T140" s="127"/>
      <c r="U140" s="169" t="s">
        <v>340</v>
      </c>
      <c r="V140" s="128"/>
      <c r="W140" s="169" t="s">
        <v>340</v>
      </c>
      <c r="X140" s="125"/>
      <c r="Y140" s="169" t="s">
        <v>340</v>
      </c>
      <c r="Z140" s="169" t="s">
        <v>340</v>
      </c>
      <c r="AA140" s="143">
        <v>0</v>
      </c>
      <c r="AB140" s="144" t="s">
        <v>341</v>
      </c>
      <c r="AC140" s="129"/>
      <c r="AD140" s="169" t="s">
        <v>340</v>
      </c>
      <c r="AE140" s="129"/>
      <c r="AF140" s="169" t="s">
        <v>340</v>
      </c>
      <c r="AG140" s="170" t="s">
        <v>340</v>
      </c>
    </row>
    <row r="141" spans="2:33" ht="18" customHeight="1" x14ac:dyDescent="0.25">
      <c r="B141" s="71" t="s">
        <v>340</v>
      </c>
      <c r="C141" s="116"/>
      <c r="D141" s="116"/>
      <c r="E141" s="113">
        <v>0</v>
      </c>
      <c r="F141" s="113">
        <v>0</v>
      </c>
      <c r="G141" s="113">
        <v>0</v>
      </c>
      <c r="H141" s="113">
        <v>0</v>
      </c>
      <c r="I141" s="113">
        <v>0</v>
      </c>
      <c r="J141" s="113">
        <v>0</v>
      </c>
      <c r="K141" s="113">
        <v>0</v>
      </c>
      <c r="L141" s="113">
        <v>0</v>
      </c>
      <c r="M141" s="111"/>
      <c r="N141" s="131" t="s">
        <v>340</v>
      </c>
      <c r="O141" s="125"/>
      <c r="P141" s="125" t="s">
        <v>340</v>
      </c>
      <c r="Q141" s="126" t="s">
        <v>340</v>
      </c>
      <c r="R141" s="152" t="s">
        <v>340</v>
      </c>
      <c r="S141" s="169" t="s">
        <v>340</v>
      </c>
      <c r="T141" s="127"/>
      <c r="U141" s="169" t="s">
        <v>340</v>
      </c>
      <c r="V141" s="128"/>
      <c r="W141" s="169" t="s">
        <v>340</v>
      </c>
      <c r="X141" s="125"/>
      <c r="Y141" s="169" t="s">
        <v>340</v>
      </c>
      <c r="Z141" s="169" t="s">
        <v>340</v>
      </c>
      <c r="AA141" s="143">
        <v>0</v>
      </c>
      <c r="AB141" s="144" t="s">
        <v>341</v>
      </c>
      <c r="AC141" s="129"/>
      <c r="AD141" s="169" t="s">
        <v>340</v>
      </c>
      <c r="AE141" s="129"/>
      <c r="AF141" s="169" t="s">
        <v>340</v>
      </c>
      <c r="AG141" s="170" t="s">
        <v>340</v>
      </c>
    </row>
    <row r="142" spans="2:33" ht="18" customHeight="1" x14ac:dyDescent="0.25">
      <c r="B142" s="71" t="s">
        <v>340</v>
      </c>
      <c r="C142" s="116"/>
      <c r="D142" s="116"/>
      <c r="E142" s="113">
        <v>0</v>
      </c>
      <c r="F142" s="113">
        <v>0</v>
      </c>
      <c r="G142" s="113">
        <v>0</v>
      </c>
      <c r="H142" s="113">
        <v>0</v>
      </c>
      <c r="I142" s="113">
        <v>0</v>
      </c>
      <c r="J142" s="113">
        <v>0</v>
      </c>
      <c r="K142" s="113">
        <v>0</v>
      </c>
      <c r="L142" s="113">
        <v>0</v>
      </c>
      <c r="M142" s="111"/>
      <c r="N142" s="131" t="s">
        <v>340</v>
      </c>
      <c r="O142" s="125"/>
      <c r="P142" s="125" t="s">
        <v>340</v>
      </c>
      <c r="Q142" s="126" t="s">
        <v>340</v>
      </c>
      <c r="R142" s="152" t="s">
        <v>340</v>
      </c>
      <c r="S142" s="169" t="s">
        <v>340</v>
      </c>
      <c r="T142" s="127"/>
      <c r="U142" s="169" t="s">
        <v>340</v>
      </c>
      <c r="V142" s="128"/>
      <c r="W142" s="169" t="s">
        <v>340</v>
      </c>
      <c r="X142" s="125"/>
      <c r="Y142" s="169" t="s">
        <v>340</v>
      </c>
      <c r="Z142" s="169" t="s">
        <v>340</v>
      </c>
      <c r="AA142" s="143">
        <v>0</v>
      </c>
      <c r="AB142" s="144" t="s">
        <v>341</v>
      </c>
      <c r="AC142" s="129"/>
      <c r="AD142" s="169" t="s">
        <v>340</v>
      </c>
      <c r="AE142" s="129"/>
      <c r="AF142" s="169" t="s">
        <v>340</v>
      </c>
      <c r="AG142" s="170" t="s">
        <v>340</v>
      </c>
    </row>
    <row r="143" spans="2:33" ht="18" customHeight="1" thickBot="1" x14ac:dyDescent="0.3">
      <c r="B143" s="81" t="s">
        <v>340</v>
      </c>
      <c r="C143" s="83"/>
      <c r="D143" s="83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112"/>
      <c r="N143" s="132" t="s">
        <v>340</v>
      </c>
      <c r="O143" s="79"/>
      <c r="P143" s="79" t="s">
        <v>340</v>
      </c>
      <c r="Q143" s="75" t="s">
        <v>340</v>
      </c>
      <c r="R143" s="153" t="s">
        <v>340</v>
      </c>
      <c r="S143" s="171" t="s">
        <v>340</v>
      </c>
      <c r="T143" s="80"/>
      <c r="U143" s="171" t="s">
        <v>340</v>
      </c>
      <c r="V143" s="88"/>
      <c r="W143" s="171" t="s">
        <v>340</v>
      </c>
      <c r="X143" s="79"/>
      <c r="Y143" s="171" t="s">
        <v>340</v>
      </c>
      <c r="Z143" s="171" t="s">
        <v>340</v>
      </c>
      <c r="AA143" s="147">
        <v>0</v>
      </c>
      <c r="AB143" s="148" t="s">
        <v>341</v>
      </c>
      <c r="AC143" s="89"/>
      <c r="AD143" s="171" t="s">
        <v>340</v>
      </c>
      <c r="AE143" s="89"/>
      <c r="AF143" s="171" t="s">
        <v>340</v>
      </c>
      <c r="AG143" s="172" t="s">
        <v>340</v>
      </c>
    </row>
    <row r="144" spans="2:33" ht="18" customHeight="1" x14ac:dyDescent="0.25">
      <c r="B144" s="76">
        <v>13</v>
      </c>
      <c r="C144" s="77" t="s">
        <v>228</v>
      </c>
      <c r="D144" s="82">
        <v>1</v>
      </c>
      <c r="E144" s="78">
        <v>2106100738</v>
      </c>
      <c r="F144" s="78">
        <v>3240135572</v>
      </c>
      <c r="G144" s="78">
        <v>223352757</v>
      </c>
      <c r="H144" s="78">
        <v>1799680207</v>
      </c>
      <c r="I144" s="78">
        <v>1882747981</v>
      </c>
      <c r="J144" s="78">
        <v>1440455365</v>
      </c>
      <c r="K144" s="78">
        <v>446836579</v>
      </c>
      <c r="L144" s="78">
        <v>58621899</v>
      </c>
      <c r="M144" s="73">
        <v>1</v>
      </c>
      <c r="N144" s="130">
        <v>5</v>
      </c>
      <c r="O144" s="149" t="s">
        <v>172</v>
      </c>
      <c r="P144" s="73">
        <v>0</v>
      </c>
      <c r="Q144" s="74">
        <v>311761600</v>
      </c>
      <c r="R144" s="154">
        <v>2038628781</v>
      </c>
      <c r="S144" s="174" t="s">
        <v>339</v>
      </c>
      <c r="T144" s="78">
        <v>9.4294817144343561</v>
      </c>
      <c r="U144" s="167" t="s">
        <v>339</v>
      </c>
      <c r="V144" s="115">
        <v>0.55543361288710913</v>
      </c>
      <c r="W144" s="167" t="s">
        <v>339</v>
      </c>
      <c r="X144" s="115">
        <v>7.622349098585155</v>
      </c>
      <c r="Y144" s="167" t="s">
        <v>339</v>
      </c>
      <c r="Z144" s="167" t="s">
        <v>339</v>
      </c>
      <c r="AA144" s="145"/>
      <c r="AB144" s="146"/>
      <c r="AC144" s="115">
        <v>0.3102050850426733</v>
      </c>
      <c r="AD144" s="167" t="s">
        <v>339</v>
      </c>
      <c r="AE144" s="115">
        <v>0.13790675392146831</v>
      </c>
      <c r="AF144" s="167" t="s">
        <v>339</v>
      </c>
      <c r="AG144" s="168" t="s">
        <v>339</v>
      </c>
    </row>
    <row r="145" spans="2:33" ht="18" customHeight="1" x14ac:dyDescent="0.25">
      <c r="B145" s="71">
        <v>13.1</v>
      </c>
      <c r="C145" s="124" t="s">
        <v>228</v>
      </c>
      <c r="D145" s="116">
        <v>1</v>
      </c>
      <c r="E145" s="113">
        <v>2106100738</v>
      </c>
      <c r="F145" s="113">
        <v>3240135572</v>
      </c>
      <c r="G145" s="113">
        <v>223352757</v>
      </c>
      <c r="H145" s="113">
        <v>1799680207</v>
      </c>
      <c r="I145" s="113">
        <v>1882747981</v>
      </c>
      <c r="J145" s="113">
        <v>1440455365</v>
      </c>
      <c r="K145" s="113">
        <v>446836579</v>
      </c>
      <c r="L145" s="113">
        <v>58621899</v>
      </c>
      <c r="M145" s="111"/>
      <c r="N145" s="131" t="s">
        <v>340</v>
      </c>
      <c r="O145" s="125" t="s">
        <v>172</v>
      </c>
      <c r="P145" s="125" t="s">
        <v>340</v>
      </c>
      <c r="Q145" s="126" t="s">
        <v>340</v>
      </c>
      <c r="R145" s="152" t="s">
        <v>340</v>
      </c>
      <c r="S145" s="169" t="s">
        <v>340</v>
      </c>
      <c r="T145" s="127"/>
      <c r="U145" s="169" t="s">
        <v>340</v>
      </c>
      <c r="V145" s="128"/>
      <c r="W145" s="169" t="s">
        <v>340</v>
      </c>
      <c r="X145" s="125"/>
      <c r="Y145" s="169" t="s">
        <v>340</v>
      </c>
      <c r="Z145" s="173" t="s">
        <v>340</v>
      </c>
      <c r="AA145" s="143">
        <v>5717.5499770601728</v>
      </c>
      <c r="AB145" s="144" t="s">
        <v>341</v>
      </c>
      <c r="AC145" s="129"/>
      <c r="AD145" s="169" t="s">
        <v>340</v>
      </c>
      <c r="AE145" s="129"/>
      <c r="AF145" s="169" t="s">
        <v>340</v>
      </c>
      <c r="AG145" s="170" t="s">
        <v>340</v>
      </c>
    </row>
    <row r="146" spans="2:33" ht="18" customHeight="1" x14ac:dyDescent="0.25">
      <c r="B146" s="71" t="s">
        <v>340</v>
      </c>
      <c r="C146" s="116"/>
      <c r="D146" s="116"/>
      <c r="E146" s="113">
        <v>0</v>
      </c>
      <c r="F146" s="113">
        <v>0</v>
      </c>
      <c r="G146" s="113">
        <v>0</v>
      </c>
      <c r="H146" s="113">
        <v>0</v>
      </c>
      <c r="I146" s="113">
        <v>0</v>
      </c>
      <c r="J146" s="113">
        <v>0</v>
      </c>
      <c r="K146" s="113">
        <v>0</v>
      </c>
      <c r="L146" s="113">
        <v>0</v>
      </c>
      <c r="M146" s="111"/>
      <c r="N146" s="131" t="s">
        <v>340</v>
      </c>
      <c r="O146" s="125" t="s">
        <v>172</v>
      </c>
      <c r="P146" s="125" t="s">
        <v>340</v>
      </c>
      <c r="Q146" s="126" t="s">
        <v>340</v>
      </c>
      <c r="R146" s="152" t="s">
        <v>340</v>
      </c>
      <c r="S146" s="169" t="s">
        <v>340</v>
      </c>
      <c r="T146" s="127"/>
      <c r="U146" s="169" t="s">
        <v>340</v>
      </c>
      <c r="V146" s="128"/>
      <c r="W146" s="169" t="s">
        <v>340</v>
      </c>
      <c r="X146" s="125"/>
      <c r="Y146" s="169" t="s">
        <v>340</v>
      </c>
      <c r="Z146" s="169" t="s">
        <v>340</v>
      </c>
      <c r="AA146" s="143">
        <v>0</v>
      </c>
      <c r="AB146" s="144" t="s">
        <v>341</v>
      </c>
      <c r="AC146" s="129"/>
      <c r="AD146" s="169" t="s">
        <v>340</v>
      </c>
      <c r="AE146" s="129"/>
      <c r="AF146" s="169" t="s">
        <v>340</v>
      </c>
      <c r="AG146" s="170" t="s">
        <v>340</v>
      </c>
    </row>
    <row r="147" spans="2:33" ht="18" customHeight="1" x14ac:dyDescent="0.25">
      <c r="B147" s="71" t="s">
        <v>340</v>
      </c>
      <c r="C147" s="116"/>
      <c r="D147" s="116"/>
      <c r="E147" s="113">
        <v>0</v>
      </c>
      <c r="F147" s="113">
        <v>0</v>
      </c>
      <c r="G147" s="113">
        <v>0</v>
      </c>
      <c r="H147" s="113">
        <v>0</v>
      </c>
      <c r="I147" s="113">
        <v>0</v>
      </c>
      <c r="J147" s="113">
        <v>0</v>
      </c>
      <c r="K147" s="113">
        <v>0</v>
      </c>
      <c r="L147" s="113">
        <v>0</v>
      </c>
      <c r="M147" s="111"/>
      <c r="N147" s="131" t="s">
        <v>340</v>
      </c>
      <c r="O147" s="125"/>
      <c r="P147" s="125" t="s">
        <v>340</v>
      </c>
      <c r="Q147" s="126" t="s">
        <v>340</v>
      </c>
      <c r="R147" s="152" t="s">
        <v>340</v>
      </c>
      <c r="S147" s="169" t="s">
        <v>340</v>
      </c>
      <c r="T147" s="127"/>
      <c r="U147" s="169" t="s">
        <v>340</v>
      </c>
      <c r="V147" s="128"/>
      <c r="W147" s="169" t="s">
        <v>340</v>
      </c>
      <c r="X147" s="125"/>
      <c r="Y147" s="169" t="s">
        <v>340</v>
      </c>
      <c r="Z147" s="169" t="s">
        <v>340</v>
      </c>
      <c r="AA147" s="143">
        <v>0</v>
      </c>
      <c r="AB147" s="144" t="s">
        <v>341</v>
      </c>
      <c r="AC147" s="129"/>
      <c r="AD147" s="169" t="s">
        <v>340</v>
      </c>
      <c r="AE147" s="129"/>
      <c r="AF147" s="169" t="s">
        <v>340</v>
      </c>
      <c r="AG147" s="170" t="s">
        <v>340</v>
      </c>
    </row>
    <row r="148" spans="2:33" ht="18" customHeight="1" x14ac:dyDescent="0.25">
      <c r="B148" s="71" t="s">
        <v>340</v>
      </c>
      <c r="C148" s="116"/>
      <c r="D148" s="116"/>
      <c r="E148" s="113">
        <v>0</v>
      </c>
      <c r="F148" s="113">
        <v>0</v>
      </c>
      <c r="G148" s="113">
        <v>0</v>
      </c>
      <c r="H148" s="113">
        <v>0</v>
      </c>
      <c r="I148" s="113">
        <v>0</v>
      </c>
      <c r="J148" s="113">
        <v>0</v>
      </c>
      <c r="K148" s="113">
        <v>0</v>
      </c>
      <c r="L148" s="113">
        <v>0</v>
      </c>
      <c r="M148" s="111"/>
      <c r="N148" s="131" t="s">
        <v>340</v>
      </c>
      <c r="O148" s="125"/>
      <c r="P148" s="125" t="s">
        <v>340</v>
      </c>
      <c r="Q148" s="126" t="s">
        <v>340</v>
      </c>
      <c r="R148" s="152" t="s">
        <v>340</v>
      </c>
      <c r="S148" s="169" t="s">
        <v>340</v>
      </c>
      <c r="T148" s="127"/>
      <c r="U148" s="169" t="s">
        <v>340</v>
      </c>
      <c r="V148" s="128"/>
      <c r="W148" s="169" t="s">
        <v>340</v>
      </c>
      <c r="X148" s="125"/>
      <c r="Y148" s="169" t="s">
        <v>340</v>
      </c>
      <c r="Z148" s="169" t="s">
        <v>340</v>
      </c>
      <c r="AA148" s="143">
        <v>0</v>
      </c>
      <c r="AB148" s="144" t="s">
        <v>341</v>
      </c>
      <c r="AC148" s="129"/>
      <c r="AD148" s="169" t="s">
        <v>340</v>
      </c>
      <c r="AE148" s="129"/>
      <c r="AF148" s="169" t="s">
        <v>340</v>
      </c>
      <c r="AG148" s="170" t="s">
        <v>340</v>
      </c>
    </row>
    <row r="149" spans="2:33" ht="18" customHeight="1" x14ac:dyDescent="0.25">
      <c r="B149" s="71" t="s">
        <v>340</v>
      </c>
      <c r="C149" s="116"/>
      <c r="D149" s="116"/>
      <c r="E149" s="113">
        <v>0</v>
      </c>
      <c r="F149" s="113">
        <v>0</v>
      </c>
      <c r="G149" s="113">
        <v>0</v>
      </c>
      <c r="H149" s="113">
        <v>0</v>
      </c>
      <c r="I149" s="113">
        <v>0</v>
      </c>
      <c r="J149" s="113">
        <v>0</v>
      </c>
      <c r="K149" s="113">
        <v>0</v>
      </c>
      <c r="L149" s="113">
        <v>0</v>
      </c>
      <c r="M149" s="111"/>
      <c r="N149" s="131" t="s">
        <v>340</v>
      </c>
      <c r="O149" s="125"/>
      <c r="P149" s="125" t="s">
        <v>340</v>
      </c>
      <c r="Q149" s="126" t="s">
        <v>340</v>
      </c>
      <c r="R149" s="152" t="s">
        <v>340</v>
      </c>
      <c r="S149" s="169" t="s">
        <v>340</v>
      </c>
      <c r="T149" s="127"/>
      <c r="U149" s="169" t="s">
        <v>340</v>
      </c>
      <c r="V149" s="128"/>
      <c r="W149" s="169" t="s">
        <v>340</v>
      </c>
      <c r="X149" s="125"/>
      <c r="Y149" s="169" t="s">
        <v>340</v>
      </c>
      <c r="Z149" s="169" t="s">
        <v>340</v>
      </c>
      <c r="AA149" s="143">
        <v>0</v>
      </c>
      <c r="AB149" s="144" t="s">
        <v>341</v>
      </c>
      <c r="AC149" s="129"/>
      <c r="AD149" s="169" t="s">
        <v>340</v>
      </c>
      <c r="AE149" s="129"/>
      <c r="AF149" s="169" t="s">
        <v>340</v>
      </c>
      <c r="AG149" s="170" t="s">
        <v>340</v>
      </c>
    </row>
    <row r="150" spans="2:33" ht="18" customHeight="1" x14ac:dyDescent="0.25">
      <c r="B150" s="71" t="s">
        <v>340</v>
      </c>
      <c r="C150" s="116"/>
      <c r="D150" s="116"/>
      <c r="E150" s="113">
        <v>0</v>
      </c>
      <c r="F150" s="113">
        <v>0</v>
      </c>
      <c r="G150" s="113">
        <v>0</v>
      </c>
      <c r="H150" s="113">
        <v>0</v>
      </c>
      <c r="I150" s="113">
        <v>0</v>
      </c>
      <c r="J150" s="113">
        <v>0</v>
      </c>
      <c r="K150" s="113">
        <v>0</v>
      </c>
      <c r="L150" s="113">
        <v>0</v>
      </c>
      <c r="M150" s="111"/>
      <c r="N150" s="131" t="s">
        <v>340</v>
      </c>
      <c r="O150" s="125"/>
      <c r="P150" s="125" t="s">
        <v>340</v>
      </c>
      <c r="Q150" s="126" t="s">
        <v>340</v>
      </c>
      <c r="R150" s="152" t="s">
        <v>340</v>
      </c>
      <c r="S150" s="169" t="s">
        <v>340</v>
      </c>
      <c r="T150" s="127"/>
      <c r="U150" s="169" t="s">
        <v>340</v>
      </c>
      <c r="V150" s="128"/>
      <c r="W150" s="169" t="s">
        <v>340</v>
      </c>
      <c r="X150" s="125"/>
      <c r="Y150" s="169" t="s">
        <v>340</v>
      </c>
      <c r="Z150" s="169" t="s">
        <v>340</v>
      </c>
      <c r="AA150" s="143">
        <v>0</v>
      </c>
      <c r="AB150" s="144" t="s">
        <v>341</v>
      </c>
      <c r="AC150" s="129"/>
      <c r="AD150" s="169" t="s">
        <v>340</v>
      </c>
      <c r="AE150" s="129"/>
      <c r="AF150" s="169" t="s">
        <v>340</v>
      </c>
      <c r="AG150" s="170" t="s">
        <v>340</v>
      </c>
    </row>
    <row r="151" spans="2:33" ht="18" customHeight="1" x14ac:dyDescent="0.25">
      <c r="B151" s="71" t="s">
        <v>340</v>
      </c>
      <c r="C151" s="116"/>
      <c r="D151" s="116"/>
      <c r="E151" s="113">
        <v>0</v>
      </c>
      <c r="F151" s="113">
        <v>0</v>
      </c>
      <c r="G151" s="113">
        <v>0</v>
      </c>
      <c r="H151" s="113">
        <v>0</v>
      </c>
      <c r="I151" s="113">
        <v>0</v>
      </c>
      <c r="J151" s="113">
        <v>0</v>
      </c>
      <c r="K151" s="113">
        <v>0</v>
      </c>
      <c r="L151" s="113">
        <v>0</v>
      </c>
      <c r="M151" s="111"/>
      <c r="N151" s="131" t="s">
        <v>340</v>
      </c>
      <c r="O151" s="125"/>
      <c r="P151" s="125" t="s">
        <v>340</v>
      </c>
      <c r="Q151" s="126" t="s">
        <v>340</v>
      </c>
      <c r="R151" s="152" t="s">
        <v>340</v>
      </c>
      <c r="S151" s="169" t="s">
        <v>340</v>
      </c>
      <c r="T151" s="127"/>
      <c r="U151" s="169" t="s">
        <v>340</v>
      </c>
      <c r="V151" s="128"/>
      <c r="W151" s="169" t="s">
        <v>340</v>
      </c>
      <c r="X151" s="125"/>
      <c r="Y151" s="169" t="s">
        <v>340</v>
      </c>
      <c r="Z151" s="169" t="s">
        <v>340</v>
      </c>
      <c r="AA151" s="143">
        <v>0</v>
      </c>
      <c r="AB151" s="144" t="s">
        <v>341</v>
      </c>
      <c r="AC151" s="129"/>
      <c r="AD151" s="169" t="s">
        <v>340</v>
      </c>
      <c r="AE151" s="129"/>
      <c r="AF151" s="169" t="s">
        <v>340</v>
      </c>
      <c r="AG151" s="170" t="s">
        <v>340</v>
      </c>
    </row>
    <row r="152" spans="2:33" ht="18" customHeight="1" x14ac:dyDescent="0.25">
      <c r="B152" s="71" t="s">
        <v>340</v>
      </c>
      <c r="C152" s="116"/>
      <c r="D152" s="116"/>
      <c r="E152" s="113">
        <v>0</v>
      </c>
      <c r="F152" s="113">
        <v>0</v>
      </c>
      <c r="G152" s="113">
        <v>0</v>
      </c>
      <c r="H152" s="113">
        <v>0</v>
      </c>
      <c r="I152" s="113">
        <v>0</v>
      </c>
      <c r="J152" s="113">
        <v>0</v>
      </c>
      <c r="K152" s="113">
        <v>0</v>
      </c>
      <c r="L152" s="113">
        <v>0</v>
      </c>
      <c r="M152" s="111"/>
      <c r="N152" s="131" t="s">
        <v>340</v>
      </c>
      <c r="O152" s="125"/>
      <c r="P152" s="125" t="s">
        <v>340</v>
      </c>
      <c r="Q152" s="126" t="s">
        <v>340</v>
      </c>
      <c r="R152" s="152" t="s">
        <v>340</v>
      </c>
      <c r="S152" s="169" t="s">
        <v>340</v>
      </c>
      <c r="T152" s="127"/>
      <c r="U152" s="169" t="s">
        <v>340</v>
      </c>
      <c r="V152" s="128"/>
      <c r="W152" s="169" t="s">
        <v>340</v>
      </c>
      <c r="X152" s="125"/>
      <c r="Y152" s="169" t="s">
        <v>340</v>
      </c>
      <c r="Z152" s="169" t="s">
        <v>340</v>
      </c>
      <c r="AA152" s="143">
        <v>0</v>
      </c>
      <c r="AB152" s="144" t="s">
        <v>341</v>
      </c>
      <c r="AC152" s="129"/>
      <c r="AD152" s="169" t="s">
        <v>340</v>
      </c>
      <c r="AE152" s="129"/>
      <c r="AF152" s="169" t="s">
        <v>340</v>
      </c>
      <c r="AG152" s="170" t="s">
        <v>340</v>
      </c>
    </row>
    <row r="153" spans="2:33" ht="18" customHeight="1" x14ac:dyDescent="0.25">
      <c r="B153" s="71" t="s">
        <v>340</v>
      </c>
      <c r="C153" s="116"/>
      <c r="D153" s="116"/>
      <c r="E153" s="113">
        <v>0</v>
      </c>
      <c r="F153" s="113">
        <v>0</v>
      </c>
      <c r="G153" s="113">
        <v>0</v>
      </c>
      <c r="H153" s="113">
        <v>0</v>
      </c>
      <c r="I153" s="113">
        <v>0</v>
      </c>
      <c r="J153" s="113">
        <v>0</v>
      </c>
      <c r="K153" s="113">
        <v>0</v>
      </c>
      <c r="L153" s="113">
        <v>0</v>
      </c>
      <c r="M153" s="111"/>
      <c r="N153" s="131" t="s">
        <v>340</v>
      </c>
      <c r="O153" s="125"/>
      <c r="P153" s="125" t="s">
        <v>340</v>
      </c>
      <c r="Q153" s="126" t="s">
        <v>340</v>
      </c>
      <c r="R153" s="152" t="s">
        <v>340</v>
      </c>
      <c r="S153" s="169" t="s">
        <v>340</v>
      </c>
      <c r="T153" s="127"/>
      <c r="U153" s="169" t="s">
        <v>340</v>
      </c>
      <c r="V153" s="128"/>
      <c r="W153" s="169" t="s">
        <v>340</v>
      </c>
      <c r="X153" s="125"/>
      <c r="Y153" s="169" t="s">
        <v>340</v>
      </c>
      <c r="Z153" s="169" t="s">
        <v>340</v>
      </c>
      <c r="AA153" s="143">
        <v>0</v>
      </c>
      <c r="AB153" s="144" t="s">
        <v>341</v>
      </c>
      <c r="AC153" s="129"/>
      <c r="AD153" s="169" t="s">
        <v>340</v>
      </c>
      <c r="AE153" s="129"/>
      <c r="AF153" s="169" t="s">
        <v>340</v>
      </c>
      <c r="AG153" s="170" t="s">
        <v>340</v>
      </c>
    </row>
    <row r="154" spans="2:33" ht="18" customHeight="1" thickBot="1" x14ac:dyDescent="0.3">
      <c r="B154" s="81" t="s">
        <v>340</v>
      </c>
      <c r="C154" s="83"/>
      <c r="D154" s="83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112"/>
      <c r="N154" s="132" t="s">
        <v>340</v>
      </c>
      <c r="O154" s="79"/>
      <c r="P154" s="79" t="s">
        <v>340</v>
      </c>
      <c r="Q154" s="75" t="s">
        <v>340</v>
      </c>
      <c r="R154" s="153" t="s">
        <v>340</v>
      </c>
      <c r="S154" s="171" t="s">
        <v>340</v>
      </c>
      <c r="T154" s="80"/>
      <c r="U154" s="171" t="s">
        <v>340</v>
      </c>
      <c r="V154" s="88"/>
      <c r="W154" s="171" t="s">
        <v>340</v>
      </c>
      <c r="X154" s="79"/>
      <c r="Y154" s="171" t="s">
        <v>340</v>
      </c>
      <c r="Z154" s="171" t="s">
        <v>340</v>
      </c>
      <c r="AA154" s="147">
        <v>0</v>
      </c>
      <c r="AB154" s="148" t="s">
        <v>341</v>
      </c>
      <c r="AC154" s="89"/>
      <c r="AD154" s="171" t="s">
        <v>340</v>
      </c>
      <c r="AE154" s="89"/>
      <c r="AF154" s="171" t="s">
        <v>340</v>
      </c>
      <c r="AG154" s="172" t="s">
        <v>340</v>
      </c>
    </row>
    <row r="155" spans="2:33" ht="18" customHeight="1" x14ac:dyDescent="0.25">
      <c r="B155" s="76">
        <v>14</v>
      </c>
      <c r="C155" s="77" t="s">
        <v>231</v>
      </c>
      <c r="D155" s="82">
        <v>1</v>
      </c>
      <c r="E155" s="78">
        <v>1419308937</v>
      </c>
      <c r="F155" s="78">
        <v>1498427524</v>
      </c>
      <c r="G155" s="78">
        <v>158822802</v>
      </c>
      <c r="H155" s="78">
        <v>342470529</v>
      </c>
      <c r="I155" s="78">
        <v>1260486135</v>
      </c>
      <c r="J155" s="78">
        <v>1155956995</v>
      </c>
      <c r="K155" s="78">
        <v>233184125</v>
      </c>
      <c r="L155" s="78">
        <v>2009370</v>
      </c>
      <c r="M155" s="73">
        <v>1</v>
      </c>
      <c r="N155" s="130">
        <v>5</v>
      </c>
      <c r="O155" s="149" t="s">
        <v>172</v>
      </c>
      <c r="P155" s="73">
        <v>0</v>
      </c>
      <c r="Q155" s="74">
        <v>311761600</v>
      </c>
      <c r="R155" s="154">
        <v>1416366935</v>
      </c>
      <c r="S155" s="174" t="s">
        <v>339</v>
      </c>
      <c r="T155" s="78">
        <v>8.9364305321851703</v>
      </c>
      <c r="U155" s="167" t="s">
        <v>339</v>
      </c>
      <c r="V155" s="115">
        <v>0.22855328236749609</v>
      </c>
      <c r="W155" s="167" t="s">
        <v>339</v>
      </c>
      <c r="X155" s="115">
        <v>116.04837585910012</v>
      </c>
      <c r="Y155" s="167" t="s">
        <v>339</v>
      </c>
      <c r="Z155" s="167" t="s">
        <v>339</v>
      </c>
      <c r="AA155" s="145"/>
      <c r="AB155" s="146"/>
      <c r="AC155" s="115">
        <v>0.2017238755495398</v>
      </c>
      <c r="AD155" s="167" t="s">
        <v>339</v>
      </c>
      <c r="AE155" s="115">
        <v>0.15561922166080019</v>
      </c>
      <c r="AF155" s="167" t="s">
        <v>339</v>
      </c>
      <c r="AG155" s="168" t="s">
        <v>339</v>
      </c>
    </row>
    <row r="156" spans="2:33" ht="18" customHeight="1" x14ac:dyDescent="0.25">
      <c r="B156" s="71">
        <v>14.1</v>
      </c>
      <c r="C156" s="116" t="s">
        <v>229</v>
      </c>
      <c r="D156" s="116">
        <v>0.96</v>
      </c>
      <c r="E156" s="113">
        <v>856937452</v>
      </c>
      <c r="F156" s="113">
        <v>903552986</v>
      </c>
      <c r="G156" s="113">
        <v>72394092</v>
      </c>
      <c r="H156" s="113">
        <v>218947292</v>
      </c>
      <c r="I156" s="113">
        <v>784543360</v>
      </c>
      <c r="J156" s="113">
        <v>684605694</v>
      </c>
      <c r="K156" s="113">
        <v>130583498</v>
      </c>
      <c r="L156" s="113">
        <v>1577500</v>
      </c>
      <c r="M156" s="111"/>
      <c r="N156" s="131" t="s">
        <v>340</v>
      </c>
      <c r="O156" s="125" t="s">
        <v>172</v>
      </c>
      <c r="P156" s="125" t="s">
        <v>340</v>
      </c>
      <c r="Q156" s="126" t="s">
        <v>340</v>
      </c>
      <c r="R156" s="152" t="s">
        <v>340</v>
      </c>
      <c r="S156" s="169" t="s">
        <v>340</v>
      </c>
      <c r="T156" s="127"/>
      <c r="U156" s="169" t="s">
        <v>340</v>
      </c>
      <c r="V156" s="128"/>
      <c r="W156" s="169" t="s">
        <v>340</v>
      </c>
      <c r="X156" s="125"/>
      <c r="Y156" s="169" t="s">
        <v>340</v>
      </c>
      <c r="Z156" s="173" t="s">
        <v>340</v>
      </c>
      <c r="AA156" s="143">
        <v>1594.411480501147</v>
      </c>
      <c r="AB156" s="144" t="s">
        <v>341</v>
      </c>
      <c r="AC156" s="129"/>
      <c r="AD156" s="169" t="s">
        <v>340</v>
      </c>
      <c r="AE156" s="129"/>
      <c r="AF156" s="169" t="s">
        <v>340</v>
      </c>
      <c r="AG156" s="170" t="s">
        <v>340</v>
      </c>
    </row>
    <row r="157" spans="2:33" ht="33" x14ac:dyDescent="0.25">
      <c r="B157" s="71">
        <v>14.2</v>
      </c>
      <c r="C157" s="116" t="s">
        <v>230</v>
      </c>
      <c r="D157" s="116">
        <v>0.04</v>
      </c>
      <c r="E157" s="113">
        <v>562371485</v>
      </c>
      <c r="F157" s="113">
        <v>594874538</v>
      </c>
      <c r="G157" s="113">
        <v>86428710</v>
      </c>
      <c r="H157" s="113">
        <v>123523237</v>
      </c>
      <c r="I157" s="113">
        <v>475942775</v>
      </c>
      <c r="J157" s="113">
        <v>471351301</v>
      </c>
      <c r="K157" s="113">
        <v>102600627</v>
      </c>
      <c r="L157" s="113">
        <v>431870</v>
      </c>
      <c r="M157" s="111"/>
      <c r="N157" s="131" t="s">
        <v>340</v>
      </c>
      <c r="O157" s="125" t="s">
        <v>172</v>
      </c>
      <c r="P157" s="125" t="s">
        <v>340</v>
      </c>
      <c r="Q157" s="126" t="s">
        <v>340</v>
      </c>
      <c r="R157" s="152" t="s">
        <v>340</v>
      </c>
      <c r="S157" s="169" t="s">
        <v>340</v>
      </c>
      <c r="T157" s="127"/>
      <c r="U157" s="169" t="s">
        <v>340</v>
      </c>
      <c r="V157" s="128"/>
      <c r="W157" s="169" t="s">
        <v>340</v>
      </c>
      <c r="X157" s="125"/>
      <c r="Y157" s="169" t="s">
        <v>340</v>
      </c>
      <c r="Z157" s="169" t="s">
        <v>340</v>
      </c>
      <c r="AA157" s="143">
        <v>1049.7168484206811</v>
      </c>
      <c r="AB157" s="144" t="s">
        <v>341</v>
      </c>
      <c r="AC157" s="129"/>
      <c r="AD157" s="169" t="s">
        <v>340</v>
      </c>
      <c r="AE157" s="129"/>
      <c r="AF157" s="169" t="s">
        <v>340</v>
      </c>
      <c r="AG157" s="170" t="s">
        <v>340</v>
      </c>
    </row>
    <row r="158" spans="2:33" ht="18" customHeight="1" x14ac:dyDescent="0.25">
      <c r="B158" s="71" t="s">
        <v>340</v>
      </c>
      <c r="C158" s="116"/>
      <c r="D158" s="116"/>
      <c r="E158" s="113">
        <v>0</v>
      </c>
      <c r="F158" s="113">
        <v>0</v>
      </c>
      <c r="G158" s="113">
        <v>0</v>
      </c>
      <c r="H158" s="113">
        <v>0</v>
      </c>
      <c r="I158" s="113">
        <v>0</v>
      </c>
      <c r="J158" s="113">
        <v>0</v>
      </c>
      <c r="K158" s="113">
        <v>0</v>
      </c>
      <c r="L158" s="113">
        <v>0</v>
      </c>
      <c r="M158" s="111"/>
      <c r="N158" s="131" t="s">
        <v>340</v>
      </c>
      <c r="O158" s="125"/>
      <c r="P158" s="125" t="s">
        <v>340</v>
      </c>
      <c r="Q158" s="126" t="s">
        <v>340</v>
      </c>
      <c r="R158" s="152" t="s">
        <v>340</v>
      </c>
      <c r="S158" s="169" t="s">
        <v>340</v>
      </c>
      <c r="T158" s="127"/>
      <c r="U158" s="169" t="s">
        <v>340</v>
      </c>
      <c r="V158" s="128"/>
      <c r="W158" s="169" t="s">
        <v>340</v>
      </c>
      <c r="X158" s="125"/>
      <c r="Y158" s="169" t="s">
        <v>340</v>
      </c>
      <c r="Z158" s="169" t="s">
        <v>340</v>
      </c>
      <c r="AA158" s="143">
        <v>0</v>
      </c>
      <c r="AB158" s="144" t="s">
        <v>341</v>
      </c>
      <c r="AC158" s="129"/>
      <c r="AD158" s="169" t="s">
        <v>340</v>
      </c>
      <c r="AE158" s="129"/>
      <c r="AF158" s="169" t="s">
        <v>340</v>
      </c>
      <c r="AG158" s="170" t="s">
        <v>340</v>
      </c>
    </row>
    <row r="159" spans="2:33" ht="18" customHeight="1" x14ac:dyDescent="0.25">
      <c r="B159" s="71" t="s">
        <v>340</v>
      </c>
      <c r="C159" s="116"/>
      <c r="D159" s="116"/>
      <c r="E159" s="113">
        <v>0</v>
      </c>
      <c r="F159" s="113">
        <v>0</v>
      </c>
      <c r="G159" s="113">
        <v>0</v>
      </c>
      <c r="H159" s="113">
        <v>0</v>
      </c>
      <c r="I159" s="113">
        <v>0</v>
      </c>
      <c r="J159" s="113">
        <v>0</v>
      </c>
      <c r="K159" s="113">
        <v>0</v>
      </c>
      <c r="L159" s="113">
        <v>0</v>
      </c>
      <c r="M159" s="111"/>
      <c r="N159" s="131" t="s">
        <v>340</v>
      </c>
      <c r="O159" s="125"/>
      <c r="P159" s="125" t="s">
        <v>340</v>
      </c>
      <c r="Q159" s="126" t="s">
        <v>340</v>
      </c>
      <c r="R159" s="152" t="s">
        <v>340</v>
      </c>
      <c r="S159" s="169" t="s">
        <v>340</v>
      </c>
      <c r="T159" s="127"/>
      <c r="U159" s="169" t="s">
        <v>340</v>
      </c>
      <c r="V159" s="128"/>
      <c r="W159" s="169" t="s">
        <v>340</v>
      </c>
      <c r="X159" s="125"/>
      <c r="Y159" s="169" t="s">
        <v>340</v>
      </c>
      <c r="Z159" s="169" t="s">
        <v>340</v>
      </c>
      <c r="AA159" s="143">
        <v>0</v>
      </c>
      <c r="AB159" s="144" t="s">
        <v>341</v>
      </c>
      <c r="AC159" s="129"/>
      <c r="AD159" s="169" t="s">
        <v>340</v>
      </c>
      <c r="AE159" s="129"/>
      <c r="AF159" s="169" t="s">
        <v>340</v>
      </c>
      <c r="AG159" s="170" t="s">
        <v>340</v>
      </c>
    </row>
    <row r="160" spans="2:33" ht="18" customHeight="1" x14ac:dyDescent="0.25">
      <c r="B160" s="71" t="s">
        <v>340</v>
      </c>
      <c r="C160" s="116"/>
      <c r="D160" s="116"/>
      <c r="E160" s="113">
        <v>0</v>
      </c>
      <c r="F160" s="113">
        <v>0</v>
      </c>
      <c r="G160" s="113">
        <v>0</v>
      </c>
      <c r="H160" s="113">
        <v>0</v>
      </c>
      <c r="I160" s="113">
        <v>0</v>
      </c>
      <c r="J160" s="113">
        <v>0</v>
      </c>
      <c r="K160" s="113">
        <v>0</v>
      </c>
      <c r="L160" s="113">
        <v>0</v>
      </c>
      <c r="M160" s="111"/>
      <c r="N160" s="131" t="s">
        <v>340</v>
      </c>
      <c r="O160" s="125"/>
      <c r="P160" s="125" t="s">
        <v>340</v>
      </c>
      <c r="Q160" s="126" t="s">
        <v>340</v>
      </c>
      <c r="R160" s="152" t="s">
        <v>340</v>
      </c>
      <c r="S160" s="169" t="s">
        <v>340</v>
      </c>
      <c r="T160" s="127"/>
      <c r="U160" s="169" t="s">
        <v>340</v>
      </c>
      <c r="V160" s="128"/>
      <c r="W160" s="169" t="s">
        <v>340</v>
      </c>
      <c r="X160" s="125"/>
      <c r="Y160" s="169" t="s">
        <v>340</v>
      </c>
      <c r="Z160" s="169" t="s">
        <v>340</v>
      </c>
      <c r="AA160" s="143">
        <v>0</v>
      </c>
      <c r="AB160" s="144" t="s">
        <v>341</v>
      </c>
      <c r="AC160" s="129"/>
      <c r="AD160" s="169" t="s">
        <v>340</v>
      </c>
      <c r="AE160" s="129"/>
      <c r="AF160" s="169" t="s">
        <v>340</v>
      </c>
      <c r="AG160" s="170" t="s">
        <v>340</v>
      </c>
    </row>
    <row r="161" spans="2:33" ht="18" customHeight="1" x14ac:dyDescent="0.25">
      <c r="B161" s="71" t="s">
        <v>340</v>
      </c>
      <c r="C161" s="116"/>
      <c r="D161" s="116"/>
      <c r="E161" s="113">
        <v>0</v>
      </c>
      <c r="F161" s="113">
        <v>0</v>
      </c>
      <c r="G161" s="113">
        <v>0</v>
      </c>
      <c r="H161" s="113">
        <v>0</v>
      </c>
      <c r="I161" s="113">
        <v>0</v>
      </c>
      <c r="J161" s="113">
        <v>0</v>
      </c>
      <c r="K161" s="113">
        <v>0</v>
      </c>
      <c r="L161" s="113">
        <v>0</v>
      </c>
      <c r="M161" s="111"/>
      <c r="N161" s="131" t="s">
        <v>340</v>
      </c>
      <c r="O161" s="125"/>
      <c r="P161" s="125" t="s">
        <v>340</v>
      </c>
      <c r="Q161" s="126" t="s">
        <v>340</v>
      </c>
      <c r="R161" s="152" t="s">
        <v>340</v>
      </c>
      <c r="S161" s="169" t="s">
        <v>340</v>
      </c>
      <c r="T161" s="127"/>
      <c r="U161" s="169" t="s">
        <v>340</v>
      </c>
      <c r="V161" s="128"/>
      <c r="W161" s="169" t="s">
        <v>340</v>
      </c>
      <c r="X161" s="125"/>
      <c r="Y161" s="169" t="s">
        <v>340</v>
      </c>
      <c r="Z161" s="169" t="s">
        <v>340</v>
      </c>
      <c r="AA161" s="143">
        <v>0</v>
      </c>
      <c r="AB161" s="144" t="s">
        <v>341</v>
      </c>
      <c r="AC161" s="129"/>
      <c r="AD161" s="169" t="s">
        <v>340</v>
      </c>
      <c r="AE161" s="129"/>
      <c r="AF161" s="169" t="s">
        <v>340</v>
      </c>
      <c r="AG161" s="170" t="s">
        <v>340</v>
      </c>
    </row>
    <row r="162" spans="2:33" ht="18" customHeight="1" x14ac:dyDescent="0.25">
      <c r="B162" s="71" t="s">
        <v>340</v>
      </c>
      <c r="C162" s="116"/>
      <c r="D162" s="116"/>
      <c r="E162" s="113">
        <v>0</v>
      </c>
      <c r="F162" s="113">
        <v>0</v>
      </c>
      <c r="G162" s="113">
        <v>0</v>
      </c>
      <c r="H162" s="113">
        <v>0</v>
      </c>
      <c r="I162" s="113">
        <v>0</v>
      </c>
      <c r="J162" s="113">
        <v>0</v>
      </c>
      <c r="K162" s="113">
        <v>0</v>
      </c>
      <c r="L162" s="113">
        <v>0</v>
      </c>
      <c r="M162" s="111"/>
      <c r="N162" s="131" t="s">
        <v>340</v>
      </c>
      <c r="O162" s="125"/>
      <c r="P162" s="125" t="s">
        <v>340</v>
      </c>
      <c r="Q162" s="126" t="s">
        <v>340</v>
      </c>
      <c r="R162" s="152" t="s">
        <v>340</v>
      </c>
      <c r="S162" s="169" t="s">
        <v>340</v>
      </c>
      <c r="T162" s="127"/>
      <c r="U162" s="169" t="s">
        <v>340</v>
      </c>
      <c r="V162" s="128"/>
      <c r="W162" s="169" t="s">
        <v>340</v>
      </c>
      <c r="X162" s="125"/>
      <c r="Y162" s="169" t="s">
        <v>340</v>
      </c>
      <c r="Z162" s="169" t="s">
        <v>340</v>
      </c>
      <c r="AA162" s="143">
        <v>0</v>
      </c>
      <c r="AB162" s="144" t="s">
        <v>341</v>
      </c>
      <c r="AC162" s="129"/>
      <c r="AD162" s="169" t="s">
        <v>340</v>
      </c>
      <c r="AE162" s="129"/>
      <c r="AF162" s="169" t="s">
        <v>340</v>
      </c>
      <c r="AG162" s="170" t="s">
        <v>340</v>
      </c>
    </row>
    <row r="163" spans="2:33" ht="18" customHeight="1" x14ac:dyDescent="0.25">
      <c r="B163" s="71" t="s">
        <v>340</v>
      </c>
      <c r="C163" s="116"/>
      <c r="D163" s="116"/>
      <c r="E163" s="113">
        <v>0</v>
      </c>
      <c r="F163" s="113">
        <v>0</v>
      </c>
      <c r="G163" s="113">
        <v>0</v>
      </c>
      <c r="H163" s="113">
        <v>0</v>
      </c>
      <c r="I163" s="113">
        <v>0</v>
      </c>
      <c r="J163" s="113">
        <v>0</v>
      </c>
      <c r="K163" s="113">
        <v>0</v>
      </c>
      <c r="L163" s="113">
        <v>0</v>
      </c>
      <c r="M163" s="111"/>
      <c r="N163" s="131" t="s">
        <v>340</v>
      </c>
      <c r="O163" s="125"/>
      <c r="P163" s="125" t="s">
        <v>340</v>
      </c>
      <c r="Q163" s="126" t="s">
        <v>340</v>
      </c>
      <c r="R163" s="152" t="s">
        <v>340</v>
      </c>
      <c r="S163" s="169" t="s">
        <v>340</v>
      </c>
      <c r="T163" s="127"/>
      <c r="U163" s="169" t="s">
        <v>340</v>
      </c>
      <c r="V163" s="128"/>
      <c r="W163" s="169" t="s">
        <v>340</v>
      </c>
      <c r="X163" s="125"/>
      <c r="Y163" s="169" t="s">
        <v>340</v>
      </c>
      <c r="Z163" s="169" t="s">
        <v>340</v>
      </c>
      <c r="AA163" s="143">
        <v>0</v>
      </c>
      <c r="AB163" s="144" t="s">
        <v>341</v>
      </c>
      <c r="AC163" s="129"/>
      <c r="AD163" s="169" t="s">
        <v>340</v>
      </c>
      <c r="AE163" s="129"/>
      <c r="AF163" s="169" t="s">
        <v>340</v>
      </c>
      <c r="AG163" s="170" t="s">
        <v>340</v>
      </c>
    </row>
    <row r="164" spans="2:33" ht="18" customHeight="1" x14ac:dyDescent="0.25">
      <c r="B164" s="71" t="s">
        <v>340</v>
      </c>
      <c r="C164" s="116"/>
      <c r="D164" s="116"/>
      <c r="E164" s="113">
        <v>0</v>
      </c>
      <c r="F164" s="113">
        <v>0</v>
      </c>
      <c r="G164" s="113">
        <v>0</v>
      </c>
      <c r="H164" s="113">
        <v>0</v>
      </c>
      <c r="I164" s="113">
        <v>0</v>
      </c>
      <c r="J164" s="113">
        <v>0</v>
      </c>
      <c r="K164" s="113">
        <v>0</v>
      </c>
      <c r="L164" s="113">
        <v>0</v>
      </c>
      <c r="M164" s="111"/>
      <c r="N164" s="131" t="s">
        <v>340</v>
      </c>
      <c r="O164" s="125"/>
      <c r="P164" s="125" t="s">
        <v>340</v>
      </c>
      <c r="Q164" s="126" t="s">
        <v>340</v>
      </c>
      <c r="R164" s="152" t="s">
        <v>340</v>
      </c>
      <c r="S164" s="169" t="s">
        <v>340</v>
      </c>
      <c r="T164" s="127"/>
      <c r="U164" s="169" t="s">
        <v>340</v>
      </c>
      <c r="V164" s="128"/>
      <c r="W164" s="169" t="s">
        <v>340</v>
      </c>
      <c r="X164" s="125"/>
      <c r="Y164" s="169" t="s">
        <v>340</v>
      </c>
      <c r="Z164" s="169" t="s">
        <v>340</v>
      </c>
      <c r="AA164" s="143">
        <v>0</v>
      </c>
      <c r="AB164" s="144" t="s">
        <v>341</v>
      </c>
      <c r="AC164" s="129"/>
      <c r="AD164" s="169" t="s">
        <v>340</v>
      </c>
      <c r="AE164" s="129"/>
      <c r="AF164" s="169" t="s">
        <v>340</v>
      </c>
      <c r="AG164" s="170" t="s">
        <v>340</v>
      </c>
    </row>
    <row r="165" spans="2:33" ht="18" customHeight="1" thickBot="1" x14ac:dyDescent="0.3">
      <c r="B165" s="81" t="s">
        <v>340</v>
      </c>
      <c r="C165" s="83"/>
      <c r="D165" s="83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112"/>
      <c r="N165" s="132" t="s">
        <v>340</v>
      </c>
      <c r="O165" s="79"/>
      <c r="P165" s="79" t="s">
        <v>340</v>
      </c>
      <c r="Q165" s="75" t="s">
        <v>340</v>
      </c>
      <c r="R165" s="153" t="s">
        <v>340</v>
      </c>
      <c r="S165" s="171" t="s">
        <v>340</v>
      </c>
      <c r="T165" s="80"/>
      <c r="U165" s="171" t="s">
        <v>340</v>
      </c>
      <c r="V165" s="88"/>
      <c r="W165" s="171" t="s">
        <v>340</v>
      </c>
      <c r="X165" s="79"/>
      <c r="Y165" s="171" t="s">
        <v>340</v>
      </c>
      <c r="Z165" s="171" t="s">
        <v>340</v>
      </c>
      <c r="AA165" s="147">
        <v>0</v>
      </c>
      <c r="AB165" s="148" t="s">
        <v>341</v>
      </c>
      <c r="AC165" s="89"/>
      <c r="AD165" s="171" t="s">
        <v>340</v>
      </c>
      <c r="AE165" s="89"/>
      <c r="AF165" s="171" t="s">
        <v>340</v>
      </c>
      <c r="AG165" s="172" t="s">
        <v>340</v>
      </c>
    </row>
    <row r="166" spans="2:33" ht="18" customHeight="1" x14ac:dyDescent="0.25">
      <c r="B166" s="76">
        <v>15</v>
      </c>
      <c r="C166" s="77" t="s">
        <v>234</v>
      </c>
      <c r="D166" s="82">
        <v>1</v>
      </c>
      <c r="E166" s="78">
        <v>8082413225</v>
      </c>
      <c r="F166" s="78">
        <v>9047438129</v>
      </c>
      <c r="G166" s="78">
        <v>727994474</v>
      </c>
      <c r="H166" s="78">
        <v>6152905673</v>
      </c>
      <c r="I166" s="78">
        <v>7354418751</v>
      </c>
      <c r="J166" s="78">
        <v>2894532456</v>
      </c>
      <c r="K166" s="78">
        <v>843877609</v>
      </c>
      <c r="L166" s="78">
        <v>125494034.97</v>
      </c>
      <c r="M166" s="73">
        <v>1</v>
      </c>
      <c r="N166" s="130">
        <v>5</v>
      </c>
      <c r="O166" s="149" t="s">
        <v>172</v>
      </c>
      <c r="P166" s="73">
        <v>0</v>
      </c>
      <c r="Q166" s="74">
        <v>311761600</v>
      </c>
      <c r="R166" s="154">
        <v>7510299551</v>
      </c>
      <c r="S166" s="174" t="s">
        <v>339</v>
      </c>
      <c r="T166" s="78">
        <v>11.102300242185629</v>
      </c>
      <c r="U166" s="167" t="s">
        <v>339</v>
      </c>
      <c r="V166" s="115">
        <v>0.68007159433098785</v>
      </c>
      <c r="W166" s="167" t="s">
        <v>339</v>
      </c>
      <c r="X166" s="115">
        <v>6.7244439881284661</v>
      </c>
      <c r="Y166" s="167" t="s">
        <v>339</v>
      </c>
      <c r="Z166" s="167" t="s">
        <v>339</v>
      </c>
      <c r="AA166" s="145"/>
      <c r="AB166" s="146"/>
      <c r="AC166" s="115">
        <v>0.29154194047841764</v>
      </c>
      <c r="AD166" s="167" t="s">
        <v>339</v>
      </c>
      <c r="AE166" s="115">
        <v>9.3272548202910185E-2</v>
      </c>
      <c r="AF166" s="167" t="s">
        <v>339</v>
      </c>
      <c r="AG166" s="168" t="s">
        <v>339</v>
      </c>
    </row>
    <row r="167" spans="2:33" ht="18" customHeight="1" x14ac:dyDescent="0.25">
      <c r="B167" s="71">
        <v>15.1</v>
      </c>
      <c r="C167" s="124" t="s">
        <v>232</v>
      </c>
      <c r="D167" s="116">
        <v>0.5</v>
      </c>
      <c r="E167" s="113">
        <v>662059602</v>
      </c>
      <c r="F167" s="113">
        <v>1438301613</v>
      </c>
      <c r="G167" s="113">
        <v>178196944</v>
      </c>
      <c r="H167" s="113">
        <v>754008537</v>
      </c>
      <c r="I167" s="113">
        <v>483862658</v>
      </c>
      <c r="J167" s="113">
        <v>684293076</v>
      </c>
      <c r="K167" s="113">
        <v>65643829</v>
      </c>
      <c r="L167" s="113">
        <v>94382473</v>
      </c>
      <c r="M167" s="111"/>
      <c r="N167" s="131" t="s">
        <v>340</v>
      </c>
      <c r="O167" s="125" t="s">
        <v>172</v>
      </c>
      <c r="P167" s="125" t="s">
        <v>340</v>
      </c>
      <c r="Q167" s="126" t="s">
        <v>340</v>
      </c>
      <c r="R167" s="152" t="s">
        <v>340</v>
      </c>
      <c r="S167" s="169" t="s">
        <v>340</v>
      </c>
      <c r="T167" s="127"/>
      <c r="U167" s="169" t="s">
        <v>340</v>
      </c>
      <c r="V167" s="128"/>
      <c r="W167" s="169" t="s">
        <v>340</v>
      </c>
      <c r="X167" s="125"/>
      <c r="Y167" s="169" t="s">
        <v>340</v>
      </c>
      <c r="Z167" s="173" t="s">
        <v>340</v>
      </c>
      <c r="AA167" s="143">
        <v>2538.0300211752251</v>
      </c>
      <c r="AB167" s="144" t="s">
        <v>341</v>
      </c>
      <c r="AC167" s="129"/>
      <c r="AD167" s="169" t="s">
        <v>340</v>
      </c>
      <c r="AE167" s="129"/>
      <c r="AF167" s="169" t="s">
        <v>340</v>
      </c>
      <c r="AG167" s="170" t="s">
        <v>340</v>
      </c>
    </row>
    <row r="168" spans="2:33" ht="18" customHeight="1" x14ac:dyDescent="0.25">
      <c r="B168" s="71">
        <v>15.2</v>
      </c>
      <c r="C168" s="116" t="s">
        <v>233</v>
      </c>
      <c r="D168" s="116">
        <v>0.5</v>
      </c>
      <c r="E168" s="113">
        <v>7420353623</v>
      </c>
      <c r="F168" s="113">
        <v>7609136516</v>
      </c>
      <c r="G168" s="113">
        <v>549797530</v>
      </c>
      <c r="H168" s="113">
        <v>5398897136</v>
      </c>
      <c r="I168" s="113">
        <v>6870556093</v>
      </c>
      <c r="J168" s="113">
        <v>2210239380</v>
      </c>
      <c r="K168" s="113">
        <v>778233780</v>
      </c>
      <c r="L168" s="113">
        <v>31111561.969999999</v>
      </c>
      <c r="M168" s="111"/>
      <c r="N168" s="131" t="s">
        <v>340</v>
      </c>
      <c r="O168" s="125" t="s">
        <v>172</v>
      </c>
      <c r="P168" s="125" t="s">
        <v>340</v>
      </c>
      <c r="Q168" s="126" t="s">
        <v>340</v>
      </c>
      <c r="R168" s="152" t="s">
        <v>340</v>
      </c>
      <c r="S168" s="169" t="s">
        <v>340</v>
      </c>
      <c r="T168" s="127"/>
      <c r="U168" s="169" t="s">
        <v>340</v>
      </c>
      <c r="V168" s="128"/>
      <c r="W168" s="169" t="s">
        <v>340</v>
      </c>
      <c r="X168" s="125"/>
      <c r="Y168" s="169" t="s">
        <v>340</v>
      </c>
      <c r="Z168" s="169" t="s">
        <v>340</v>
      </c>
      <c r="AA168" s="143">
        <v>13427.098140109405</v>
      </c>
      <c r="AB168" s="144" t="s">
        <v>341</v>
      </c>
      <c r="AC168" s="129"/>
      <c r="AD168" s="169" t="s">
        <v>340</v>
      </c>
      <c r="AE168" s="129"/>
      <c r="AF168" s="169" t="s">
        <v>340</v>
      </c>
      <c r="AG168" s="170" t="s">
        <v>340</v>
      </c>
    </row>
    <row r="169" spans="2:33" ht="18" customHeight="1" x14ac:dyDescent="0.25">
      <c r="B169" s="71" t="s">
        <v>340</v>
      </c>
      <c r="C169" s="116"/>
      <c r="D169" s="116"/>
      <c r="E169" s="113">
        <v>0</v>
      </c>
      <c r="F169" s="113">
        <v>0</v>
      </c>
      <c r="G169" s="113">
        <v>0</v>
      </c>
      <c r="H169" s="113">
        <v>0</v>
      </c>
      <c r="I169" s="113">
        <v>0</v>
      </c>
      <c r="J169" s="113">
        <v>0</v>
      </c>
      <c r="K169" s="113">
        <v>0</v>
      </c>
      <c r="L169" s="113">
        <v>0</v>
      </c>
      <c r="M169" s="111"/>
      <c r="N169" s="131" t="s">
        <v>340</v>
      </c>
      <c r="O169" s="125"/>
      <c r="P169" s="125" t="s">
        <v>340</v>
      </c>
      <c r="Q169" s="126" t="s">
        <v>340</v>
      </c>
      <c r="R169" s="152" t="s">
        <v>340</v>
      </c>
      <c r="S169" s="169" t="s">
        <v>340</v>
      </c>
      <c r="T169" s="127"/>
      <c r="U169" s="169" t="s">
        <v>340</v>
      </c>
      <c r="V169" s="128"/>
      <c r="W169" s="169" t="s">
        <v>340</v>
      </c>
      <c r="X169" s="125"/>
      <c r="Y169" s="169" t="s">
        <v>340</v>
      </c>
      <c r="Z169" s="169" t="s">
        <v>340</v>
      </c>
      <c r="AA169" s="143">
        <v>0</v>
      </c>
      <c r="AB169" s="144" t="s">
        <v>341</v>
      </c>
      <c r="AC169" s="129"/>
      <c r="AD169" s="169" t="s">
        <v>340</v>
      </c>
      <c r="AE169" s="129"/>
      <c r="AF169" s="169" t="s">
        <v>340</v>
      </c>
      <c r="AG169" s="170" t="s">
        <v>340</v>
      </c>
    </row>
    <row r="170" spans="2:33" ht="18" customHeight="1" x14ac:dyDescent="0.25">
      <c r="B170" s="71" t="s">
        <v>340</v>
      </c>
      <c r="C170" s="116"/>
      <c r="D170" s="116"/>
      <c r="E170" s="113">
        <v>0</v>
      </c>
      <c r="F170" s="113">
        <v>0</v>
      </c>
      <c r="G170" s="113">
        <v>0</v>
      </c>
      <c r="H170" s="113">
        <v>0</v>
      </c>
      <c r="I170" s="113">
        <v>0</v>
      </c>
      <c r="J170" s="113">
        <v>0</v>
      </c>
      <c r="K170" s="113">
        <v>0</v>
      </c>
      <c r="L170" s="113">
        <v>0</v>
      </c>
      <c r="M170" s="111"/>
      <c r="N170" s="131" t="s">
        <v>340</v>
      </c>
      <c r="O170" s="125"/>
      <c r="P170" s="125" t="s">
        <v>340</v>
      </c>
      <c r="Q170" s="126" t="s">
        <v>340</v>
      </c>
      <c r="R170" s="152" t="s">
        <v>340</v>
      </c>
      <c r="S170" s="169" t="s">
        <v>340</v>
      </c>
      <c r="T170" s="127"/>
      <c r="U170" s="169" t="s">
        <v>340</v>
      </c>
      <c r="V170" s="128"/>
      <c r="W170" s="169" t="s">
        <v>340</v>
      </c>
      <c r="X170" s="125"/>
      <c r="Y170" s="169" t="s">
        <v>340</v>
      </c>
      <c r="Z170" s="169" t="s">
        <v>340</v>
      </c>
      <c r="AA170" s="143">
        <v>0</v>
      </c>
      <c r="AB170" s="144" t="s">
        <v>341</v>
      </c>
      <c r="AC170" s="129"/>
      <c r="AD170" s="169" t="s">
        <v>340</v>
      </c>
      <c r="AE170" s="129"/>
      <c r="AF170" s="169" t="s">
        <v>340</v>
      </c>
      <c r="AG170" s="170" t="s">
        <v>340</v>
      </c>
    </row>
    <row r="171" spans="2:33" ht="18" customHeight="1" x14ac:dyDescent="0.25">
      <c r="B171" s="71" t="s">
        <v>340</v>
      </c>
      <c r="C171" s="116"/>
      <c r="D171" s="116"/>
      <c r="E171" s="113">
        <v>0</v>
      </c>
      <c r="F171" s="113">
        <v>0</v>
      </c>
      <c r="G171" s="113">
        <v>0</v>
      </c>
      <c r="H171" s="113">
        <v>0</v>
      </c>
      <c r="I171" s="113">
        <v>0</v>
      </c>
      <c r="J171" s="113">
        <v>0</v>
      </c>
      <c r="K171" s="113">
        <v>0</v>
      </c>
      <c r="L171" s="113">
        <v>0</v>
      </c>
      <c r="M171" s="111"/>
      <c r="N171" s="131" t="s">
        <v>340</v>
      </c>
      <c r="O171" s="125"/>
      <c r="P171" s="125" t="s">
        <v>340</v>
      </c>
      <c r="Q171" s="126" t="s">
        <v>340</v>
      </c>
      <c r="R171" s="152" t="s">
        <v>340</v>
      </c>
      <c r="S171" s="169" t="s">
        <v>340</v>
      </c>
      <c r="T171" s="127"/>
      <c r="U171" s="169" t="s">
        <v>340</v>
      </c>
      <c r="V171" s="128"/>
      <c r="W171" s="169" t="s">
        <v>340</v>
      </c>
      <c r="X171" s="125"/>
      <c r="Y171" s="169" t="s">
        <v>340</v>
      </c>
      <c r="Z171" s="169" t="s">
        <v>340</v>
      </c>
      <c r="AA171" s="143">
        <v>0</v>
      </c>
      <c r="AB171" s="144" t="s">
        <v>341</v>
      </c>
      <c r="AC171" s="129"/>
      <c r="AD171" s="169" t="s">
        <v>340</v>
      </c>
      <c r="AE171" s="129"/>
      <c r="AF171" s="169" t="s">
        <v>340</v>
      </c>
      <c r="AG171" s="170" t="s">
        <v>340</v>
      </c>
    </row>
    <row r="172" spans="2:33" ht="18" customHeight="1" x14ac:dyDescent="0.25">
      <c r="B172" s="71" t="s">
        <v>340</v>
      </c>
      <c r="C172" s="116"/>
      <c r="D172" s="116"/>
      <c r="E172" s="113">
        <v>0</v>
      </c>
      <c r="F172" s="113">
        <v>0</v>
      </c>
      <c r="G172" s="113">
        <v>0</v>
      </c>
      <c r="H172" s="113">
        <v>0</v>
      </c>
      <c r="I172" s="113">
        <v>0</v>
      </c>
      <c r="J172" s="113">
        <v>0</v>
      </c>
      <c r="K172" s="113">
        <v>0</v>
      </c>
      <c r="L172" s="113">
        <v>0</v>
      </c>
      <c r="M172" s="111"/>
      <c r="N172" s="131" t="s">
        <v>340</v>
      </c>
      <c r="O172" s="125"/>
      <c r="P172" s="125" t="s">
        <v>340</v>
      </c>
      <c r="Q172" s="126" t="s">
        <v>340</v>
      </c>
      <c r="R172" s="152" t="s">
        <v>340</v>
      </c>
      <c r="S172" s="169" t="s">
        <v>340</v>
      </c>
      <c r="T172" s="127"/>
      <c r="U172" s="169" t="s">
        <v>340</v>
      </c>
      <c r="V172" s="128"/>
      <c r="W172" s="169" t="s">
        <v>340</v>
      </c>
      <c r="X172" s="125"/>
      <c r="Y172" s="169" t="s">
        <v>340</v>
      </c>
      <c r="Z172" s="169" t="s">
        <v>340</v>
      </c>
      <c r="AA172" s="143">
        <v>0</v>
      </c>
      <c r="AB172" s="144" t="s">
        <v>341</v>
      </c>
      <c r="AC172" s="129"/>
      <c r="AD172" s="169" t="s">
        <v>340</v>
      </c>
      <c r="AE172" s="129"/>
      <c r="AF172" s="169" t="s">
        <v>340</v>
      </c>
      <c r="AG172" s="170" t="s">
        <v>340</v>
      </c>
    </row>
    <row r="173" spans="2:33" ht="18" customHeight="1" x14ac:dyDescent="0.25">
      <c r="B173" s="71" t="s">
        <v>340</v>
      </c>
      <c r="C173" s="116"/>
      <c r="D173" s="116"/>
      <c r="E173" s="113">
        <v>0</v>
      </c>
      <c r="F173" s="113">
        <v>0</v>
      </c>
      <c r="G173" s="113">
        <v>0</v>
      </c>
      <c r="H173" s="113">
        <v>0</v>
      </c>
      <c r="I173" s="113">
        <v>0</v>
      </c>
      <c r="J173" s="113">
        <v>0</v>
      </c>
      <c r="K173" s="113">
        <v>0</v>
      </c>
      <c r="L173" s="113">
        <v>0</v>
      </c>
      <c r="M173" s="111"/>
      <c r="N173" s="131" t="s">
        <v>340</v>
      </c>
      <c r="O173" s="125"/>
      <c r="P173" s="125" t="s">
        <v>340</v>
      </c>
      <c r="Q173" s="126" t="s">
        <v>340</v>
      </c>
      <c r="R173" s="152" t="s">
        <v>340</v>
      </c>
      <c r="S173" s="169" t="s">
        <v>340</v>
      </c>
      <c r="T173" s="127"/>
      <c r="U173" s="169" t="s">
        <v>340</v>
      </c>
      <c r="V173" s="128"/>
      <c r="W173" s="169" t="s">
        <v>340</v>
      </c>
      <c r="X173" s="125"/>
      <c r="Y173" s="169" t="s">
        <v>340</v>
      </c>
      <c r="Z173" s="169" t="s">
        <v>340</v>
      </c>
      <c r="AA173" s="143">
        <v>0</v>
      </c>
      <c r="AB173" s="144" t="s">
        <v>341</v>
      </c>
      <c r="AC173" s="129"/>
      <c r="AD173" s="169" t="s">
        <v>340</v>
      </c>
      <c r="AE173" s="129"/>
      <c r="AF173" s="169" t="s">
        <v>340</v>
      </c>
      <c r="AG173" s="170" t="s">
        <v>340</v>
      </c>
    </row>
    <row r="174" spans="2:33" ht="18" customHeight="1" x14ac:dyDescent="0.25">
      <c r="B174" s="71" t="s">
        <v>340</v>
      </c>
      <c r="C174" s="116"/>
      <c r="D174" s="116"/>
      <c r="E174" s="113">
        <v>0</v>
      </c>
      <c r="F174" s="113">
        <v>0</v>
      </c>
      <c r="G174" s="113">
        <v>0</v>
      </c>
      <c r="H174" s="113">
        <v>0</v>
      </c>
      <c r="I174" s="113">
        <v>0</v>
      </c>
      <c r="J174" s="113">
        <v>0</v>
      </c>
      <c r="K174" s="113">
        <v>0</v>
      </c>
      <c r="L174" s="113">
        <v>0</v>
      </c>
      <c r="M174" s="111"/>
      <c r="N174" s="131" t="s">
        <v>340</v>
      </c>
      <c r="O174" s="125"/>
      <c r="P174" s="125" t="s">
        <v>340</v>
      </c>
      <c r="Q174" s="126" t="s">
        <v>340</v>
      </c>
      <c r="R174" s="152" t="s">
        <v>340</v>
      </c>
      <c r="S174" s="169" t="s">
        <v>340</v>
      </c>
      <c r="T174" s="127"/>
      <c r="U174" s="169" t="s">
        <v>340</v>
      </c>
      <c r="V174" s="128"/>
      <c r="W174" s="169" t="s">
        <v>340</v>
      </c>
      <c r="X174" s="125"/>
      <c r="Y174" s="169" t="s">
        <v>340</v>
      </c>
      <c r="Z174" s="169" t="s">
        <v>340</v>
      </c>
      <c r="AA174" s="143">
        <v>0</v>
      </c>
      <c r="AB174" s="144" t="s">
        <v>341</v>
      </c>
      <c r="AC174" s="129"/>
      <c r="AD174" s="169" t="s">
        <v>340</v>
      </c>
      <c r="AE174" s="129"/>
      <c r="AF174" s="169" t="s">
        <v>340</v>
      </c>
      <c r="AG174" s="170" t="s">
        <v>340</v>
      </c>
    </row>
    <row r="175" spans="2:33" ht="18" customHeight="1" x14ac:dyDescent="0.25">
      <c r="B175" s="71" t="s">
        <v>340</v>
      </c>
      <c r="C175" s="116"/>
      <c r="D175" s="116"/>
      <c r="E175" s="113">
        <v>0</v>
      </c>
      <c r="F175" s="113">
        <v>0</v>
      </c>
      <c r="G175" s="113">
        <v>0</v>
      </c>
      <c r="H175" s="113">
        <v>0</v>
      </c>
      <c r="I175" s="113">
        <v>0</v>
      </c>
      <c r="J175" s="113">
        <v>0</v>
      </c>
      <c r="K175" s="113">
        <v>0</v>
      </c>
      <c r="L175" s="113">
        <v>0</v>
      </c>
      <c r="M175" s="111"/>
      <c r="N175" s="131" t="s">
        <v>340</v>
      </c>
      <c r="O175" s="125"/>
      <c r="P175" s="125" t="s">
        <v>340</v>
      </c>
      <c r="Q175" s="126" t="s">
        <v>340</v>
      </c>
      <c r="R175" s="152" t="s">
        <v>340</v>
      </c>
      <c r="S175" s="169" t="s">
        <v>340</v>
      </c>
      <c r="T175" s="127"/>
      <c r="U175" s="169" t="s">
        <v>340</v>
      </c>
      <c r="V175" s="128"/>
      <c r="W175" s="169" t="s">
        <v>340</v>
      </c>
      <c r="X175" s="125"/>
      <c r="Y175" s="169" t="s">
        <v>340</v>
      </c>
      <c r="Z175" s="169" t="s">
        <v>340</v>
      </c>
      <c r="AA175" s="143">
        <v>0</v>
      </c>
      <c r="AB175" s="144" t="s">
        <v>341</v>
      </c>
      <c r="AC175" s="129"/>
      <c r="AD175" s="169" t="s">
        <v>340</v>
      </c>
      <c r="AE175" s="129"/>
      <c r="AF175" s="169" t="s">
        <v>340</v>
      </c>
      <c r="AG175" s="170" t="s">
        <v>340</v>
      </c>
    </row>
    <row r="176" spans="2:33" ht="18" customHeight="1" thickBot="1" x14ac:dyDescent="0.3">
      <c r="B176" s="81" t="s">
        <v>340</v>
      </c>
      <c r="C176" s="83"/>
      <c r="D176" s="83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112"/>
      <c r="N176" s="132" t="s">
        <v>340</v>
      </c>
      <c r="O176" s="79"/>
      <c r="P176" s="79" t="s">
        <v>340</v>
      </c>
      <c r="Q176" s="75" t="s">
        <v>340</v>
      </c>
      <c r="R176" s="153" t="s">
        <v>340</v>
      </c>
      <c r="S176" s="171" t="s">
        <v>340</v>
      </c>
      <c r="T176" s="80"/>
      <c r="U176" s="171" t="s">
        <v>340</v>
      </c>
      <c r="V176" s="88"/>
      <c r="W176" s="171" t="s">
        <v>340</v>
      </c>
      <c r="X176" s="79"/>
      <c r="Y176" s="171" t="s">
        <v>340</v>
      </c>
      <c r="Z176" s="171" t="s">
        <v>340</v>
      </c>
      <c r="AA176" s="147">
        <v>0</v>
      </c>
      <c r="AB176" s="148" t="s">
        <v>341</v>
      </c>
      <c r="AC176" s="89"/>
      <c r="AD176" s="171" t="s">
        <v>340</v>
      </c>
      <c r="AE176" s="89"/>
      <c r="AF176" s="171" t="s">
        <v>340</v>
      </c>
      <c r="AG176" s="172" t="s">
        <v>340</v>
      </c>
    </row>
    <row r="177" spans="2:33" ht="18" customHeight="1" x14ac:dyDescent="0.25">
      <c r="B177" s="76">
        <v>16</v>
      </c>
      <c r="C177" s="77" t="s">
        <v>235</v>
      </c>
      <c r="D177" s="82">
        <v>1</v>
      </c>
      <c r="E177" s="78">
        <v>346034288</v>
      </c>
      <c r="F177" s="78">
        <v>551140739</v>
      </c>
      <c r="G177" s="78">
        <v>24914592</v>
      </c>
      <c r="H177" s="78">
        <v>83414592</v>
      </c>
      <c r="I177" s="78">
        <v>321119696</v>
      </c>
      <c r="J177" s="78">
        <v>467726147</v>
      </c>
      <c r="K177" s="78">
        <v>105646761</v>
      </c>
      <c r="L177" s="78">
        <v>8614774</v>
      </c>
      <c r="M177" s="73">
        <v>1</v>
      </c>
      <c r="N177" s="130">
        <v>5</v>
      </c>
      <c r="O177" s="149" t="s">
        <v>172</v>
      </c>
      <c r="P177" s="73">
        <v>0</v>
      </c>
      <c r="Q177" s="74">
        <v>311761600</v>
      </c>
      <c r="R177" s="154">
        <v>477000496</v>
      </c>
      <c r="S177" s="174" t="s">
        <v>339</v>
      </c>
      <c r="T177" s="78">
        <v>13.888820174137308</v>
      </c>
      <c r="U177" s="167" t="s">
        <v>339</v>
      </c>
      <c r="V177" s="115">
        <v>0.15134898601643745</v>
      </c>
      <c r="W177" s="167" t="s">
        <v>339</v>
      </c>
      <c r="X177" s="115">
        <v>12.263439644499089</v>
      </c>
      <c r="Y177" s="167" t="s">
        <v>339</v>
      </c>
      <c r="Z177" s="167" t="s">
        <v>339</v>
      </c>
      <c r="AA177" s="145"/>
      <c r="AB177" s="146"/>
      <c r="AC177" s="115">
        <v>0.22587311331132404</v>
      </c>
      <c r="AD177" s="167" t="s">
        <v>339</v>
      </c>
      <c r="AE177" s="115">
        <v>0.19168744664327925</v>
      </c>
      <c r="AF177" s="167" t="s">
        <v>339</v>
      </c>
      <c r="AG177" s="168" t="s">
        <v>339</v>
      </c>
    </row>
    <row r="178" spans="2:33" ht="18" customHeight="1" x14ac:dyDescent="0.25">
      <c r="B178" s="71">
        <v>16.100000000000001</v>
      </c>
      <c r="C178" s="116" t="s">
        <v>235</v>
      </c>
      <c r="D178" s="116">
        <v>1</v>
      </c>
      <c r="E178" s="113">
        <v>346034288</v>
      </c>
      <c r="F178" s="113">
        <v>551140739</v>
      </c>
      <c r="G178" s="113">
        <v>24914592</v>
      </c>
      <c r="H178" s="113">
        <v>83414592</v>
      </c>
      <c r="I178" s="113">
        <v>321119696</v>
      </c>
      <c r="J178" s="113">
        <v>467726147</v>
      </c>
      <c r="K178" s="113">
        <v>105646761</v>
      </c>
      <c r="L178" s="113">
        <v>8614774</v>
      </c>
      <c r="M178" s="111"/>
      <c r="N178" s="131" t="s">
        <v>340</v>
      </c>
      <c r="O178" s="125" t="s">
        <v>172</v>
      </c>
      <c r="P178" s="125" t="s">
        <v>340</v>
      </c>
      <c r="Q178" s="126" t="s">
        <v>340</v>
      </c>
      <c r="R178" s="152" t="s">
        <v>340</v>
      </c>
      <c r="S178" s="169" t="s">
        <v>340</v>
      </c>
      <c r="T178" s="127"/>
      <c r="U178" s="169" t="s">
        <v>340</v>
      </c>
      <c r="V178" s="128"/>
      <c r="W178" s="169" t="s">
        <v>340</v>
      </c>
      <c r="X178" s="125"/>
      <c r="Y178" s="169" t="s">
        <v>340</v>
      </c>
      <c r="Z178" s="173" t="s">
        <v>340</v>
      </c>
      <c r="AA178" s="143">
        <v>972.54409564143282</v>
      </c>
      <c r="AB178" s="144" t="s">
        <v>341</v>
      </c>
      <c r="AC178" s="129"/>
      <c r="AD178" s="169" t="s">
        <v>340</v>
      </c>
      <c r="AE178" s="129"/>
      <c r="AF178" s="169" t="s">
        <v>340</v>
      </c>
      <c r="AG178" s="170" t="s">
        <v>340</v>
      </c>
    </row>
    <row r="179" spans="2:33" ht="18" customHeight="1" x14ac:dyDescent="0.25">
      <c r="B179" s="71" t="s">
        <v>340</v>
      </c>
      <c r="C179" s="116"/>
      <c r="D179" s="116"/>
      <c r="E179" s="113">
        <v>0</v>
      </c>
      <c r="F179" s="113">
        <v>0</v>
      </c>
      <c r="G179" s="113">
        <v>0</v>
      </c>
      <c r="H179" s="113">
        <v>0</v>
      </c>
      <c r="I179" s="113">
        <v>0</v>
      </c>
      <c r="J179" s="113">
        <v>0</v>
      </c>
      <c r="K179" s="113">
        <v>0</v>
      </c>
      <c r="L179" s="113">
        <v>0</v>
      </c>
      <c r="M179" s="111"/>
      <c r="N179" s="131" t="s">
        <v>340</v>
      </c>
      <c r="O179" s="125" t="s">
        <v>172</v>
      </c>
      <c r="P179" s="125" t="s">
        <v>340</v>
      </c>
      <c r="Q179" s="126" t="s">
        <v>340</v>
      </c>
      <c r="R179" s="152" t="s">
        <v>340</v>
      </c>
      <c r="S179" s="169" t="s">
        <v>340</v>
      </c>
      <c r="T179" s="127"/>
      <c r="U179" s="169" t="s">
        <v>340</v>
      </c>
      <c r="V179" s="128"/>
      <c r="W179" s="169" t="s">
        <v>340</v>
      </c>
      <c r="X179" s="125"/>
      <c r="Y179" s="169" t="s">
        <v>340</v>
      </c>
      <c r="Z179" s="169" t="s">
        <v>340</v>
      </c>
      <c r="AA179" s="143">
        <v>0</v>
      </c>
      <c r="AB179" s="144" t="s">
        <v>341</v>
      </c>
      <c r="AC179" s="129"/>
      <c r="AD179" s="169" t="s">
        <v>340</v>
      </c>
      <c r="AE179" s="129"/>
      <c r="AF179" s="169" t="s">
        <v>340</v>
      </c>
      <c r="AG179" s="170" t="s">
        <v>340</v>
      </c>
    </row>
    <row r="180" spans="2:33" ht="18" customHeight="1" x14ac:dyDescent="0.25">
      <c r="B180" s="71" t="s">
        <v>340</v>
      </c>
      <c r="C180" s="116"/>
      <c r="D180" s="116"/>
      <c r="E180" s="113">
        <v>0</v>
      </c>
      <c r="F180" s="113">
        <v>0</v>
      </c>
      <c r="G180" s="113">
        <v>0</v>
      </c>
      <c r="H180" s="113">
        <v>0</v>
      </c>
      <c r="I180" s="113">
        <v>0</v>
      </c>
      <c r="J180" s="113">
        <v>0</v>
      </c>
      <c r="K180" s="113">
        <v>0</v>
      </c>
      <c r="L180" s="113">
        <v>0</v>
      </c>
      <c r="M180" s="111"/>
      <c r="N180" s="131" t="s">
        <v>340</v>
      </c>
      <c r="O180" s="125"/>
      <c r="P180" s="125" t="s">
        <v>340</v>
      </c>
      <c r="Q180" s="126" t="s">
        <v>340</v>
      </c>
      <c r="R180" s="152" t="s">
        <v>340</v>
      </c>
      <c r="S180" s="169" t="s">
        <v>340</v>
      </c>
      <c r="T180" s="127"/>
      <c r="U180" s="169" t="s">
        <v>340</v>
      </c>
      <c r="V180" s="128"/>
      <c r="W180" s="169" t="s">
        <v>340</v>
      </c>
      <c r="X180" s="125"/>
      <c r="Y180" s="169" t="s">
        <v>340</v>
      </c>
      <c r="Z180" s="169" t="s">
        <v>340</v>
      </c>
      <c r="AA180" s="143">
        <v>0</v>
      </c>
      <c r="AB180" s="144" t="s">
        <v>341</v>
      </c>
      <c r="AC180" s="129"/>
      <c r="AD180" s="169" t="s">
        <v>340</v>
      </c>
      <c r="AE180" s="129"/>
      <c r="AF180" s="169" t="s">
        <v>340</v>
      </c>
      <c r="AG180" s="170" t="s">
        <v>340</v>
      </c>
    </row>
    <row r="181" spans="2:33" ht="18" customHeight="1" x14ac:dyDescent="0.25">
      <c r="B181" s="71" t="s">
        <v>340</v>
      </c>
      <c r="C181" s="116"/>
      <c r="D181" s="116"/>
      <c r="E181" s="113">
        <v>0</v>
      </c>
      <c r="F181" s="113">
        <v>0</v>
      </c>
      <c r="G181" s="113">
        <v>0</v>
      </c>
      <c r="H181" s="113">
        <v>0</v>
      </c>
      <c r="I181" s="113">
        <v>0</v>
      </c>
      <c r="J181" s="113">
        <v>0</v>
      </c>
      <c r="K181" s="113">
        <v>0</v>
      </c>
      <c r="L181" s="113">
        <v>0</v>
      </c>
      <c r="M181" s="111"/>
      <c r="N181" s="131" t="s">
        <v>340</v>
      </c>
      <c r="O181" s="125"/>
      <c r="P181" s="125" t="s">
        <v>340</v>
      </c>
      <c r="Q181" s="126" t="s">
        <v>340</v>
      </c>
      <c r="R181" s="152" t="s">
        <v>340</v>
      </c>
      <c r="S181" s="169" t="s">
        <v>340</v>
      </c>
      <c r="T181" s="127"/>
      <c r="U181" s="169" t="s">
        <v>340</v>
      </c>
      <c r="V181" s="128"/>
      <c r="W181" s="169" t="s">
        <v>340</v>
      </c>
      <c r="X181" s="125"/>
      <c r="Y181" s="169" t="s">
        <v>340</v>
      </c>
      <c r="Z181" s="169" t="s">
        <v>340</v>
      </c>
      <c r="AA181" s="143">
        <v>0</v>
      </c>
      <c r="AB181" s="144" t="s">
        <v>341</v>
      </c>
      <c r="AC181" s="129"/>
      <c r="AD181" s="169" t="s">
        <v>340</v>
      </c>
      <c r="AE181" s="129"/>
      <c r="AF181" s="169" t="s">
        <v>340</v>
      </c>
      <c r="AG181" s="170" t="s">
        <v>340</v>
      </c>
    </row>
    <row r="182" spans="2:33" ht="18" customHeight="1" x14ac:dyDescent="0.25">
      <c r="B182" s="71" t="s">
        <v>340</v>
      </c>
      <c r="C182" s="116"/>
      <c r="D182" s="116"/>
      <c r="E182" s="113">
        <v>0</v>
      </c>
      <c r="F182" s="113">
        <v>0</v>
      </c>
      <c r="G182" s="113">
        <v>0</v>
      </c>
      <c r="H182" s="113">
        <v>0</v>
      </c>
      <c r="I182" s="113">
        <v>0</v>
      </c>
      <c r="J182" s="113">
        <v>0</v>
      </c>
      <c r="K182" s="113">
        <v>0</v>
      </c>
      <c r="L182" s="113">
        <v>0</v>
      </c>
      <c r="M182" s="111"/>
      <c r="N182" s="131" t="s">
        <v>340</v>
      </c>
      <c r="O182" s="125"/>
      <c r="P182" s="125" t="s">
        <v>340</v>
      </c>
      <c r="Q182" s="126" t="s">
        <v>340</v>
      </c>
      <c r="R182" s="152" t="s">
        <v>340</v>
      </c>
      <c r="S182" s="169" t="s">
        <v>340</v>
      </c>
      <c r="T182" s="127"/>
      <c r="U182" s="169" t="s">
        <v>340</v>
      </c>
      <c r="V182" s="128"/>
      <c r="W182" s="169" t="s">
        <v>340</v>
      </c>
      <c r="X182" s="125"/>
      <c r="Y182" s="169" t="s">
        <v>340</v>
      </c>
      <c r="Z182" s="169" t="s">
        <v>340</v>
      </c>
      <c r="AA182" s="143">
        <v>0</v>
      </c>
      <c r="AB182" s="144" t="s">
        <v>341</v>
      </c>
      <c r="AC182" s="129"/>
      <c r="AD182" s="169" t="s">
        <v>340</v>
      </c>
      <c r="AE182" s="129"/>
      <c r="AF182" s="169" t="s">
        <v>340</v>
      </c>
      <c r="AG182" s="170" t="s">
        <v>340</v>
      </c>
    </row>
    <row r="183" spans="2:33" ht="18" customHeight="1" x14ac:dyDescent="0.25">
      <c r="B183" s="71" t="s">
        <v>340</v>
      </c>
      <c r="C183" s="116"/>
      <c r="D183" s="116"/>
      <c r="E183" s="113">
        <v>0</v>
      </c>
      <c r="F183" s="113">
        <v>0</v>
      </c>
      <c r="G183" s="113">
        <v>0</v>
      </c>
      <c r="H183" s="113">
        <v>0</v>
      </c>
      <c r="I183" s="113">
        <v>0</v>
      </c>
      <c r="J183" s="113">
        <v>0</v>
      </c>
      <c r="K183" s="113">
        <v>0</v>
      </c>
      <c r="L183" s="113">
        <v>0</v>
      </c>
      <c r="M183" s="111"/>
      <c r="N183" s="131" t="s">
        <v>340</v>
      </c>
      <c r="O183" s="125"/>
      <c r="P183" s="125" t="s">
        <v>340</v>
      </c>
      <c r="Q183" s="126" t="s">
        <v>340</v>
      </c>
      <c r="R183" s="152" t="s">
        <v>340</v>
      </c>
      <c r="S183" s="169" t="s">
        <v>340</v>
      </c>
      <c r="T183" s="127"/>
      <c r="U183" s="169" t="s">
        <v>340</v>
      </c>
      <c r="V183" s="128"/>
      <c r="W183" s="169" t="s">
        <v>340</v>
      </c>
      <c r="X183" s="125"/>
      <c r="Y183" s="169" t="s">
        <v>340</v>
      </c>
      <c r="Z183" s="169" t="s">
        <v>340</v>
      </c>
      <c r="AA183" s="143">
        <v>0</v>
      </c>
      <c r="AB183" s="144" t="s">
        <v>341</v>
      </c>
      <c r="AC183" s="129"/>
      <c r="AD183" s="169" t="s">
        <v>340</v>
      </c>
      <c r="AE183" s="129"/>
      <c r="AF183" s="169" t="s">
        <v>340</v>
      </c>
      <c r="AG183" s="170" t="s">
        <v>340</v>
      </c>
    </row>
    <row r="184" spans="2:33" ht="18" customHeight="1" x14ac:dyDescent="0.25">
      <c r="B184" s="71" t="s">
        <v>340</v>
      </c>
      <c r="C184" s="116"/>
      <c r="D184" s="116"/>
      <c r="E184" s="113">
        <v>0</v>
      </c>
      <c r="F184" s="113">
        <v>0</v>
      </c>
      <c r="G184" s="113">
        <v>0</v>
      </c>
      <c r="H184" s="113">
        <v>0</v>
      </c>
      <c r="I184" s="113">
        <v>0</v>
      </c>
      <c r="J184" s="113">
        <v>0</v>
      </c>
      <c r="K184" s="113">
        <v>0</v>
      </c>
      <c r="L184" s="113">
        <v>0</v>
      </c>
      <c r="M184" s="111"/>
      <c r="N184" s="131" t="s">
        <v>340</v>
      </c>
      <c r="O184" s="125"/>
      <c r="P184" s="125" t="s">
        <v>340</v>
      </c>
      <c r="Q184" s="126" t="s">
        <v>340</v>
      </c>
      <c r="R184" s="152" t="s">
        <v>340</v>
      </c>
      <c r="S184" s="169" t="s">
        <v>340</v>
      </c>
      <c r="T184" s="127"/>
      <c r="U184" s="169" t="s">
        <v>340</v>
      </c>
      <c r="V184" s="128"/>
      <c r="W184" s="169" t="s">
        <v>340</v>
      </c>
      <c r="X184" s="125"/>
      <c r="Y184" s="169" t="s">
        <v>340</v>
      </c>
      <c r="Z184" s="169" t="s">
        <v>340</v>
      </c>
      <c r="AA184" s="143">
        <v>0</v>
      </c>
      <c r="AB184" s="144" t="s">
        <v>341</v>
      </c>
      <c r="AC184" s="129"/>
      <c r="AD184" s="169" t="s">
        <v>340</v>
      </c>
      <c r="AE184" s="129"/>
      <c r="AF184" s="169" t="s">
        <v>340</v>
      </c>
      <c r="AG184" s="170" t="s">
        <v>340</v>
      </c>
    </row>
    <row r="185" spans="2:33" ht="18" customHeight="1" x14ac:dyDescent="0.25">
      <c r="B185" s="71" t="s">
        <v>340</v>
      </c>
      <c r="C185" s="116"/>
      <c r="D185" s="116"/>
      <c r="E185" s="113">
        <v>0</v>
      </c>
      <c r="F185" s="113">
        <v>0</v>
      </c>
      <c r="G185" s="113">
        <v>0</v>
      </c>
      <c r="H185" s="113">
        <v>0</v>
      </c>
      <c r="I185" s="113">
        <v>0</v>
      </c>
      <c r="J185" s="113">
        <v>0</v>
      </c>
      <c r="K185" s="113">
        <v>0</v>
      </c>
      <c r="L185" s="113">
        <v>0</v>
      </c>
      <c r="M185" s="111"/>
      <c r="N185" s="131" t="s">
        <v>340</v>
      </c>
      <c r="O185" s="125"/>
      <c r="P185" s="125" t="s">
        <v>340</v>
      </c>
      <c r="Q185" s="126" t="s">
        <v>340</v>
      </c>
      <c r="R185" s="152" t="s">
        <v>340</v>
      </c>
      <c r="S185" s="169" t="s">
        <v>340</v>
      </c>
      <c r="T185" s="127"/>
      <c r="U185" s="169" t="s">
        <v>340</v>
      </c>
      <c r="V185" s="128"/>
      <c r="W185" s="169" t="s">
        <v>340</v>
      </c>
      <c r="X185" s="125"/>
      <c r="Y185" s="169" t="s">
        <v>340</v>
      </c>
      <c r="Z185" s="169" t="s">
        <v>340</v>
      </c>
      <c r="AA185" s="143">
        <v>0</v>
      </c>
      <c r="AB185" s="144" t="s">
        <v>341</v>
      </c>
      <c r="AC185" s="129"/>
      <c r="AD185" s="169" t="s">
        <v>340</v>
      </c>
      <c r="AE185" s="129"/>
      <c r="AF185" s="169" t="s">
        <v>340</v>
      </c>
      <c r="AG185" s="170" t="s">
        <v>340</v>
      </c>
    </row>
    <row r="186" spans="2:33" ht="18" customHeight="1" x14ac:dyDescent="0.25">
      <c r="B186" s="71" t="s">
        <v>340</v>
      </c>
      <c r="C186" s="116"/>
      <c r="D186" s="116"/>
      <c r="E186" s="113">
        <v>0</v>
      </c>
      <c r="F186" s="113">
        <v>0</v>
      </c>
      <c r="G186" s="113">
        <v>0</v>
      </c>
      <c r="H186" s="113">
        <v>0</v>
      </c>
      <c r="I186" s="113">
        <v>0</v>
      </c>
      <c r="J186" s="113">
        <v>0</v>
      </c>
      <c r="K186" s="113">
        <v>0</v>
      </c>
      <c r="L186" s="113">
        <v>0</v>
      </c>
      <c r="M186" s="111"/>
      <c r="N186" s="131" t="s">
        <v>340</v>
      </c>
      <c r="O186" s="125"/>
      <c r="P186" s="125" t="s">
        <v>340</v>
      </c>
      <c r="Q186" s="126" t="s">
        <v>340</v>
      </c>
      <c r="R186" s="152" t="s">
        <v>340</v>
      </c>
      <c r="S186" s="169" t="s">
        <v>340</v>
      </c>
      <c r="T186" s="127"/>
      <c r="U186" s="169" t="s">
        <v>340</v>
      </c>
      <c r="V186" s="128"/>
      <c r="W186" s="169" t="s">
        <v>340</v>
      </c>
      <c r="X186" s="125"/>
      <c r="Y186" s="169" t="s">
        <v>340</v>
      </c>
      <c r="Z186" s="169" t="s">
        <v>340</v>
      </c>
      <c r="AA186" s="143">
        <v>0</v>
      </c>
      <c r="AB186" s="144" t="s">
        <v>341</v>
      </c>
      <c r="AC186" s="129"/>
      <c r="AD186" s="169" t="s">
        <v>340</v>
      </c>
      <c r="AE186" s="129"/>
      <c r="AF186" s="169" t="s">
        <v>340</v>
      </c>
      <c r="AG186" s="170" t="s">
        <v>340</v>
      </c>
    </row>
    <row r="187" spans="2:33" ht="18" customHeight="1" thickBot="1" x14ac:dyDescent="0.3">
      <c r="B187" s="81" t="s">
        <v>340</v>
      </c>
      <c r="C187" s="83"/>
      <c r="D187" s="83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112"/>
      <c r="N187" s="132" t="s">
        <v>340</v>
      </c>
      <c r="O187" s="79"/>
      <c r="P187" s="79" t="s">
        <v>340</v>
      </c>
      <c r="Q187" s="75" t="s">
        <v>340</v>
      </c>
      <c r="R187" s="153" t="s">
        <v>340</v>
      </c>
      <c r="S187" s="171" t="s">
        <v>340</v>
      </c>
      <c r="T187" s="80"/>
      <c r="U187" s="171" t="s">
        <v>340</v>
      </c>
      <c r="V187" s="88"/>
      <c r="W187" s="171" t="s">
        <v>340</v>
      </c>
      <c r="X187" s="79"/>
      <c r="Y187" s="171" t="s">
        <v>340</v>
      </c>
      <c r="Z187" s="171" t="s">
        <v>340</v>
      </c>
      <c r="AA187" s="147">
        <v>0</v>
      </c>
      <c r="AB187" s="148" t="s">
        <v>341</v>
      </c>
      <c r="AC187" s="89"/>
      <c r="AD187" s="171" t="s">
        <v>340</v>
      </c>
      <c r="AE187" s="89"/>
      <c r="AF187" s="171" t="s">
        <v>340</v>
      </c>
      <c r="AG187" s="172" t="s">
        <v>340</v>
      </c>
    </row>
    <row r="188" spans="2:33" ht="18" customHeight="1" x14ac:dyDescent="0.25">
      <c r="B188" s="76">
        <v>17</v>
      </c>
      <c r="C188" s="77" t="s">
        <v>236</v>
      </c>
      <c r="D188" s="82">
        <v>1</v>
      </c>
      <c r="E188" s="78">
        <v>3403928673</v>
      </c>
      <c r="F188" s="78">
        <v>6593969859</v>
      </c>
      <c r="G188" s="78">
        <v>602728937</v>
      </c>
      <c r="H188" s="78">
        <v>2592142632</v>
      </c>
      <c r="I188" s="78">
        <v>2801199736</v>
      </c>
      <c r="J188" s="78">
        <v>4001827227</v>
      </c>
      <c r="K188" s="78">
        <v>1214564290</v>
      </c>
      <c r="L188" s="78">
        <v>68592581</v>
      </c>
      <c r="M188" s="73">
        <v>1</v>
      </c>
      <c r="N188" s="130">
        <v>5</v>
      </c>
      <c r="O188" s="149" t="s">
        <v>172</v>
      </c>
      <c r="P188" s="73">
        <v>0</v>
      </c>
      <c r="Q188" s="74">
        <v>311761600</v>
      </c>
      <c r="R188" s="154">
        <v>2957080536</v>
      </c>
      <c r="S188" s="174" t="s">
        <v>339</v>
      </c>
      <c r="T188" s="78">
        <v>5.6475282071947372</v>
      </c>
      <c r="U188" s="167" t="s">
        <v>339</v>
      </c>
      <c r="V188" s="115">
        <v>0.39310804984375652</v>
      </c>
      <c r="W188" s="167" t="s">
        <v>339</v>
      </c>
      <c r="X188" s="115">
        <v>17.706933786323042</v>
      </c>
      <c r="Y188" s="167" t="s">
        <v>339</v>
      </c>
      <c r="Z188" s="167" t="s">
        <v>339</v>
      </c>
      <c r="AA188" s="145"/>
      <c r="AB188" s="146"/>
      <c r="AC188" s="115">
        <v>0.30350243054108744</v>
      </c>
      <c r="AD188" s="167" t="s">
        <v>339</v>
      </c>
      <c r="AE188" s="115">
        <v>0.18419318194824039</v>
      </c>
      <c r="AF188" s="167" t="s">
        <v>339</v>
      </c>
      <c r="AG188" s="168" t="s">
        <v>339</v>
      </c>
    </row>
    <row r="189" spans="2:33" ht="18" customHeight="1" x14ac:dyDescent="0.25">
      <c r="B189" s="71">
        <v>17.100000000000001</v>
      </c>
      <c r="C189" s="124" t="s">
        <v>236</v>
      </c>
      <c r="D189" s="116">
        <v>1</v>
      </c>
      <c r="E189" s="113">
        <v>3403928673</v>
      </c>
      <c r="F189" s="113">
        <v>6593969859</v>
      </c>
      <c r="G189" s="113">
        <v>602728937</v>
      </c>
      <c r="H189" s="113">
        <v>2592142632</v>
      </c>
      <c r="I189" s="113">
        <v>2801199736</v>
      </c>
      <c r="J189" s="113">
        <v>4001827227</v>
      </c>
      <c r="K189" s="113">
        <v>1214564290</v>
      </c>
      <c r="L189" s="113">
        <v>68592581</v>
      </c>
      <c r="M189" s="111"/>
      <c r="N189" s="131" t="s">
        <v>340</v>
      </c>
      <c r="O189" s="125" t="s">
        <v>172</v>
      </c>
      <c r="P189" s="125" t="s">
        <v>340</v>
      </c>
      <c r="Q189" s="126" t="s">
        <v>340</v>
      </c>
      <c r="R189" s="152" t="s">
        <v>340</v>
      </c>
      <c r="S189" s="169" t="s">
        <v>340</v>
      </c>
      <c r="T189" s="127"/>
      <c r="U189" s="169" t="s">
        <v>340</v>
      </c>
      <c r="V189" s="128"/>
      <c r="W189" s="169" t="s">
        <v>340</v>
      </c>
      <c r="X189" s="125"/>
      <c r="Y189" s="169" t="s">
        <v>340</v>
      </c>
      <c r="Z189" s="173" t="s">
        <v>340</v>
      </c>
      <c r="AA189" s="143">
        <v>11635.732943356274</v>
      </c>
      <c r="AB189" s="144" t="s">
        <v>341</v>
      </c>
      <c r="AC189" s="129"/>
      <c r="AD189" s="169" t="s">
        <v>340</v>
      </c>
      <c r="AE189" s="129"/>
      <c r="AF189" s="169" t="s">
        <v>340</v>
      </c>
      <c r="AG189" s="170" t="s">
        <v>340</v>
      </c>
    </row>
    <row r="190" spans="2:33" ht="18" customHeight="1" x14ac:dyDescent="0.25">
      <c r="B190" s="71" t="s">
        <v>340</v>
      </c>
      <c r="C190" s="116"/>
      <c r="D190" s="116"/>
      <c r="E190" s="113">
        <v>0</v>
      </c>
      <c r="F190" s="113">
        <v>0</v>
      </c>
      <c r="G190" s="113">
        <v>0</v>
      </c>
      <c r="H190" s="113">
        <v>0</v>
      </c>
      <c r="I190" s="113">
        <v>0</v>
      </c>
      <c r="J190" s="113">
        <v>0</v>
      </c>
      <c r="K190" s="113">
        <v>0</v>
      </c>
      <c r="L190" s="113">
        <v>0</v>
      </c>
      <c r="M190" s="111"/>
      <c r="N190" s="131" t="s">
        <v>340</v>
      </c>
      <c r="O190" s="125" t="s">
        <v>172</v>
      </c>
      <c r="P190" s="125" t="s">
        <v>340</v>
      </c>
      <c r="Q190" s="126" t="s">
        <v>340</v>
      </c>
      <c r="R190" s="152" t="s">
        <v>340</v>
      </c>
      <c r="S190" s="169" t="s">
        <v>340</v>
      </c>
      <c r="T190" s="127"/>
      <c r="U190" s="169" t="s">
        <v>340</v>
      </c>
      <c r="V190" s="128"/>
      <c r="W190" s="169" t="s">
        <v>340</v>
      </c>
      <c r="X190" s="125"/>
      <c r="Y190" s="169" t="s">
        <v>340</v>
      </c>
      <c r="Z190" s="169" t="s">
        <v>340</v>
      </c>
      <c r="AA190" s="143">
        <v>0</v>
      </c>
      <c r="AB190" s="144" t="s">
        <v>341</v>
      </c>
      <c r="AC190" s="129"/>
      <c r="AD190" s="169" t="s">
        <v>340</v>
      </c>
      <c r="AE190" s="129"/>
      <c r="AF190" s="169" t="s">
        <v>340</v>
      </c>
      <c r="AG190" s="170" t="s">
        <v>340</v>
      </c>
    </row>
    <row r="191" spans="2:33" ht="18" customHeight="1" x14ac:dyDescent="0.25">
      <c r="B191" s="71" t="s">
        <v>340</v>
      </c>
      <c r="C191" s="116"/>
      <c r="D191" s="116"/>
      <c r="E191" s="113">
        <v>0</v>
      </c>
      <c r="F191" s="113">
        <v>0</v>
      </c>
      <c r="G191" s="113">
        <v>0</v>
      </c>
      <c r="H191" s="113">
        <v>0</v>
      </c>
      <c r="I191" s="113">
        <v>0</v>
      </c>
      <c r="J191" s="113">
        <v>0</v>
      </c>
      <c r="K191" s="113">
        <v>0</v>
      </c>
      <c r="L191" s="113">
        <v>0</v>
      </c>
      <c r="M191" s="111"/>
      <c r="N191" s="131" t="s">
        <v>340</v>
      </c>
      <c r="O191" s="125"/>
      <c r="P191" s="125" t="s">
        <v>340</v>
      </c>
      <c r="Q191" s="126" t="s">
        <v>340</v>
      </c>
      <c r="R191" s="152" t="s">
        <v>340</v>
      </c>
      <c r="S191" s="169" t="s">
        <v>340</v>
      </c>
      <c r="T191" s="127"/>
      <c r="U191" s="169" t="s">
        <v>340</v>
      </c>
      <c r="V191" s="128"/>
      <c r="W191" s="169" t="s">
        <v>340</v>
      </c>
      <c r="X191" s="125"/>
      <c r="Y191" s="169" t="s">
        <v>340</v>
      </c>
      <c r="Z191" s="169" t="s">
        <v>340</v>
      </c>
      <c r="AA191" s="143">
        <v>0</v>
      </c>
      <c r="AB191" s="144" t="s">
        <v>341</v>
      </c>
      <c r="AC191" s="129"/>
      <c r="AD191" s="169" t="s">
        <v>340</v>
      </c>
      <c r="AE191" s="129"/>
      <c r="AF191" s="169" t="s">
        <v>340</v>
      </c>
      <c r="AG191" s="170" t="s">
        <v>340</v>
      </c>
    </row>
    <row r="192" spans="2:33" ht="18" customHeight="1" x14ac:dyDescent="0.25">
      <c r="B192" s="71" t="s">
        <v>340</v>
      </c>
      <c r="C192" s="116"/>
      <c r="D192" s="116"/>
      <c r="E192" s="113">
        <v>0</v>
      </c>
      <c r="F192" s="113">
        <v>0</v>
      </c>
      <c r="G192" s="113">
        <v>0</v>
      </c>
      <c r="H192" s="113">
        <v>0</v>
      </c>
      <c r="I192" s="113">
        <v>0</v>
      </c>
      <c r="J192" s="113">
        <v>0</v>
      </c>
      <c r="K192" s="113">
        <v>0</v>
      </c>
      <c r="L192" s="113">
        <v>0</v>
      </c>
      <c r="M192" s="111"/>
      <c r="N192" s="131" t="s">
        <v>340</v>
      </c>
      <c r="O192" s="125"/>
      <c r="P192" s="125" t="s">
        <v>340</v>
      </c>
      <c r="Q192" s="126" t="s">
        <v>340</v>
      </c>
      <c r="R192" s="152" t="s">
        <v>340</v>
      </c>
      <c r="S192" s="169" t="s">
        <v>340</v>
      </c>
      <c r="T192" s="127"/>
      <c r="U192" s="169" t="s">
        <v>340</v>
      </c>
      <c r="V192" s="128"/>
      <c r="W192" s="169" t="s">
        <v>340</v>
      </c>
      <c r="X192" s="125"/>
      <c r="Y192" s="169" t="s">
        <v>340</v>
      </c>
      <c r="Z192" s="169" t="s">
        <v>340</v>
      </c>
      <c r="AA192" s="143">
        <v>0</v>
      </c>
      <c r="AB192" s="144" t="s">
        <v>341</v>
      </c>
      <c r="AC192" s="129"/>
      <c r="AD192" s="169" t="s">
        <v>340</v>
      </c>
      <c r="AE192" s="129"/>
      <c r="AF192" s="169" t="s">
        <v>340</v>
      </c>
      <c r="AG192" s="170" t="s">
        <v>340</v>
      </c>
    </row>
    <row r="193" spans="2:33" ht="18" customHeight="1" x14ac:dyDescent="0.25">
      <c r="B193" s="71" t="s">
        <v>340</v>
      </c>
      <c r="C193" s="116"/>
      <c r="D193" s="116"/>
      <c r="E193" s="113">
        <v>0</v>
      </c>
      <c r="F193" s="113">
        <v>0</v>
      </c>
      <c r="G193" s="113">
        <v>0</v>
      </c>
      <c r="H193" s="113">
        <v>0</v>
      </c>
      <c r="I193" s="113">
        <v>0</v>
      </c>
      <c r="J193" s="113">
        <v>0</v>
      </c>
      <c r="K193" s="113">
        <v>0</v>
      </c>
      <c r="L193" s="113">
        <v>0</v>
      </c>
      <c r="M193" s="111"/>
      <c r="N193" s="131" t="s">
        <v>340</v>
      </c>
      <c r="O193" s="125"/>
      <c r="P193" s="125" t="s">
        <v>340</v>
      </c>
      <c r="Q193" s="126" t="s">
        <v>340</v>
      </c>
      <c r="R193" s="152" t="s">
        <v>340</v>
      </c>
      <c r="S193" s="169" t="s">
        <v>340</v>
      </c>
      <c r="T193" s="127"/>
      <c r="U193" s="169" t="s">
        <v>340</v>
      </c>
      <c r="V193" s="128"/>
      <c r="W193" s="169" t="s">
        <v>340</v>
      </c>
      <c r="X193" s="125"/>
      <c r="Y193" s="169" t="s">
        <v>340</v>
      </c>
      <c r="Z193" s="169" t="s">
        <v>340</v>
      </c>
      <c r="AA193" s="143">
        <v>0</v>
      </c>
      <c r="AB193" s="144" t="s">
        <v>341</v>
      </c>
      <c r="AC193" s="129"/>
      <c r="AD193" s="169" t="s">
        <v>340</v>
      </c>
      <c r="AE193" s="129"/>
      <c r="AF193" s="169" t="s">
        <v>340</v>
      </c>
      <c r="AG193" s="170" t="s">
        <v>340</v>
      </c>
    </row>
    <row r="194" spans="2:33" ht="18" customHeight="1" x14ac:dyDescent="0.25">
      <c r="B194" s="71" t="s">
        <v>340</v>
      </c>
      <c r="C194" s="116"/>
      <c r="D194" s="116"/>
      <c r="E194" s="113">
        <v>0</v>
      </c>
      <c r="F194" s="113">
        <v>0</v>
      </c>
      <c r="G194" s="113">
        <v>0</v>
      </c>
      <c r="H194" s="113">
        <v>0</v>
      </c>
      <c r="I194" s="113">
        <v>0</v>
      </c>
      <c r="J194" s="113">
        <v>0</v>
      </c>
      <c r="K194" s="113">
        <v>0</v>
      </c>
      <c r="L194" s="113">
        <v>0</v>
      </c>
      <c r="M194" s="111"/>
      <c r="N194" s="131" t="s">
        <v>340</v>
      </c>
      <c r="O194" s="125"/>
      <c r="P194" s="125" t="s">
        <v>340</v>
      </c>
      <c r="Q194" s="126" t="s">
        <v>340</v>
      </c>
      <c r="R194" s="152" t="s">
        <v>340</v>
      </c>
      <c r="S194" s="169" t="s">
        <v>340</v>
      </c>
      <c r="T194" s="127"/>
      <c r="U194" s="169" t="s">
        <v>340</v>
      </c>
      <c r="V194" s="128"/>
      <c r="W194" s="169" t="s">
        <v>340</v>
      </c>
      <c r="X194" s="125"/>
      <c r="Y194" s="169" t="s">
        <v>340</v>
      </c>
      <c r="Z194" s="169" t="s">
        <v>340</v>
      </c>
      <c r="AA194" s="143">
        <v>0</v>
      </c>
      <c r="AB194" s="144" t="s">
        <v>341</v>
      </c>
      <c r="AC194" s="129"/>
      <c r="AD194" s="169" t="s">
        <v>340</v>
      </c>
      <c r="AE194" s="129"/>
      <c r="AF194" s="169" t="s">
        <v>340</v>
      </c>
      <c r="AG194" s="170" t="s">
        <v>340</v>
      </c>
    </row>
    <row r="195" spans="2:33" ht="18" customHeight="1" x14ac:dyDescent="0.25">
      <c r="B195" s="71" t="s">
        <v>340</v>
      </c>
      <c r="C195" s="116"/>
      <c r="D195" s="116"/>
      <c r="E195" s="113">
        <v>0</v>
      </c>
      <c r="F195" s="113">
        <v>0</v>
      </c>
      <c r="G195" s="113">
        <v>0</v>
      </c>
      <c r="H195" s="113">
        <v>0</v>
      </c>
      <c r="I195" s="113">
        <v>0</v>
      </c>
      <c r="J195" s="113">
        <v>0</v>
      </c>
      <c r="K195" s="113">
        <v>0</v>
      </c>
      <c r="L195" s="113">
        <v>0</v>
      </c>
      <c r="M195" s="111"/>
      <c r="N195" s="131" t="s">
        <v>340</v>
      </c>
      <c r="O195" s="125"/>
      <c r="P195" s="125" t="s">
        <v>340</v>
      </c>
      <c r="Q195" s="126" t="s">
        <v>340</v>
      </c>
      <c r="R195" s="152" t="s">
        <v>340</v>
      </c>
      <c r="S195" s="169" t="s">
        <v>340</v>
      </c>
      <c r="T195" s="127"/>
      <c r="U195" s="169" t="s">
        <v>340</v>
      </c>
      <c r="V195" s="128"/>
      <c r="W195" s="169" t="s">
        <v>340</v>
      </c>
      <c r="X195" s="125"/>
      <c r="Y195" s="169" t="s">
        <v>340</v>
      </c>
      <c r="Z195" s="169" t="s">
        <v>340</v>
      </c>
      <c r="AA195" s="143">
        <v>0</v>
      </c>
      <c r="AB195" s="144" t="s">
        <v>341</v>
      </c>
      <c r="AC195" s="129"/>
      <c r="AD195" s="169" t="s">
        <v>340</v>
      </c>
      <c r="AE195" s="129"/>
      <c r="AF195" s="169" t="s">
        <v>340</v>
      </c>
      <c r="AG195" s="170" t="s">
        <v>340</v>
      </c>
    </row>
    <row r="196" spans="2:33" ht="18" customHeight="1" x14ac:dyDescent="0.25">
      <c r="B196" s="71" t="s">
        <v>340</v>
      </c>
      <c r="C196" s="116"/>
      <c r="D196" s="116"/>
      <c r="E196" s="113">
        <v>0</v>
      </c>
      <c r="F196" s="113">
        <v>0</v>
      </c>
      <c r="G196" s="113">
        <v>0</v>
      </c>
      <c r="H196" s="113">
        <v>0</v>
      </c>
      <c r="I196" s="113">
        <v>0</v>
      </c>
      <c r="J196" s="113">
        <v>0</v>
      </c>
      <c r="K196" s="113">
        <v>0</v>
      </c>
      <c r="L196" s="113">
        <v>0</v>
      </c>
      <c r="M196" s="111"/>
      <c r="N196" s="131" t="s">
        <v>340</v>
      </c>
      <c r="O196" s="125"/>
      <c r="P196" s="125" t="s">
        <v>340</v>
      </c>
      <c r="Q196" s="126" t="s">
        <v>340</v>
      </c>
      <c r="R196" s="152" t="s">
        <v>340</v>
      </c>
      <c r="S196" s="169" t="s">
        <v>340</v>
      </c>
      <c r="T196" s="127"/>
      <c r="U196" s="169" t="s">
        <v>340</v>
      </c>
      <c r="V196" s="128"/>
      <c r="W196" s="169" t="s">
        <v>340</v>
      </c>
      <c r="X196" s="125"/>
      <c r="Y196" s="169" t="s">
        <v>340</v>
      </c>
      <c r="Z196" s="169" t="s">
        <v>340</v>
      </c>
      <c r="AA196" s="143">
        <v>0</v>
      </c>
      <c r="AB196" s="144" t="s">
        <v>341</v>
      </c>
      <c r="AC196" s="129"/>
      <c r="AD196" s="169" t="s">
        <v>340</v>
      </c>
      <c r="AE196" s="129"/>
      <c r="AF196" s="169" t="s">
        <v>340</v>
      </c>
      <c r="AG196" s="170" t="s">
        <v>340</v>
      </c>
    </row>
    <row r="197" spans="2:33" ht="18" customHeight="1" x14ac:dyDescent="0.25">
      <c r="B197" s="71" t="s">
        <v>340</v>
      </c>
      <c r="C197" s="116"/>
      <c r="D197" s="116"/>
      <c r="E197" s="113">
        <v>0</v>
      </c>
      <c r="F197" s="113">
        <v>0</v>
      </c>
      <c r="G197" s="113">
        <v>0</v>
      </c>
      <c r="H197" s="113">
        <v>0</v>
      </c>
      <c r="I197" s="113">
        <v>0</v>
      </c>
      <c r="J197" s="113">
        <v>0</v>
      </c>
      <c r="K197" s="113">
        <v>0</v>
      </c>
      <c r="L197" s="113">
        <v>0</v>
      </c>
      <c r="M197" s="111"/>
      <c r="N197" s="131" t="s">
        <v>340</v>
      </c>
      <c r="O197" s="125"/>
      <c r="P197" s="125" t="s">
        <v>340</v>
      </c>
      <c r="Q197" s="126" t="s">
        <v>340</v>
      </c>
      <c r="R197" s="152" t="s">
        <v>340</v>
      </c>
      <c r="S197" s="169" t="s">
        <v>340</v>
      </c>
      <c r="T197" s="127"/>
      <c r="U197" s="169" t="s">
        <v>340</v>
      </c>
      <c r="V197" s="128"/>
      <c r="W197" s="169" t="s">
        <v>340</v>
      </c>
      <c r="X197" s="125"/>
      <c r="Y197" s="169" t="s">
        <v>340</v>
      </c>
      <c r="Z197" s="169" t="s">
        <v>340</v>
      </c>
      <c r="AA197" s="143">
        <v>0</v>
      </c>
      <c r="AB197" s="144" t="s">
        <v>341</v>
      </c>
      <c r="AC197" s="129"/>
      <c r="AD197" s="169" t="s">
        <v>340</v>
      </c>
      <c r="AE197" s="129"/>
      <c r="AF197" s="169" t="s">
        <v>340</v>
      </c>
      <c r="AG197" s="170" t="s">
        <v>340</v>
      </c>
    </row>
    <row r="198" spans="2:33" ht="18" customHeight="1" thickBot="1" x14ac:dyDescent="0.3">
      <c r="B198" s="81" t="s">
        <v>340</v>
      </c>
      <c r="C198" s="83"/>
      <c r="D198" s="83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112"/>
      <c r="N198" s="132" t="s">
        <v>340</v>
      </c>
      <c r="O198" s="79"/>
      <c r="P198" s="79" t="s">
        <v>340</v>
      </c>
      <c r="Q198" s="75" t="s">
        <v>340</v>
      </c>
      <c r="R198" s="153" t="s">
        <v>340</v>
      </c>
      <c r="S198" s="171" t="s">
        <v>340</v>
      </c>
      <c r="T198" s="80"/>
      <c r="U198" s="171" t="s">
        <v>340</v>
      </c>
      <c r="V198" s="88"/>
      <c r="W198" s="171" t="s">
        <v>340</v>
      </c>
      <c r="X198" s="79"/>
      <c r="Y198" s="171" t="s">
        <v>340</v>
      </c>
      <c r="Z198" s="171" t="s">
        <v>340</v>
      </c>
      <c r="AA198" s="147">
        <v>0</v>
      </c>
      <c r="AB198" s="148" t="s">
        <v>341</v>
      </c>
      <c r="AC198" s="89"/>
      <c r="AD198" s="171" t="s">
        <v>340</v>
      </c>
      <c r="AE198" s="89"/>
      <c r="AF198" s="171" t="s">
        <v>340</v>
      </c>
      <c r="AG198" s="172" t="s">
        <v>340</v>
      </c>
    </row>
    <row r="199" spans="2:33" ht="18" customHeight="1" x14ac:dyDescent="0.25">
      <c r="B199" s="76">
        <v>18</v>
      </c>
      <c r="C199" s="77" t="s">
        <v>237</v>
      </c>
      <c r="D199" s="82">
        <v>1</v>
      </c>
      <c r="E199" s="78">
        <v>387179251</v>
      </c>
      <c r="F199" s="78">
        <v>670501773</v>
      </c>
      <c r="G199" s="78">
        <v>50042770</v>
      </c>
      <c r="H199" s="78">
        <v>5042770</v>
      </c>
      <c r="I199" s="78">
        <v>337136481</v>
      </c>
      <c r="J199" s="78">
        <v>665459003</v>
      </c>
      <c r="K199" s="78">
        <v>91775821</v>
      </c>
      <c r="L199" s="78">
        <v>1017955</v>
      </c>
      <c r="M199" s="73">
        <v>1</v>
      </c>
      <c r="N199" s="130">
        <v>5</v>
      </c>
      <c r="O199" s="149" t="s">
        <v>172</v>
      </c>
      <c r="P199" s="73">
        <v>0</v>
      </c>
      <c r="Q199" s="74">
        <v>311761600</v>
      </c>
      <c r="R199" s="154">
        <v>493017281</v>
      </c>
      <c r="S199" s="174" t="s">
        <v>339</v>
      </c>
      <c r="T199" s="78">
        <v>7.736966818583384</v>
      </c>
      <c r="U199" s="167" t="s">
        <v>339</v>
      </c>
      <c r="V199" s="115">
        <v>7.520889881375452E-3</v>
      </c>
      <c r="W199" s="167" t="s">
        <v>339</v>
      </c>
      <c r="X199" s="115">
        <v>90.157051146661686</v>
      </c>
      <c r="Y199" s="167" t="s">
        <v>339</v>
      </c>
      <c r="Z199" s="167" t="s">
        <v>339</v>
      </c>
      <c r="AA199" s="145"/>
      <c r="AB199" s="146"/>
      <c r="AC199" s="115">
        <v>0.13791356129567608</v>
      </c>
      <c r="AD199" s="167" t="s">
        <v>339</v>
      </c>
      <c r="AE199" s="115">
        <v>0.13687632858802298</v>
      </c>
      <c r="AF199" s="167" t="s">
        <v>339</v>
      </c>
      <c r="AG199" s="168" t="s">
        <v>339</v>
      </c>
    </row>
    <row r="200" spans="2:33" ht="18" customHeight="1" x14ac:dyDescent="0.25">
      <c r="B200" s="71">
        <v>18.100000000000001</v>
      </c>
      <c r="C200" s="124" t="s">
        <v>237</v>
      </c>
      <c r="D200" s="116">
        <v>1</v>
      </c>
      <c r="E200" s="113">
        <v>387179251</v>
      </c>
      <c r="F200" s="113">
        <v>670501773</v>
      </c>
      <c r="G200" s="113">
        <v>50042770</v>
      </c>
      <c r="H200" s="113">
        <v>5042770</v>
      </c>
      <c r="I200" s="113">
        <v>337136481</v>
      </c>
      <c r="J200" s="113">
        <v>665459003</v>
      </c>
      <c r="K200" s="113">
        <v>91775821</v>
      </c>
      <c r="L200" s="113">
        <v>1017955</v>
      </c>
      <c r="M200" s="111"/>
      <c r="N200" s="131" t="s">
        <v>340</v>
      </c>
      <c r="O200" s="125" t="s">
        <v>172</v>
      </c>
      <c r="P200" s="125" t="s">
        <v>340</v>
      </c>
      <c r="Q200" s="126" t="s">
        <v>340</v>
      </c>
      <c r="R200" s="152" t="s">
        <v>340</v>
      </c>
      <c r="S200" s="169" t="s">
        <v>340</v>
      </c>
      <c r="T200" s="127"/>
      <c r="U200" s="169" t="s">
        <v>340</v>
      </c>
      <c r="V200" s="128"/>
      <c r="W200" s="169" t="s">
        <v>340</v>
      </c>
      <c r="X200" s="125"/>
      <c r="Y200" s="169" t="s">
        <v>340</v>
      </c>
      <c r="Z200" s="173" t="s">
        <v>340</v>
      </c>
      <c r="AA200" s="143">
        <v>1183.1688247750133</v>
      </c>
      <c r="AB200" s="144" t="s">
        <v>341</v>
      </c>
      <c r="AC200" s="129"/>
      <c r="AD200" s="169" t="s">
        <v>340</v>
      </c>
      <c r="AE200" s="129"/>
      <c r="AF200" s="169" t="s">
        <v>340</v>
      </c>
      <c r="AG200" s="170" t="s">
        <v>340</v>
      </c>
    </row>
    <row r="201" spans="2:33" ht="18" customHeight="1" x14ac:dyDescent="0.25">
      <c r="B201" s="71" t="s">
        <v>340</v>
      </c>
      <c r="C201" s="116"/>
      <c r="D201" s="116"/>
      <c r="E201" s="113">
        <v>0</v>
      </c>
      <c r="F201" s="113">
        <v>0</v>
      </c>
      <c r="G201" s="113">
        <v>0</v>
      </c>
      <c r="H201" s="113">
        <v>0</v>
      </c>
      <c r="I201" s="113">
        <v>0</v>
      </c>
      <c r="J201" s="113">
        <v>0</v>
      </c>
      <c r="K201" s="113">
        <v>0</v>
      </c>
      <c r="L201" s="113">
        <v>0</v>
      </c>
      <c r="M201" s="111"/>
      <c r="N201" s="131" t="s">
        <v>340</v>
      </c>
      <c r="O201" s="125" t="s">
        <v>172</v>
      </c>
      <c r="P201" s="125" t="s">
        <v>340</v>
      </c>
      <c r="Q201" s="126" t="s">
        <v>340</v>
      </c>
      <c r="R201" s="152" t="s">
        <v>340</v>
      </c>
      <c r="S201" s="169" t="s">
        <v>340</v>
      </c>
      <c r="T201" s="127"/>
      <c r="U201" s="169" t="s">
        <v>340</v>
      </c>
      <c r="V201" s="128"/>
      <c r="W201" s="169" t="s">
        <v>340</v>
      </c>
      <c r="X201" s="125"/>
      <c r="Y201" s="169" t="s">
        <v>340</v>
      </c>
      <c r="Z201" s="169" t="s">
        <v>340</v>
      </c>
      <c r="AA201" s="143">
        <v>0</v>
      </c>
      <c r="AB201" s="144" t="s">
        <v>341</v>
      </c>
      <c r="AC201" s="129"/>
      <c r="AD201" s="169" t="s">
        <v>340</v>
      </c>
      <c r="AE201" s="129"/>
      <c r="AF201" s="169" t="s">
        <v>340</v>
      </c>
      <c r="AG201" s="170" t="s">
        <v>340</v>
      </c>
    </row>
    <row r="202" spans="2:33" ht="18" customHeight="1" x14ac:dyDescent="0.25">
      <c r="B202" s="71" t="s">
        <v>340</v>
      </c>
      <c r="C202" s="116"/>
      <c r="D202" s="116"/>
      <c r="E202" s="113">
        <v>0</v>
      </c>
      <c r="F202" s="113">
        <v>0</v>
      </c>
      <c r="G202" s="113">
        <v>0</v>
      </c>
      <c r="H202" s="113">
        <v>0</v>
      </c>
      <c r="I202" s="113">
        <v>0</v>
      </c>
      <c r="J202" s="113">
        <v>0</v>
      </c>
      <c r="K202" s="113">
        <v>0</v>
      </c>
      <c r="L202" s="113">
        <v>0</v>
      </c>
      <c r="M202" s="111"/>
      <c r="N202" s="131" t="s">
        <v>340</v>
      </c>
      <c r="O202" s="125"/>
      <c r="P202" s="125" t="s">
        <v>340</v>
      </c>
      <c r="Q202" s="126" t="s">
        <v>340</v>
      </c>
      <c r="R202" s="152" t="s">
        <v>340</v>
      </c>
      <c r="S202" s="169" t="s">
        <v>340</v>
      </c>
      <c r="T202" s="127"/>
      <c r="U202" s="169" t="s">
        <v>340</v>
      </c>
      <c r="V202" s="128"/>
      <c r="W202" s="169" t="s">
        <v>340</v>
      </c>
      <c r="X202" s="125"/>
      <c r="Y202" s="169" t="s">
        <v>340</v>
      </c>
      <c r="Z202" s="169" t="s">
        <v>340</v>
      </c>
      <c r="AA202" s="143">
        <v>0</v>
      </c>
      <c r="AB202" s="144" t="s">
        <v>341</v>
      </c>
      <c r="AC202" s="129"/>
      <c r="AD202" s="169" t="s">
        <v>340</v>
      </c>
      <c r="AE202" s="129"/>
      <c r="AF202" s="169" t="s">
        <v>340</v>
      </c>
      <c r="AG202" s="170" t="s">
        <v>340</v>
      </c>
    </row>
    <row r="203" spans="2:33" ht="18" customHeight="1" x14ac:dyDescent="0.25">
      <c r="B203" s="71" t="s">
        <v>340</v>
      </c>
      <c r="C203" s="116"/>
      <c r="D203" s="116"/>
      <c r="E203" s="113">
        <v>0</v>
      </c>
      <c r="F203" s="113">
        <v>0</v>
      </c>
      <c r="G203" s="113">
        <v>0</v>
      </c>
      <c r="H203" s="113">
        <v>0</v>
      </c>
      <c r="I203" s="113">
        <v>0</v>
      </c>
      <c r="J203" s="113">
        <v>0</v>
      </c>
      <c r="K203" s="113">
        <v>0</v>
      </c>
      <c r="L203" s="113">
        <v>0</v>
      </c>
      <c r="M203" s="111"/>
      <c r="N203" s="131" t="s">
        <v>340</v>
      </c>
      <c r="O203" s="125"/>
      <c r="P203" s="125" t="s">
        <v>340</v>
      </c>
      <c r="Q203" s="126" t="s">
        <v>340</v>
      </c>
      <c r="R203" s="152" t="s">
        <v>340</v>
      </c>
      <c r="S203" s="169" t="s">
        <v>340</v>
      </c>
      <c r="T203" s="127"/>
      <c r="U203" s="169" t="s">
        <v>340</v>
      </c>
      <c r="V203" s="128"/>
      <c r="W203" s="169" t="s">
        <v>340</v>
      </c>
      <c r="X203" s="125"/>
      <c r="Y203" s="169" t="s">
        <v>340</v>
      </c>
      <c r="Z203" s="169" t="s">
        <v>340</v>
      </c>
      <c r="AA203" s="143">
        <v>0</v>
      </c>
      <c r="AB203" s="144" t="s">
        <v>341</v>
      </c>
      <c r="AC203" s="129"/>
      <c r="AD203" s="169" t="s">
        <v>340</v>
      </c>
      <c r="AE203" s="129"/>
      <c r="AF203" s="169" t="s">
        <v>340</v>
      </c>
      <c r="AG203" s="170" t="s">
        <v>340</v>
      </c>
    </row>
    <row r="204" spans="2:33" ht="18" customHeight="1" x14ac:dyDescent="0.25">
      <c r="B204" s="71" t="s">
        <v>340</v>
      </c>
      <c r="C204" s="116"/>
      <c r="D204" s="116"/>
      <c r="E204" s="113">
        <v>0</v>
      </c>
      <c r="F204" s="113">
        <v>0</v>
      </c>
      <c r="G204" s="113">
        <v>0</v>
      </c>
      <c r="H204" s="113">
        <v>0</v>
      </c>
      <c r="I204" s="113">
        <v>0</v>
      </c>
      <c r="J204" s="113">
        <v>0</v>
      </c>
      <c r="K204" s="113">
        <v>0</v>
      </c>
      <c r="L204" s="113">
        <v>0</v>
      </c>
      <c r="M204" s="111"/>
      <c r="N204" s="131" t="s">
        <v>340</v>
      </c>
      <c r="O204" s="125"/>
      <c r="P204" s="125" t="s">
        <v>340</v>
      </c>
      <c r="Q204" s="126" t="s">
        <v>340</v>
      </c>
      <c r="R204" s="152" t="s">
        <v>340</v>
      </c>
      <c r="S204" s="169" t="s">
        <v>340</v>
      </c>
      <c r="T204" s="127"/>
      <c r="U204" s="169" t="s">
        <v>340</v>
      </c>
      <c r="V204" s="128"/>
      <c r="W204" s="169" t="s">
        <v>340</v>
      </c>
      <c r="X204" s="125"/>
      <c r="Y204" s="169" t="s">
        <v>340</v>
      </c>
      <c r="Z204" s="169" t="s">
        <v>340</v>
      </c>
      <c r="AA204" s="143">
        <v>0</v>
      </c>
      <c r="AB204" s="144" t="s">
        <v>341</v>
      </c>
      <c r="AC204" s="129"/>
      <c r="AD204" s="169" t="s">
        <v>340</v>
      </c>
      <c r="AE204" s="129"/>
      <c r="AF204" s="169" t="s">
        <v>340</v>
      </c>
      <c r="AG204" s="170" t="s">
        <v>340</v>
      </c>
    </row>
    <row r="205" spans="2:33" ht="18" customHeight="1" x14ac:dyDescent="0.25">
      <c r="B205" s="71" t="s">
        <v>340</v>
      </c>
      <c r="C205" s="116"/>
      <c r="D205" s="116"/>
      <c r="E205" s="113">
        <v>0</v>
      </c>
      <c r="F205" s="113">
        <v>0</v>
      </c>
      <c r="G205" s="113">
        <v>0</v>
      </c>
      <c r="H205" s="113">
        <v>0</v>
      </c>
      <c r="I205" s="113">
        <v>0</v>
      </c>
      <c r="J205" s="113">
        <v>0</v>
      </c>
      <c r="K205" s="113">
        <v>0</v>
      </c>
      <c r="L205" s="113">
        <v>0</v>
      </c>
      <c r="M205" s="111"/>
      <c r="N205" s="131" t="s">
        <v>340</v>
      </c>
      <c r="O205" s="125"/>
      <c r="P205" s="125" t="s">
        <v>340</v>
      </c>
      <c r="Q205" s="126" t="s">
        <v>340</v>
      </c>
      <c r="R205" s="152" t="s">
        <v>340</v>
      </c>
      <c r="S205" s="169" t="s">
        <v>340</v>
      </c>
      <c r="T205" s="127"/>
      <c r="U205" s="169" t="s">
        <v>340</v>
      </c>
      <c r="V205" s="128"/>
      <c r="W205" s="169" t="s">
        <v>340</v>
      </c>
      <c r="X205" s="125"/>
      <c r="Y205" s="169" t="s">
        <v>340</v>
      </c>
      <c r="Z205" s="169" t="s">
        <v>340</v>
      </c>
      <c r="AA205" s="143">
        <v>0</v>
      </c>
      <c r="AB205" s="144" t="s">
        <v>341</v>
      </c>
      <c r="AC205" s="129"/>
      <c r="AD205" s="169" t="s">
        <v>340</v>
      </c>
      <c r="AE205" s="129"/>
      <c r="AF205" s="169" t="s">
        <v>340</v>
      </c>
      <c r="AG205" s="170" t="s">
        <v>340</v>
      </c>
    </row>
    <row r="206" spans="2:33" ht="18" customHeight="1" x14ac:dyDescent="0.25">
      <c r="B206" s="71" t="s">
        <v>340</v>
      </c>
      <c r="C206" s="116"/>
      <c r="D206" s="116"/>
      <c r="E206" s="113">
        <v>0</v>
      </c>
      <c r="F206" s="113">
        <v>0</v>
      </c>
      <c r="G206" s="113">
        <v>0</v>
      </c>
      <c r="H206" s="113">
        <v>0</v>
      </c>
      <c r="I206" s="113">
        <v>0</v>
      </c>
      <c r="J206" s="113">
        <v>0</v>
      </c>
      <c r="K206" s="113">
        <v>0</v>
      </c>
      <c r="L206" s="113">
        <v>0</v>
      </c>
      <c r="M206" s="111"/>
      <c r="N206" s="131" t="s">
        <v>340</v>
      </c>
      <c r="O206" s="125"/>
      <c r="P206" s="125" t="s">
        <v>340</v>
      </c>
      <c r="Q206" s="126" t="s">
        <v>340</v>
      </c>
      <c r="R206" s="152" t="s">
        <v>340</v>
      </c>
      <c r="S206" s="169" t="s">
        <v>340</v>
      </c>
      <c r="T206" s="127"/>
      <c r="U206" s="169" t="s">
        <v>340</v>
      </c>
      <c r="V206" s="128"/>
      <c r="W206" s="169" t="s">
        <v>340</v>
      </c>
      <c r="X206" s="125"/>
      <c r="Y206" s="169" t="s">
        <v>340</v>
      </c>
      <c r="Z206" s="169" t="s">
        <v>340</v>
      </c>
      <c r="AA206" s="143">
        <v>0</v>
      </c>
      <c r="AB206" s="144" t="s">
        <v>341</v>
      </c>
      <c r="AC206" s="129"/>
      <c r="AD206" s="169" t="s">
        <v>340</v>
      </c>
      <c r="AE206" s="129"/>
      <c r="AF206" s="169" t="s">
        <v>340</v>
      </c>
      <c r="AG206" s="170" t="s">
        <v>340</v>
      </c>
    </row>
    <row r="207" spans="2:33" ht="18" customHeight="1" x14ac:dyDescent="0.25">
      <c r="B207" s="71" t="s">
        <v>340</v>
      </c>
      <c r="C207" s="116"/>
      <c r="D207" s="116"/>
      <c r="E207" s="113">
        <v>0</v>
      </c>
      <c r="F207" s="113">
        <v>0</v>
      </c>
      <c r="G207" s="113">
        <v>0</v>
      </c>
      <c r="H207" s="113">
        <v>0</v>
      </c>
      <c r="I207" s="113">
        <v>0</v>
      </c>
      <c r="J207" s="113">
        <v>0</v>
      </c>
      <c r="K207" s="113">
        <v>0</v>
      </c>
      <c r="L207" s="113">
        <v>0</v>
      </c>
      <c r="M207" s="111"/>
      <c r="N207" s="131" t="s">
        <v>340</v>
      </c>
      <c r="O207" s="125"/>
      <c r="P207" s="125" t="s">
        <v>340</v>
      </c>
      <c r="Q207" s="126" t="s">
        <v>340</v>
      </c>
      <c r="R207" s="152" t="s">
        <v>340</v>
      </c>
      <c r="S207" s="169" t="s">
        <v>340</v>
      </c>
      <c r="T207" s="127"/>
      <c r="U207" s="169" t="s">
        <v>340</v>
      </c>
      <c r="V207" s="128"/>
      <c r="W207" s="169" t="s">
        <v>340</v>
      </c>
      <c r="X207" s="125"/>
      <c r="Y207" s="169" t="s">
        <v>340</v>
      </c>
      <c r="Z207" s="169" t="s">
        <v>340</v>
      </c>
      <c r="AA207" s="143">
        <v>0</v>
      </c>
      <c r="AB207" s="144" t="s">
        <v>341</v>
      </c>
      <c r="AC207" s="129"/>
      <c r="AD207" s="169" t="s">
        <v>340</v>
      </c>
      <c r="AE207" s="129"/>
      <c r="AF207" s="169" t="s">
        <v>340</v>
      </c>
      <c r="AG207" s="170" t="s">
        <v>340</v>
      </c>
    </row>
    <row r="208" spans="2:33" ht="18" customHeight="1" x14ac:dyDescent="0.25">
      <c r="B208" s="71" t="s">
        <v>340</v>
      </c>
      <c r="C208" s="116"/>
      <c r="D208" s="116"/>
      <c r="E208" s="113">
        <v>0</v>
      </c>
      <c r="F208" s="113">
        <v>0</v>
      </c>
      <c r="G208" s="113">
        <v>0</v>
      </c>
      <c r="H208" s="113">
        <v>0</v>
      </c>
      <c r="I208" s="113">
        <v>0</v>
      </c>
      <c r="J208" s="113">
        <v>0</v>
      </c>
      <c r="K208" s="113">
        <v>0</v>
      </c>
      <c r="L208" s="113">
        <v>0</v>
      </c>
      <c r="M208" s="111"/>
      <c r="N208" s="131" t="s">
        <v>340</v>
      </c>
      <c r="O208" s="125"/>
      <c r="P208" s="125" t="s">
        <v>340</v>
      </c>
      <c r="Q208" s="126" t="s">
        <v>340</v>
      </c>
      <c r="R208" s="152" t="s">
        <v>340</v>
      </c>
      <c r="S208" s="169" t="s">
        <v>340</v>
      </c>
      <c r="T208" s="127"/>
      <c r="U208" s="169" t="s">
        <v>340</v>
      </c>
      <c r="V208" s="128"/>
      <c r="W208" s="169" t="s">
        <v>340</v>
      </c>
      <c r="X208" s="125"/>
      <c r="Y208" s="169" t="s">
        <v>340</v>
      </c>
      <c r="Z208" s="169" t="s">
        <v>340</v>
      </c>
      <c r="AA208" s="143">
        <v>0</v>
      </c>
      <c r="AB208" s="144" t="s">
        <v>341</v>
      </c>
      <c r="AC208" s="129"/>
      <c r="AD208" s="169" t="s">
        <v>340</v>
      </c>
      <c r="AE208" s="129"/>
      <c r="AF208" s="169" t="s">
        <v>340</v>
      </c>
      <c r="AG208" s="170" t="s">
        <v>340</v>
      </c>
    </row>
    <row r="209" spans="2:33" ht="18" customHeight="1" thickBot="1" x14ac:dyDescent="0.3">
      <c r="B209" s="81" t="s">
        <v>340</v>
      </c>
      <c r="C209" s="83"/>
      <c r="D209" s="83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112"/>
      <c r="N209" s="132" t="s">
        <v>340</v>
      </c>
      <c r="O209" s="79"/>
      <c r="P209" s="79" t="s">
        <v>340</v>
      </c>
      <c r="Q209" s="75" t="s">
        <v>340</v>
      </c>
      <c r="R209" s="153" t="s">
        <v>340</v>
      </c>
      <c r="S209" s="171" t="s">
        <v>340</v>
      </c>
      <c r="T209" s="80"/>
      <c r="U209" s="171" t="s">
        <v>340</v>
      </c>
      <c r="V209" s="88"/>
      <c r="W209" s="171" t="s">
        <v>340</v>
      </c>
      <c r="X209" s="79"/>
      <c r="Y209" s="171" t="s">
        <v>340</v>
      </c>
      <c r="Z209" s="171" t="s">
        <v>340</v>
      </c>
      <c r="AA209" s="147">
        <v>0</v>
      </c>
      <c r="AB209" s="148" t="s">
        <v>341</v>
      </c>
      <c r="AC209" s="89"/>
      <c r="AD209" s="171" t="s">
        <v>340</v>
      </c>
      <c r="AE209" s="89"/>
      <c r="AF209" s="171" t="s">
        <v>340</v>
      </c>
      <c r="AG209" s="172" t="s">
        <v>340</v>
      </c>
    </row>
    <row r="210" spans="2:33" ht="18" customHeight="1" x14ac:dyDescent="0.25">
      <c r="B210" s="76">
        <v>19</v>
      </c>
      <c r="C210" s="77" t="s">
        <v>240</v>
      </c>
      <c r="D210" s="82">
        <v>1</v>
      </c>
      <c r="E210" s="78">
        <v>2763729379.1999998</v>
      </c>
      <c r="F210" s="78">
        <v>2935955049.5999999</v>
      </c>
      <c r="G210" s="78">
        <v>157198543.5</v>
      </c>
      <c r="H210" s="78">
        <v>230576238</v>
      </c>
      <c r="I210" s="78">
        <v>2606530835.6999998</v>
      </c>
      <c r="J210" s="78">
        <v>2705378811.5999999</v>
      </c>
      <c r="K210" s="78">
        <v>253229703</v>
      </c>
      <c r="L210" s="78">
        <v>5151009</v>
      </c>
      <c r="M210" s="73">
        <v>1</v>
      </c>
      <c r="N210" s="130">
        <v>5</v>
      </c>
      <c r="O210" s="149" t="s">
        <v>172</v>
      </c>
      <c r="P210" s="73">
        <v>0</v>
      </c>
      <c r="Q210" s="74">
        <v>311761600</v>
      </c>
      <c r="R210" s="154">
        <v>2762411635.6999998</v>
      </c>
      <c r="S210" s="174" t="s">
        <v>339</v>
      </c>
      <c r="T210" s="78">
        <v>17.581138588602762</v>
      </c>
      <c r="U210" s="167" t="s">
        <v>339</v>
      </c>
      <c r="V210" s="115">
        <v>7.8535343390701479E-2</v>
      </c>
      <c r="W210" s="167" t="s">
        <v>339</v>
      </c>
      <c r="X210" s="115">
        <v>49.161184342718094</v>
      </c>
      <c r="Y210" s="167" t="s">
        <v>339</v>
      </c>
      <c r="Z210" s="167" t="s">
        <v>339</v>
      </c>
      <c r="AA210" s="145"/>
      <c r="AB210" s="146"/>
      <c r="AC210" s="115">
        <v>9.360230882056636E-2</v>
      </c>
      <c r="AD210" s="167" t="s">
        <v>339</v>
      </c>
      <c r="AE210" s="115">
        <v>8.6251219355180694E-2</v>
      </c>
      <c r="AF210" s="167" t="s">
        <v>339</v>
      </c>
      <c r="AG210" s="168" t="s">
        <v>339</v>
      </c>
    </row>
    <row r="211" spans="2:33" ht="18" customHeight="1" x14ac:dyDescent="0.25">
      <c r="B211" s="71">
        <v>19.100000000000001</v>
      </c>
      <c r="C211" s="124" t="s">
        <v>238</v>
      </c>
      <c r="D211" s="116">
        <v>0.5</v>
      </c>
      <c r="E211" s="113">
        <v>198761692</v>
      </c>
      <c r="F211" s="113">
        <v>209006137</v>
      </c>
      <c r="G211" s="113">
        <v>58107238</v>
      </c>
      <c r="H211" s="113">
        <v>88107238</v>
      </c>
      <c r="I211" s="113">
        <v>140654454</v>
      </c>
      <c r="J211" s="113">
        <v>120898899</v>
      </c>
      <c r="K211" s="113">
        <v>47488514</v>
      </c>
      <c r="L211" s="113">
        <v>2200000</v>
      </c>
      <c r="M211" s="111"/>
      <c r="N211" s="131" t="s">
        <v>340</v>
      </c>
      <c r="O211" s="125" t="s">
        <v>172</v>
      </c>
      <c r="P211" s="125" t="s">
        <v>340</v>
      </c>
      <c r="Q211" s="126" t="s">
        <v>340</v>
      </c>
      <c r="R211" s="152" t="s">
        <v>340</v>
      </c>
      <c r="S211" s="169" t="s">
        <v>340</v>
      </c>
      <c r="T211" s="127"/>
      <c r="U211" s="169" t="s">
        <v>340</v>
      </c>
      <c r="V211" s="128"/>
      <c r="W211" s="169" t="s">
        <v>340</v>
      </c>
      <c r="X211" s="125"/>
      <c r="Y211" s="169" t="s">
        <v>340</v>
      </c>
      <c r="Z211" s="173" t="s">
        <v>340</v>
      </c>
      <c r="AA211" s="143">
        <v>368.81266454914419</v>
      </c>
      <c r="AB211" s="144" t="s">
        <v>341</v>
      </c>
      <c r="AC211" s="129"/>
      <c r="AD211" s="169" t="s">
        <v>340</v>
      </c>
      <c r="AE211" s="129"/>
      <c r="AF211" s="169" t="s">
        <v>340</v>
      </c>
      <c r="AG211" s="170" t="s">
        <v>340</v>
      </c>
    </row>
    <row r="212" spans="2:33" ht="18" customHeight="1" x14ac:dyDescent="0.25">
      <c r="B212" s="71">
        <v>19.200000000000003</v>
      </c>
      <c r="C212" s="116" t="s">
        <v>239</v>
      </c>
      <c r="D212" s="116">
        <v>0.5</v>
      </c>
      <c r="E212" s="113">
        <v>2564967687.1999998</v>
      </c>
      <c r="F212" s="113">
        <v>2726948912.5999999</v>
      </c>
      <c r="G212" s="113">
        <v>99091305.5</v>
      </c>
      <c r="H212" s="113">
        <v>142469000</v>
      </c>
      <c r="I212" s="113">
        <v>2465876381.6999998</v>
      </c>
      <c r="J212" s="113">
        <v>2584479912.5999999</v>
      </c>
      <c r="K212" s="113">
        <v>205741189</v>
      </c>
      <c r="L212" s="113">
        <v>2951009</v>
      </c>
      <c r="M212" s="111"/>
      <c r="N212" s="131" t="s">
        <v>340</v>
      </c>
      <c r="O212" s="125" t="s">
        <v>172</v>
      </c>
      <c r="P212" s="125" t="s">
        <v>340</v>
      </c>
      <c r="Q212" s="126" t="s">
        <v>340</v>
      </c>
      <c r="R212" s="152" t="s">
        <v>340</v>
      </c>
      <c r="S212" s="169" t="s">
        <v>340</v>
      </c>
      <c r="T212" s="127"/>
      <c r="U212" s="169" t="s">
        <v>340</v>
      </c>
      <c r="V212" s="128"/>
      <c r="W212" s="169" t="s">
        <v>340</v>
      </c>
      <c r="X212" s="125"/>
      <c r="Y212" s="169" t="s">
        <v>340</v>
      </c>
      <c r="Z212" s="169" t="s">
        <v>340</v>
      </c>
      <c r="AA212" s="143">
        <v>4811.9797293100401</v>
      </c>
      <c r="AB212" s="144" t="s">
        <v>341</v>
      </c>
      <c r="AC212" s="129"/>
      <c r="AD212" s="169" t="s">
        <v>340</v>
      </c>
      <c r="AE212" s="129"/>
      <c r="AF212" s="169" t="s">
        <v>340</v>
      </c>
      <c r="AG212" s="170" t="s">
        <v>340</v>
      </c>
    </row>
    <row r="213" spans="2:33" ht="18" customHeight="1" x14ac:dyDescent="0.25">
      <c r="B213" s="71" t="s">
        <v>340</v>
      </c>
      <c r="C213" s="116"/>
      <c r="D213" s="116"/>
      <c r="E213" s="113">
        <v>0</v>
      </c>
      <c r="F213" s="113">
        <v>0</v>
      </c>
      <c r="G213" s="113">
        <v>0</v>
      </c>
      <c r="H213" s="113">
        <v>0</v>
      </c>
      <c r="I213" s="113">
        <v>0</v>
      </c>
      <c r="J213" s="113">
        <v>0</v>
      </c>
      <c r="K213" s="113">
        <v>0</v>
      </c>
      <c r="L213" s="113">
        <v>0</v>
      </c>
      <c r="M213" s="111"/>
      <c r="N213" s="131" t="s">
        <v>340</v>
      </c>
      <c r="O213" s="125"/>
      <c r="P213" s="125" t="s">
        <v>340</v>
      </c>
      <c r="Q213" s="126" t="s">
        <v>340</v>
      </c>
      <c r="R213" s="152" t="s">
        <v>340</v>
      </c>
      <c r="S213" s="169" t="s">
        <v>340</v>
      </c>
      <c r="T213" s="127"/>
      <c r="U213" s="169" t="s">
        <v>340</v>
      </c>
      <c r="V213" s="128"/>
      <c r="W213" s="169" t="s">
        <v>340</v>
      </c>
      <c r="X213" s="125"/>
      <c r="Y213" s="169" t="s">
        <v>340</v>
      </c>
      <c r="Z213" s="169" t="s">
        <v>340</v>
      </c>
      <c r="AA213" s="143">
        <v>0</v>
      </c>
      <c r="AB213" s="144" t="s">
        <v>341</v>
      </c>
      <c r="AC213" s="129"/>
      <c r="AD213" s="169" t="s">
        <v>340</v>
      </c>
      <c r="AE213" s="129"/>
      <c r="AF213" s="169" t="s">
        <v>340</v>
      </c>
      <c r="AG213" s="170" t="s">
        <v>340</v>
      </c>
    </row>
    <row r="214" spans="2:33" ht="18" customHeight="1" x14ac:dyDescent="0.25">
      <c r="B214" s="71" t="s">
        <v>340</v>
      </c>
      <c r="C214" s="116"/>
      <c r="D214" s="116"/>
      <c r="E214" s="113">
        <v>0</v>
      </c>
      <c r="F214" s="113">
        <v>0</v>
      </c>
      <c r="G214" s="113">
        <v>0</v>
      </c>
      <c r="H214" s="113">
        <v>0</v>
      </c>
      <c r="I214" s="113">
        <v>0</v>
      </c>
      <c r="J214" s="113">
        <v>0</v>
      </c>
      <c r="K214" s="113">
        <v>0</v>
      </c>
      <c r="L214" s="113">
        <v>0</v>
      </c>
      <c r="M214" s="111"/>
      <c r="N214" s="131" t="s">
        <v>340</v>
      </c>
      <c r="O214" s="125"/>
      <c r="P214" s="125" t="s">
        <v>340</v>
      </c>
      <c r="Q214" s="126" t="s">
        <v>340</v>
      </c>
      <c r="R214" s="152" t="s">
        <v>340</v>
      </c>
      <c r="S214" s="169" t="s">
        <v>340</v>
      </c>
      <c r="T214" s="127"/>
      <c r="U214" s="169" t="s">
        <v>340</v>
      </c>
      <c r="V214" s="128"/>
      <c r="W214" s="169" t="s">
        <v>340</v>
      </c>
      <c r="X214" s="125"/>
      <c r="Y214" s="169" t="s">
        <v>340</v>
      </c>
      <c r="Z214" s="169" t="s">
        <v>340</v>
      </c>
      <c r="AA214" s="143">
        <v>0</v>
      </c>
      <c r="AB214" s="144" t="s">
        <v>341</v>
      </c>
      <c r="AC214" s="129"/>
      <c r="AD214" s="169" t="s">
        <v>340</v>
      </c>
      <c r="AE214" s="129"/>
      <c r="AF214" s="169" t="s">
        <v>340</v>
      </c>
      <c r="AG214" s="170" t="s">
        <v>340</v>
      </c>
    </row>
    <row r="215" spans="2:33" ht="18" customHeight="1" x14ac:dyDescent="0.25">
      <c r="B215" s="71" t="s">
        <v>340</v>
      </c>
      <c r="C215" s="116"/>
      <c r="D215" s="116"/>
      <c r="E215" s="113">
        <v>0</v>
      </c>
      <c r="F215" s="113">
        <v>0</v>
      </c>
      <c r="G215" s="113">
        <v>0</v>
      </c>
      <c r="H215" s="113">
        <v>0</v>
      </c>
      <c r="I215" s="113">
        <v>0</v>
      </c>
      <c r="J215" s="113">
        <v>0</v>
      </c>
      <c r="K215" s="113">
        <v>0</v>
      </c>
      <c r="L215" s="113">
        <v>0</v>
      </c>
      <c r="M215" s="111"/>
      <c r="N215" s="131" t="s">
        <v>340</v>
      </c>
      <c r="O215" s="125"/>
      <c r="P215" s="125" t="s">
        <v>340</v>
      </c>
      <c r="Q215" s="126" t="s">
        <v>340</v>
      </c>
      <c r="R215" s="152" t="s">
        <v>340</v>
      </c>
      <c r="S215" s="169" t="s">
        <v>340</v>
      </c>
      <c r="T215" s="127"/>
      <c r="U215" s="169" t="s">
        <v>340</v>
      </c>
      <c r="V215" s="128"/>
      <c r="W215" s="169" t="s">
        <v>340</v>
      </c>
      <c r="X215" s="125"/>
      <c r="Y215" s="169" t="s">
        <v>340</v>
      </c>
      <c r="Z215" s="169" t="s">
        <v>340</v>
      </c>
      <c r="AA215" s="143">
        <v>0</v>
      </c>
      <c r="AB215" s="144" t="s">
        <v>341</v>
      </c>
      <c r="AC215" s="129"/>
      <c r="AD215" s="169" t="s">
        <v>340</v>
      </c>
      <c r="AE215" s="129"/>
      <c r="AF215" s="169" t="s">
        <v>340</v>
      </c>
      <c r="AG215" s="170" t="s">
        <v>340</v>
      </c>
    </row>
    <row r="216" spans="2:33" ht="18" customHeight="1" x14ac:dyDescent="0.25">
      <c r="B216" s="71" t="s">
        <v>340</v>
      </c>
      <c r="C216" s="116"/>
      <c r="D216" s="116"/>
      <c r="E216" s="113">
        <v>0</v>
      </c>
      <c r="F216" s="113">
        <v>0</v>
      </c>
      <c r="G216" s="113">
        <v>0</v>
      </c>
      <c r="H216" s="113">
        <v>0</v>
      </c>
      <c r="I216" s="113">
        <v>0</v>
      </c>
      <c r="J216" s="113">
        <v>0</v>
      </c>
      <c r="K216" s="113">
        <v>0</v>
      </c>
      <c r="L216" s="113">
        <v>0</v>
      </c>
      <c r="M216" s="111"/>
      <c r="N216" s="131" t="s">
        <v>340</v>
      </c>
      <c r="O216" s="125"/>
      <c r="P216" s="125" t="s">
        <v>340</v>
      </c>
      <c r="Q216" s="126" t="s">
        <v>340</v>
      </c>
      <c r="R216" s="152" t="s">
        <v>340</v>
      </c>
      <c r="S216" s="169" t="s">
        <v>340</v>
      </c>
      <c r="T216" s="127"/>
      <c r="U216" s="169" t="s">
        <v>340</v>
      </c>
      <c r="V216" s="128"/>
      <c r="W216" s="169" t="s">
        <v>340</v>
      </c>
      <c r="X216" s="125"/>
      <c r="Y216" s="169" t="s">
        <v>340</v>
      </c>
      <c r="Z216" s="169" t="s">
        <v>340</v>
      </c>
      <c r="AA216" s="143">
        <v>0</v>
      </c>
      <c r="AB216" s="144" t="s">
        <v>341</v>
      </c>
      <c r="AC216" s="129"/>
      <c r="AD216" s="169" t="s">
        <v>340</v>
      </c>
      <c r="AE216" s="129"/>
      <c r="AF216" s="169" t="s">
        <v>340</v>
      </c>
      <c r="AG216" s="170" t="s">
        <v>340</v>
      </c>
    </row>
    <row r="217" spans="2:33" ht="18" customHeight="1" x14ac:dyDescent="0.25">
      <c r="B217" s="71" t="s">
        <v>340</v>
      </c>
      <c r="C217" s="116"/>
      <c r="D217" s="116"/>
      <c r="E217" s="113">
        <v>0</v>
      </c>
      <c r="F217" s="113">
        <v>0</v>
      </c>
      <c r="G217" s="113">
        <v>0</v>
      </c>
      <c r="H217" s="113">
        <v>0</v>
      </c>
      <c r="I217" s="113">
        <v>0</v>
      </c>
      <c r="J217" s="113">
        <v>0</v>
      </c>
      <c r="K217" s="113">
        <v>0</v>
      </c>
      <c r="L217" s="113">
        <v>0</v>
      </c>
      <c r="M217" s="111"/>
      <c r="N217" s="131" t="s">
        <v>340</v>
      </c>
      <c r="O217" s="125"/>
      <c r="P217" s="125" t="s">
        <v>340</v>
      </c>
      <c r="Q217" s="126" t="s">
        <v>340</v>
      </c>
      <c r="R217" s="152" t="s">
        <v>340</v>
      </c>
      <c r="S217" s="169" t="s">
        <v>340</v>
      </c>
      <c r="T217" s="127"/>
      <c r="U217" s="169" t="s">
        <v>340</v>
      </c>
      <c r="V217" s="128"/>
      <c r="W217" s="169" t="s">
        <v>340</v>
      </c>
      <c r="X217" s="125"/>
      <c r="Y217" s="169" t="s">
        <v>340</v>
      </c>
      <c r="Z217" s="169" t="s">
        <v>340</v>
      </c>
      <c r="AA217" s="143">
        <v>0</v>
      </c>
      <c r="AB217" s="144" t="s">
        <v>341</v>
      </c>
      <c r="AC217" s="129"/>
      <c r="AD217" s="169" t="s">
        <v>340</v>
      </c>
      <c r="AE217" s="129"/>
      <c r="AF217" s="169" t="s">
        <v>340</v>
      </c>
      <c r="AG217" s="170" t="s">
        <v>340</v>
      </c>
    </row>
    <row r="218" spans="2:33" ht="18" customHeight="1" x14ac:dyDescent="0.25">
      <c r="B218" s="71" t="s">
        <v>340</v>
      </c>
      <c r="C218" s="116"/>
      <c r="D218" s="116"/>
      <c r="E218" s="113">
        <v>0</v>
      </c>
      <c r="F218" s="113">
        <v>0</v>
      </c>
      <c r="G218" s="113">
        <v>0</v>
      </c>
      <c r="H218" s="113">
        <v>0</v>
      </c>
      <c r="I218" s="113">
        <v>0</v>
      </c>
      <c r="J218" s="113">
        <v>0</v>
      </c>
      <c r="K218" s="113">
        <v>0</v>
      </c>
      <c r="L218" s="113">
        <v>0</v>
      </c>
      <c r="M218" s="111"/>
      <c r="N218" s="131" t="s">
        <v>340</v>
      </c>
      <c r="O218" s="125"/>
      <c r="P218" s="125" t="s">
        <v>340</v>
      </c>
      <c r="Q218" s="126" t="s">
        <v>340</v>
      </c>
      <c r="R218" s="152" t="s">
        <v>340</v>
      </c>
      <c r="S218" s="169" t="s">
        <v>340</v>
      </c>
      <c r="T218" s="127"/>
      <c r="U218" s="169" t="s">
        <v>340</v>
      </c>
      <c r="V218" s="128"/>
      <c r="W218" s="169" t="s">
        <v>340</v>
      </c>
      <c r="X218" s="125"/>
      <c r="Y218" s="169" t="s">
        <v>340</v>
      </c>
      <c r="Z218" s="169" t="s">
        <v>340</v>
      </c>
      <c r="AA218" s="143">
        <v>0</v>
      </c>
      <c r="AB218" s="144" t="s">
        <v>341</v>
      </c>
      <c r="AC218" s="129"/>
      <c r="AD218" s="169" t="s">
        <v>340</v>
      </c>
      <c r="AE218" s="129"/>
      <c r="AF218" s="169" t="s">
        <v>340</v>
      </c>
      <c r="AG218" s="170" t="s">
        <v>340</v>
      </c>
    </row>
    <row r="219" spans="2:33" ht="18" customHeight="1" x14ac:dyDescent="0.25">
      <c r="B219" s="71" t="s">
        <v>340</v>
      </c>
      <c r="C219" s="116"/>
      <c r="D219" s="116"/>
      <c r="E219" s="113">
        <v>0</v>
      </c>
      <c r="F219" s="113">
        <v>0</v>
      </c>
      <c r="G219" s="113">
        <v>0</v>
      </c>
      <c r="H219" s="113">
        <v>0</v>
      </c>
      <c r="I219" s="113">
        <v>0</v>
      </c>
      <c r="J219" s="113">
        <v>0</v>
      </c>
      <c r="K219" s="113">
        <v>0</v>
      </c>
      <c r="L219" s="113">
        <v>0</v>
      </c>
      <c r="M219" s="111"/>
      <c r="N219" s="131" t="s">
        <v>340</v>
      </c>
      <c r="O219" s="125"/>
      <c r="P219" s="125" t="s">
        <v>340</v>
      </c>
      <c r="Q219" s="126" t="s">
        <v>340</v>
      </c>
      <c r="R219" s="152" t="s">
        <v>340</v>
      </c>
      <c r="S219" s="169" t="s">
        <v>340</v>
      </c>
      <c r="T219" s="127"/>
      <c r="U219" s="169" t="s">
        <v>340</v>
      </c>
      <c r="V219" s="128"/>
      <c r="W219" s="169" t="s">
        <v>340</v>
      </c>
      <c r="X219" s="125"/>
      <c r="Y219" s="169" t="s">
        <v>340</v>
      </c>
      <c r="Z219" s="169" t="s">
        <v>340</v>
      </c>
      <c r="AA219" s="143">
        <v>0</v>
      </c>
      <c r="AB219" s="144" t="s">
        <v>341</v>
      </c>
      <c r="AC219" s="129"/>
      <c r="AD219" s="169" t="s">
        <v>340</v>
      </c>
      <c r="AE219" s="129"/>
      <c r="AF219" s="169" t="s">
        <v>340</v>
      </c>
      <c r="AG219" s="170" t="s">
        <v>340</v>
      </c>
    </row>
    <row r="220" spans="2:33" ht="18" customHeight="1" thickBot="1" x14ac:dyDescent="0.3">
      <c r="B220" s="81" t="s">
        <v>340</v>
      </c>
      <c r="C220" s="83"/>
      <c r="D220" s="83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112"/>
      <c r="N220" s="132" t="s">
        <v>340</v>
      </c>
      <c r="O220" s="79"/>
      <c r="P220" s="79" t="s">
        <v>340</v>
      </c>
      <c r="Q220" s="75" t="s">
        <v>340</v>
      </c>
      <c r="R220" s="153" t="s">
        <v>340</v>
      </c>
      <c r="S220" s="171" t="s">
        <v>340</v>
      </c>
      <c r="T220" s="80"/>
      <c r="U220" s="171" t="s">
        <v>340</v>
      </c>
      <c r="V220" s="88"/>
      <c r="W220" s="171" t="s">
        <v>340</v>
      </c>
      <c r="X220" s="79"/>
      <c r="Y220" s="171" t="s">
        <v>340</v>
      </c>
      <c r="Z220" s="171" t="s">
        <v>340</v>
      </c>
      <c r="AA220" s="147">
        <v>0</v>
      </c>
      <c r="AB220" s="148" t="s">
        <v>341</v>
      </c>
      <c r="AC220" s="89"/>
      <c r="AD220" s="171" t="s">
        <v>340</v>
      </c>
      <c r="AE220" s="89"/>
      <c r="AF220" s="171" t="s">
        <v>340</v>
      </c>
      <c r="AG220" s="172" t="s">
        <v>340</v>
      </c>
    </row>
    <row r="221" spans="2:33" ht="18" customHeight="1" x14ac:dyDescent="0.25">
      <c r="B221" s="76">
        <v>20</v>
      </c>
      <c r="C221" s="77" t="s">
        <v>243</v>
      </c>
      <c r="D221" s="82">
        <v>1</v>
      </c>
      <c r="E221" s="78">
        <v>6944544425</v>
      </c>
      <c r="F221" s="78">
        <v>8722918670</v>
      </c>
      <c r="G221" s="78">
        <v>478785636</v>
      </c>
      <c r="H221" s="78">
        <v>3368397857</v>
      </c>
      <c r="I221" s="78">
        <v>6465758789</v>
      </c>
      <c r="J221" s="78">
        <v>5354520813</v>
      </c>
      <c r="K221" s="78">
        <v>952741305</v>
      </c>
      <c r="L221" s="78">
        <v>1.1000000000000001E-5</v>
      </c>
      <c r="M221" s="73">
        <v>1</v>
      </c>
      <c r="N221" s="130">
        <v>5</v>
      </c>
      <c r="O221" s="149" t="s">
        <v>172</v>
      </c>
      <c r="P221" s="73">
        <v>0</v>
      </c>
      <c r="Q221" s="74">
        <v>311761600</v>
      </c>
      <c r="R221" s="154">
        <v>6621639589</v>
      </c>
      <c r="S221" s="174" t="s">
        <v>339</v>
      </c>
      <c r="T221" s="78">
        <v>14.504496172896882</v>
      </c>
      <c r="U221" s="167" t="s">
        <v>339</v>
      </c>
      <c r="V221" s="115">
        <v>0.38615490805670893</v>
      </c>
      <c r="W221" s="167" t="s">
        <v>339</v>
      </c>
      <c r="X221" s="115">
        <v>86612845909090.891</v>
      </c>
      <c r="Y221" s="167" t="s">
        <v>339</v>
      </c>
      <c r="Z221" s="167" t="s">
        <v>339</v>
      </c>
      <c r="AA221" s="145"/>
      <c r="AB221" s="146"/>
      <c r="AC221" s="115">
        <v>0.17793213216892953</v>
      </c>
      <c r="AD221" s="167" t="s">
        <v>339</v>
      </c>
      <c r="AE221" s="115">
        <v>0.10922276603090236</v>
      </c>
      <c r="AF221" s="167" t="s">
        <v>339</v>
      </c>
      <c r="AG221" s="168" t="s">
        <v>339</v>
      </c>
    </row>
    <row r="222" spans="2:33" ht="33" x14ac:dyDescent="0.25">
      <c r="B222" s="71">
        <v>20.100000000000001</v>
      </c>
      <c r="C222" s="124" t="s">
        <v>241</v>
      </c>
      <c r="D222" s="116">
        <v>0.5</v>
      </c>
      <c r="E222" s="113">
        <v>6812245754</v>
      </c>
      <c r="F222" s="113">
        <v>8590620999</v>
      </c>
      <c r="G222" s="113">
        <v>454089283</v>
      </c>
      <c r="H222" s="113">
        <v>3343701532</v>
      </c>
      <c r="I222" s="113">
        <v>6358156471</v>
      </c>
      <c r="J222" s="113">
        <v>5246919467</v>
      </c>
      <c r="K222" s="113">
        <v>941893649</v>
      </c>
      <c r="L222" s="113">
        <v>9.9999999999999995E-7</v>
      </c>
      <c r="M222" s="111"/>
      <c r="N222" s="131" t="s">
        <v>340</v>
      </c>
      <c r="O222" s="125" t="s">
        <v>172</v>
      </c>
      <c r="P222" s="125" t="s">
        <v>340</v>
      </c>
      <c r="Q222" s="126" t="s">
        <v>340</v>
      </c>
      <c r="R222" s="152" t="s">
        <v>340</v>
      </c>
      <c r="S222" s="169" t="s">
        <v>340</v>
      </c>
      <c r="T222" s="127"/>
      <c r="U222" s="169" t="s">
        <v>340</v>
      </c>
      <c r="V222" s="128"/>
      <c r="W222" s="169" t="s">
        <v>340</v>
      </c>
      <c r="X222" s="125"/>
      <c r="Y222" s="169" t="s">
        <v>340</v>
      </c>
      <c r="Z222" s="173" t="s">
        <v>340</v>
      </c>
      <c r="AA222" s="143">
        <v>15159.027702488089</v>
      </c>
      <c r="AB222" s="144" t="s">
        <v>341</v>
      </c>
      <c r="AC222" s="129"/>
      <c r="AD222" s="169" t="s">
        <v>340</v>
      </c>
      <c r="AE222" s="129"/>
      <c r="AF222" s="169" t="s">
        <v>340</v>
      </c>
      <c r="AG222" s="170" t="s">
        <v>340</v>
      </c>
    </row>
    <row r="223" spans="2:33" ht="33" x14ac:dyDescent="0.25">
      <c r="B223" s="71">
        <v>20.200000000000003</v>
      </c>
      <c r="C223" s="116" t="s">
        <v>242</v>
      </c>
      <c r="D223" s="116">
        <v>0.5</v>
      </c>
      <c r="E223" s="113">
        <v>132298671</v>
      </c>
      <c r="F223" s="113">
        <v>132297671</v>
      </c>
      <c r="G223" s="113">
        <v>24696353</v>
      </c>
      <c r="H223" s="113">
        <v>24696325</v>
      </c>
      <c r="I223" s="113">
        <v>107602318</v>
      </c>
      <c r="J223" s="113">
        <v>107601346</v>
      </c>
      <c r="K223" s="113">
        <v>10847656</v>
      </c>
      <c r="L223" s="113">
        <v>1.0000000000000001E-5</v>
      </c>
      <c r="M223" s="111"/>
      <c r="N223" s="131" t="s">
        <v>340</v>
      </c>
      <c r="O223" s="125" t="s">
        <v>172</v>
      </c>
      <c r="P223" s="125" t="s">
        <v>340</v>
      </c>
      <c r="Q223" s="126" t="s">
        <v>340</v>
      </c>
      <c r="R223" s="152" t="s">
        <v>340</v>
      </c>
      <c r="S223" s="169" t="s">
        <v>340</v>
      </c>
      <c r="T223" s="127"/>
      <c r="U223" s="169" t="s">
        <v>340</v>
      </c>
      <c r="V223" s="128"/>
      <c r="W223" s="169" t="s">
        <v>340</v>
      </c>
      <c r="X223" s="125"/>
      <c r="Y223" s="169" t="s">
        <v>340</v>
      </c>
      <c r="Z223" s="169" t="s">
        <v>340</v>
      </c>
      <c r="AA223" s="143">
        <v>233.45274572083994</v>
      </c>
      <c r="AB223" s="144" t="s">
        <v>341</v>
      </c>
      <c r="AC223" s="129"/>
      <c r="AD223" s="169" t="s">
        <v>340</v>
      </c>
      <c r="AE223" s="129"/>
      <c r="AF223" s="169" t="s">
        <v>340</v>
      </c>
      <c r="AG223" s="170" t="s">
        <v>340</v>
      </c>
    </row>
    <row r="224" spans="2:33" ht="18" customHeight="1" x14ac:dyDescent="0.25">
      <c r="B224" s="71" t="s">
        <v>340</v>
      </c>
      <c r="C224" s="116"/>
      <c r="D224" s="116"/>
      <c r="E224" s="113">
        <v>0</v>
      </c>
      <c r="F224" s="113">
        <v>0</v>
      </c>
      <c r="G224" s="113">
        <v>0</v>
      </c>
      <c r="H224" s="113">
        <v>0</v>
      </c>
      <c r="I224" s="113">
        <v>0</v>
      </c>
      <c r="J224" s="113">
        <v>0</v>
      </c>
      <c r="K224" s="113">
        <v>0</v>
      </c>
      <c r="L224" s="113">
        <v>0</v>
      </c>
      <c r="M224" s="111"/>
      <c r="N224" s="131" t="s">
        <v>340</v>
      </c>
      <c r="O224" s="125"/>
      <c r="P224" s="125" t="s">
        <v>340</v>
      </c>
      <c r="Q224" s="126" t="s">
        <v>340</v>
      </c>
      <c r="R224" s="152" t="s">
        <v>340</v>
      </c>
      <c r="S224" s="169" t="s">
        <v>340</v>
      </c>
      <c r="T224" s="127"/>
      <c r="U224" s="169" t="s">
        <v>340</v>
      </c>
      <c r="V224" s="128"/>
      <c r="W224" s="169" t="s">
        <v>340</v>
      </c>
      <c r="X224" s="125"/>
      <c r="Y224" s="169" t="s">
        <v>340</v>
      </c>
      <c r="Z224" s="169" t="s">
        <v>340</v>
      </c>
      <c r="AA224" s="143">
        <v>0</v>
      </c>
      <c r="AB224" s="144" t="s">
        <v>341</v>
      </c>
      <c r="AC224" s="129"/>
      <c r="AD224" s="169" t="s">
        <v>340</v>
      </c>
      <c r="AE224" s="129"/>
      <c r="AF224" s="169" t="s">
        <v>340</v>
      </c>
      <c r="AG224" s="170" t="s">
        <v>340</v>
      </c>
    </row>
    <row r="225" spans="2:33" ht="18" customHeight="1" x14ac:dyDescent="0.25">
      <c r="B225" s="71" t="s">
        <v>340</v>
      </c>
      <c r="C225" s="116"/>
      <c r="D225" s="116"/>
      <c r="E225" s="113">
        <v>0</v>
      </c>
      <c r="F225" s="113">
        <v>0</v>
      </c>
      <c r="G225" s="113">
        <v>0</v>
      </c>
      <c r="H225" s="113">
        <v>0</v>
      </c>
      <c r="I225" s="113">
        <v>0</v>
      </c>
      <c r="J225" s="113">
        <v>0</v>
      </c>
      <c r="K225" s="113">
        <v>0</v>
      </c>
      <c r="L225" s="113">
        <v>0</v>
      </c>
      <c r="M225" s="111"/>
      <c r="N225" s="131" t="s">
        <v>340</v>
      </c>
      <c r="O225" s="125"/>
      <c r="P225" s="125" t="s">
        <v>340</v>
      </c>
      <c r="Q225" s="126" t="s">
        <v>340</v>
      </c>
      <c r="R225" s="152" t="s">
        <v>340</v>
      </c>
      <c r="S225" s="169" t="s">
        <v>340</v>
      </c>
      <c r="T225" s="127"/>
      <c r="U225" s="169" t="s">
        <v>340</v>
      </c>
      <c r="V225" s="128"/>
      <c r="W225" s="169" t="s">
        <v>340</v>
      </c>
      <c r="X225" s="125"/>
      <c r="Y225" s="169" t="s">
        <v>340</v>
      </c>
      <c r="Z225" s="169" t="s">
        <v>340</v>
      </c>
      <c r="AA225" s="143">
        <v>0</v>
      </c>
      <c r="AB225" s="144" t="s">
        <v>341</v>
      </c>
      <c r="AC225" s="129"/>
      <c r="AD225" s="169" t="s">
        <v>340</v>
      </c>
      <c r="AE225" s="129"/>
      <c r="AF225" s="169" t="s">
        <v>340</v>
      </c>
      <c r="AG225" s="170" t="s">
        <v>340</v>
      </c>
    </row>
    <row r="226" spans="2:33" ht="18" customHeight="1" x14ac:dyDescent="0.25">
      <c r="B226" s="71" t="s">
        <v>340</v>
      </c>
      <c r="C226" s="116"/>
      <c r="D226" s="116"/>
      <c r="E226" s="113">
        <v>0</v>
      </c>
      <c r="F226" s="113">
        <v>0</v>
      </c>
      <c r="G226" s="113">
        <v>0</v>
      </c>
      <c r="H226" s="113">
        <v>0</v>
      </c>
      <c r="I226" s="113">
        <v>0</v>
      </c>
      <c r="J226" s="113">
        <v>0</v>
      </c>
      <c r="K226" s="113">
        <v>0</v>
      </c>
      <c r="L226" s="113">
        <v>0</v>
      </c>
      <c r="M226" s="111"/>
      <c r="N226" s="131" t="s">
        <v>340</v>
      </c>
      <c r="O226" s="125"/>
      <c r="P226" s="125" t="s">
        <v>340</v>
      </c>
      <c r="Q226" s="126" t="s">
        <v>340</v>
      </c>
      <c r="R226" s="152" t="s">
        <v>340</v>
      </c>
      <c r="S226" s="169" t="s">
        <v>340</v>
      </c>
      <c r="T226" s="127"/>
      <c r="U226" s="169" t="s">
        <v>340</v>
      </c>
      <c r="V226" s="128"/>
      <c r="W226" s="169" t="s">
        <v>340</v>
      </c>
      <c r="X226" s="125"/>
      <c r="Y226" s="169" t="s">
        <v>340</v>
      </c>
      <c r="Z226" s="169" t="s">
        <v>340</v>
      </c>
      <c r="AA226" s="143">
        <v>0</v>
      </c>
      <c r="AB226" s="144" t="s">
        <v>341</v>
      </c>
      <c r="AC226" s="129"/>
      <c r="AD226" s="169" t="s">
        <v>340</v>
      </c>
      <c r="AE226" s="129"/>
      <c r="AF226" s="169" t="s">
        <v>340</v>
      </c>
      <c r="AG226" s="170" t="s">
        <v>340</v>
      </c>
    </row>
    <row r="227" spans="2:33" ht="18" customHeight="1" x14ac:dyDescent="0.25">
      <c r="B227" s="71" t="s">
        <v>340</v>
      </c>
      <c r="C227" s="116"/>
      <c r="D227" s="116"/>
      <c r="E227" s="113">
        <v>0</v>
      </c>
      <c r="F227" s="113">
        <v>0</v>
      </c>
      <c r="G227" s="113">
        <v>0</v>
      </c>
      <c r="H227" s="113">
        <v>0</v>
      </c>
      <c r="I227" s="113">
        <v>0</v>
      </c>
      <c r="J227" s="113">
        <v>0</v>
      </c>
      <c r="K227" s="113">
        <v>0</v>
      </c>
      <c r="L227" s="113">
        <v>0</v>
      </c>
      <c r="M227" s="111"/>
      <c r="N227" s="131" t="s">
        <v>340</v>
      </c>
      <c r="O227" s="125"/>
      <c r="P227" s="125" t="s">
        <v>340</v>
      </c>
      <c r="Q227" s="126" t="s">
        <v>340</v>
      </c>
      <c r="R227" s="152" t="s">
        <v>340</v>
      </c>
      <c r="S227" s="169" t="s">
        <v>340</v>
      </c>
      <c r="T227" s="127"/>
      <c r="U227" s="169" t="s">
        <v>340</v>
      </c>
      <c r="V227" s="128"/>
      <c r="W227" s="169" t="s">
        <v>340</v>
      </c>
      <c r="X227" s="125"/>
      <c r="Y227" s="169" t="s">
        <v>340</v>
      </c>
      <c r="Z227" s="169" t="s">
        <v>340</v>
      </c>
      <c r="AA227" s="143">
        <v>0</v>
      </c>
      <c r="AB227" s="144" t="s">
        <v>341</v>
      </c>
      <c r="AC227" s="129"/>
      <c r="AD227" s="169" t="s">
        <v>340</v>
      </c>
      <c r="AE227" s="129"/>
      <c r="AF227" s="169" t="s">
        <v>340</v>
      </c>
      <c r="AG227" s="170" t="s">
        <v>340</v>
      </c>
    </row>
    <row r="228" spans="2:33" ht="18" customHeight="1" x14ac:dyDescent="0.25">
      <c r="B228" s="71" t="s">
        <v>340</v>
      </c>
      <c r="C228" s="116"/>
      <c r="D228" s="116"/>
      <c r="E228" s="113">
        <v>0</v>
      </c>
      <c r="F228" s="113">
        <v>0</v>
      </c>
      <c r="G228" s="113">
        <v>0</v>
      </c>
      <c r="H228" s="113">
        <v>0</v>
      </c>
      <c r="I228" s="113">
        <v>0</v>
      </c>
      <c r="J228" s="113">
        <v>0</v>
      </c>
      <c r="K228" s="113">
        <v>0</v>
      </c>
      <c r="L228" s="113">
        <v>0</v>
      </c>
      <c r="M228" s="111"/>
      <c r="N228" s="131" t="s">
        <v>340</v>
      </c>
      <c r="O228" s="125"/>
      <c r="P228" s="125" t="s">
        <v>340</v>
      </c>
      <c r="Q228" s="126" t="s">
        <v>340</v>
      </c>
      <c r="R228" s="152" t="s">
        <v>340</v>
      </c>
      <c r="S228" s="169" t="s">
        <v>340</v>
      </c>
      <c r="T228" s="127"/>
      <c r="U228" s="169" t="s">
        <v>340</v>
      </c>
      <c r="V228" s="128"/>
      <c r="W228" s="169" t="s">
        <v>340</v>
      </c>
      <c r="X228" s="125"/>
      <c r="Y228" s="169" t="s">
        <v>340</v>
      </c>
      <c r="Z228" s="169" t="s">
        <v>340</v>
      </c>
      <c r="AA228" s="143">
        <v>0</v>
      </c>
      <c r="AB228" s="144" t="s">
        <v>341</v>
      </c>
      <c r="AC228" s="129"/>
      <c r="AD228" s="169" t="s">
        <v>340</v>
      </c>
      <c r="AE228" s="129"/>
      <c r="AF228" s="169" t="s">
        <v>340</v>
      </c>
      <c r="AG228" s="170" t="s">
        <v>340</v>
      </c>
    </row>
    <row r="229" spans="2:33" ht="18" customHeight="1" x14ac:dyDescent="0.25">
      <c r="B229" s="71" t="s">
        <v>340</v>
      </c>
      <c r="C229" s="116"/>
      <c r="D229" s="116"/>
      <c r="E229" s="113">
        <v>0</v>
      </c>
      <c r="F229" s="113">
        <v>0</v>
      </c>
      <c r="G229" s="113">
        <v>0</v>
      </c>
      <c r="H229" s="113">
        <v>0</v>
      </c>
      <c r="I229" s="113">
        <v>0</v>
      </c>
      <c r="J229" s="113">
        <v>0</v>
      </c>
      <c r="K229" s="113">
        <v>0</v>
      </c>
      <c r="L229" s="113">
        <v>0</v>
      </c>
      <c r="M229" s="111"/>
      <c r="N229" s="131" t="s">
        <v>340</v>
      </c>
      <c r="O229" s="125"/>
      <c r="P229" s="125" t="s">
        <v>340</v>
      </c>
      <c r="Q229" s="126" t="s">
        <v>340</v>
      </c>
      <c r="R229" s="152" t="s">
        <v>340</v>
      </c>
      <c r="S229" s="169" t="s">
        <v>340</v>
      </c>
      <c r="T229" s="127"/>
      <c r="U229" s="169" t="s">
        <v>340</v>
      </c>
      <c r="V229" s="128"/>
      <c r="W229" s="169" t="s">
        <v>340</v>
      </c>
      <c r="X229" s="125"/>
      <c r="Y229" s="169" t="s">
        <v>340</v>
      </c>
      <c r="Z229" s="169" t="s">
        <v>340</v>
      </c>
      <c r="AA229" s="143">
        <v>0</v>
      </c>
      <c r="AB229" s="144" t="s">
        <v>341</v>
      </c>
      <c r="AC229" s="129"/>
      <c r="AD229" s="169" t="s">
        <v>340</v>
      </c>
      <c r="AE229" s="129"/>
      <c r="AF229" s="169" t="s">
        <v>340</v>
      </c>
      <c r="AG229" s="170" t="s">
        <v>340</v>
      </c>
    </row>
    <row r="230" spans="2:33" ht="18" customHeight="1" x14ac:dyDescent="0.25">
      <c r="B230" s="71" t="s">
        <v>340</v>
      </c>
      <c r="C230" s="116"/>
      <c r="D230" s="116"/>
      <c r="E230" s="113">
        <v>0</v>
      </c>
      <c r="F230" s="113">
        <v>0</v>
      </c>
      <c r="G230" s="113">
        <v>0</v>
      </c>
      <c r="H230" s="113">
        <v>0</v>
      </c>
      <c r="I230" s="113">
        <v>0</v>
      </c>
      <c r="J230" s="113">
        <v>0</v>
      </c>
      <c r="K230" s="113">
        <v>0</v>
      </c>
      <c r="L230" s="113">
        <v>0</v>
      </c>
      <c r="M230" s="111"/>
      <c r="N230" s="131" t="s">
        <v>340</v>
      </c>
      <c r="O230" s="125"/>
      <c r="P230" s="125" t="s">
        <v>340</v>
      </c>
      <c r="Q230" s="126" t="s">
        <v>340</v>
      </c>
      <c r="R230" s="152" t="s">
        <v>340</v>
      </c>
      <c r="S230" s="169" t="s">
        <v>340</v>
      </c>
      <c r="T230" s="127"/>
      <c r="U230" s="169" t="s">
        <v>340</v>
      </c>
      <c r="V230" s="128"/>
      <c r="W230" s="169" t="s">
        <v>340</v>
      </c>
      <c r="X230" s="125"/>
      <c r="Y230" s="169" t="s">
        <v>340</v>
      </c>
      <c r="Z230" s="169" t="s">
        <v>340</v>
      </c>
      <c r="AA230" s="143">
        <v>0</v>
      </c>
      <c r="AB230" s="144" t="s">
        <v>341</v>
      </c>
      <c r="AC230" s="129"/>
      <c r="AD230" s="169" t="s">
        <v>340</v>
      </c>
      <c r="AE230" s="129"/>
      <c r="AF230" s="169" t="s">
        <v>340</v>
      </c>
      <c r="AG230" s="170" t="s">
        <v>340</v>
      </c>
    </row>
    <row r="231" spans="2:33" ht="18" customHeight="1" thickBot="1" x14ac:dyDescent="0.3">
      <c r="B231" s="81" t="s">
        <v>340</v>
      </c>
      <c r="C231" s="83"/>
      <c r="D231" s="83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112"/>
      <c r="N231" s="132" t="s">
        <v>340</v>
      </c>
      <c r="O231" s="79"/>
      <c r="P231" s="79" t="s">
        <v>340</v>
      </c>
      <c r="Q231" s="75" t="s">
        <v>340</v>
      </c>
      <c r="R231" s="153" t="s">
        <v>340</v>
      </c>
      <c r="S231" s="171" t="s">
        <v>340</v>
      </c>
      <c r="T231" s="80"/>
      <c r="U231" s="171" t="s">
        <v>340</v>
      </c>
      <c r="V231" s="88"/>
      <c r="W231" s="171" t="s">
        <v>340</v>
      </c>
      <c r="X231" s="79"/>
      <c r="Y231" s="171" t="s">
        <v>340</v>
      </c>
      <c r="Z231" s="171" t="s">
        <v>340</v>
      </c>
      <c r="AA231" s="147">
        <v>0</v>
      </c>
      <c r="AB231" s="148" t="s">
        <v>341</v>
      </c>
      <c r="AC231" s="89"/>
      <c r="AD231" s="171" t="s">
        <v>340</v>
      </c>
      <c r="AE231" s="89"/>
      <c r="AF231" s="171" t="s">
        <v>340</v>
      </c>
      <c r="AG231" s="172" t="s">
        <v>340</v>
      </c>
    </row>
    <row r="232" spans="2:33" ht="34.5" customHeight="1" x14ac:dyDescent="0.25">
      <c r="B232" s="76">
        <v>21</v>
      </c>
      <c r="C232" s="77" t="s">
        <v>246</v>
      </c>
      <c r="D232" s="82">
        <v>1</v>
      </c>
      <c r="E232" s="78">
        <v>329556960.00000101</v>
      </c>
      <c r="F232" s="78">
        <v>439013960</v>
      </c>
      <c r="G232" s="78">
        <v>16083738.000000009</v>
      </c>
      <c r="H232" s="78">
        <v>16083738.000001</v>
      </c>
      <c r="I232" s="78">
        <v>313473222.00000101</v>
      </c>
      <c r="J232" s="78">
        <v>422930221.99999899</v>
      </c>
      <c r="K232" s="78">
        <v>38366227.000100002</v>
      </c>
      <c r="L232" s="78">
        <v>10000.000001</v>
      </c>
      <c r="M232" s="73">
        <v>1</v>
      </c>
      <c r="N232" s="130">
        <v>5</v>
      </c>
      <c r="O232" s="149" t="s">
        <v>172</v>
      </c>
      <c r="P232" s="73">
        <v>0</v>
      </c>
      <c r="Q232" s="74">
        <v>311761600</v>
      </c>
      <c r="R232" s="154">
        <v>469354022.00000101</v>
      </c>
      <c r="S232" s="184" t="s">
        <v>342</v>
      </c>
      <c r="T232" s="78">
        <v>0</v>
      </c>
      <c r="U232" s="167" t="s">
        <v>340</v>
      </c>
      <c r="V232" s="115">
        <v>0</v>
      </c>
      <c r="W232" s="167" t="s">
        <v>340</v>
      </c>
      <c r="X232" s="115">
        <v>0</v>
      </c>
      <c r="Y232" s="167" t="s">
        <v>340</v>
      </c>
      <c r="Z232" s="184" t="s">
        <v>342</v>
      </c>
      <c r="AA232" s="145"/>
      <c r="AB232" s="146"/>
      <c r="AC232" s="115">
        <v>0</v>
      </c>
      <c r="AD232" s="167" t="s">
        <v>340</v>
      </c>
      <c r="AE232" s="115">
        <v>0</v>
      </c>
      <c r="AF232" s="167" t="s">
        <v>340</v>
      </c>
      <c r="AG232" s="184" t="s">
        <v>342</v>
      </c>
    </row>
    <row r="233" spans="2:33" ht="33" x14ac:dyDescent="0.25">
      <c r="B233" s="71">
        <v>21.1</v>
      </c>
      <c r="C233" s="124" t="s">
        <v>244</v>
      </c>
      <c r="D233" s="116">
        <v>0.5</v>
      </c>
      <c r="E233" s="113"/>
      <c r="F233" s="113"/>
      <c r="G233" s="113"/>
      <c r="H233" s="113"/>
      <c r="I233" s="113"/>
      <c r="J233" s="113"/>
      <c r="K233" s="113"/>
      <c r="L233" s="113"/>
      <c r="M233" s="111"/>
      <c r="N233" s="131" t="s">
        <v>340</v>
      </c>
      <c r="O233" s="125" t="s">
        <v>172</v>
      </c>
      <c r="P233" s="125" t="s">
        <v>340</v>
      </c>
      <c r="Q233" s="126" t="s">
        <v>340</v>
      </c>
      <c r="R233" s="152" t="s">
        <v>340</v>
      </c>
      <c r="S233" s="169" t="s">
        <v>340</v>
      </c>
      <c r="T233" s="127"/>
      <c r="U233" s="169" t="s">
        <v>340</v>
      </c>
      <c r="V233" s="128"/>
      <c r="W233" s="169" t="s">
        <v>340</v>
      </c>
      <c r="X233" s="125"/>
      <c r="Y233" s="169" t="s">
        <v>340</v>
      </c>
      <c r="Z233" s="173" t="s">
        <v>340</v>
      </c>
      <c r="AA233" s="143">
        <v>643.58030704076236</v>
      </c>
      <c r="AB233" s="144" t="s">
        <v>341</v>
      </c>
      <c r="AC233" s="129"/>
      <c r="AD233" s="169" t="s">
        <v>340</v>
      </c>
      <c r="AE233" s="129"/>
      <c r="AF233" s="169" t="s">
        <v>340</v>
      </c>
      <c r="AG233" s="170" t="s">
        <v>340</v>
      </c>
    </row>
    <row r="234" spans="2:33" ht="31.5" customHeight="1" x14ac:dyDescent="0.25">
      <c r="B234" s="71">
        <v>21.200000000000003</v>
      </c>
      <c r="C234" s="116" t="s">
        <v>245</v>
      </c>
      <c r="D234" s="116">
        <v>0.5</v>
      </c>
      <c r="E234" s="113"/>
      <c r="F234" s="113"/>
      <c r="G234" s="113"/>
      <c r="H234" s="113"/>
      <c r="I234" s="113"/>
      <c r="J234" s="113"/>
      <c r="K234" s="113"/>
      <c r="L234" s="113"/>
      <c r="M234" s="111"/>
      <c r="N234" s="131" t="s">
        <v>340</v>
      </c>
      <c r="O234" s="125" t="s">
        <v>172</v>
      </c>
      <c r="P234" s="125" t="s">
        <v>340</v>
      </c>
      <c r="Q234" s="126" t="s">
        <v>340</v>
      </c>
      <c r="R234" s="152" t="s">
        <v>340</v>
      </c>
      <c r="S234" s="169" t="s">
        <v>340</v>
      </c>
      <c r="T234" s="127"/>
      <c r="U234" s="169" t="s">
        <v>340</v>
      </c>
      <c r="V234" s="128"/>
      <c r="W234" s="169" t="s">
        <v>340</v>
      </c>
      <c r="X234" s="125"/>
      <c r="Y234" s="169" t="s">
        <v>340</v>
      </c>
      <c r="Z234" s="169" t="s">
        <v>340</v>
      </c>
      <c r="AA234" s="143">
        <v>131.10464090347628</v>
      </c>
      <c r="AB234" s="144" t="s">
        <v>341</v>
      </c>
      <c r="AC234" s="129"/>
      <c r="AD234" s="169" t="s">
        <v>340</v>
      </c>
      <c r="AE234" s="129"/>
      <c r="AF234" s="169" t="s">
        <v>340</v>
      </c>
      <c r="AG234" s="170" t="s">
        <v>340</v>
      </c>
    </row>
    <row r="235" spans="2:33" ht="18" customHeight="1" x14ac:dyDescent="0.25">
      <c r="B235" s="71" t="s">
        <v>340</v>
      </c>
      <c r="C235" s="116"/>
      <c r="D235" s="116"/>
      <c r="E235" s="113">
        <v>0</v>
      </c>
      <c r="F235" s="113">
        <v>0</v>
      </c>
      <c r="G235" s="113">
        <v>0</v>
      </c>
      <c r="H235" s="113">
        <v>0</v>
      </c>
      <c r="I235" s="113">
        <v>0</v>
      </c>
      <c r="J235" s="113">
        <v>0</v>
      </c>
      <c r="K235" s="113">
        <v>0</v>
      </c>
      <c r="L235" s="113">
        <v>0</v>
      </c>
      <c r="M235" s="111"/>
      <c r="N235" s="131" t="s">
        <v>340</v>
      </c>
      <c r="O235" s="125"/>
      <c r="P235" s="125" t="s">
        <v>340</v>
      </c>
      <c r="Q235" s="126" t="s">
        <v>340</v>
      </c>
      <c r="R235" s="152" t="s">
        <v>340</v>
      </c>
      <c r="S235" s="169" t="s">
        <v>340</v>
      </c>
      <c r="T235" s="127"/>
      <c r="U235" s="169" t="s">
        <v>340</v>
      </c>
      <c r="V235" s="128"/>
      <c r="W235" s="169" t="s">
        <v>340</v>
      </c>
      <c r="X235" s="125"/>
      <c r="Y235" s="169" t="s">
        <v>340</v>
      </c>
      <c r="Z235" s="169" t="s">
        <v>340</v>
      </c>
      <c r="AA235" s="143">
        <v>0</v>
      </c>
      <c r="AB235" s="144" t="s">
        <v>341</v>
      </c>
      <c r="AC235" s="129"/>
      <c r="AD235" s="169" t="s">
        <v>340</v>
      </c>
      <c r="AE235" s="129"/>
      <c r="AF235" s="169" t="s">
        <v>340</v>
      </c>
      <c r="AG235" s="170" t="s">
        <v>340</v>
      </c>
    </row>
    <row r="236" spans="2:33" ht="18" customHeight="1" x14ac:dyDescent="0.25">
      <c r="B236" s="71" t="s">
        <v>340</v>
      </c>
      <c r="C236" s="116"/>
      <c r="D236" s="116"/>
      <c r="E236" s="113">
        <v>0</v>
      </c>
      <c r="F236" s="113">
        <v>0</v>
      </c>
      <c r="G236" s="113">
        <v>0</v>
      </c>
      <c r="H236" s="113">
        <v>0</v>
      </c>
      <c r="I236" s="113">
        <v>0</v>
      </c>
      <c r="J236" s="113">
        <v>0</v>
      </c>
      <c r="K236" s="113">
        <v>0</v>
      </c>
      <c r="L236" s="113">
        <v>0</v>
      </c>
      <c r="M236" s="111"/>
      <c r="N236" s="131" t="s">
        <v>340</v>
      </c>
      <c r="O236" s="125"/>
      <c r="P236" s="125" t="s">
        <v>340</v>
      </c>
      <c r="Q236" s="126" t="s">
        <v>340</v>
      </c>
      <c r="R236" s="152" t="s">
        <v>340</v>
      </c>
      <c r="S236" s="169" t="s">
        <v>340</v>
      </c>
      <c r="T236" s="127"/>
      <c r="U236" s="169" t="s">
        <v>340</v>
      </c>
      <c r="V236" s="128"/>
      <c r="W236" s="169" t="s">
        <v>340</v>
      </c>
      <c r="X236" s="125"/>
      <c r="Y236" s="169" t="s">
        <v>340</v>
      </c>
      <c r="Z236" s="169" t="s">
        <v>340</v>
      </c>
      <c r="AA236" s="143">
        <v>0</v>
      </c>
      <c r="AB236" s="144" t="s">
        <v>341</v>
      </c>
      <c r="AC236" s="129"/>
      <c r="AD236" s="169" t="s">
        <v>340</v>
      </c>
      <c r="AE236" s="129"/>
      <c r="AF236" s="169" t="s">
        <v>340</v>
      </c>
      <c r="AG236" s="170" t="s">
        <v>340</v>
      </c>
    </row>
    <row r="237" spans="2:33" ht="18" customHeight="1" x14ac:dyDescent="0.25">
      <c r="B237" s="71" t="s">
        <v>340</v>
      </c>
      <c r="C237" s="116"/>
      <c r="D237" s="116"/>
      <c r="E237" s="113">
        <v>0</v>
      </c>
      <c r="F237" s="113">
        <v>0</v>
      </c>
      <c r="G237" s="113">
        <v>0</v>
      </c>
      <c r="H237" s="113">
        <v>0</v>
      </c>
      <c r="I237" s="113">
        <v>0</v>
      </c>
      <c r="J237" s="113">
        <v>0</v>
      </c>
      <c r="K237" s="113">
        <v>0</v>
      </c>
      <c r="L237" s="113">
        <v>0</v>
      </c>
      <c r="M237" s="111"/>
      <c r="N237" s="131" t="s">
        <v>340</v>
      </c>
      <c r="O237" s="125"/>
      <c r="P237" s="125" t="s">
        <v>340</v>
      </c>
      <c r="Q237" s="126" t="s">
        <v>340</v>
      </c>
      <c r="R237" s="152" t="s">
        <v>340</v>
      </c>
      <c r="S237" s="169" t="s">
        <v>340</v>
      </c>
      <c r="T237" s="127"/>
      <c r="U237" s="169" t="s">
        <v>340</v>
      </c>
      <c r="V237" s="128"/>
      <c r="W237" s="169" t="s">
        <v>340</v>
      </c>
      <c r="X237" s="125"/>
      <c r="Y237" s="169" t="s">
        <v>340</v>
      </c>
      <c r="Z237" s="169" t="s">
        <v>340</v>
      </c>
      <c r="AA237" s="143">
        <v>0</v>
      </c>
      <c r="AB237" s="144" t="s">
        <v>341</v>
      </c>
      <c r="AC237" s="129"/>
      <c r="AD237" s="169" t="s">
        <v>340</v>
      </c>
      <c r="AE237" s="129"/>
      <c r="AF237" s="169" t="s">
        <v>340</v>
      </c>
      <c r="AG237" s="170" t="s">
        <v>340</v>
      </c>
    </row>
    <row r="238" spans="2:33" ht="18" customHeight="1" x14ac:dyDescent="0.25">
      <c r="B238" s="71" t="s">
        <v>340</v>
      </c>
      <c r="C238" s="116"/>
      <c r="D238" s="116"/>
      <c r="E238" s="113">
        <v>0</v>
      </c>
      <c r="F238" s="113">
        <v>0</v>
      </c>
      <c r="G238" s="113">
        <v>0</v>
      </c>
      <c r="H238" s="113">
        <v>0</v>
      </c>
      <c r="I238" s="113">
        <v>0</v>
      </c>
      <c r="J238" s="113">
        <v>0</v>
      </c>
      <c r="K238" s="113">
        <v>0</v>
      </c>
      <c r="L238" s="113">
        <v>0</v>
      </c>
      <c r="M238" s="111"/>
      <c r="N238" s="131" t="s">
        <v>340</v>
      </c>
      <c r="O238" s="125"/>
      <c r="P238" s="125" t="s">
        <v>340</v>
      </c>
      <c r="Q238" s="126" t="s">
        <v>340</v>
      </c>
      <c r="R238" s="152" t="s">
        <v>340</v>
      </c>
      <c r="S238" s="169" t="s">
        <v>340</v>
      </c>
      <c r="T238" s="127"/>
      <c r="U238" s="169" t="s">
        <v>340</v>
      </c>
      <c r="V238" s="128"/>
      <c r="W238" s="169" t="s">
        <v>340</v>
      </c>
      <c r="X238" s="125"/>
      <c r="Y238" s="169" t="s">
        <v>340</v>
      </c>
      <c r="Z238" s="169" t="s">
        <v>340</v>
      </c>
      <c r="AA238" s="143">
        <v>0</v>
      </c>
      <c r="AB238" s="144" t="s">
        <v>341</v>
      </c>
      <c r="AC238" s="129"/>
      <c r="AD238" s="169" t="s">
        <v>340</v>
      </c>
      <c r="AE238" s="129"/>
      <c r="AF238" s="169" t="s">
        <v>340</v>
      </c>
      <c r="AG238" s="170" t="s">
        <v>340</v>
      </c>
    </row>
    <row r="239" spans="2:33" ht="18" customHeight="1" x14ac:dyDescent="0.25">
      <c r="B239" s="71" t="s">
        <v>340</v>
      </c>
      <c r="C239" s="116"/>
      <c r="D239" s="116"/>
      <c r="E239" s="113">
        <v>0</v>
      </c>
      <c r="F239" s="113">
        <v>0</v>
      </c>
      <c r="G239" s="113">
        <v>0</v>
      </c>
      <c r="H239" s="113">
        <v>0</v>
      </c>
      <c r="I239" s="113">
        <v>0</v>
      </c>
      <c r="J239" s="113">
        <v>0</v>
      </c>
      <c r="K239" s="113">
        <v>0</v>
      </c>
      <c r="L239" s="113">
        <v>0</v>
      </c>
      <c r="M239" s="111"/>
      <c r="N239" s="131" t="s">
        <v>340</v>
      </c>
      <c r="O239" s="125"/>
      <c r="P239" s="125" t="s">
        <v>340</v>
      </c>
      <c r="Q239" s="126" t="s">
        <v>340</v>
      </c>
      <c r="R239" s="152" t="s">
        <v>340</v>
      </c>
      <c r="S239" s="169" t="s">
        <v>340</v>
      </c>
      <c r="T239" s="127"/>
      <c r="U239" s="169" t="s">
        <v>340</v>
      </c>
      <c r="V239" s="128"/>
      <c r="W239" s="169" t="s">
        <v>340</v>
      </c>
      <c r="X239" s="125"/>
      <c r="Y239" s="169" t="s">
        <v>340</v>
      </c>
      <c r="Z239" s="169" t="s">
        <v>340</v>
      </c>
      <c r="AA239" s="143">
        <v>0</v>
      </c>
      <c r="AB239" s="144" t="s">
        <v>341</v>
      </c>
      <c r="AC239" s="129"/>
      <c r="AD239" s="169" t="s">
        <v>340</v>
      </c>
      <c r="AE239" s="129"/>
      <c r="AF239" s="169" t="s">
        <v>340</v>
      </c>
      <c r="AG239" s="170" t="s">
        <v>340</v>
      </c>
    </row>
    <row r="240" spans="2:33" ht="18" customHeight="1" x14ac:dyDescent="0.25">
      <c r="B240" s="71" t="s">
        <v>340</v>
      </c>
      <c r="C240" s="116"/>
      <c r="D240" s="116"/>
      <c r="E240" s="113">
        <v>0</v>
      </c>
      <c r="F240" s="113">
        <v>0</v>
      </c>
      <c r="G240" s="113">
        <v>0</v>
      </c>
      <c r="H240" s="113">
        <v>0</v>
      </c>
      <c r="I240" s="113">
        <v>0</v>
      </c>
      <c r="J240" s="113">
        <v>0</v>
      </c>
      <c r="K240" s="113">
        <v>0</v>
      </c>
      <c r="L240" s="113">
        <v>0</v>
      </c>
      <c r="M240" s="111"/>
      <c r="N240" s="131" t="s">
        <v>340</v>
      </c>
      <c r="O240" s="125"/>
      <c r="P240" s="125" t="s">
        <v>340</v>
      </c>
      <c r="Q240" s="126" t="s">
        <v>340</v>
      </c>
      <c r="R240" s="152" t="s">
        <v>340</v>
      </c>
      <c r="S240" s="169" t="s">
        <v>340</v>
      </c>
      <c r="T240" s="127"/>
      <c r="U240" s="169" t="s">
        <v>340</v>
      </c>
      <c r="V240" s="128"/>
      <c r="W240" s="169" t="s">
        <v>340</v>
      </c>
      <c r="X240" s="125"/>
      <c r="Y240" s="169" t="s">
        <v>340</v>
      </c>
      <c r="Z240" s="169" t="s">
        <v>340</v>
      </c>
      <c r="AA240" s="143">
        <v>0</v>
      </c>
      <c r="AB240" s="144" t="s">
        <v>341</v>
      </c>
      <c r="AC240" s="129"/>
      <c r="AD240" s="169" t="s">
        <v>340</v>
      </c>
      <c r="AE240" s="129"/>
      <c r="AF240" s="169" t="s">
        <v>340</v>
      </c>
      <c r="AG240" s="170" t="s">
        <v>340</v>
      </c>
    </row>
    <row r="241" spans="2:33" ht="18" customHeight="1" x14ac:dyDescent="0.25">
      <c r="B241" s="71" t="s">
        <v>340</v>
      </c>
      <c r="C241" s="116"/>
      <c r="D241" s="116"/>
      <c r="E241" s="113">
        <v>0</v>
      </c>
      <c r="F241" s="113">
        <v>0</v>
      </c>
      <c r="G241" s="113">
        <v>0</v>
      </c>
      <c r="H241" s="113">
        <v>0</v>
      </c>
      <c r="I241" s="113">
        <v>0</v>
      </c>
      <c r="J241" s="113">
        <v>0</v>
      </c>
      <c r="K241" s="113">
        <v>0</v>
      </c>
      <c r="L241" s="113">
        <v>0</v>
      </c>
      <c r="M241" s="111"/>
      <c r="N241" s="131" t="s">
        <v>340</v>
      </c>
      <c r="O241" s="125"/>
      <c r="P241" s="125" t="s">
        <v>340</v>
      </c>
      <c r="Q241" s="126" t="s">
        <v>340</v>
      </c>
      <c r="R241" s="152" t="s">
        <v>340</v>
      </c>
      <c r="S241" s="169" t="s">
        <v>340</v>
      </c>
      <c r="T241" s="127"/>
      <c r="U241" s="169" t="s">
        <v>340</v>
      </c>
      <c r="V241" s="128"/>
      <c r="W241" s="169" t="s">
        <v>340</v>
      </c>
      <c r="X241" s="125"/>
      <c r="Y241" s="169" t="s">
        <v>340</v>
      </c>
      <c r="Z241" s="169" t="s">
        <v>340</v>
      </c>
      <c r="AA241" s="143">
        <v>0</v>
      </c>
      <c r="AB241" s="144" t="s">
        <v>341</v>
      </c>
      <c r="AC241" s="129"/>
      <c r="AD241" s="169" t="s">
        <v>340</v>
      </c>
      <c r="AE241" s="129"/>
      <c r="AF241" s="169" t="s">
        <v>340</v>
      </c>
      <c r="AG241" s="170" t="s">
        <v>340</v>
      </c>
    </row>
    <row r="242" spans="2:33" ht="18" customHeight="1" thickBot="1" x14ac:dyDescent="0.3">
      <c r="B242" s="81" t="s">
        <v>340</v>
      </c>
      <c r="C242" s="83"/>
      <c r="D242" s="83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112"/>
      <c r="N242" s="132" t="s">
        <v>340</v>
      </c>
      <c r="O242" s="79"/>
      <c r="P242" s="79" t="s">
        <v>340</v>
      </c>
      <c r="Q242" s="75" t="s">
        <v>340</v>
      </c>
      <c r="R242" s="153" t="s">
        <v>340</v>
      </c>
      <c r="S242" s="171" t="s">
        <v>340</v>
      </c>
      <c r="T242" s="80"/>
      <c r="U242" s="171" t="s">
        <v>340</v>
      </c>
      <c r="V242" s="88"/>
      <c r="W242" s="171" t="s">
        <v>340</v>
      </c>
      <c r="X242" s="79"/>
      <c r="Y242" s="171" t="s">
        <v>340</v>
      </c>
      <c r="Z242" s="171" t="s">
        <v>340</v>
      </c>
      <c r="AA242" s="147">
        <v>0</v>
      </c>
      <c r="AB242" s="148" t="s">
        <v>341</v>
      </c>
      <c r="AC242" s="89"/>
      <c r="AD242" s="171" t="s">
        <v>340</v>
      </c>
      <c r="AE242" s="89"/>
      <c r="AF242" s="171" t="s">
        <v>340</v>
      </c>
      <c r="AG242" s="172" t="s">
        <v>340</v>
      </c>
    </row>
    <row r="243" spans="2:33" ht="18" customHeight="1" x14ac:dyDescent="0.25">
      <c r="B243" s="76">
        <v>22</v>
      </c>
      <c r="C243" s="77" t="s">
        <v>250</v>
      </c>
      <c r="D243" s="82">
        <v>1</v>
      </c>
      <c r="E243" s="78">
        <v>5195504927</v>
      </c>
      <c r="F243" s="78">
        <v>6614464452</v>
      </c>
      <c r="G243" s="78">
        <v>78501021</v>
      </c>
      <c r="H243" s="78">
        <v>1664702064</v>
      </c>
      <c r="I243" s="78">
        <v>5117003906</v>
      </c>
      <c r="J243" s="78">
        <v>4949762388</v>
      </c>
      <c r="K243" s="78">
        <v>196529525</v>
      </c>
      <c r="L243" s="78">
        <v>15279951</v>
      </c>
      <c r="M243" s="73">
        <v>1</v>
      </c>
      <c r="N243" s="130">
        <v>5</v>
      </c>
      <c r="O243" s="149" t="s">
        <v>172</v>
      </c>
      <c r="P243" s="73">
        <v>0</v>
      </c>
      <c r="Q243" s="74">
        <v>311761600</v>
      </c>
      <c r="R243" s="154">
        <v>5272884706</v>
      </c>
      <c r="S243" s="174" t="s">
        <v>339</v>
      </c>
      <c r="T243" s="78">
        <v>66.183915327674526</v>
      </c>
      <c r="U243" s="167" t="s">
        <v>339</v>
      </c>
      <c r="V243" s="115">
        <v>0.25167601641530446</v>
      </c>
      <c r="W243" s="167" t="s">
        <v>339</v>
      </c>
      <c r="X243" s="115">
        <v>12.861921154066527</v>
      </c>
      <c r="Y243" s="167" t="s">
        <v>339</v>
      </c>
      <c r="Z243" s="167" t="s">
        <v>339</v>
      </c>
      <c r="AA243" s="145"/>
      <c r="AB243" s="146"/>
      <c r="AC243" s="115">
        <v>3.9704840272021556E-2</v>
      </c>
      <c r="AD243" s="167" t="s">
        <v>339</v>
      </c>
      <c r="AE243" s="115">
        <v>2.9712084239953217E-2</v>
      </c>
      <c r="AF243" s="167" t="s">
        <v>339</v>
      </c>
      <c r="AG243" s="168" t="s">
        <v>339</v>
      </c>
    </row>
    <row r="244" spans="2:33" ht="18" customHeight="1" x14ac:dyDescent="0.25">
      <c r="B244" s="71">
        <v>22.1</v>
      </c>
      <c r="C244" s="124" t="s">
        <v>247</v>
      </c>
      <c r="D244" s="116">
        <v>0.55000000000000004</v>
      </c>
      <c r="E244" s="113">
        <v>2409495149</v>
      </c>
      <c r="F244" s="113">
        <v>3229569454</v>
      </c>
      <c r="G244" s="113">
        <v>22226676</v>
      </c>
      <c r="H244" s="113">
        <v>1119343216</v>
      </c>
      <c r="I244" s="113">
        <v>2387268473</v>
      </c>
      <c r="J244" s="113">
        <v>2110226238</v>
      </c>
      <c r="K244" s="113">
        <v>117867715</v>
      </c>
      <c r="L244" s="113">
        <v>2833919</v>
      </c>
      <c r="M244" s="111"/>
      <c r="N244" s="131" t="s">
        <v>340</v>
      </c>
      <c r="O244" s="125" t="s">
        <v>172</v>
      </c>
      <c r="P244" s="125" t="s">
        <v>340</v>
      </c>
      <c r="Q244" s="126" t="s">
        <v>340</v>
      </c>
      <c r="R244" s="152" t="s">
        <v>340</v>
      </c>
      <c r="S244" s="169" t="s">
        <v>340</v>
      </c>
      <c r="T244" s="127"/>
      <c r="U244" s="169" t="s">
        <v>340</v>
      </c>
      <c r="V244" s="128"/>
      <c r="W244" s="169" t="s">
        <v>340</v>
      </c>
      <c r="X244" s="125"/>
      <c r="Y244" s="169" t="s">
        <v>340</v>
      </c>
      <c r="Z244" s="173" t="s">
        <v>340</v>
      </c>
      <c r="AA244" s="143">
        <v>5698.9049832362798</v>
      </c>
      <c r="AB244" s="144" t="s">
        <v>341</v>
      </c>
      <c r="AC244" s="129"/>
      <c r="AD244" s="169" t="s">
        <v>340</v>
      </c>
      <c r="AE244" s="129"/>
      <c r="AF244" s="169" t="s">
        <v>340</v>
      </c>
      <c r="AG244" s="170" t="s">
        <v>340</v>
      </c>
    </row>
    <row r="245" spans="2:33" ht="18" customHeight="1" x14ac:dyDescent="0.25">
      <c r="B245" s="71">
        <v>22.200000000000003</v>
      </c>
      <c r="C245" s="116" t="s">
        <v>248</v>
      </c>
      <c r="D245" s="116">
        <v>0.4</v>
      </c>
      <c r="E245" s="113">
        <v>2510374845</v>
      </c>
      <c r="F245" s="113">
        <v>2609260065</v>
      </c>
      <c r="G245" s="113">
        <v>14725020</v>
      </c>
      <c r="H245" s="113">
        <v>282596994</v>
      </c>
      <c r="I245" s="113">
        <v>2495649825</v>
      </c>
      <c r="J245" s="113">
        <v>2326663071</v>
      </c>
      <c r="K245" s="113">
        <v>54935184</v>
      </c>
      <c r="L245" s="113">
        <v>12279138</v>
      </c>
      <c r="M245" s="111"/>
      <c r="N245" s="131" t="s">
        <v>340</v>
      </c>
      <c r="O245" s="125" t="s">
        <v>172</v>
      </c>
      <c r="P245" s="125" t="s">
        <v>340</v>
      </c>
      <c r="Q245" s="126" t="s">
        <v>340</v>
      </c>
      <c r="R245" s="152" t="s">
        <v>340</v>
      </c>
      <c r="S245" s="169" t="s">
        <v>340</v>
      </c>
      <c r="T245" s="127"/>
      <c r="U245" s="169" t="s">
        <v>340</v>
      </c>
      <c r="V245" s="128"/>
      <c r="W245" s="169" t="s">
        <v>340</v>
      </c>
      <c r="X245" s="125"/>
      <c r="Y245" s="169" t="s">
        <v>340</v>
      </c>
      <c r="Z245" s="169" t="s">
        <v>340</v>
      </c>
      <c r="AA245" s="143">
        <v>4604.3057437797779</v>
      </c>
      <c r="AB245" s="144" t="s">
        <v>341</v>
      </c>
      <c r="AC245" s="129"/>
      <c r="AD245" s="169" t="s">
        <v>340</v>
      </c>
      <c r="AE245" s="129"/>
      <c r="AF245" s="169" t="s">
        <v>340</v>
      </c>
      <c r="AG245" s="170" t="s">
        <v>340</v>
      </c>
    </row>
    <row r="246" spans="2:33" ht="18" customHeight="1" x14ac:dyDescent="0.25">
      <c r="B246" s="71">
        <v>22.300000000000004</v>
      </c>
      <c r="C246" s="116" t="s">
        <v>249</v>
      </c>
      <c r="D246" s="116">
        <v>0.05</v>
      </c>
      <c r="E246" s="113">
        <v>275634933</v>
      </c>
      <c r="F246" s="113">
        <v>775634933</v>
      </c>
      <c r="G246" s="113">
        <v>41549325</v>
      </c>
      <c r="H246" s="113">
        <v>262761854</v>
      </c>
      <c r="I246" s="113">
        <v>234085608</v>
      </c>
      <c r="J246" s="113">
        <v>512873079</v>
      </c>
      <c r="K246" s="113">
        <v>23726626</v>
      </c>
      <c r="L246" s="113">
        <v>166894</v>
      </c>
      <c r="M246" s="111"/>
      <c r="N246" s="131" t="s">
        <v>340</v>
      </c>
      <c r="O246" s="125"/>
      <c r="P246" s="125" t="s">
        <v>340</v>
      </c>
      <c r="Q246" s="126" t="s">
        <v>340</v>
      </c>
      <c r="R246" s="152" t="s">
        <v>340</v>
      </c>
      <c r="S246" s="169" t="s">
        <v>340</v>
      </c>
      <c r="T246" s="127"/>
      <c r="U246" s="169" t="s">
        <v>340</v>
      </c>
      <c r="V246" s="128"/>
      <c r="W246" s="169" t="s">
        <v>340</v>
      </c>
      <c r="X246" s="125"/>
      <c r="Y246" s="169" t="s">
        <v>340</v>
      </c>
      <c r="Z246" s="169" t="s">
        <v>340</v>
      </c>
      <c r="AA246" s="143">
        <v>1368.687017822481</v>
      </c>
      <c r="AB246" s="144" t="s">
        <v>341</v>
      </c>
      <c r="AC246" s="129"/>
      <c r="AD246" s="169" t="s">
        <v>340</v>
      </c>
      <c r="AE246" s="129"/>
      <c r="AF246" s="169" t="s">
        <v>340</v>
      </c>
      <c r="AG246" s="170" t="s">
        <v>340</v>
      </c>
    </row>
    <row r="247" spans="2:33" ht="18" customHeight="1" x14ac:dyDescent="0.25">
      <c r="B247" s="71" t="s">
        <v>340</v>
      </c>
      <c r="C247" s="116"/>
      <c r="D247" s="116"/>
      <c r="E247" s="113">
        <v>0</v>
      </c>
      <c r="F247" s="113">
        <v>0</v>
      </c>
      <c r="G247" s="113">
        <v>0</v>
      </c>
      <c r="H247" s="113">
        <v>0</v>
      </c>
      <c r="I247" s="113">
        <v>0</v>
      </c>
      <c r="J247" s="113">
        <v>0</v>
      </c>
      <c r="K247" s="113">
        <v>0</v>
      </c>
      <c r="L247" s="113">
        <v>0</v>
      </c>
      <c r="M247" s="111"/>
      <c r="N247" s="131" t="s">
        <v>340</v>
      </c>
      <c r="O247" s="125"/>
      <c r="P247" s="125" t="s">
        <v>340</v>
      </c>
      <c r="Q247" s="126" t="s">
        <v>340</v>
      </c>
      <c r="R247" s="152" t="s">
        <v>340</v>
      </c>
      <c r="S247" s="169" t="s">
        <v>340</v>
      </c>
      <c r="T247" s="127"/>
      <c r="U247" s="169" t="s">
        <v>340</v>
      </c>
      <c r="V247" s="128"/>
      <c r="W247" s="169" t="s">
        <v>340</v>
      </c>
      <c r="X247" s="125"/>
      <c r="Y247" s="169" t="s">
        <v>340</v>
      </c>
      <c r="Z247" s="169" t="s">
        <v>340</v>
      </c>
      <c r="AA247" s="143">
        <v>0</v>
      </c>
      <c r="AB247" s="144" t="s">
        <v>341</v>
      </c>
      <c r="AC247" s="129"/>
      <c r="AD247" s="169" t="s">
        <v>340</v>
      </c>
      <c r="AE247" s="129"/>
      <c r="AF247" s="169" t="s">
        <v>340</v>
      </c>
      <c r="AG247" s="170" t="s">
        <v>340</v>
      </c>
    </row>
    <row r="248" spans="2:33" ht="18" customHeight="1" x14ac:dyDescent="0.25">
      <c r="B248" s="71" t="s">
        <v>340</v>
      </c>
      <c r="C248" s="116"/>
      <c r="D248" s="116"/>
      <c r="E248" s="113">
        <v>0</v>
      </c>
      <c r="F248" s="113">
        <v>0</v>
      </c>
      <c r="G248" s="113">
        <v>0</v>
      </c>
      <c r="H248" s="113">
        <v>0</v>
      </c>
      <c r="I248" s="113">
        <v>0</v>
      </c>
      <c r="J248" s="113">
        <v>0</v>
      </c>
      <c r="K248" s="113">
        <v>0</v>
      </c>
      <c r="L248" s="113">
        <v>0</v>
      </c>
      <c r="M248" s="111"/>
      <c r="N248" s="131" t="s">
        <v>340</v>
      </c>
      <c r="O248" s="125"/>
      <c r="P248" s="125" t="s">
        <v>340</v>
      </c>
      <c r="Q248" s="126" t="s">
        <v>340</v>
      </c>
      <c r="R248" s="152" t="s">
        <v>340</v>
      </c>
      <c r="S248" s="169" t="s">
        <v>340</v>
      </c>
      <c r="T248" s="127"/>
      <c r="U248" s="169" t="s">
        <v>340</v>
      </c>
      <c r="V248" s="128"/>
      <c r="W248" s="169" t="s">
        <v>340</v>
      </c>
      <c r="X248" s="125"/>
      <c r="Y248" s="169" t="s">
        <v>340</v>
      </c>
      <c r="Z248" s="169" t="s">
        <v>340</v>
      </c>
      <c r="AA248" s="143">
        <v>0</v>
      </c>
      <c r="AB248" s="144" t="s">
        <v>341</v>
      </c>
      <c r="AC248" s="129"/>
      <c r="AD248" s="169" t="s">
        <v>340</v>
      </c>
      <c r="AE248" s="129"/>
      <c r="AF248" s="169" t="s">
        <v>340</v>
      </c>
      <c r="AG248" s="170" t="s">
        <v>340</v>
      </c>
    </row>
    <row r="249" spans="2:33" ht="18" customHeight="1" x14ac:dyDescent="0.25">
      <c r="B249" s="71" t="s">
        <v>340</v>
      </c>
      <c r="C249" s="116"/>
      <c r="D249" s="116"/>
      <c r="E249" s="113">
        <v>0</v>
      </c>
      <c r="F249" s="113">
        <v>0</v>
      </c>
      <c r="G249" s="113">
        <v>0</v>
      </c>
      <c r="H249" s="113">
        <v>0</v>
      </c>
      <c r="I249" s="113">
        <v>0</v>
      </c>
      <c r="J249" s="113">
        <v>0</v>
      </c>
      <c r="K249" s="113">
        <v>0</v>
      </c>
      <c r="L249" s="113">
        <v>0</v>
      </c>
      <c r="M249" s="111"/>
      <c r="N249" s="131" t="s">
        <v>340</v>
      </c>
      <c r="O249" s="125"/>
      <c r="P249" s="125" t="s">
        <v>340</v>
      </c>
      <c r="Q249" s="126" t="s">
        <v>340</v>
      </c>
      <c r="R249" s="152" t="s">
        <v>340</v>
      </c>
      <c r="S249" s="169" t="s">
        <v>340</v>
      </c>
      <c r="T249" s="127"/>
      <c r="U249" s="169" t="s">
        <v>340</v>
      </c>
      <c r="V249" s="128"/>
      <c r="W249" s="169" t="s">
        <v>340</v>
      </c>
      <c r="X249" s="125"/>
      <c r="Y249" s="169" t="s">
        <v>340</v>
      </c>
      <c r="Z249" s="169" t="s">
        <v>340</v>
      </c>
      <c r="AA249" s="143">
        <v>0</v>
      </c>
      <c r="AB249" s="144" t="s">
        <v>341</v>
      </c>
      <c r="AC249" s="129"/>
      <c r="AD249" s="169" t="s">
        <v>340</v>
      </c>
      <c r="AE249" s="129"/>
      <c r="AF249" s="169" t="s">
        <v>340</v>
      </c>
      <c r="AG249" s="170" t="s">
        <v>340</v>
      </c>
    </row>
    <row r="250" spans="2:33" ht="18" customHeight="1" x14ac:dyDescent="0.25">
      <c r="B250" s="71" t="s">
        <v>340</v>
      </c>
      <c r="C250" s="116"/>
      <c r="D250" s="116"/>
      <c r="E250" s="113">
        <v>0</v>
      </c>
      <c r="F250" s="113">
        <v>0</v>
      </c>
      <c r="G250" s="113">
        <v>0</v>
      </c>
      <c r="H250" s="113">
        <v>0</v>
      </c>
      <c r="I250" s="113">
        <v>0</v>
      </c>
      <c r="J250" s="113">
        <v>0</v>
      </c>
      <c r="K250" s="113">
        <v>0</v>
      </c>
      <c r="L250" s="113">
        <v>0</v>
      </c>
      <c r="M250" s="111"/>
      <c r="N250" s="131" t="s">
        <v>340</v>
      </c>
      <c r="O250" s="125"/>
      <c r="P250" s="125" t="s">
        <v>340</v>
      </c>
      <c r="Q250" s="126" t="s">
        <v>340</v>
      </c>
      <c r="R250" s="152" t="s">
        <v>340</v>
      </c>
      <c r="S250" s="169" t="s">
        <v>340</v>
      </c>
      <c r="T250" s="127"/>
      <c r="U250" s="169" t="s">
        <v>340</v>
      </c>
      <c r="V250" s="128"/>
      <c r="W250" s="169" t="s">
        <v>340</v>
      </c>
      <c r="X250" s="125"/>
      <c r="Y250" s="169" t="s">
        <v>340</v>
      </c>
      <c r="Z250" s="169" t="s">
        <v>340</v>
      </c>
      <c r="AA250" s="143">
        <v>0</v>
      </c>
      <c r="AB250" s="144" t="s">
        <v>341</v>
      </c>
      <c r="AC250" s="129"/>
      <c r="AD250" s="169" t="s">
        <v>340</v>
      </c>
      <c r="AE250" s="129"/>
      <c r="AF250" s="169" t="s">
        <v>340</v>
      </c>
      <c r="AG250" s="170" t="s">
        <v>340</v>
      </c>
    </row>
    <row r="251" spans="2:33" ht="18" customHeight="1" x14ac:dyDescent="0.25">
      <c r="B251" s="71" t="s">
        <v>340</v>
      </c>
      <c r="C251" s="116"/>
      <c r="D251" s="116"/>
      <c r="E251" s="113">
        <v>0</v>
      </c>
      <c r="F251" s="113">
        <v>0</v>
      </c>
      <c r="G251" s="113">
        <v>0</v>
      </c>
      <c r="H251" s="113">
        <v>0</v>
      </c>
      <c r="I251" s="113">
        <v>0</v>
      </c>
      <c r="J251" s="113">
        <v>0</v>
      </c>
      <c r="K251" s="113">
        <v>0</v>
      </c>
      <c r="L251" s="113">
        <v>0</v>
      </c>
      <c r="M251" s="111"/>
      <c r="N251" s="131" t="s">
        <v>340</v>
      </c>
      <c r="O251" s="125"/>
      <c r="P251" s="125" t="s">
        <v>340</v>
      </c>
      <c r="Q251" s="126" t="s">
        <v>340</v>
      </c>
      <c r="R251" s="152" t="s">
        <v>340</v>
      </c>
      <c r="S251" s="169" t="s">
        <v>340</v>
      </c>
      <c r="T251" s="127"/>
      <c r="U251" s="169" t="s">
        <v>340</v>
      </c>
      <c r="V251" s="128"/>
      <c r="W251" s="169" t="s">
        <v>340</v>
      </c>
      <c r="X251" s="125"/>
      <c r="Y251" s="169" t="s">
        <v>340</v>
      </c>
      <c r="Z251" s="169" t="s">
        <v>340</v>
      </c>
      <c r="AA251" s="143">
        <v>0</v>
      </c>
      <c r="AB251" s="144" t="s">
        <v>341</v>
      </c>
      <c r="AC251" s="129"/>
      <c r="AD251" s="169" t="s">
        <v>340</v>
      </c>
      <c r="AE251" s="129"/>
      <c r="AF251" s="169" t="s">
        <v>340</v>
      </c>
      <c r="AG251" s="170" t="s">
        <v>340</v>
      </c>
    </row>
    <row r="252" spans="2:33" ht="18" customHeight="1" x14ac:dyDescent="0.25">
      <c r="B252" s="71" t="s">
        <v>340</v>
      </c>
      <c r="C252" s="116"/>
      <c r="D252" s="116"/>
      <c r="E252" s="113">
        <v>0</v>
      </c>
      <c r="F252" s="113">
        <v>0</v>
      </c>
      <c r="G252" s="113">
        <v>0</v>
      </c>
      <c r="H252" s="113">
        <v>0</v>
      </c>
      <c r="I252" s="113">
        <v>0</v>
      </c>
      <c r="J252" s="113">
        <v>0</v>
      </c>
      <c r="K252" s="113">
        <v>0</v>
      </c>
      <c r="L252" s="113">
        <v>0</v>
      </c>
      <c r="M252" s="111"/>
      <c r="N252" s="131" t="s">
        <v>340</v>
      </c>
      <c r="O252" s="125"/>
      <c r="P252" s="125" t="s">
        <v>340</v>
      </c>
      <c r="Q252" s="126" t="s">
        <v>340</v>
      </c>
      <c r="R252" s="152" t="s">
        <v>340</v>
      </c>
      <c r="S252" s="169" t="s">
        <v>340</v>
      </c>
      <c r="T252" s="127"/>
      <c r="U252" s="169" t="s">
        <v>340</v>
      </c>
      <c r="V252" s="128"/>
      <c r="W252" s="169" t="s">
        <v>340</v>
      </c>
      <c r="X252" s="125"/>
      <c r="Y252" s="169" t="s">
        <v>340</v>
      </c>
      <c r="Z252" s="169" t="s">
        <v>340</v>
      </c>
      <c r="AA252" s="143">
        <v>0</v>
      </c>
      <c r="AB252" s="144" t="s">
        <v>341</v>
      </c>
      <c r="AC252" s="129"/>
      <c r="AD252" s="169" t="s">
        <v>340</v>
      </c>
      <c r="AE252" s="129"/>
      <c r="AF252" s="169" t="s">
        <v>340</v>
      </c>
      <c r="AG252" s="170" t="s">
        <v>340</v>
      </c>
    </row>
    <row r="253" spans="2:33" ht="18" customHeight="1" thickBot="1" x14ac:dyDescent="0.3">
      <c r="B253" s="81" t="s">
        <v>340</v>
      </c>
      <c r="C253" s="83"/>
      <c r="D253" s="83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112"/>
      <c r="N253" s="132" t="s">
        <v>340</v>
      </c>
      <c r="O253" s="79"/>
      <c r="P253" s="79" t="s">
        <v>340</v>
      </c>
      <c r="Q253" s="75" t="s">
        <v>340</v>
      </c>
      <c r="R253" s="153" t="s">
        <v>340</v>
      </c>
      <c r="S253" s="171" t="s">
        <v>340</v>
      </c>
      <c r="T253" s="80"/>
      <c r="U253" s="171" t="s">
        <v>340</v>
      </c>
      <c r="V253" s="88"/>
      <c r="W253" s="171" t="s">
        <v>340</v>
      </c>
      <c r="X253" s="79"/>
      <c r="Y253" s="171" t="s">
        <v>340</v>
      </c>
      <c r="Z253" s="171" t="s">
        <v>340</v>
      </c>
      <c r="AA253" s="147">
        <v>0</v>
      </c>
      <c r="AB253" s="148" t="s">
        <v>341</v>
      </c>
      <c r="AC253" s="89"/>
      <c r="AD253" s="171" t="s">
        <v>340</v>
      </c>
      <c r="AE253" s="89"/>
      <c r="AF253" s="171" t="s">
        <v>340</v>
      </c>
      <c r="AG253" s="172" t="s">
        <v>340</v>
      </c>
    </row>
    <row r="254" spans="2:33" ht="18" customHeight="1" x14ac:dyDescent="0.25">
      <c r="B254" s="76">
        <v>23</v>
      </c>
      <c r="C254" s="77" t="s">
        <v>253</v>
      </c>
      <c r="D254" s="82">
        <v>1</v>
      </c>
      <c r="E254" s="78">
        <v>5611410971</v>
      </c>
      <c r="F254" s="78">
        <v>6514797447</v>
      </c>
      <c r="G254" s="78">
        <v>797633233</v>
      </c>
      <c r="H254" s="78">
        <v>1026484993</v>
      </c>
      <c r="I254" s="78">
        <v>4813777738</v>
      </c>
      <c r="J254" s="78">
        <v>5488312454</v>
      </c>
      <c r="K254" s="78">
        <v>195180376</v>
      </c>
      <c r="L254" s="78">
        <v>9656028.0000010002</v>
      </c>
      <c r="M254" s="73">
        <v>1</v>
      </c>
      <c r="N254" s="130">
        <v>5</v>
      </c>
      <c r="O254" s="149" t="s">
        <v>172</v>
      </c>
      <c r="P254" s="73">
        <v>0</v>
      </c>
      <c r="Q254" s="74">
        <v>311761600</v>
      </c>
      <c r="R254" s="154">
        <v>4969658538</v>
      </c>
      <c r="S254" s="174" t="s">
        <v>339</v>
      </c>
      <c r="T254" s="78">
        <v>7.0350766979640129</v>
      </c>
      <c r="U254" s="167" t="s">
        <v>339</v>
      </c>
      <c r="V254" s="115">
        <v>0.15756207331859354</v>
      </c>
      <c r="W254" s="167" t="s">
        <v>339</v>
      </c>
      <c r="X254" s="115">
        <v>20.213319182585199</v>
      </c>
      <c r="Y254" s="167" t="s">
        <v>339</v>
      </c>
      <c r="Z254" s="167" t="s">
        <v>339</v>
      </c>
      <c r="AA254" s="145"/>
      <c r="AB254" s="146"/>
      <c r="AC254" s="115">
        <v>3.5562912577571701E-2</v>
      </c>
      <c r="AD254" s="167" t="s">
        <v>339</v>
      </c>
      <c r="AE254" s="115">
        <v>2.9959546338601616E-2</v>
      </c>
      <c r="AF254" s="167" t="s">
        <v>339</v>
      </c>
      <c r="AG254" s="168" t="s">
        <v>339</v>
      </c>
    </row>
    <row r="255" spans="2:33" ht="18" customHeight="1" x14ac:dyDescent="0.25">
      <c r="B255" s="71">
        <v>23.1</v>
      </c>
      <c r="C255" s="124" t="s">
        <v>251</v>
      </c>
      <c r="D255" s="116">
        <v>0.5</v>
      </c>
      <c r="E255" s="113">
        <v>787281303</v>
      </c>
      <c r="F255" s="113">
        <v>1104199869</v>
      </c>
      <c r="G255" s="113">
        <v>365344941</v>
      </c>
      <c r="H255" s="113">
        <v>594196701</v>
      </c>
      <c r="I255" s="113">
        <v>421936362</v>
      </c>
      <c r="J255" s="113">
        <v>510003168</v>
      </c>
      <c r="K255" s="113">
        <v>47889247</v>
      </c>
      <c r="L255" s="113">
        <v>9656028</v>
      </c>
      <c r="M255" s="111"/>
      <c r="N255" s="131" t="s">
        <v>340</v>
      </c>
      <c r="O255" s="125" t="s">
        <v>172</v>
      </c>
      <c r="P255" s="125" t="s">
        <v>340</v>
      </c>
      <c r="Q255" s="126" t="s">
        <v>340</v>
      </c>
      <c r="R255" s="152" t="s">
        <v>340</v>
      </c>
      <c r="S255" s="169" t="s">
        <v>340</v>
      </c>
      <c r="T255" s="127"/>
      <c r="U255" s="169" t="s">
        <v>340</v>
      </c>
      <c r="V255" s="128"/>
      <c r="W255" s="169" t="s">
        <v>340</v>
      </c>
      <c r="X255" s="125"/>
      <c r="Y255" s="169" t="s">
        <v>340</v>
      </c>
      <c r="Z255" s="173" t="s">
        <v>340</v>
      </c>
      <c r="AA255" s="143">
        <v>1948.4733880359979</v>
      </c>
      <c r="AB255" s="144" t="s">
        <v>341</v>
      </c>
      <c r="AC255" s="129"/>
      <c r="AD255" s="169" t="s">
        <v>340</v>
      </c>
      <c r="AE255" s="129"/>
      <c r="AF255" s="169" t="s">
        <v>340</v>
      </c>
      <c r="AG255" s="170" t="s">
        <v>340</v>
      </c>
    </row>
    <row r="256" spans="2:33" ht="18" customHeight="1" x14ac:dyDescent="0.25">
      <c r="B256" s="71">
        <v>23.200000000000003</v>
      </c>
      <c r="C256" s="116" t="s">
        <v>252</v>
      </c>
      <c r="D256" s="116">
        <v>0.5</v>
      </c>
      <c r="E256" s="113">
        <v>4824129668</v>
      </c>
      <c r="F256" s="113">
        <v>5410597578</v>
      </c>
      <c r="G256" s="113">
        <v>432288292</v>
      </c>
      <c r="H256" s="113">
        <v>432288292</v>
      </c>
      <c r="I256" s="113">
        <v>4391841376</v>
      </c>
      <c r="J256" s="113">
        <v>4978309286</v>
      </c>
      <c r="K256" s="113">
        <v>147291129</v>
      </c>
      <c r="L256" s="113">
        <v>9.9999999999999995E-7</v>
      </c>
      <c r="M256" s="111"/>
      <c r="N256" s="131" t="s">
        <v>340</v>
      </c>
      <c r="O256" s="125" t="s">
        <v>172</v>
      </c>
      <c r="P256" s="125" t="s">
        <v>340</v>
      </c>
      <c r="Q256" s="126" t="s">
        <v>340</v>
      </c>
      <c r="R256" s="152" t="s">
        <v>340</v>
      </c>
      <c r="S256" s="169" t="s">
        <v>340</v>
      </c>
      <c r="T256" s="127"/>
      <c r="U256" s="169" t="s">
        <v>340</v>
      </c>
      <c r="V256" s="128"/>
      <c r="W256" s="169" t="s">
        <v>340</v>
      </c>
      <c r="X256" s="125"/>
      <c r="Y256" s="169" t="s">
        <v>340</v>
      </c>
      <c r="Z256" s="169" t="s">
        <v>340</v>
      </c>
      <c r="AA256" s="143">
        <v>9547.5517522498685</v>
      </c>
      <c r="AB256" s="144" t="s">
        <v>341</v>
      </c>
      <c r="AC256" s="129"/>
      <c r="AD256" s="169" t="s">
        <v>340</v>
      </c>
      <c r="AE256" s="129"/>
      <c r="AF256" s="169" t="s">
        <v>340</v>
      </c>
      <c r="AG256" s="170" t="s">
        <v>340</v>
      </c>
    </row>
    <row r="257" spans="2:33" ht="18" customHeight="1" x14ac:dyDescent="0.25">
      <c r="B257" s="71" t="s">
        <v>340</v>
      </c>
      <c r="C257" s="116"/>
      <c r="D257" s="116"/>
      <c r="E257" s="113">
        <v>0</v>
      </c>
      <c r="F257" s="113">
        <v>0</v>
      </c>
      <c r="G257" s="113">
        <v>0</v>
      </c>
      <c r="H257" s="113">
        <v>0</v>
      </c>
      <c r="I257" s="113">
        <v>0</v>
      </c>
      <c r="J257" s="113">
        <v>0</v>
      </c>
      <c r="K257" s="113">
        <v>0</v>
      </c>
      <c r="L257" s="113">
        <v>0</v>
      </c>
      <c r="M257" s="111"/>
      <c r="N257" s="131" t="s">
        <v>340</v>
      </c>
      <c r="O257" s="125"/>
      <c r="P257" s="125" t="s">
        <v>340</v>
      </c>
      <c r="Q257" s="126" t="s">
        <v>340</v>
      </c>
      <c r="R257" s="152" t="s">
        <v>340</v>
      </c>
      <c r="S257" s="169" t="s">
        <v>340</v>
      </c>
      <c r="T257" s="127"/>
      <c r="U257" s="169" t="s">
        <v>340</v>
      </c>
      <c r="V257" s="128"/>
      <c r="W257" s="169" t="s">
        <v>340</v>
      </c>
      <c r="X257" s="125"/>
      <c r="Y257" s="169" t="s">
        <v>340</v>
      </c>
      <c r="Z257" s="169" t="s">
        <v>340</v>
      </c>
      <c r="AA257" s="143">
        <v>0</v>
      </c>
      <c r="AB257" s="144" t="s">
        <v>341</v>
      </c>
      <c r="AC257" s="129"/>
      <c r="AD257" s="169" t="s">
        <v>340</v>
      </c>
      <c r="AE257" s="129"/>
      <c r="AF257" s="169" t="s">
        <v>340</v>
      </c>
      <c r="AG257" s="170" t="s">
        <v>340</v>
      </c>
    </row>
    <row r="258" spans="2:33" ht="18" customHeight="1" x14ac:dyDescent="0.25">
      <c r="B258" s="71" t="s">
        <v>340</v>
      </c>
      <c r="C258" s="116"/>
      <c r="D258" s="116"/>
      <c r="E258" s="113">
        <v>0</v>
      </c>
      <c r="F258" s="113">
        <v>0</v>
      </c>
      <c r="G258" s="113">
        <v>0</v>
      </c>
      <c r="H258" s="113">
        <v>0</v>
      </c>
      <c r="I258" s="113">
        <v>0</v>
      </c>
      <c r="J258" s="113">
        <v>0</v>
      </c>
      <c r="K258" s="113">
        <v>0</v>
      </c>
      <c r="L258" s="113">
        <v>0</v>
      </c>
      <c r="M258" s="111"/>
      <c r="N258" s="131" t="s">
        <v>340</v>
      </c>
      <c r="O258" s="125"/>
      <c r="P258" s="125" t="s">
        <v>340</v>
      </c>
      <c r="Q258" s="126" t="s">
        <v>340</v>
      </c>
      <c r="R258" s="152" t="s">
        <v>340</v>
      </c>
      <c r="S258" s="169" t="s">
        <v>340</v>
      </c>
      <c r="T258" s="127"/>
      <c r="U258" s="169" t="s">
        <v>340</v>
      </c>
      <c r="V258" s="128"/>
      <c r="W258" s="169" t="s">
        <v>340</v>
      </c>
      <c r="X258" s="125"/>
      <c r="Y258" s="169" t="s">
        <v>340</v>
      </c>
      <c r="Z258" s="169" t="s">
        <v>340</v>
      </c>
      <c r="AA258" s="143">
        <v>0</v>
      </c>
      <c r="AB258" s="144" t="s">
        <v>341</v>
      </c>
      <c r="AC258" s="129"/>
      <c r="AD258" s="169" t="s">
        <v>340</v>
      </c>
      <c r="AE258" s="129"/>
      <c r="AF258" s="169" t="s">
        <v>340</v>
      </c>
      <c r="AG258" s="170" t="s">
        <v>340</v>
      </c>
    </row>
    <row r="259" spans="2:33" ht="18" customHeight="1" x14ac:dyDescent="0.25">
      <c r="B259" s="71" t="s">
        <v>340</v>
      </c>
      <c r="C259" s="116"/>
      <c r="D259" s="116"/>
      <c r="E259" s="113">
        <v>0</v>
      </c>
      <c r="F259" s="113">
        <v>0</v>
      </c>
      <c r="G259" s="113">
        <v>0</v>
      </c>
      <c r="H259" s="113">
        <v>0</v>
      </c>
      <c r="I259" s="113">
        <v>0</v>
      </c>
      <c r="J259" s="113">
        <v>0</v>
      </c>
      <c r="K259" s="113">
        <v>0</v>
      </c>
      <c r="L259" s="113">
        <v>0</v>
      </c>
      <c r="M259" s="111"/>
      <c r="N259" s="131" t="s">
        <v>340</v>
      </c>
      <c r="O259" s="125"/>
      <c r="P259" s="125" t="s">
        <v>340</v>
      </c>
      <c r="Q259" s="126" t="s">
        <v>340</v>
      </c>
      <c r="R259" s="152" t="s">
        <v>340</v>
      </c>
      <c r="S259" s="169" t="s">
        <v>340</v>
      </c>
      <c r="T259" s="127"/>
      <c r="U259" s="169" t="s">
        <v>340</v>
      </c>
      <c r="V259" s="128"/>
      <c r="W259" s="169" t="s">
        <v>340</v>
      </c>
      <c r="X259" s="125"/>
      <c r="Y259" s="169" t="s">
        <v>340</v>
      </c>
      <c r="Z259" s="169" t="s">
        <v>340</v>
      </c>
      <c r="AA259" s="143">
        <v>0</v>
      </c>
      <c r="AB259" s="144" t="s">
        <v>341</v>
      </c>
      <c r="AC259" s="129"/>
      <c r="AD259" s="169" t="s">
        <v>340</v>
      </c>
      <c r="AE259" s="129"/>
      <c r="AF259" s="169" t="s">
        <v>340</v>
      </c>
      <c r="AG259" s="170" t="s">
        <v>340</v>
      </c>
    </row>
    <row r="260" spans="2:33" ht="18" customHeight="1" x14ac:dyDescent="0.25">
      <c r="B260" s="71" t="s">
        <v>340</v>
      </c>
      <c r="C260" s="116"/>
      <c r="D260" s="116"/>
      <c r="E260" s="113">
        <v>0</v>
      </c>
      <c r="F260" s="113">
        <v>0</v>
      </c>
      <c r="G260" s="113">
        <v>0</v>
      </c>
      <c r="H260" s="113">
        <v>0</v>
      </c>
      <c r="I260" s="113">
        <v>0</v>
      </c>
      <c r="J260" s="113">
        <v>0</v>
      </c>
      <c r="K260" s="113">
        <v>0</v>
      </c>
      <c r="L260" s="113">
        <v>0</v>
      </c>
      <c r="M260" s="111"/>
      <c r="N260" s="131" t="s">
        <v>340</v>
      </c>
      <c r="O260" s="125"/>
      <c r="P260" s="125" t="s">
        <v>340</v>
      </c>
      <c r="Q260" s="126" t="s">
        <v>340</v>
      </c>
      <c r="R260" s="152" t="s">
        <v>340</v>
      </c>
      <c r="S260" s="169" t="s">
        <v>340</v>
      </c>
      <c r="T260" s="127"/>
      <c r="U260" s="169" t="s">
        <v>340</v>
      </c>
      <c r="V260" s="128"/>
      <c r="W260" s="169" t="s">
        <v>340</v>
      </c>
      <c r="X260" s="125"/>
      <c r="Y260" s="169" t="s">
        <v>340</v>
      </c>
      <c r="Z260" s="169" t="s">
        <v>340</v>
      </c>
      <c r="AA260" s="143">
        <v>0</v>
      </c>
      <c r="AB260" s="144" t="s">
        <v>341</v>
      </c>
      <c r="AC260" s="129"/>
      <c r="AD260" s="169" t="s">
        <v>340</v>
      </c>
      <c r="AE260" s="129"/>
      <c r="AF260" s="169" t="s">
        <v>340</v>
      </c>
      <c r="AG260" s="170" t="s">
        <v>340</v>
      </c>
    </row>
    <row r="261" spans="2:33" ht="18" customHeight="1" x14ac:dyDescent="0.25">
      <c r="B261" s="71" t="s">
        <v>340</v>
      </c>
      <c r="C261" s="116"/>
      <c r="D261" s="116"/>
      <c r="E261" s="113">
        <v>0</v>
      </c>
      <c r="F261" s="113">
        <v>0</v>
      </c>
      <c r="G261" s="113">
        <v>0</v>
      </c>
      <c r="H261" s="113">
        <v>0</v>
      </c>
      <c r="I261" s="113">
        <v>0</v>
      </c>
      <c r="J261" s="113">
        <v>0</v>
      </c>
      <c r="K261" s="113">
        <v>0</v>
      </c>
      <c r="L261" s="113">
        <v>0</v>
      </c>
      <c r="M261" s="111"/>
      <c r="N261" s="131" t="s">
        <v>340</v>
      </c>
      <c r="O261" s="125"/>
      <c r="P261" s="125" t="s">
        <v>340</v>
      </c>
      <c r="Q261" s="126" t="s">
        <v>340</v>
      </c>
      <c r="R261" s="152" t="s">
        <v>340</v>
      </c>
      <c r="S261" s="169" t="s">
        <v>340</v>
      </c>
      <c r="T261" s="127"/>
      <c r="U261" s="169" t="s">
        <v>340</v>
      </c>
      <c r="V261" s="128"/>
      <c r="W261" s="169" t="s">
        <v>340</v>
      </c>
      <c r="X261" s="125"/>
      <c r="Y261" s="169" t="s">
        <v>340</v>
      </c>
      <c r="Z261" s="169" t="s">
        <v>340</v>
      </c>
      <c r="AA261" s="143">
        <v>0</v>
      </c>
      <c r="AB261" s="144" t="s">
        <v>341</v>
      </c>
      <c r="AC261" s="129"/>
      <c r="AD261" s="169" t="s">
        <v>340</v>
      </c>
      <c r="AE261" s="129"/>
      <c r="AF261" s="169" t="s">
        <v>340</v>
      </c>
      <c r="AG261" s="170" t="s">
        <v>340</v>
      </c>
    </row>
    <row r="262" spans="2:33" ht="18" customHeight="1" x14ac:dyDescent="0.25">
      <c r="B262" s="71" t="s">
        <v>340</v>
      </c>
      <c r="C262" s="116"/>
      <c r="D262" s="116"/>
      <c r="E262" s="113">
        <v>0</v>
      </c>
      <c r="F262" s="113">
        <v>0</v>
      </c>
      <c r="G262" s="113">
        <v>0</v>
      </c>
      <c r="H262" s="113">
        <v>0</v>
      </c>
      <c r="I262" s="113">
        <v>0</v>
      </c>
      <c r="J262" s="113">
        <v>0</v>
      </c>
      <c r="K262" s="113">
        <v>0</v>
      </c>
      <c r="L262" s="113">
        <v>0</v>
      </c>
      <c r="M262" s="111"/>
      <c r="N262" s="131" t="s">
        <v>340</v>
      </c>
      <c r="O262" s="125"/>
      <c r="P262" s="125" t="s">
        <v>340</v>
      </c>
      <c r="Q262" s="126" t="s">
        <v>340</v>
      </c>
      <c r="R262" s="152" t="s">
        <v>340</v>
      </c>
      <c r="S262" s="169" t="s">
        <v>340</v>
      </c>
      <c r="T262" s="127"/>
      <c r="U262" s="169" t="s">
        <v>340</v>
      </c>
      <c r="V262" s="128"/>
      <c r="W262" s="169" t="s">
        <v>340</v>
      </c>
      <c r="X262" s="125"/>
      <c r="Y262" s="169" t="s">
        <v>340</v>
      </c>
      <c r="Z262" s="169" t="s">
        <v>340</v>
      </c>
      <c r="AA262" s="143">
        <v>0</v>
      </c>
      <c r="AB262" s="144" t="s">
        <v>341</v>
      </c>
      <c r="AC262" s="129"/>
      <c r="AD262" s="169" t="s">
        <v>340</v>
      </c>
      <c r="AE262" s="129"/>
      <c r="AF262" s="169" t="s">
        <v>340</v>
      </c>
      <c r="AG262" s="170" t="s">
        <v>340</v>
      </c>
    </row>
    <row r="263" spans="2:33" ht="18" customHeight="1" x14ac:dyDescent="0.25">
      <c r="B263" s="71" t="s">
        <v>340</v>
      </c>
      <c r="C263" s="116"/>
      <c r="D263" s="116"/>
      <c r="E263" s="113">
        <v>0</v>
      </c>
      <c r="F263" s="113">
        <v>0</v>
      </c>
      <c r="G263" s="113">
        <v>0</v>
      </c>
      <c r="H263" s="113">
        <v>0</v>
      </c>
      <c r="I263" s="113">
        <v>0</v>
      </c>
      <c r="J263" s="113">
        <v>0</v>
      </c>
      <c r="K263" s="113">
        <v>0</v>
      </c>
      <c r="L263" s="113">
        <v>0</v>
      </c>
      <c r="M263" s="111"/>
      <c r="N263" s="131" t="s">
        <v>340</v>
      </c>
      <c r="O263" s="125"/>
      <c r="P263" s="125" t="s">
        <v>340</v>
      </c>
      <c r="Q263" s="126" t="s">
        <v>340</v>
      </c>
      <c r="R263" s="152" t="s">
        <v>340</v>
      </c>
      <c r="S263" s="169" t="s">
        <v>340</v>
      </c>
      <c r="T263" s="127"/>
      <c r="U263" s="169" t="s">
        <v>340</v>
      </c>
      <c r="V263" s="128"/>
      <c r="W263" s="169" t="s">
        <v>340</v>
      </c>
      <c r="X263" s="125"/>
      <c r="Y263" s="169" t="s">
        <v>340</v>
      </c>
      <c r="Z263" s="169" t="s">
        <v>340</v>
      </c>
      <c r="AA263" s="143">
        <v>0</v>
      </c>
      <c r="AB263" s="144" t="s">
        <v>341</v>
      </c>
      <c r="AC263" s="129"/>
      <c r="AD263" s="169" t="s">
        <v>340</v>
      </c>
      <c r="AE263" s="129"/>
      <c r="AF263" s="169" t="s">
        <v>340</v>
      </c>
      <c r="AG263" s="170" t="s">
        <v>340</v>
      </c>
    </row>
    <row r="264" spans="2:33" ht="18" customHeight="1" thickBot="1" x14ac:dyDescent="0.3">
      <c r="B264" s="81" t="s">
        <v>340</v>
      </c>
      <c r="C264" s="83"/>
      <c r="D264" s="83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112"/>
      <c r="N264" s="132" t="s">
        <v>340</v>
      </c>
      <c r="O264" s="79"/>
      <c r="P264" s="79" t="s">
        <v>340</v>
      </c>
      <c r="Q264" s="75" t="s">
        <v>340</v>
      </c>
      <c r="R264" s="153" t="s">
        <v>340</v>
      </c>
      <c r="S264" s="171" t="s">
        <v>340</v>
      </c>
      <c r="T264" s="80"/>
      <c r="U264" s="171" t="s">
        <v>340</v>
      </c>
      <c r="V264" s="88"/>
      <c r="W264" s="171" t="s">
        <v>340</v>
      </c>
      <c r="X264" s="79"/>
      <c r="Y264" s="171" t="s">
        <v>340</v>
      </c>
      <c r="Z264" s="171" t="s">
        <v>340</v>
      </c>
      <c r="AA264" s="147">
        <v>0</v>
      </c>
      <c r="AB264" s="148" t="s">
        <v>341</v>
      </c>
      <c r="AC264" s="89"/>
      <c r="AD264" s="171" t="s">
        <v>340</v>
      </c>
      <c r="AE264" s="89"/>
      <c r="AF264" s="171" t="s">
        <v>340</v>
      </c>
      <c r="AG264" s="172" t="s">
        <v>340</v>
      </c>
    </row>
    <row r="265" spans="2:33" ht="18" customHeight="1" x14ac:dyDescent="0.25">
      <c r="B265" s="76">
        <v>24</v>
      </c>
      <c r="C265" s="77" t="s">
        <v>254</v>
      </c>
      <c r="D265" s="82">
        <v>1</v>
      </c>
      <c r="E265" s="78">
        <v>7013195209</v>
      </c>
      <c r="F265" s="78">
        <v>11203642397</v>
      </c>
      <c r="G265" s="78">
        <v>3073897815</v>
      </c>
      <c r="H265" s="78">
        <v>5599036526</v>
      </c>
      <c r="I265" s="78">
        <v>3939297394</v>
      </c>
      <c r="J265" s="78">
        <v>5604605871</v>
      </c>
      <c r="K265" s="78">
        <v>1707623378</v>
      </c>
      <c r="L265" s="78">
        <v>262996887</v>
      </c>
      <c r="M265" s="73">
        <v>1</v>
      </c>
      <c r="N265" s="130">
        <v>5</v>
      </c>
      <c r="O265" s="149" t="s">
        <v>172</v>
      </c>
      <c r="P265" s="73">
        <v>0</v>
      </c>
      <c r="Q265" s="74">
        <v>311761600</v>
      </c>
      <c r="R265" s="154">
        <v>4095178194</v>
      </c>
      <c r="S265" s="174" t="s">
        <v>339</v>
      </c>
      <c r="T265" s="78">
        <v>2.2815316679614477</v>
      </c>
      <c r="U265" s="167" t="s">
        <v>339</v>
      </c>
      <c r="V265" s="115">
        <v>0.49975144935893834</v>
      </c>
      <c r="W265" s="167" t="s">
        <v>339</v>
      </c>
      <c r="X265" s="115">
        <v>6.4929414088464092</v>
      </c>
      <c r="Y265" s="167" t="s">
        <v>339</v>
      </c>
      <c r="Z265" s="167" t="s">
        <v>339</v>
      </c>
      <c r="AA265" s="145"/>
      <c r="AB265" s="146"/>
      <c r="AC265" s="115">
        <v>0.30468215201996313</v>
      </c>
      <c r="AD265" s="167" t="s">
        <v>339</v>
      </c>
      <c r="AE265" s="115">
        <v>0.15241680495418619</v>
      </c>
      <c r="AF265" s="167" t="s">
        <v>339</v>
      </c>
      <c r="AG265" s="168" t="s">
        <v>339</v>
      </c>
    </row>
    <row r="266" spans="2:33" ht="18" customHeight="1" x14ac:dyDescent="0.25">
      <c r="B266" s="71">
        <v>24.1</v>
      </c>
      <c r="C266" s="124" t="s">
        <v>254</v>
      </c>
      <c r="D266" s="116">
        <v>1</v>
      </c>
      <c r="E266" s="113">
        <v>7013195209</v>
      </c>
      <c r="F266" s="113">
        <v>11203642397</v>
      </c>
      <c r="G266" s="113">
        <v>3073897815</v>
      </c>
      <c r="H266" s="113">
        <v>5599036526</v>
      </c>
      <c r="I266" s="113">
        <v>3939297394</v>
      </c>
      <c r="J266" s="113">
        <v>5604605871</v>
      </c>
      <c r="K266" s="113">
        <v>1707623378</v>
      </c>
      <c r="L266" s="113">
        <v>262996887</v>
      </c>
      <c r="M266" s="111"/>
      <c r="N266" s="131" t="s">
        <v>340</v>
      </c>
      <c r="O266" s="125" t="s">
        <v>172</v>
      </c>
      <c r="P266" s="125" t="s">
        <v>340</v>
      </c>
      <c r="Q266" s="126" t="s">
        <v>340</v>
      </c>
      <c r="R266" s="152" t="s">
        <v>340</v>
      </c>
      <c r="S266" s="169" t="s">
        <v>340</v>
      </c>
      <c r="T266" s="127"/>
      <c r="U266" s="169" t="s">
        <v>340</v>
      </c>
      <c r="V266" s="128"/>
      <c r="W266" s="169" t="s">
        <v>340</v>
      </c>
      <c r="X266" s="125"/>
      <c r="Y266" s="169" t="s">
        <v>340</v>
      </c>
      <c r="Z266" s="173" t="s">
        <v>340</v>
      </c>
      <c r="AA266" s="143">
        <v>19769.970702311628</v>
      </c>
      <c r="AB266" s="144" t="s">
        <v>341</v>
      </c>
      <c r="AC266" s="129"/>
      <c r="AD266" s="169" t="s">
        <v>340</v>
      </c>
      <c r="AE266" s="129"/>
      <c r="AF266" s="169" t="s">
        <v>340</v>
      </c>
      <c r="AG266" s="170" t="s">
        <v>340</v>
      </c>
    </row>
    <row r="267" spans="2:33" ht="18" customHeight="1" x14ac:dyDescent="0.25">
      <c r="B267" s="71" t="s">
        <v>340</v>
      </c>
      <c r="C267" s="116"/>
      <c r="D267" s="116"/>
      <c r="E267" s="113">
        <v>0</v>
      </c>
      <c r="F267" s="113">
        <v>0</v>
      </c>
      <c r="G267" s="113">
        <v>0</v>
      </c>
      <c r="H267" s="113">
        <v>0</v>
      </c>
      <c r="I267" s="113">
        <v>0</v>
      </c>
      <c r="J267" s="113">
        <v>0</v>
      </c>
      <c r="K267" s="113">
        <v>0</v>
      </c>
      <c r="L267" s="113">
        <v>0</v>
      </c>
      <c r="M267" s="111"/>
      <c r="N267" s="131" t="s">
        <v>340</v>
      </c>
      <c r="O267" s="125" t="s">
        <v>172</v>
      </c>
      <c r="P267" s="125" t="s">
        <v>340</v>
      </c>
      <c r="Q267" s="126" t="s">
        <v>340</v>
      </c>
      <c r="R267" s="152" t="s">
        <v>340</v>
      </c>
      <c r="S267" s="169" t="s">
        <v>340</v>
      </c>
      <c r="T267" s="127"/>
      <c r="U267" s="169" t="s">
        <v>340</v>
      </c>
      <c r="V267" s="128"/>
      <c r="W267" s="169" t="s">
        <v>340</v>
      </c>
      <c r="X267" s="125"/>
      <c r="Y267" s="169" t="s">
        <v>340</v>
      </c>
      <c r="Z267" s="169" t="s">
        <v>340</v>
      </c>
      <c r="AA267" s="143">
        <v>0</v>
      </c>
      <c r="AB267" s="144" t="s">
        <v>341</v>
      </c>
      <c r="AC267" s="129"/>
      <c r="AD267" s="169" t="s">
        <v>340</v>
      </c>
      <c r="AE267" s="129"/>
      <c r="AF267" s="169" t="s">
        <v>340</v>
      </c>
      <c r="AG267" s="170" t="s">
        <v>340</v>
      </c>
    </row>
    <row r="268" spans="2:33" ht="18" customHeight="1" x14ac:dyDescent="0.25">
      <c r="B268" s="71" t="s">
        <v>340</v>
      </c>
      <c r="C268" s="116"/>
      <c r="D268" s="116"/>
      <c r="E268" s="113">
        <v>0</v>
      </c>
      <c r="F268" s="113">
        <v>0</v>
      </c>
      <c r="G268" s="113">
        <v>0</v>
      </c>
      <c r="H268" s="113">
        <v>0</v>
      </c>
      <c r="I268" s="113">
        <v>0</v>
      </c>
      <c r="J268" s="113">
        <v>0</v>
      </c>
      <c r="K268" s="113">
        <v>0</v>
      </c>
      <c r="L268" s="113">
        <v>0</v>
      </c>
      <c r="M268" s="111"/>
      <c r="N268" s="131" t="s">
        <v>340</v>
      </c>
      <c r="O268" s="125"/>
      <c r="P268" s="125" t="s">
        <v>340</v>
      </c>
      <c r="Q268" s="126" t="s">
        <v>340</v>
      </c>
      <c r="R268" s="152" t="s">
        <v>340</v>
      </c>
      <c r="S268" s="169" t="s">
        <v>340</v>
      </c>
      <c r="T268" s="127"/>
      <c r="U268" s="169" t="s">
        <v>340</v>
      </c>
      <c r="V268" s="128"/>
      <c r="W268" s="169" t="s">
        <v>340</v>
      </c>
      <c r="X268" s="125"/>
      <c r="Y268" s="169" t="s">
        <v>340</v>
      </c>
      <c r="Z268" s="169" t="s">
        <v>340</v>
      </c>
      <c r="AA268" s="143">
        <v>0</v>
      </c>
      <c r="AB268" s="144" t="s">
        <v>341</v>
      </c>
      <c r="AC268" s="129"/>
      <c r="AD268" s="169" t="s">
        <v>340</v>
      </c>
      <c r="AE268" s="129"/>
      <c r="AF268" s="169" t="s">
        <v>340</v>
      </c>
      <c r="AG268" s="170" t="s">
        <v>340</v>
      </c>
    </row>
    <row r="269" spans="2:33" ht="18" customHeight="1" x14ac:dyDescent="0.25">
      <c r="B269" s="71" t="s">
        <v>340</v>
      </c>
      <c r="C269" s="116"/>
      <c r="D269" s="116"/>
      <c r="E269" s="113">
        <v>0</v>
      </c>
      <c r="F269" s="113">
        <v>0</v>
      </c>
      <c r="G269" s="113">
        <v>0</v>
      </c>
      <c r="H269" s="113">
        <v>0</v>
      </c>
      <c r="I269" s="113">
        <v>0</v>
      </c>
      <c r="J269" s="113">
        <v>0</v>
      </c>
      <c r="K269" s="113">
        <v>0</v>
      </c>
      <c r="L269" s="113">
        <v>0</v>
      </c>
      <c r="M269" s="111"/>
      <c r="N269" s="131" t="s">
        <v>340</v>
      </c>
      <c r="O269" s="125"/>
      <c r="P269" s="125" t="s">
        <v>340</v>
      </c>
      <c r="Q269" s="126" t="s">
        <v>340</v>
      </c>
      <c r="R269" s="152" t="s">
        <v>340</v>
      </c>
      <c r="S269" s="169" t="s">
        <v>340</v>
      </c>
      <c r="T269" s="127"/>
      <c r="U269" s="169" t="s">
        <v>340</v>
      </c>
      <c r="V269" s="128"/>
      <c r="W269" s="169" t="s">
        <v>340</v>
      </c>
      <c r="X269" s="125"/>
      <c r="Y269" s="169" t="s">
        <v>340</v>
      </c>
      <c r="Z269" s="169" t="s">
        <v>340</v>
      </c>
      <c r="AA269" s="143">
        <v>0</v>
      </c>
      <c r="AB269" s="144" t="s">
        <v>341</v>
      </c>
      <c r="AC269" s="129"/>
      <c r="AD269" s="169" t="s">
        <v>340</v>
      </c>
      <c r="AE269" s="129"/>
      <c r="AF269" s="169" t="s">
        <v>340</v>
      </c>
      <c r="AG269" s="170" t="s">
        <v>340</v>
      </c>
    </row>
    <row r="270" spans="2:33" ht="18" customHeight="1" x14ac:dyDescent="0.25">
      <c r="B270" s="71" t="s">
        <v>340</v>
      </c>
      <c r="C270" s="116"/>
      <c r="D270" s="116"/>
      <c r="E270" s="113">
        <v>0</v>
      </c>
      <c r="F270" s="113">
        <v>0</v>
      </c>
      <c r="G270" s="113">
        <v>0</v>
      </c>
      <c r="H270" s="113">
        <v>0</v>
      </c>
      <c r="I270" s="113">
        <v>0</v>
      </c>
      <c r="J270" s="113">
        <v>0</v>
      </c>
      <c r="K270" s="113">
        <v>0</v>
      </c>
      <c r="L270" s="113">
        <v>0</v>
      </c>
      <c r="M270" s="111"/>
      <c r="N270" s="131" t="s">
        <v>340</v>
      </c>
      <c r="O270" s="125"/>
      <c r="P270" s="125" t="s">
        <v>340</v>
      </c>
      <c r="Q270" s="126" t="s">
        <v>340</v>
      </c>
      <c r="R270" s="152" t="s">
        <v>340</v>
      </c>
      <c r="S270" s="169" t="s">
        <v>340</v>
      </c>
      <c r="T270" s="127"/>
      <c r="U270" s="169" t="s">
        <v>340</v>
      </c>
      <c r="V270" s="128"/>
      <c r="W270" s="169" t="s">
        <v>340</v>
      </c>
      <c r="X270" s="125"/>
      <c r="Y270" s="169" t="s">
        <v>340</v>
      </c>
      <c r="Z270" s="169" t="s">
        <v>340</v>
      </c>
      <c r="AA270" s="143">
        <v>0</v>
      </c>
      <c r="AB270" s="144" t="s">
        <v>341</v>
      </c>
      <c r="AC270" s="129"/>
      <c r="AD270" s="169" t="s">
        <v>340</v>
      </c>
      <c r="AE270" s="129"/>
      <c r="AF270" s="169" t="s">
        <v>340</v>
      </c>
      <c r="AG270" s="170" t="s">
        <v>340</v>
      </c>
    </row>
    <row r="271" spans="2:33" ht="18" customHeight="1" x14ac:dyDescent="0.25">
      <c r="B271" s="71" t="s">
        <v>340</v>
      </c>
      <c r="C271" s="116"/>
      <c r="D271" s="116"/>
      <c r="E271" s="113">
        <v>0</v>
      </c>
      <c r="F271" s="113">
        <v>0</v>
      </c>
      <c r="G271" s="113">
        <v>0</v>
      </c>
      <c r="H271" s="113">
        <v>0</v>
      </c>
      <c r="I271" s="113">
        <v>0</v>
      </c>
      <c r="J271" s="113">
        <v>0</v>
      </c>
      <c r="K271" s="113">
        <v>0</v>
      </c>
      <c r="L271" s="113">
        <v>0</v>
      </c>
      <c r="M271" s="111"/>
      <c r="N271" s="131" t="s">
        <v>340</v>
      </c>
      <c r="O271" s="125"/>
      <c r="P271" s="125" t="s">
        <v>340</v>
      </c>
      <c r="Q271" s="126" t="s">
        <v>340</v>
      </c>
      <c r="R271" s="152" t="s">
        <v>340</v>
      </c>
      <c r="S271" s="169" t="s">
        <v>340</v>
      </c>
      <c r="T271" s="127"/>
      <c r="U271" s="169" t="s">
        <v>340</v>
      </c>
      <c r="V271" s="128"/>
      <c r="W271" s="169" t="s">
        <v>340</v>
      </c>
      <c r="X271" s="125"/>
      <c r="Y271" s="169" t="s">
        <v>340</v>
      </c>
      <c r="Z271" s="169" t="s">
        <v>340</v>
      </c>
      <c r="AA271" s="143">
        <v>0</v>
      </c>
      <c r="AB271" s="144" t="s">
        <v>341</v>
      </c>
      <c r="AC271" s="129"/>
      <c r="AD271" s="169" t="s">
        <v>340</v>
      </c>
      <c r="AE271" s="129"/>
      <c r="AF271" s="169" t="s">
        <v>340</v>
      </c>
      <c r="AG271" s="170" t="s">
        <v>340</v>
      </c>
    </row>
    <row r="272" spans="2:33" ht="18" customHeight="1" x14ac:dyDescent="0.25">
      <c r="B272" s="71" t="s">
        <v>340</v>
      </c>
      <c r="C272" s="116"/>
      <c r="D272" s="116"/>
      <c r="E272" s="113">
        <v>0</v>
      </c>
      <c r="F272" s="113">
        <v>0</v>
      </c>
      <c r="G272" s="113">
        <v>0</v>
      </c>
      <c r="H272" s="113">
        <v>0</v>
      </c>
      <c r="I272" s="113">
        <v>0</v>
      </c>
      <c r="J272" s="113">
        <v>0</v>
      </c>
      <c r="K272" s="113">
        <v>0</v>
      </c>
      <c r="L272" s="113">
        <v>0</v>
      </c>
      <c r="M272" s="111"/>
      <c r="N272" s="131" t="s">
        <v>340</v>
      </c>
      <c r="O272" s="125"/>
      <c r="P272" s="125" t="s">
        <v>340</v>
      </c>
      <c r="Q272" s="126" t="s">
        <v>340</v>
      </c>
      <c r="R272" s="152" t="s">
        <v>340</v>
      </c>
      <c r="S272" s="169" t="s">
        <v>340</v>
      </c>
      <c r="T272" s="127"/>
      <c r="U272" s="169" t="s">
        <v>340</v>
      </c>
      <c r="V272" s="128"/>
      <c r="W272" s="169" t="s">
        <v>340</v>
      </c>
      <c r="X272" s="125"/>
      <c r="Y272" s="169" t="s">
        <v>340</v>
      </c>
      <c r="Z272" s="169" t="s">
        <v>340</v>
      </c>
      <c r="AA272" s="143">
        <v>0</v>
      </c>
      <c r="AB272" s="144" t="s">
        <v>341</v>
      </c>
      <c r="AC272" s="129"/>
      <c r="AD272" s="169" t="s">
        <v>340</v>
      </c>
      <c r="AE272" s="129"/>
      <c r="AF272" s="169" t="s">
        <v>340</v>
      </c>
      <c r="AG272" s="170" t="s">
        <v>340</v>
      </c>
    </row>
    <row r="273" spans="2:33" ht="18" customHeight="1" x14ac:dyDescent="0.25">
      <c r="B273" s="71" t="s">
        <v>340</v>
      </c>
      <c r="C273" s="116"/>
      <c r="D273" s="116"/>
      <c r="E273" s="113">
        <v>0</v>
      </c>
      <c r="F273" s="113">
        <v>0</v>
      </c>
      <c r="G273" s="113">
        <v>0</v>
      </c>
      <c r="H273" s="113">
        <v>0</v>
      </c>
      <c r="I273" s="113">
        <v>0</v>
      </c>
      <c r="J273" s="113">
        <v>0</v>
      </c>
      <c r="K273" s="113">
        <v>0</v>
      </c>
      <c r="L273" s="113">
        <v>0</v>
      </c>
      <c r="M273" s="111"/>
      <c r="N273" s="131" t="s">
        <v>340</v>
      </c>
      <c r="O273" s="125"/>
      <c r="P273" s="125" t="s">
        <v>340</v>
      </c>
      <c r="Q273" s="126" t="s">
        <v>340</v>
      </c>
      <c r="R273" s="152" t="s">
        <v>340</v>
      </c>
      <c r="S273" s="169" t="s">
        <v>340</v>
      </c>
      <c r="T273" s="127"/>
      <c r="U273" s="169" t="s">
        <v>340</v>
      </c>
      <c r="V273" s="128"/>
      <c r="W273" s="169" t="s">
        <v>340</v>
      </c>
      <c r="X273" s="125"/>
      <c r="Y273" s="169" t="s">
        <v>340</v>
      </c>
      <c r="Z273" s="169" t="s">
        <v>340</v>
      </c>
      <c r="AA273" s="143">
        <v>0</v>
      </c>
      <c r="AB273" s="144" t="s">
        <v>341</v>
      </c>
      <c r="AC273" s="129"/>
      <c r="AD273" s="169" t="s">
        <v>340</v>
      </c>
      <c r="AE273" s="129"/>
      <c r="AF273" s="169" t="s">
        <v>340</v>
      </c>
      <c r="AG273" s="170" t="s">
        <v>340</v>
      </c>
    </row>
    <row r="274" spans="2:33" ht="18" customHeight="1" x14ac:dyDescent="0.25">
      <c r="B274" s="71" t="s">
        <v>340</v>
      </c>
      <c r="C274" s="116"/>
      <c r="D274" s="116"/>
      <c r="E274" s="113">
        <v>0</v>
      </c>
      <c r="F274" s="113">
        <v>0</v>
      </c>
      <c r="G274" s="113">
        <v>0</v>
      </c>
      <c r="H274" s="113">
        <v>0</v>
      </c>
      <c r="I274" s="113">
        <v>0</v>
      </c>
      <c r="J274" s="113">
        <v>0</v>
      </c>
      <c r="K274" s="113">
        <v>0</v>
      </c>
      <c r="L274" s="113">
        <v>0</v>
      </c>
      <c r="M274" s="111"/>
      <c r="N274" s="131" t="s">
        <v>340</v>
      </c>
      <c r="O274" s="125"/>
      <c r="P274" s="125" t="s">
        <v>340</v>
      </c>
      <c r="Q274" s="126" t="s">
        <v>340</v>
      </c>
      <c r="R274" s="152" t="s">
        <v>340</v>
      </c>
      <c r="S274" s="169" t="s">
        <v>340</v>
      </c>
      <c r="T274" s="127"/>
      <c r="U274" s="169" t="s">
        <v>340</v>
      </c>
      <c r="V274" s="128"/>
      <c r="W274" s="169" t="s">
        <v>340</v>
      </c>
      <c r="X274" s="125"/>
      <c r="Y274" s="169" t="s">
        <v>340</v>
      </c>
      <c r="Z274" s="169" t="s">
        <v>340</v>
      </c>
      <c r="AA274" s="143">
        <v>0</v>
      </c>
      <c r="AB274" s="144" t="s">
        <v>341</v>
      </c>
      <c r="AC274" s="129"/>
      <c r="AD274" s="169" t="s">
        <v>340</v>
      </c>
      <c r="AE274" s="129"/>
      <c r="AF274" s="169" t="s">
        <v>340</v>
      </c>
      <c r="AG274" s="170" t="s">
        <v>340</v>
      </c>
    </row>
    <row r="275" spans="2:33" ht="18" customHeight="1" thickBot="1" x14ac:dyDescent="0.3">
      <c r="B275" s="81" t="s">
        <v>340</v>
      </c>
      <c r="C275" s="83"/>
      <c r="D275" s="83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112"/>
      <c r="N275" s="132" t="s">
        <v>340</v>
      </c>
      <c r="O275" s="79"/>
      <c r="P275" s="79" t="s">
        <v>340</v>
      </c>
      <c r="Q275" s="75" t="s">
        <v>340</v>
      </c>
      <c r="R275" s="153" t="s">
        <v>340</v>
      </c>
      <c r="S275" s="171" t="s">
        <v>340</v>
      </c>
      <c r="T275" s="80"/>
      <c r="U275" s="171" t="s">
        <v>340</v>
      </c>
      <c r="V275" s="88"/>
      <c r="W275" s="171" t="s">
        <v>340</v>
      </c>
      <c r="X275" s="79"/>
      <c r="Y275" s="171" t="s">
        <v>340</v>
      </c>
      <c r="Z275" s="171" t="s">
        <v>340</v>
      </c>
      <c r="AA275" s="147">
        <v>0</v>
      </c>
      <c r="AB275" s="148" t="s">
        <v>341</v>
      </c>
      <c r="AC275" s="89"/>
      <c r="AD275" s="171" t="s">
        <v>340</v>
      </c>
      <c r="AE275" s="89"/>
      <c r="AF275" s="171" t="s">
        <v>340</v>
      </c>
      <c r="AG275" s="172" t="s">
        <v>340</v>
      </c>
    </row>
    <row r="276" spans="2:33" ht="18" customHeight="1" x14ac:dyDescent="0.25">
      <c r="B276" s="76">
        <v>25</v>
      </c>
      <c r="C276" s="77" t="s">
        <v>257</v>
      </c>
      <c r="D276" s="82">
        <v>1</v>
      </c>
      <c r="E276" s="78">
        <v>2230195048</v>
      </c>
      <c r="F276" s="78">
        <v>4727514140</v>
      </c>
      <c r="G276" s="78">
        <v>294433604</v>
      </c>
      <c r="H276" s="78">
        <v>2135997728</v>
      </c>
      <c r="I276" s="78">
        <v>1935761444</v>
      </c>
      <c r="J276" s="78">
        <v>2591516412</v>
      </c>
      <c r="K276" s="78">
        <v>305689424</v>
      </c>
      <c r="L276" s="78">
        <v>2322634</v>
      </c>
      <c r="M276" s="73">
        <v>1</v>
      </c>
      <c r="N276" s="130">
        <v>5</v>
      </c>
      <c r="O276" s="149" t="s">
        <v>172</v>
      </c>
      <c r="P276" s="73">
        <v>0</v>
      </c>
      <c r="Q276" s="74">
        <v>311761600</v>
      </c>
      <c r="R276" s="154">
        <v>2091642244</v>
      </c>
      <c r="S276" s="174" t="s">
        <v>339</v>
      </c>
      <c r="T276" s="78">
        <v>7.5745262011601096</v>
      </c>
      <c r="U276" s="167" t="s">
        <v>339</v>
      </c>
      <c r="V276" s="115">
        <v>0.45182259951950138</v>
      </c>
      <c r="W276" s="167" t="s">
        <v>339</v>
      </c>
      <c r="X276" s="115">
        <v>131.61325632880599</v>
      </c>
      <c r="Y276" s="167" t="s">
        <v>339</v>
      </c>
      <c r="Z276" s="167" t="s">
        <v>339</v>
      </c>
      <c r="AA276" s="145"/>
      <c r="AB276" s="146"/>
      <c r="AC276" s="115">
        <v>0.11795774187827139</v>
      </c>
      <c r="AD276" s="167" t="s">
        <v>339</v>
      </c>
      <c r="AE276" s="115">
        <v>6.466176830938046E-2</v>
      </c>
      <c r="AF276" s="167" t="s">
        <v>339</v>
      </c>
      <c r="AG276" s="168" t="s">
        <v>339</v>
      </c>
    </row>
    <row r="277" spans="2:33" ht="49.5" x14ac:dyDescent="0.25">
      <c r="B277" s="71">
        <v>25.1</v>
      </c>
      <c r="C277" s="124" t="s">
        <v>255</v>
      </c>
      <c r="D277" s="116">
        <v>0.96</v>
      </c>
      <c r="E277" s="113">
        <v>970204676</v>
      </c>
      <c r="F277" s="113">
        <v>2135720668</v>
      </c>
      <c r="G277" s="113">
        <v>110630448</v>
      </c>
      <c r="H277" s="113">
        <v>1010303072</v>
      </c>
      <c r="I277" s="113">
        <v>859574228</v>
      </c>
      <c r="J277" s="113">
        <v>1125417596</v>
      </c>
      <c r="K277" s="113">
        <v>95068071</v>
      </c>
      <c r="L277" s="113">
        <v>277634</v>
      </c>
      <c r="M277" s="111"/>
      <c r="N277" s="131" t="s">
        <v>340</v>
      </c>
      <c r="O277" s="125" t="s">
        <v>172</v>
      </c>
      <c r="P277" s="125" t="s">
        <v>340</v>
      </c>
      <c r="Q277" s="126" t="s">
        <v>340</v>
      </c>
      <c r="R277" s="152" t="s">
        <v>340</v>
      </c>
      <c r="S277" s="169" t="s">
        <v>340</v>
      </c>
      <c r="T277" s="127"/>
      <c r="U277" s="169" t="s">
        <v>340</v>
      </c>
      <c r="V277" s="128"/>
      <c r="W277" s="169" t="s">
        <v>340</v>
      </c>
      <c r="X277" s="125"/>
      <c r="Y277" s="169" t="s">
        <v>340</v>
      </c>
      <c r="Z277" s="173" t="s">
        <v>340</v>
      </c>
      <c r="AA277" s="143">
        <v>3768.6971378154226</v>
      </c>
      <c r="AB277" s="144" t="s">
        <v>341</v>
      </c>
      <c r="AC277" s="129"/>
      <c r="AD277" s="169" t="s">
        <v>340</v>
      </c>
      <c r="AE277" s="129"/>
      <c r="AF277" s="169" t="s">
        <v>340</v>
      </c>
      <c r="AG277" s="170" t="s">
        <v>340</v>
      </c>
    </row>
    <row r="278" spans="2:33" ht="18" customHeight="1" x14ac:dyDescent="0.25">
      <c r="B278" s="71">
        <v>25.200000000000003</v>
      </c>
      <c r="C278" s="116" t="s">
        <v>256</v>
      </c>
      <c r="D278" s="116">
        <v>0.04</v>
      </c>
      <c r="E278" s="113">
        <v>1259990372</v>
      </c>
      <c r="F278" s="113">
        <v>2591793472</v>
      </c>
      <c r="G278" s="113">
        <v>183803156</v>
      </c>
      <c r="H278" s="113">
        <v>1125694656</v>
      </c>
      <c r="I278" s="113">
        <v>1076187216</v>
      </c>
      <c r="J278" s="113">
        <v>1466098816</v>
      </c>
      <c r="K278" s="113">
        <v>210621353</v>
      </c>
      <c r="L278" s="113">
        <v>2045000</v>
      </c>
      <c r="M278" s="111"/>
      <c r="N278" s="131" t="s">
        <v>340</v>
      </c>
      <c r="O278" s="125" t="s">
        <v>172</v>
      </c>
      <c r="P278" s="125" t="s">
        <v>340</v>
      </c>
      <c r="Q278" s="126" t="s">
        <v>340</v>
      </c>
      <c r="R278" s="152" t="s">
        <v>340</v>
      </c>
      <c r="S278" s="169" t="s">
        <v>340</v>
      </c>
      <c r="T278" s="127"/>
      <c r="U278" s="169" t="s">
        <v>340</v>
      </c>
      <c r="V278" s="128"/>
      <c r="W278" s="169" t="s">
        <v>340</v>
      </c>
      <c r="X278" s="125"/>
      <c r="Y278" s="169" t="s">
        <v>340</v>
      </c>
      <c r="Z278" s="169" t="s">
        <v>340</v>
      </c>
      <c r="AA278" s="143">
        <v>4573.4841574025058</v>
      </c>
      <c r="AB278" s="144" t="s">
        <v>341</v>
      </c>
      <c r="AC278" s="129"/>
      <c r="AD278" s="169" t="s">
        <v>340</v>
      </c>
      <c r="AE278" s="129"/>
      <c r="AF278" s="169" t="s">
        <v>340</v>
      </c>
      <c r="AG278" s="170" t="s">
        <v>340</v>
      </c>
    </row>
    <row r="279" spans="2:33" ht="18" customHeight="1" x14ac:dyDescent="0.25">
      <c r="B279" s="71" t="s">
        <v>340</v>
      </c>
      <c r="C279" s="116"/>
      <c r="D279" s="116"/>
      <c r="E279" s="113">
        <v>0</v>
      </c>
      <c r="F279" s="113">
        <v>0</v>
      </c>
      <c r="G279" s="113">
        <v>0</v>
      </c>
      <c r="H279" s="113">
        <v>0</v>
      </c>
      <c r="I279" s="113">
        <v>0</v>
      </c>
      <c r="J279" s="113">
        <v>0</v>
      </c>
      <c r="K279" s="113">
        <v>0</v>
      </c>
      <c r="L279" s="113">
        <v>0</v>
      </c>
      <c r="M279" s="111"/>
      <c r="N279" s="131" t="s">
        <v>340</v>
      </c>
      <c r="O279" s="125"/>
      <c r="P279" s="125" t="s">
        <v>340</v>
      </c>
      <c r="Q279" s="126" t="s">
        <v>340</v>
      </c>
      <c r="R279" s="152" t="s">
        <v>340</v>
      </c>
      <c r="S279" s="169" t="s">
        <v>340</v>
      </c>
      <c r="T279" s="127"/>
      <c r="U279" s="169" t="s">
        <v>340</v>
      </c>
      <c r="V279" s="128"/>
      <c r="W279" s="169" t="s">
        <v>340</v>
      </c>
      <c r="X279" s="125"/>
      <c r="Y279" s="169" t="s">
        <v>340</v>
      </c>
      <c r="Z279" s="169" t="s">
        <v>340</v>
      </c>
      <c r="AA279" s="143">
        <v>0</v>
      </c>
      <c r="AB279" s="144" t="s">
        <v>341</v>
      </c>
      <c r="AC279" s="129"/>
      <c r="AD279" s="169" t="s">
        <v>340</v>
      </c>
      <c r="AE279" s="129"/>
      <c r="AF279" s="169" t="s">
        <v>340</v>
      </c>
      <c r="AG279" s="170" t="s">
        <v>340</v>
      </c>
    </row>
    <row r="280" spans="2:33" ht="18" customHeight="1" x14ac:dyDescent="0.25">
      <c r="B280" s="71" t="s">
        <v>340</v>
      </c>
      <c r="C280" s="116"/>
      <c r="D280" s="116"/>
      <c r="E280" s="113">
        <v>0</v>
      </c>
      <c r="F280" s="113">
        <v>0</v>
      </c>
      <c r="G280" s="113">
        <v>0</v>
      </c>
      <c r="H280" s="113">
        <v>0</v>
      </c>
      <c r="I280" s="113">
        <v>0</v>
      </c>
      <c r="J280" s="113">
        <v>0</v>
      </c>
      <c r="K280" s="113">
        <v>0</v>
      </c>
      <c r="L280" s="113">
        <v>0</v>
      </c>
      <c r="M280" s="111"/>
      <c r="N280" s="131" t="s">
        <v>340</v>
      </c>
      <c r="O280" s="125"/>
      <c r="P280" s="125" t="s">
        <v>340</v>
      </c>
      <c r="Q280" s="126" t="s">
        <v>340</v>
      </c>
      <c r="R280" s="152" t="s">
        <v>340</v>
      </c>
      <c r="S280" s="169" t="s">
        <v>340</v>
      </c>
      <c r="T280" s="127"/>
      <c r="U280" s="169" t="s">
        <v>340</v>
      </c>
      <c r="V280" s="128"/>
      <c r="W280" s="169" t="s">
        <v>340</v>
      </c>
      <c r="X280" s="125"/>
      <c r="Y280" s="169" t="s">
        <v>340</v>
      </c>
      <c r="Z280" s="169" t="s">
        <v>340</v>
      </c>
      <c r="AA280" s="143">
        <v>0</v>
      </c>
      <c r="AB280" s="144" t="s">
        <v>341</v>
      </c>
      <c r="AC280" s="129"/>
      <c r="AD280" s="169" t="s">
        <v>340</v>
      </c>
      <c r="AE280" s="129"/>
      <c r="AF280" s="169" t="s">
        <v>340</v>
      </c>
      <c r="AG280" s="170" t="s">
        <v>340</v>
      </c>
    </row>
    <row r="281" spans="2:33" ht="18" customHeight="1" x14ac:dyDescent="0.25">
      <c r="B281" s="71" t="s">
        <v>340</v>
      </c>
      <c r="C281" s="116"/>
      <c r="D281" s="116"/>
      <c r="E281" s="113">
        <v>0</v>
      </c>
      <c r="F281" s="113">
        <v>0</v>
      </c>
      <c r="G281" s="113">
        <v>0</v>
      </c>
      <c r="H281" s="113">
        <v>0</v>
      </c>
      <c r="I281" s="113">
        <v>0</v>
      </c>
      <c r="J281" s="113">
        <v>0</v>
      </c>
      <c r="K281" s="113">
        <v>0</v>
      </c>
      <c r="L281" s="113">
        <v>0</v>
      </c>
      <c r="M281" s="111"/>
      <c r="N281" s="131" t="s">
        <v>340</v>
      </c>
      <c r="O281" s="125"/>
      <c r="P281" s="125" t="s">
        <v>340</v>
      </c>
      <c r="Q281" s="126" t="s">
        <v>340</v>
      </c>
      <c r="R281" s="152" t="s">
        <v>340</v>
      </c>
      <c r="S281" s="169" t="s">
        <v>340</v>
      </c>
      <c r="T281" s="127"/>
      <c r="U281" s="169" t="s">
        <v>340</v>
      </c>
      <c r="V281" s="128"/>
      <c r="W281" s="169" t="s">
        <v>340</v>
      </c>
      <c r="X281" s="125"/>
      <c r="Y281" s="169" t="s">
        <v>340</v>
      </c>
      <c r="Z281" s="169" t="s">
        <v>340</v>
      </c>
      <c r="AA281" s="143">
        <v>0</v>
      </c>
      <c r="AB281" s="144" t="s">
        <v>341</v>
      </c>
      <c r="AC281" s="129"/>
      <c r="AD281" s="169" t="s">
        <v>340</v>
      </c>
      <c r="AE281" s="129"/>
      <c r="AF281" s="169" t="s">
        <v>340</v>
      </c>
      <c r="AG281" s="170" t="s">
        <v>340</v>
      </c>
    </row>
    <row r="282" spans="2:33" ht="18" customHeight="1" x14ac:dyDescent="0.25">
      <c r="B282" s="71" t="s">
        <v>340</v>
      </c>
      <c r="C282" s="116"/>
      <c r="D282" s="116"/>
      <c r="E282" s="113">
        <v>0</v>
      </c>
      <c r="F282" s="113">
        <v>0</v>
      </c>
      <c r="G282" s="113">
        <v>0</v>
      </c>
      <c r="H282" s="113">
        <v>0</v>
      </c>
      <c r="I282" s="113">
        <v>0</v>
      </c>
      <c r="J282" s="113">
        <v>0</v>
      </c>
      <c r="K282" s="113">
        <v>0</v>
      </c>
      <c r="L282" s="113">
        <v>0</v>
      </c>
      <c r="M282" s="111"/>
      <c r="N282" s="131" t="s">
        <v>340</v>
      </c>
      <c r="O282" s="125"/>
      <c r="P282" s="125" t="s">
        <v>340</v>
      </c>
      <c r="Q282" s="126" t="s">
        <v>340</v>
      </c>
      <c r="R282" s="152" t="s">
        <v>340</v>
      </c>
      <c r="S282" s="169" t="s">
        <v>340</v>
      </c>
      <c r="T282" s="127"/>
      <c r="U282" s="169" t="s">
        <v>340</v>
      </c>
      <c r="V282" s="128"/>
      <c r="W282" s="169" t="s">
        <v>340</v>
      </c>
      <c r="X282" s="125"/>
      <c r="Y282" s="169" t="s">
        <v>340</v>
      </c>
      <c r="Z282" s="169" t="s">
        <v>340</v>
      </c>
      <c r="AA282" s="143">
        <v>0</v>
      </c>
      <c r="AB282" s="144" t="s">
        <v>341</v>
      </c>
      <c r="AC282" s="129"/>
      <c r="AD282" s="169" t="s">
        <v>340</v>
      </c>
      <c r="AE282" s="129"/>
      <c r="AF282" s="169" t="s">
        <v>340</v>
      </c>
      <c r="AG282" s="170" t="s">
        <v>340</v>
      </c>
    </row>
    <row r="283" spans="2:33" ht="18" customHeight="1" x14ac:dyDescent="0.25">
      <c r="B283" s="71" t="s">
        <v>340</v>
      </c>
      <c r="C283" s="116"/>
      <c r="D283" s="116"/>
      <c r="E283" s="113">
        <v>0</v>
      </c>
      <c r="F283" s="113">
        <v>0</v>
      </c>
      <c r="G283" s="113">
        <v>0</v>
      </c>
      <c r="H283" s="113">
        <v>0</v>
      </c>
      <c r="I283" s="113">
        <v>0</v>
      </c>
      <c r="J283" s="113">
        <v>0</v>
      </c>
      <c r="K283" s="113">
        <v>0</v>
      </c>
      <c r="L283" s="113">
        <v>0</v>
      </c>
      <c r="M283" s="111"/>
      <c r="N283" s="131" t="s">
        <v>340</v>
      </c>
      <c r="O283" s="125"/>
      <c r="P283" s="125" t="s">
        <v>340</v>
      </c>
      <c r="Q283" s="126" t="s">
        <v>340</v>
      </c>
      <c r="R283" s="152" t="s">
        <v>340</v>
      </c>
      <c r="S283" s="169" t="s">
        <v>340</v>
      </c>
      <c r="T283" s="127"/>
      <c r="U283" s="169" t="s">
        <v>340</v>
      </c>
      <c r="V283" s="128"/>
      <c r="W283" s="169" t="s">
        <v>340</v>
      </c>
      <c r="X283" s="125"/>
      <c r="Y283" s="169" t="s">
        <v>340</v>
      </c>
      <c r="Z283" s="169" t="s">
        <v>340</v>
      </c>
      <c r="AA283" s="143">
        <v>0</v>
      </c>
      <c r="AB283" s="144" t="s">
        <v>341</v>
      </c>
      <c r="AC283" s="129"/>
      <c r="AD283" s="169" t="s">
        <v>340</v>
      </c>
      <c r="AE283" s="129"/>
      <c r="AF283" s="169" t="s">
        <v>340</v>
      </c>
      <c r="AG283" s="170" t="s">
        <v>340</v>
      </c>
    </row>
    <row r="284" spans="2:33" ht="18" customHeight="1" x14ac:dyDescent="0.25">
      <c r="B284" s="71" t="s">
        <v>340</v>
      </c>
      <c r="C284" s="116"/>
      <c r="D284" s="116"/>
      <c r="E284" s="113">
        <v>0</v>
      </c>
      <c r="F284" s="113">
        <v>0</v>
      </c>
      <c r="G284" s="113">
        <v>0</v>
      </c>
      <c r="H284" s="113">
        <v>0</v>
      </c>
      <c r="I284" s="113">
        <v>0</v>
      </c>
      <c r="J284" s="113">
        <v>0</v>
      </c>
      <c r="K284" s="113">
        <v>0</v>
      </c>
      <c r="L284" s="113">
        <v>0</v>
      </c>
      <c r="M284" s="111"/>
      <c r="N284" s="131" t="s">
        <v>340</v>
      </c>
      <c r="O284" s="125"/>
      <c r="P284" s="125" t="s">
        <v>340</v>
      </c>
      <c r="Q284" s="126" t="s">
        <v>340</v>
      </c>
      <c r="R284" s="152" t="s">
        <v>340</v>
      </c>
      <c r="S284" s="169" t="s">
        <v>340</v>
      </c>
      <c r="T284" s="127"/>
      <c r="U284" s="169" t="s">
        <v>340</v>
      </c>
      <c r="V284" s="128"/>
      <c r="W284" s="169" t="s">
        <v>340</v>
      </c>
      <c r="X284" s="125"/>
      <c r="Y284" s="169" t="s">
        <v>340</v>
      </c>
      <c r="Z284" s="169" t="s">
        <v>340</v>
      </c>
      <c r="AA284" s="143">
        <v>0</v>
      </c>
      <c r="AB284" s="144" t="s">
        <v>341</v>
      </c>
      <c r="AC284" s="129"/>
      <c r="AD284" s="169" t="s">
        <v>340</v>
      </c>
      <c r="AE284" s="129"/>
      <c r="AF284" s="169" t="s">
        <v>340</v>
      </c>
      <c r="AG284" s="170" t="s">
        <v>340</v>
      </c>
    </row>
    <row r="285" spans="2:33" ht="18" customHeight="1" x14ac:dyDescent="0.25">
      <c r="B285" s="71" t="s">
        <v>340</v>
      </c>
      <c r="C285" s="116"/>
      <c r="D285" s="116"/>
      <c r="E285" s="113">
        <v>0</v>
      </c>
      <c r="F285" s="113">
        <v>0</v>
      </c>
      <c r="G285" s="113">
        <v>0</v>
      </c>
      <c r="H285" s="113">
        <v>0</v>
      </c>
      <c r="I285" s="113">
        <v>0</v>
      </c>
      <c r="J285" s="113">
        <v>0</v>
      </c>
      <c r="K285" s="113">
        <v>0</v>
      </c>
      <c r="L285" s="113">
        <v>0</v>
      </c>
      <c r="M285" s="111"/>
      <c r="N285" s="131" t="s">
        <v>340</v>
      </c>
      <c r="O285" s="125"/>
      <c r="P285" s="125" t="s">
        <v>340</v>
      </c>
      <c r="Q285" s="126" t="s">
        <v>340</v>
      </c>
      <c r="R285" s="152" t="s">
        <v>340</v>
      </c>
      <c r="S285" s="169" t="s">
        <v>340</v>
      </c>
      <c r="T285" s="127"/>
      <c r="U285" s="169" t="s">
        <v>340</v>
      </c>
      <c r="V285" s="128"/>
      <c r="W285" s="169" t="s">
        <v>340</v>
      </c>
      <c r="X285" s="125"/>
      <c r="Y285" s="169" t="s">
        <v>340</v>
      </c>
      <c r="Z285" s="169" t="s">
        <v>340</v>
      </c>
      <c r="AA285" s="143">
        <v>0</v>
      </c>
      <c r="AB285" s="144" t="s">
        <v>341</v>
      </c>
      <c r="AC285" s="129"/>
      <c r="AD285" s="169" t="s">
        <v>340</v>
      </c>
      <c r="AE285" s="129"/>
      <c r="AF285" s="169" t="s">
        <v>340</v>
      </c>
      <c r="AG285" s="170" t="s">
        <v>340</v>
      </c>
    </row>
    <row r="286" spans="2:33" ht="18" customHeight="1" thickBot="1" x14ac:dyDescent="0.3">
      <c r="B286" s="81" t="s">
        <v>340</v>
      </c>
      <c r="C286" s="83"/>
      <c r="D286" s="83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112"/>
      <c r="N286" s="132" t="s">
        <v>340</v>
      </c>
      <c r="O286" s="79"/>
      <c r="P286" s="79" t="s">
        <v>340</v>
      </c>
      <c r="Q286" s="75" t="s">
        <v>340</v>
      </c>
      <c r="R286" s="153" t="s">
        <v>340</v>
      </c>
      <c r="S286" s="171" t="s">
        <v>340</v>
      </c>
      <c r="T286" s="80"/>
      <c r="U286" s="171" t="s">
        <v>340</v>
      </c>
      <c r="V286" s="88"/>
      <c r="W286" s="171" t="s">
        <v>340</v>
      </c>
      <c r="X286" s="79"/>
      <c r="Y286" s="171" t="s">
        <v>340</v>
      </c>
      <c r="Z286" s="171" t="s">
        <v>340</v>
      </c>
      <c r="AA286" s="147">
        <v>0</v>
      </c>
      <c r="AB286" s="148" t="s">
        <v>341</v>
      </c>
      <c r="AC286" s="89"/>
      <c r="AD286" s="171" t="s">
        <v>340</v>
      </c>
      <c r="AE286" s="89"/>
      <c r="AF286" s="171" t="s">
        <v>340</v>
      </c>
      <c r="AG286" s="172" t="s">
        <v>340</v>
      </c>
    </row>
    <row r="287" spans="2:33" ht="18" customHeight="1" x14ac:dyDescent="0.25">
      <c r="B287" s="76">
        <v>26</v>
      </c>
      <c r="C287" s="77" t="s">
        <v>258</v>
      </c>
      <c r="D287" s="82">
        <v>1</v>
      </c>
      <c r="E287" s="78">
        <v>1894319220</v>
      </c>
      <c r="F287" s="78">
        <v>3036319220</v>
      </c>
      <c r="G287" s="78">
        <v>26577167</v>
      </c>
      <c r="H287" s="78">
        <v>1671625329</v>
      </c>
      <c r="I287" s="78">
        <v>1867742053</v>
      </c>
      <c r="J287" s="78">
        <v>1364693891</v>
      </c>
      <c r="K287" s="78">
        <v>141034376</v>
      </c>
      <c r="L287" s="78">
        <v>978623</v>
      </c>
      <c r="M287" s="73">
        <v>1</v>
      </c>
      <c r="N287" s="130">
        <v>5</v>
      </c>
      <c r="O287" s="149" t="s">
        <v>172</v>
      </c>
      <c r="P287" s="73">
        <v>0</v>
      </c>
      <c r="Q287" s="74">
        <v>311761600</v>
      </c>
      <c r="R287" s="154">
        <v>2023622853</v>
      </c>
      <c r="S287" s="174" t="s">
        <v>339</v>
      </c>
      <c r="T287" s="78">
        <v>71.276190573660472</v>
      </c>
      <c r="U287" s="167" t="s">
        <v>339</v>
      </c>
      <c r="V287" s="115">
        <v>0.55054334142113026</v>
      </c>
      <c r="W287" s="167" t="s">
        <v>339</v>
      </c>
      <c r="X287" s="115">
        <v>144.11512502771751</v>
      </c>
      <c r="Y287" s="167" t="s">
        <v>339</v>
      </c>
      <c r="Z287" s="167" t="s">
        <v>339</v>
      </c>
      <c r="AA287" s="145"/>
      <c r="AB287" s="146"/>
      <c r="AC287" s="115">
        <v>0.10334506289659942</v>
      </c>
      <c r="AD287" s="167" t="s">
        <v>339</v>
      </c>
      <c r="AE287" s="115">
        <v>4.6449126650128701E-2</v>
      </c>
      <c r="AF287" s="167" t="s">
        <v>339</v>
      </c>
      <c r="AG287" s="168" t="s">
        <v>339</v>
      </c>
    </row>
    <row r="288" spans="2:33" ht="18" customHeight="1" x14ac:dyDescent="0.25">
      <c r="B288" s="71">
        <v>26.1</v>
      </c>
      <c r="C288" s="124" t="s">
        <v>258</v>
      </c>
      <c r="D288" s="116">
        <v>1</v>
      </c>
      <c r="E288" s="113">
        <v>1894319220</v>
      </c>
      <c r="F288" s="113">
        <v>3036319220</v>
      </c>
      <c r="G288" s="113">
        <v>26577167</v>
      </c>
      <c r="H288" s="113">
        <v>1671625329</v>
      </c>
      <c r="I288" s="113">
        <v>1867742053</v>
      </c>
      <c r="J288" s="113">
        <v>1364693891</v>
      </c>
      <c r="K288" s="113">
        <v>141034376</v>
      </c>
      <c r="L288" s="113">
        <v>978623</v>
      </c>
      <c r="M288" s="111"/>
      <c r="N288" s="131" t="s">
        <v>340</v>
      </c>
      <c r="O288" s="125" t="s">
        <v>172</v>
      </c>
      <c r="P288" s="125" t="s">
        <v>340</v>
      </c>
      <c r="Q288" s="126" t="s">
        <v>340</v>
      </c>
      <c r="R288" s="152" t="s">
        <v>340</v>
      </c>
      <c r="S288" s="169" t="s">
        <v>340</v>
      </c>
      <c r="T288" s="127"/>
      <c r="U288" s="169" t="s">
        <v>340</v>
      </c>
      <c r="V288" s="128"/>
      <c r="W288" s="169" t="s">
        <v>340</v>
      </c>
      <c r="X288" s="125"/>
      <c r="Y288" s="169" t="s">
        <v>340</v>
      </c>
      <c r="Z288" s="173" t="s">
        <v>340</v>
      </c>
      <c r="AA288" s="143">
        <v>5357.8952179283569</v>
      </c>
      <c r="AB288" s="144" t="s">
        <v>341</v>
      </c>
      <c r="AC288" s="129"/>
      <c r="AD288" s="169" t="s">
        <v>340</v>
      </c>
      <c r="AE288" s="129"/>
      <c r="AF288" s="169" t="s">
        <v>340</v>
      </c>
      <c r="AG288" s="170" t="s">
        <v>340</v>
      </c>
    </row>
    <row r="289" spans="2:33" ht="18" customHeight="1" x14ac:dyDescent="0.25">
      <c r="B289" s="71" t="s">
        <v>340</v>
      </c>
      <c r="C289" s="116"/>
      <c r="D289" s="116"/>
      <c r="E289" s="113">
        <v>0</v>
      </c>
      <c r="F289" s="113">
        <v>0</v>
      </c>
      <c r="G289" s="113">
        <v>0</v>
      </c>
      <c r="H289" s="113">
        <v>0</v>
      </c>
      <c r="I289" s="113">
        <v>0</v>
      </c>
      <c r="J289" s="113">
        <v>0</v>
      </c>
      <c r="K289" s="113">
        <v>0</v>
      </c>
      <c r="L289" s="113">
        <v>0</v>
      </c>
      <c r="M289" s="111"/>
      <c r="N289" s="131" t="s">
        <v>340</v>
      </c>
      <c r="O289" s="125" t="s">
        <v>172</v>
      </c>
      <c r="P289" s="125" t="s">
        <v>340</v>
      </c>
      <c r="Q289" s="126" t="s">
        <v>340</v>
      </c>
      <c r="R289" s="152" t="s">
        <v>340</v>
      </c>
      <c r="S289" s="169" t="s">
        <v>340</v>
      </c>
      <c r="T289" s="127"/>
      <c r="U289" s="169" t="s">
        <v>340</v>
      </c>
      <c r="V289" s="128"/>
      <c r="W289" s="169" t="s">
        <v>340</v>
      </c>
      <c r="X289" s="125"/>
      <c r="Y289" s="169" t="s">
        <v>340</v>
      </c>
      <c r="Z289" s="169" t="s">
        <v>340</v>
      </c>
      <c r="AA289" s="143">
        <v>0</v>
      </c>
      <c r="AB289" s="144" t="s">
        <v>341</v>
      </c>
      <c r="AC289" s="129"/>
      <c r="AD289" s="169" t="s">
        <v>340</v>
      </c>
      <c r="AE289" s="129"/>
      <c r="AF289" s="169" t="s">
        <v>340</v>
      </c>
      <c r="AG289" s="170" t="s">
        <v>340</v>
      </c>
    </row>
    <row r="290" spans="2:33" ht="18" customHeight="1" x14ac:dyDescent="0.25">
      <c r="B290" s="71" t="s">
        <v>340</v>
      </c>
      <c r="C290" s="116"/>
      <c r="D290" s="116"/>
      <c r="E290" s="113">
        <v>0</v>
      </c>
      <c r="F290" s="113">
        <v>0</v>
      </c>
      <c r="G290" s="113">
        <v>0</v>
      </c>
      <c r="H290" s="113">
        <v>0</v>
      </c>
      <c r="I290" s="113">
        <v>0</v>
      </c>
      <c r="J290" s="113">
        <v>0</v>
      </c>
      <c r="K290" s="113">
        <v>0</v>
      </c>
      <c r="L290" s="113">
        <v>0</v>
      </c>
      <c r="M290" s="111"/>
      <c r="N290" s="131" t="s">
        <v>340</v>
      </c>
      <c r="O290" s="125"/>
      <c r="P290" s="125" t="s">
        <v>340</v>
      </c>
      <c r="Q290" s="126" t="s">
        <v>340</v>
      </c>
      <c r="R290" s="152" t="s">
        <v>340</v>
      </c>
      <c r="S290" s="169" t="s">
        <v>340</v>
      </c>
      <c r="T290" s="127"/>
      <c r="U290" s="169" t="s">
        <v>340</v>
      </c>
      <c r="V290" s="128"/>
      <c r="W290" s="169" t="s">
        <v>340</v>
      </c>
      <c r="X290" s="125"/>
      <c r="Y290" s="169" t="s">
        <v>340</v>
      </c>
      <c r="Z290" s="169" t="s">
        <v>340</v>
      </c>
      <c r="AA290" s="143">
        <v>0</v>
      </c>
      <c r="AB290" s="144" t="s">
        <v>341</v>
      </c>
      <c r="AC290" s="129"/>
      <c r="AD290" s="169" t="s">
        <v>340</v>
      </c>
      <c r="AE290" s="129"/>
      <c r="AF290" s="169" t="s">
        <v>340</v>
      </c>
      <c r="AG290" s="170" t="s">
        <v>340</v>
      </c>
    </row>
    <row r="291" spans="2:33" ht="18" customHeight="1" x14ac:dyDescent="0.25">
      <c r="B291" s="71" t="s">
        <v>340</v>
      </c>
      <c r="C291" s="116"/>
      <c r="D291" s="116"/>
      <c r="E291" s="113">
        <v>0</v>
      </c>
      <c r="F291" s="113">
        <v>0</v>
      </c>
      <c r="G291" s="113">
        <v>0</v>
      </c>
      <c r="H291" s="113">
        <v>0</v>
      </c>
      <c r="I291" s="113">
        <v>0</v>
      </c>
      <c r="J291" s="113">
        <v>0</v>
      </c>
      <c r="K291" s="113">
        <v>0</v>
      </c>
      <c r="L291" s="113">
        <v>0</v>
      </c>
      <c r="M291" s="111"/>
      <c r="N291" s="131" t="s">
        <v>340</v>
      </c>
      <c r="O291" s="125"/>
      <c r="P291" s="125" t="s">
        <v>340</v>
      </c>
      <c r="Q291" s="126" t="s">
        <v>340</v>
      </c>
      <c r="R291" s="152" t="s">
        <v>340</v>
      </c>
      <c r="S291" s="169" t="s">
        <v>340</v>
      </c>
      <c r="T291" s="127"/>
      <c r="U291" s="169" t="s">
        <v>340</v>
      </c>
      <c r="V291" s="128"/>
      <c r="W291" s="169" t="s">
        <v>340</v>
      </c>
      <c r="X291" s="125"/>
      <c r="Y291" s="169" t="s">
        <v>340</v>
      </c>
      <c r="Z291" s="169" t="s">
        <v>340</v>
      </c>
      <c r="AA291" s="143">
        <v>0</v>
      </c>
      <c r="AB291" s="144" t="s">
        <v>341</v>
      </c>
      <c r="AC291" s="129"/>
      <c r="AD291" s="169" t="s">
        <v>340</v>
      </c>
      <c r="AE291" s="129"/>
      <c r="AF291" s="169" t="s">
        <v>340</v>
      </c>
      <c r="AG291" s="170" t="s">
        <v>340</v>
      </c>
    </row>
    <row r="292" spans="2:33" ht="18" customHeight="1" x14ac:dyDescent="0.25">
      <c r="B292" s="71" t="s">
        <v>340</v>
      </c>
      <c r="C292" s="116"/>
      <c r="D292" s="116"/>
      <c r="E292" s="113">
        <v>0</v>
      </c>
      <c r="F292" s="113">
        <v>0</v>
      </c>
      <c r="G292" s="113">
        <v>0</v>
      </c>
      <c r="H292" s="113">
        <v>0</v>
      </c>
      <c r="I292" s="113">
        <v>0</v>
      </c>
      <c r="J292" s="113">
        <v>0</v>
      </c>
      <c r="K292" s="113">
        <v>0</v>
      </c>
      <c r="L292" s="113">
        <v>0</v>
      </c>
      <c r="M292" s="111"/>
      <c r="N292" s="131" t="s">
        <v>340</v>
      </c>
      <c r="O292" s="125"/>
      <c r="P292" s="125" t="s">
        <v>340</v>
      </c>
      <c r="Q292" s="126" t="s">
        <v>340</v>
      </c>
      <c r="R292" s="152" t="s">
        <v>340</v>
      </c>
      <c r="S292" s="169" t="s">
        <v>340</v>
      </c>
      <c r="T292" s="127"/>
      <c r="U292" s="169" t="s">
        <v>340</v>
      </c>
      <c r="V292" s="128"/>
      <c r="W292" s="169" t="s">
        <v>340</v>
      </c>
      <c r="X292" s="125"/>
      <c r="Y292" s="169" t="s">
        <v>340</v>
      </c>
      <c r="Z292" s="169" t="s">
        <v>340</v>
      </c>
      <c r="AA292" s="143">
        <v>0</v>
      </c>
      <c r="AB292" s="144" t="s">
        <v>341</v>
      </c>
      <c r="AC292" s="129"/>
      <c r="AD292" s="169" t="s">
        <v>340</v>
      </c>
      <c r="AE292" s="129"/>
      <c r="AF292" s="169" t="s">
        <v>340</v>
      </c>
      <c r="AG292" s="170" t="s">
        <v>340</v>
      </c>
    </row>
    <row r="293" spans="2:33" ht="18" customHeight="1" x14ac:dyDescent="0.25">
      <c r="B293" s="71" t="s">
        <v>340</v>
      </c>
      <c r="C293" s="116"/>
      <c r="D293" s="116"/>
      <c r="E293" s="113">
        <v>0</v>
      </c>
      <c r="F293" s="113">
        <v>0</v>
      </c>
      <c r="G293" s="113">
        <v>0</v>
      </c>
      <c r="H293" s="113">
        <v>0</v>
      </c>
      <c r="I293" s="113">
        <v>0</v>
      </c>
      <c r="J293" s="113">
        <v>0</v>
      </c>
      <c r="K293" s="113">
        <v>0</v>
      </c>
      <c r="L293" s="113">
        <v>0</v>
      </c>
      <c r="M293" s="111"/>
      <c r="N293" s="131" t="s">
        <v>340</v>
      </c>
      <c r="O293" s="125"/>
      <c r="P293" s="125" t="s">
        <v>340</v>
      </c>
      <c r="Q293" s="126" t="s">
        <v>340</v>
      </c>
      <c r="R293" s="152" t="s">
        <v>340</v>
      </c>
      <c r="S293" s="169" t="s">
        <v>340</v>
      </c>
      <c r="T293" s="127"/>
      <c r="U293" s="169" t="s">
        <v>340</v>
      </c>
      <c r="V293" s="128"/>
      <c r="W293" s="169" t="s">
        <v>340</v>
      </c>
      <c r="X293" s="125"/>
      <c r="Y293" s="169" t="s">
        <v>340</v>
      </c>
      <c r="Z293" s="169" t="s">
        <v>340</v>
      </c>
      <c r="AA293" s="143">
        <v>0</v>
      </c>
      <c r="AB293" s="144" t="s">
        <v>341</v>
      </c>
      <c r="AC293" s="129"/>
      <c r="AD293" s="169" t="s">
        <v>340</v>
      </c>
      <c r="AE293" s="129"/>
      <c r="AF293" s="169" t="s">
        <v>340</v>
      </c>
      <c r="AG293" s="170" t="s">
        <v>340</v>
      </c>
    </row>
    <row r="294" spans="2:33" ht="18" customHeight="1" x14ac:dyDescent="0.25">
      <c r="B294" s="71" t="s">
        <v>340</v>
      </c>
      <c r="C294" s="116"/>
      <c r="D294" s="116"/>
      <c r="E294" s="113">
        <v>0</v>
      </c>
      <c r="F294" s="113">
        <v>0</v>
      </c>
      <c r="G294" s="113">
        <v>0</v>
      </c>
      <c r="H294" s="113">
        <v>0</v>
      </c>
      <c r="I294" s="113">
        <v>0</v>
      </c>
      <c r="J294" s="113">
        <v>0</v>
      </c>
      <c r="K294" s="113">
        <v>0</v>
      </c>
      <c r="L294" s="113">
        <v>0</v>
      </c>
      <c r="M294" s="111"/>
      <c r="N294" s="131" t="s">
        <v>340</v>
      </c>
      <c r="O294" s="125"/>
      <c r="P294" s="125" t="s">
        <v>340</v>
      </c>
      <c r="Q294" s="126" t="s">
        <v>340</v>
      </c>
      <c r="R294" s="152" t="s">
        <v>340</v>
      </c>
      <c r="S294" s="169" t="s">
        <v>340</v>
      </c>
      <c r="T294" s="127"/>
      <c r="U294" s="169" t="s">
        <v>340</v>
      </c>
      <c r="V294" s="128"/>
      <c r="W294" s="169" t="s">
        <v>340</v>
      </c>
      <c r="X294" s="125"/>
      <c r="Y294" s="169" t="s">
        <v>340</v>
      </c>
      <c r="Z294" s="169" t="s">
        <v>340</v>
      </c>
      <c r="AA294" s="143">
        <v>0</v>
      </c>
      <c r="AB294" s="144" t="s">
        <v>341</v>
      </c>
      <c r="AC294" s="129"/>
      <c r="AD294" s="169" t="s">
        <v>340</v>
      </c>
      <c r="AE294" s="129"/>
      <c r="AF294" s="169" t="s">
        <v>340</v>
      </c>
      <c r="AG294" s="170" t="s">
        <v>340</v>
      </c>
    </row>
    <row r="295" spans="2:33" ht="18" customHeight="1" x14ac:dyDescent="0.25">
      <c r="B295" s="71" t="s">
        <v>340</v>
      </c>
      <c r="C295" s="116"/>
      <c r="D295" s="116"/>
      <c r="E295" s="113">
        <v>0</v>
      </c>
      <c r="F295" s="113">
        <v>0</v>
      </c>
      <c r="G295" s="113">
        <v>0</v>
      </c>
      <c r="H295" s="113">
        <v>0</v>
      </c>
      <c r="I295" s="113">
        <v>0</v>
      </c>
      <c r="J295" s="113">
        <v>0</v>
      </c>
      <c r="K295" s="113">
        <v>0</v>
      </c>
      <c r="L295" s="113">
        <v>0</v>
      </c>
      <c r="M295" s="111"/>
      <c r="N295" s="131" t="s">
        <v>340</v>
      </c>
      <c r="O295" s="125"/>
      <c r="P295" s="125" t="s">
        <v>340</v>
      </c>
      <c r="Q295" s="126" t="s">
        <v>340</v>
      </c>
      <c r="R295" s="152" t="s">
        <v>340</v>
      </c>
      <c r="S295" s="169" t="s">
        <v>340</v>
      </c>
      <c r="T295" s="127"/>
      <c r="U295" s="169" t="s">
        <v>340</v>
      </c>
      <c r="V295" s="128"/>
      <c r="W295" s="169" t="s">
        <v>340</v>
      </c>
      <c r="X295" s="125"/>
      <c r="Y295" s="169" t="s">
        <v>340</v>
      </c>
      <c r="Z295" s="169" t="s">
        <v>340</v>
      </c>
      <c r="AA295" s="143">
        <v>0</v>
      </c>
      <c r="AB295" s="144" t="s">
        <v>341</v>
      </c>
      <c r="AC295" s="129"/>
      <c r="AD295" s="169" t="s">
        <v>340</v>
      </c>
      <c r="AE295" s="129"/>
      <c r="AF295" s="169" t="s">
        <v>340</v>
      </c>
      <c r="AG295" s="170" t="s">
        <v>340</v>
      </c>
    </row>
    <row r="296" spans="2:33" ht="18" customHeight="1" x14ac:dyDescent="0.25">
      <c r="B296" s="71" t="s">
        <v>340</v>
      </c>
      <c r="C296" s="116"/>
      <c r="D296" s="116"/>
      <c r="E296" s="113">
        <v>0</v>
      </c>
      <c r="F296" s="113">
        <v>0</v>
      </c>
      <c r="G296" s="113">
        <v>0</v>
      </c>
      <c r="H296" s="113">
        <v>0</v>
      </c>
      <c r="I296" s="113">
        <v>0</v>
      </c>
      <c r="J296" s="113">
        <v>0</v>
      </c>
      <c r="K296" s="113">
        <v>0</v>
      </c>
      <c r="L296" s="113">
        <v>0</v>
      </c>
      <c r="M296" s="111"/>
      <c r="N296" s="131" t="s">
        <v>340</v>
      </c>
      <c r="O296" s="125"/>
      <c r="P296" s="125" t="s">
        <v>340</v>
      </c>
      <c r="Q296" s="126" t="s">
        <v>340</v>
      </c>
      <c r="R296" s="152" t="s">
        <v>340</v>
      </c>
      <c r="S296" s="169" t="s">
        <v>340</v>
      </c>
      <c r="T296" s="127"/>
      <c r="U296" s="169" t="s">
        <v>340</v>
      </c>
      <c r="V296" s="128"/>
      <c r="W296" s="169" t="s">
        <v>340</v>
      </c>
      <c r="X296" s="125"/>
      <c r="Y296" s="169" t="s">
        <v>340</v>
      </c>
      <c r="Z296" s="169" t="s">
        <v>340</v>
      </c>
      <c r="AA296" s="143">
        <v>0</v>
      </c>
      <c r="AB296" s="144" t="s">
        <v>341</v>
      </c>
      <c r="AC296" s="129"/>
      <c r="AD296" s="169" t="s">
        <v>340</v>
      </c>
      <c r="AE296" s="129"/>
      <c r="AF296" s="169" t="s">
        <v>340</v>
      </c>
      <c r="AG296" s="170" t="s">
        <v>340</v>
      </c>
    </row>
    <row r="297" spans="2:33" ht="18" customHeight="1" thickBot="1" x14ac:dyDescent="0.3">
      <c r="B297" s="81" t="s">
        <v>340</v>
      </c>
      <c r="C297" s="83"/>
      <c r="D297" s="83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112"/>
      <c r="N297" s="132" t="s">
        <v>340</v>
      </c>
      <c r="O297" s="79"/>
      <c r="P297" s="79" t="s">
        <v>340</v>
      </c>
      <c r="Q297" s="75" t="s">
        <v>340</v>
      </c>
      <c r="R297" s="153" t="s">
        <v>340</v>
      </c>
      <c r="S297" s="171" t="s">
        <v>340</v>
      </c>
      <c r="T297" s="80"/>
      <c r="U297" s="171" t="s">
        <v>340</v>
      </c>
      <c r="V297" s="88"/>
      <c r="W297" s="171" t="s">
        <v>340</v>
      </c>
      <c r="X297" s="79"/>
      <c r="Y297" s="171" t="s">
        <v>340</v>
      </c>
      <c r="Z297" s="171" t="s">
        <v>340</v>
      </c>
      <c r="AA297" s="147">
        <v>0</v>
      </c>
      <c r="AB297" s="148" t="s">
        <v>341</v>
      </c>
      <c r="AC297" s="89"/>
      <c r="AD297" s="171" t="s">
        <v>340</v>
      </c>
      <c r="AE297" s="89"/>
      <c r="AF297" s="171" t="s">
        <v>340</v>
      </c>
      <c r="AG297" s="172" t="s">
        <v>340</v>
      </c>
    </row>
    <row r="298" spans="2:33" ht="18" customHeight="1" x14ac:dyDescent="0.25">
      <c r="B298" s="76">
        <v>27</v>
      </c>
      <c r="C298" s="77" t="s">
        <v>259</v>
      </c>
      <c r="D298" s="82">
        <v>1</v>
      </c>
      <c r="E298" s="78">
        <v>2518502541</v>
      </c>
      <c r="F298" s="78">
        <v>4492999237</v>
      </c>
      <c r="G298" s="78">
        <v>1020120624</v>
      </c>
      <c r="H298" s="78">
        <v>1955169948</v>
      </c>
      <c r="I298" s="78">
        <v>1498381917</v>
      </c>
      <c r="J298" s="78">
        <v>2537829289</v>
      </c>
      <c r="K298" s="78">
        <v>569003516</v>
      </c>
      <c r="L298" s="78">
        <v>73577348</v>
      </c>
      <c r="M298" s="73">
        <v>1</v>
      </c>
      <c r="N298" s="130">
        <v>5</v>
      </c>
      <c r="O298" s="149" t="s">
        <v>172</v>
      </c>
      <c r="P298" s="73">
        <v>0</v>
      </c>
      <c r="Q298" s="74">
        <v>311761600</v>
      </c>
      <c r="R298" s="154">
        <v>1654262717</v>
      </c>
      <c r="S298" s="174" t="s">
        <v>339</v>
      </c>
      <c r="T298" s="78">
        <v>2.4688281775195242</v>
      </c>
      <c r="U298" s="167" t="s">
        <v>339</v>
      </c>
      <c r="V298" s="115">
        <v>0.43515919875950781</v>
      </c>
      <c r="W298" s="167" t="s">
        <v>339</v>
      </c>
      <c r="X298" s="115">
        <v>7.7334061564708749</v>
      </c>
      <c r="Y298" s="167" t="s">
        <v>339</v>
      </c>
      <c r="Z298" s="167" t="s">
        <v>339</v>
      </c>
      <c r="AA298" s="145"/>
      <c r="AB298" s="146"/>
      <c r="AC298" s="115">
        <v>0.22420874345894587</v>
      </c>
      <c r="AD298" s="167" t="s">
        <v>339</v>
      </c>
      <c r="AE298" s="115">
        <v>0.12664224630047494</v>
      </c>
      <c r="AF298" s="167" t="s">
        <v>339</v>
      </c>
      <c r="AG298" s="168" t="s">
        <v>339</v>
      </c>
    </row>
    <row r="299" spans="2:33" ht="18" customHeight="1" x14ac:dyDescent="0.25">
      <c r="B299" s="71">
        <v>27.1</v>
      </c>
      <c r="C299" s="124" t="s">
        <v>259</v>
      </c>
      <c r="D299" s="116">
        <v>1</v>
      </c>
      <c r="E299" s="113">
        <v>2518502541</v>
      </c>
      <c r="F299" s="113">
        <v>4492999237</v>
      </c>
      <c r="G299" s="113">
        <v>1020120624</v>
      </c>
      <c r="H299" s="113">
        <v>1955169948</v>
      </c>
      <c r="I299" s="113">
        <v>1498381917</v>
      </c>
      <c r="J299" s="113">
        <v>2537829289</v>
      </c>
      <c r="K299" s="113">
        <v>569003516</v>
      </c>
      <c r="L299" s="113">
        <v>73577348</v>
      </c>
      <c r="M299" s="111"/>
      <c r="N299" s="131" t="s">
        <v>340</v>
      </c>
      <c r="O299" s="125" t="s">
        <v>172</v>
      </c>
      <c r="P299" s="125" t="s">
        <v>340</v>
      </c>
      <c r="Q299" s="126" t="s">
        <v>340</v>
      </c>
      <c r="R299" s="152" t="s">
        <v>340</v>
      </c>
      <c r="S299" s="169" t="s">
        <v>340</v>
      </c>
      <c r="T299" s="127"/>
      <c r="U299" s="169" t="s">
        <v>340</v>
      </c>
      <c r="V299" s="128"/>
      <c r="W299" s="169" t="s">
        <v>340</v>
      </c>
      <c r="X299" s="125"/>
      <c r="Y299" s="169" t="s">
        <v>340</v>
      </c>
      <c r="Z299" s="173" t="s">
        <v>340</v>
      </c>
      <c r="AA299" s="143">
        <v>7928.3558090700544</v>
      </c>
      <c r="AB299" s="144" t="s">
        <v>341</v>
      </c>
      <c r="AC299" s="129"/>
      <c r="AD299" s="169" t="s">
        <v>340</v>
      </c>
      <c r="AE299" s="129"/>
      <c r="AF299" s="169" t="s">
        <v>340</v>
      </c>
      <c r="AG299" s="170" t="s">
        <v>340</v>
      </c>
    </row>
    <row r="300" spans="2:33" ht="18" customHeight="1" x14ac:dyDescent="0.25">
      <c r="B300" s="71" t="s">
        <v>340</v>
      </c>
      <c r="C300" s="116"/>
      <c r="D300" s="116"/>
      <c r="E300" s="113">
        <v>0</v>
      </c>
      <c r="F300" s="113">
        <v>0</v>
      </c>
      <c r="G300" s="113">
        <v>0</v>
      </c>
      <c r="H300" s="113">
        <v>0</v>
      </c>
      <c r="I300" s="113">
        <v>0</v>
      </c>
      <c r="J300" s="113">
        <v>0</v>
      </c>
      <c r="K300" s="113">
        <v>0</v>
      </c>
      <c r="L300" s="113">
        <v>0</v>
      </c>
      <c r="M300" s="111"/>
      <c r="N300" s="131" t="s">
        <v>340</v>
      </c>
      <c r="O300" s="125" t="s">
        <v>172</v>
      </c>
      <c r="P300" s="125" t="s">
        <v>340</v>
      </c>
      <c r="Q300" s="126" t="s">
        <v>340</v>
      </c>
      <c r="R300" s="152" t="s">
        <v>340</v>
      </c>
      <c r="S300" s="169" t="s">
        <v>340</v>
      </c>
      <c r="T300" s="127"/>
      <c r="U300" s="169" t="s">
        <v>340</v>
      </c>
      <c r="V300" s="128"/>
      <c r="W300" s="169" t="s">
        <v>340</v>
      </c>
      <c r="X300" s="125"/>
      <c r="Y300" s="169" t="s">
        <v>340</v>
      </c>
      <c r="Z300" s="169" t="s">
        <v>340</v>
      </c>
      <c r="AA300" s="143">
        <v>0</v>
      </c>
      <c r="AB300" s="144" t="s">
        <v>341</v>
      </c>
      <c r="AC300" s="129"/>
      <c r="AD300" s="169" t="s">
        <v>340</v>
      </c>
      <c r="AE300" s="129"/>
      <c r="AF300" s="169" t="s">
        <v>340</v>
      </c>
      <c r="AG300" s="170" t="s">
        <v>340</v>
      </c>
    </row>
    <row r="301" spans="2:33" ht="18" customHeight="1" x14ac:dyDescent="0.25">
      <c r="B301" s="71" t="s">
        <v>340</v>
      </c>
      <c r="C301" s="116"/>
      <c r="D301" s="116"/>
      <c r="E301" s="113">
        <v>0</v>
      </c>
      <c r="F301" s="113">
        <v>0</v>
      </c>
      <c r="G301" s="113">
        <v>0</v>
      </c>
      <c r="H301" s="113">
        <v>0</v>
      </c>
      <c r="I301" s="113">
        <v>0</v>
      </c>
      <c r="J301" s="113">
        <v>0</v>
      </c>
      <c r="K301" s="113">
        <v>0</v>
      </c>
      <c r="L301" s="113">
        <v>0</v>
      </c>
      <c r="M301" s="111"/>
      <c r="N301" s="131" t="s">
        <v>340</v>
      </c>
      <c r="O301" s="125"/>
      <c r="P301" s="125" t="s">
        <v>340</v>
      </c>
      <c r="Q301" s="126" t="s">
        <v>340</v>
      </c>
      <c r="R301" s="152" t="s">
        <v>340</v>
      </c>
      <c r="S301" s="169" t="s">
        <v>340</v>
      </c>
      <c r="T301" s="127"/>
      <c r="U301" s="169" t="s">
        <v>340</v>
      </c>
      <c r="V301" s="128"/>
      <c r="W301" s="169" t="s">
        <v>340</v>
      </c>
      <c r="X301" s="125"/>
      <c r="Y301" s="169" t="s">
        <v>340</v>
      </c>
      <c r="Z301" s="169" t="s">
        <v>340</v>
      </c>
      <c r="AA301" s="143">
        <v>0</v>
      </c>
      <c r="AB301" s="144" t="s">
        <v>341</v>
      </c>
      <c r="AC301" s="129"/>
      <c r="AD301" s="169" t="s">
        <v>340</v>
      </c>
      <c r="AE301" s="129"/>
      <c r="AF301" s="169" t="s">
        <v>340</v>
      </c>
      <c r="AG301" s="170" t="s">
        <v>340</v>
      </c>
    </row>
    <row r="302" spans="2:33" ht="18" customHeight="1" x14ac:dyDescent="0.25">
      <c r="B302" s="71" t="s">
        <v>340</v>
      </c>
      <c r="C302" s="116"/>
      <c r="D302" s="116"/>
      <c r="E302" s="113">
        <v>0</v>
      </c>
      <c r="F302" s="113">
        <v>0</v>
      </c>
      <c r="G302" s="113">
        <v>0</v>
      </c>
      <c r="H302" s="113">
        <v>0</v>
      </c>
      <c r="I302" s="113">
        <v>0</v>
      </c>
      <c r="J302" s="113">
        <v>0</v>
      </c>
      <c r="K302" s="113">
        <v>0</v>
      </c>
      <c r="L302" s="113">
        <v>0</v>
      </c>
      <c r="M302" s="111"/>
      <c r="N302" s="131" t="s">
        <v>340</v>
      </c>
      <c r="O302" s="125"/>
      <c r="P302" s="125" t="s">
        <v>340</v>
      </c>
      <c r="Q302" s="126" t="s">
        <v>340</v>
      </c>
      <c r="R302" s="152" t="s">
        <v>340</v>
      </c>
      <c r="S302" s="169" t="s">
        <v>340</v>
      </c>
      <c r="T302" s="127"/>
      <c r="U302" s="169" t="s">
        <v>340</v>
      </c>
      <c r="V302" s="128"/>
      <c r="W302" s="169" t="s">
        <v>340</v>
      </c>
      <c r="X302" s="125"/>
      <c r="Y302" s="169" t="s">
        <v>340</v>
      </c>
      <c r="Z302" s="169" t="s">
        <v>340</v>
      </c>
      <c r="AA302" s="143">
        <v>0</v>
      </c>
      <c r="AB302" s="144" t="s">
        <v>341</v>
      </c>
      <c r="AC302" s="129"/>
      <c r="AD302" s="169" t="s">
        <v>340</v>
      </c>
      <c r="AE302" s="129"/>
      <c r="AF302" s="169" t="s">
        <v>340</v>
      </c>
      <c r="AG302" s="170" t="s">
        <v>340</v>
      </c>
    </row>
    <row r="303" spans="2:33" ht="18" customHeight="1" x14ac:dyDescent="0.25">
      <c r="B303" s="71" t="s">
        <v>340</v>
      </c>
      <c r="C303" s="116"/>
      <c r="D303" s="116"/>
      <c r="E303" s="113">
        <v>0</v>
      </c>
      <c r="F303" s="113">
        <v>0</v>
      </c>
      <c r="G303" s="113">
        <v>0</v>
      </c>
      <c r="H303" s="113">
        <v>0</v>
      </c>
      <c r="I303" s="113">
        <v>0</v>
      </c>
      <c r="J303" s="113">
        <v>0</v>
      </c>
      <c r="K303" s="113">
        <v>0</v>
      </c>
      <c r="L303" s="113">
        <v>0</v>
      </c>
      <c r="M303" s="111"/>
      <c r="N303" s="131" t="s">
        <v>340</v>
      </c>
      <c r="O303" s="125"/>
      <c r="P303" s="125" t="s">
        <v>340</v>
      </c>
      <c r="Q303" s="126" t="s">
        <v>340</v>
      </c>
      <c r="R303" s="152" t="s">
        <v>340</v>
      </c>
      <c r="S303" s="169" t="s">
        <v>340</v>
      </c>
      <c r="T303" s="127"/>
      <c r="U303" s="169" t="s">
        <v>340</v>
      </c>
      <c r="V303" s="128"/>
      <c r="W303" s="169" t="s">
        <v>340</v>
      </c>
      <c r="X303" s="125"/>
      <c r="Y303" s="169" t="s">
        <v>340</v>
      </c>
      <c r="Z303" s="169" t="s">
        <v>340</v>
      </c>
      <c r="AA303" s="143">
        <v>0</v>
      </c>
      <c r="AB303" s="144" t="s">
        <v>341</v>
      </c>
      <c r="AC303" s="129"/>
      <c r="AD303" s="169" t="s">
        <v>340</v>
      </c>
      <c r="AE303" s="129"/>
      <c r="AF303" s="169" t="s">
        <v>340</v>
      </c>
      <c r="AG303" s="170" t="s">
        <v>340</v>
      </c>
    </row>
    <row r="304" spans="2:33" ht="18" customHeight="1" x14ac:dyDescent="0.25">
      <c r="B304" s="71" t="s">
        <v>340</v>
      </c>
      <c r="C304" s="116"/>
      <c r="D304" s="116"/>
      <c r="E304" s="113">
        <v>0</v>
      </c>
      <c r="F304" s="113">
        <v>0</v>
      </c>
      <c r="G304" s="113">
        <v>0</v>
      </c>
      <c r="H304" s="113">
        <v>0</v>
      </c>
      <c r="I304" s="113">
        <v>0</v>
      </c>
      <c r="J304" s="113">
        <v>0</v>
      </c>
      <c r="K304" s="113">
        <v>0</v>
      </c>
      <c r="L304" s="113">
        <v>0</v>
      </c>
      <c r="M304" s="111"/>
      <c r="N304" s="131" t="s">
        <v>340</v>
      </c>
      <c r="O304" s="125"/>
      <c r="P304" s="125" t="s">
        <v>340</v>
      </c>
      <c r="Q304" s="126" t="s">
        <v>340</v>
      </c>
      <c r="R304" s="152" t="s">
        <v>340</v>
      </c>
      <c r="S304" s="169" t="s">
        <v>340</v>
      </c>
      <c r="T304" s="127"/>
      <c r="U304" s="169" t="s">
        <v>340</v>
      </c>
      <c r="V304" s="128"/>
      <c r="W304" s="169" t="s">
        <v>340</v>
      </c>
      <c r="X304" s="125"/>
      <c r="Y304" s="169" t="s">
        <v>340</v>
      </c>
      <c r="Z304" s="169" t="s">
        <v>340</v>
      </c>
      <c r="AA304" s="143">
        <v>0</v>
      </c>
      <c r="AB304" s="144" t="s">
        <v>341</v>
      </c>
      <c r="AC304" s="129"/>
      <c r="AD304" s="169" t="s">
        <v>340</v>
      </c>
      <c r="AE304" s="129"/>
      <c r="AF304" s="169" t="s">
        <v>340</v>
      </c>
      <c r="AG304" s="170" t="s">
        <v>340</v>
      </c>
    </row>
    <row r="305" spans="2:33" ht="18" customHeight="1" x14ac:dyDescent="0.25">
      <c r="B305" s="71" t="s">
        <v>340</v>
      </c>
      <c r="C305" s="116"/>
      <c r="D305" s="116"/>
      <c r="E305" s="113">
        <v>0</v>
      </c>
      <c r="F305" s="113">
        <v>0</v>
      </c>
      <c r="G305" s="113">
        <v>0</v>
      </c>
      <c r="H305" s="113">
        <v>0</v>
      </c>
      <c r="I305" s="113">
        <v>0</v>
      </c>
      <c r="J305" s="113">
        <v>0</v>
      </c>
      <c r="K305" s="113">
        <v>0</v>
      </c>
      <c r="L305" s="113">
        <v>0</v>
      </c>
      <c r="M305" s="111"/>
      <c r="N305" s="131" t="s">
        <v>340</v>
      </c>
      <c r="O305" s="125"/>
      <c r="P305" s="125" t="s">
        <v>340</v>
      </c>
      <c r="Q305" s="126" t="s">
        <v>340</v>
      </c>
      <c r="R305" s="152" t="s">
        <v>340</v>
      </c>
      <c r="S305" s="169" t="s">
        <v>340</v>
      </c>
      <c r="T305" s="127"/>
      <c r="U305" s="169" t="s">
        <v>340</v>
      </c>
      <c r="V305" s="128"/>
      <c r="W305" s="169" t="s">
        <v>340</v>
      </c>
      <c r="X305" s="125"/>
      <c r="Y305" s="169" t="s">
        <v>340</v>
      </c>
      <c r="Z305" s="169" t="s">
        <v>340</v>
      </c>
      <c r="AA305" s="143">
        <v>0</v>
      </c>
      <c r="AB305" s="144" t="s">
        <v>341</v>
      </c>
      <c r="AC305" s="129"/>
      <c r="AD305" s="169" t="s">
        <v>340</v>
      </c>
      <c r="AE305" s="129"/>
      <c r="AF305" s="169" t="s">
        <v>340</v>
      </c>
      <c r="AG305" s="170" t="s">
        <v>340</v>
      </c>
    </row>
    <row r="306" spans="2:33" ht="18" customHeight="1" x14ac:dyDescent="0.25">
      <c r="B306" s="71" t="s">
        <v>340</v>
      </c>
      <c r="C306" s="116"/>
      <c r="D306" s="116"/>
      <c r="E306" s="113">
        <v>0</v>
      </c>
      <c r="F306" s="113">
        <v>0</v>
      </c>
      <c r="G306" s="113">
        <v>0</v>
      </c>
      <c r="H306" s="113">
        <v>0</v>
      </c>
      <c r="I306" s="113">
        <v>0</v>
      </c>
      <c r="J306" s="113">
        <v>0</v>
      </c>
      <c r="K306" s="113">
        <v>0</v>
      </c>
      <c r="L306" s="113">
        <v>0</v>
      </c>
      <c r="M306" s="111"/>
      <c r="N306" s="131" t="s">
        <v>340</v>
      </c>
      <c r="O306" s="125"/>
      <c r="P306" s="125" t="s">
        <v>340</v>
      </c>
      <c r="Q306" s="126" t="s">
        <v>340</v>
      </c>
      <c r="R306" s="152" t="s">
        <v>340</v>
      </c>
      <c r="S306" s="169" t="s">
        <v>340</v>
      </c>
      <c r="T306" s="127"/>
      <c r="U306" s="169" t="s">
        <v>340</v>
      </c>
      <c r="V306" s="128"/>
      <c r="W306" s="169" t="s">
        <v>340</v>
      </c>
      <c r="X306" s="125"/>
      <c r="Y306" s="169" t="s">
        <v>340</v>
      </c>
      <c r="Z306" s="169" t="s">
        <v>340</v>
      </c>
      <c r="AA306" s="143">
        <v>0</v>
      </c>
      <c r="AB306" s="144" t="s">
        <v>341</v>
      </c>
      <c r="AC306" s="129"/>
      <c r="AD306" s="169" t="s">
        <v>340</v>
      </c>
      <c r="AE306" s="129"/>
      <c r="AF306" s="169" t="s">
        <v>340</v>
      </c>
      <c r="AG306" s="170" t="s">
        <v>340</v>
      </c>
    </row>
    <row r="307" spans="2:33" ht="18" customHeight="1" x14ac:dyDescent="0.25">
      <c r="B307" s="71" t="s">
        <v>340</v>
      </c>
      <c r="C307" s="116"/>
      <c r="D307" s="116"/>
      <c r="E307" s="113">
        <v>0</v>
      </c>
      <c r="F307" s="113">
        <v>0</v>
      </c>
      <c r="G307" s="113">
        <v>0</v>
      </c>
      <c r="H307" s="113">
        <v>0</v>
      </c>
      <c r="I307" s="113">
        <v>0</v>
      </c>
      <c r="J307" s="113">
        <v>0</v>
      </c>
      <c r="K307" s="113">
        <v>0</v>
      </c>
      <c r="L307" s="113">
        <v>0</v>
      </c>
      <c r="M307" s="111"/>
      <c r="N307" s="131" t="s">
        <v>340</v>
      </c>
      <c r="O307" s="125"/>
      <c r="P307" s="125" t="s">
        <v>340</v>
      </c>
      <c r="Q307" s="126" t="s">
        <v>340</v>
      </c>
      <c r="R307" s="152" t="s">
        <v>340</v>
      </c>
      <c r="S307" s="169" t="s">
        <v>340</v>
      </c>
      <c r="T307" s="127"/>
      <c r="U307" s="169" t="s">
        <v>340</v>
      </c>
      <c r="V307" s="128"/>
      <c r="W307" s="169" t="s">
        <v>340</v>
      </c>
      <c r="X307" s="125"/>
      <c r="Y307" s="169" t="s">
        <v>340</v>
      </c>
      <c r="Z307" s="169" t="s">
        <v>340</v>
      </c>
      <c r="AA307" s="143">
        <v>0</v>
      </c>
      <c r="AB307" s="144" t="s">
        <v>341</v>
      </c>
      <c r="AC307" s="129"/>
      <c r="AD307" s="169" t="s">
        <v>340</v>
      </c>
      <c r="AE307" s="129"/>
      <c r="AF307" s="169" t="s">
        <v>340</v>
      </c>
      <c r="AG307" s="170" t="s">
        <v>340</v>
      </c>
    </row>
    <row r="308" spans="2:33" ht="18" customHeight="1" thickBot="1" x14ac:dyDescent="0.3">
      <c r="B308" s="81" t="s">
        <v>340</v>
      </c>
      <c r="C308" s="83"/>
      <c r="D308" s="83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112"/>
      <c r="N308" s="132" t="s">
        <v>340</v>
      </c>
      <c r="O308" s="79"/>
      <c r="P308" s="79" t="s">
        <v>340</v>
      </c>
      <c r="Q308" s="75" t="s">
        <v>340</v>
      </c>
      <c r="R308" s="153" t="s">
        <v>340</v>
      </c>
      <c r="S308" s="171" t="s">
        <v>340</v>
      </c>
      <c r="T308" s="80"/>
      <c r="U308" s="171" t="s">
        <v>340</v>
      </c>
      <c r="V308" s="88"/>
      <c r="W308" s="171" t="s">
        <v>340</v>
      </c>
      <c r="X308" s="79"/>
      <c r="Y308" s="171" t="s">
        <v>340</v>
      </c>
      <c r="Z308" s="171" t="s">
        <v>340</v>
      </c>
      <c r="AA308" s="147">
        <v>0</v>
      </c>
      <c r="AB308" s="148" t="s">
        <v>341</v>
      </c>
      <c r="AC308" s="89"/>
      <c r="AD308" s="171" t="s">
        <v>340</v>
      </c>
      <c r="AE308" s="89"/>
      <c r="AF308" s="171" t="s">
        <v>340</v>
      </c>
      <c r="AG308" s="172" t="s">
        <v>340</v>
      </c>
    </row>
    <row r="309" spans="2:33" ht="18" customHeight="1" x14ac:dyDescent="0.25">
      <c r="B309" s="76">
        <v>28</v>
      </c>
      <c r="C309" s="77" t="s">
        <v>262</v>
      </c>
      <c r="D309" s="82">
        <v>1</v>
      </c>
      <c r="E309" s="78">
        <v>557555344</v>
      </c>
      <c r="F309" s="78">
        <v>1026106599</v>
      </c>
      <c r="G309" s="78">
        <v>47687684</v>
      </c>
      <c r="H309" s="78">
        <v>47686684</v>
      </c>
      <c r="I309" s="78">
        <v>509867660</v>
      </c>
      <c r="J309" s="78">
        <v>978419915</v>
      </c>
      <c r="K309" s="78">
        <v>212176072.65000001</v>
      </c>
      <c r="L309" s="78">
        <v>4050121.4</v>
      </c>
      <c r="M309" s="73">
        <v>1</v>
      </c>
      <c r="N309" s="130">
        <v>5</v>
      </c>
      <c r="O309" s="149" t="s">
        <v>172</v>
      </c>
      <c r="P309" s="73">
        <v>0</v>
      </c>
      <c r="Q309" s="74">
        <v>311761600</v>
      </c>
      <c r="R309" s="154">
        <v>665748460</v>
      </c>
      <c r="S309" s="174" t="s">
        <v>339</v>
      </c>
      <c r="T309" s="78">
        <v>11.691810069870451</v>
      </c>
      <c r="U309" s="167" t="s">
        <v>339</v>
      </c>
      <c r="V309" s="115">
        <v>4.6473421032935003E-2</v>
      </c>
      <c r="W309" s="167" t="s">
        <v>339</v>
      </c>
      <c r="X309" s="115">
        <v>52.38758340675912</v>
      </c>
      <c r="Y309" s="167" t="s">
        <v>339</v>
      </c>
      <c r="Z309" s="167" t="s">
        <v>339</v>
      </c>
      <c r="AA309" s="145"/>
      <c r="AB309" s="146"/>
      <c r="AC309" s="115">
        <v>0.21685584011237138</v>
      </c>
      <c r="AD309" s="167" t="s">
        <v>339</v>
      </c>
      <c r="AE309" s="115">
        <v>0.20677780735137832</v>
      </c>
      <c r="AF309" s="167" t="s">
        <v>339</v>
      </c>
      <c r="AG309" s="168" t="s">
        <v>339</v>
      </c>
    </row>
    <row r="310" spans="2:33" ht="18" customHeight="1" x14ac:dyDescent="0.25">
      <c r="B310" s="71">
        <v>28.1</v>
      </c>
      <c r="C310" s="124" t="s">
        <v>260</v>
      </c>
      <c r="D310" s="116">
        <v>0.6</v>
      </c>
      <c r="E310" s="113">
        <v>414459505</v>
      </c>
      <c r="F310" s="113">
        <v>870821772</v>
      </c>
      <c r="G310" s="113">
        <v>15947926</v>
      </c>
      <c r="H310" s="113">
        <v>15947926</v>
      </c>
      <c r="I310" s="113">
        <v>398511579</v>
      </c>
      <c r="J310" s="113">
        <v>854873846</v>
      </c>
      <c r="K310" s="113">
        <v>210011666.65000001</v>
      </c>
      <c r="L310" s="113">
        <v>3950121.4</v>
      </c>
      <c r="M310" s="111"/>
      <c r="N310" s="131" t="s">
        <v>340</v>
      </c>
      <c r="O310" s="125" t="s">
        <v>172</v>
      </c>
      <c r="P310" s="125" t="s">
        <v>340</v>
      </c>
      <c r="Q310" s="126" t="s">
        <v>340</v>
      </c>
      <c r="R310" s="152" t="s">
        <v>340</v>
      </c>
      <c r="S310" s="169" t="s">
        <v>340</v>
      </c>
      <c r="T310" s="127"/>
      <c r="U310" s="169" t="s">
        <v>340</v>
      </c>
      <c r="V310" s="128"/>
      <c r="W310" s="169" t="s">
        <v>340</v>
      </c>
      <c r="X310" s="125"/>
      <c r="Y310" s="169" t="s">
        <v>340</v>
      </c>
      <c r="Z310" s="173" t="s">
        <v>340</v>
      </c>
      <c r="AA310" s="143">
        <v>1536.6539121228163</v>
      </c>
      <c r="AB310" s="144" t="s">
        <v>341</v>
      </c>
      <c r="AC310" s="129"/>
      <c r="AD310" s="169" t="s">
        <v>340</v>
      </c>
      <c r="AE310" s="129"/>
      <c r="AF310" s="169" t="s">
        <v>340</v>
      </c>
      <c r="AG310" s="170" t="s">
        <v>340</v>
      </c>
    </row>
    <row r="311" spans="2:33" ht="33" x14ac:dyDescent="0.25">
      <c r="B311" s="71">
        <v>28.200000000000003</v>
      </c>
      <c r="C311" s="116" t="s">
        <v>261</v>
      </c>
      <c r="D311" s="116">
        <v>0.4</v>
      </c>
      <c r="E311" s="113">
        <v>143095839</v>
      </c>
      <c r="F311" s="113">
        <v>155284827</v>
      </c>
      <c r="G311" s="113">
        <v>31739758</v>
      </c>
      <c r="H311" s="113">
        <v>31738758</v>
      </c>
      <c r="I311" s="113">
        <v>111356081</v>
      </c>
      <c r="J311" s="113">
        <v>123546069</v>
      </c>
      <c r="K311" s="113">
        <v>2164406</v>
      </c>
      <c r="L311" s="113">
        <v>100000</v>
      </c>
      <c r="M311" s="111"/>
      <c r="N311" s="131" t="s">
        <v>340</v>
      </c>
      <c r="O311" s="125" t="s">
        <v>172</v>
      </c>
      <c r="P311" s="125" t="s">
        <v>340</v>
      </c>
      <c r="Q311" s="126" t="s">
        <v>340</v>
      </c>
      <c r="R311" s="152" t="s">
        <v>340</v>
      </c>
      <c r="S311" s="169" t="s">
        <v>340</v>
      </c>
      <c r="T311" s="127"/>
      <c r="U311" s="169" t="s">
        <v>340</v>
      </c>
      <c r="V311" s="128"/>
      <c r="W311" s="169" t="s">
        <v>340</v>
      </c>
      <c r="X311" s="125"/>
      <c r="Y311" s="169" t="s">
        <v>340</v>
      </c>
      <c r="Z311" s="169" t="s">
        <v>340</v>
      </c>
      <c r="AA311" s="143">
        <v>274.01592906299629</v>
      </c>
      <c r="AB311" s="144" t="s">
        <v>341</v>
      </c>
      <c r="AC311" s="129"/>
      <c r="AD311" s="169" t="s">
        <v>340</v>
      </c>
      <c r="AE311" s="129"/>
      <c r="AF311" s="169" t="s">
        <v>340</v>
      </c>
      <c r="AG311" s="170" t="s">
        <v>340</v>
      </c>
    </row>
    <row r="312" spans="2:33" ht="18" customHeight="1" x14ac:dyDescent="0.25">
      <c r="B312" s="71" t="s">
        <v>340</v>
      </c>
      <c r="C312" s="116"/>
      <c r="D312" s="116"/>
      <c r="E312" s="113">
        <v>0</v>
      </c>
      <c r="F312" s="113">
        <v>0</v>
      </c>
      <c r="G312" s="113">
        <v>0</v>
      </c>
      <c r="H312" s="113">
        <v>0</v>
      </c>
      <c r="I312" s="113">
        <v>0</v>
      </c>
      <c r="J312" s="113">
        <v>0</v>
      </c>
      <c r="K312" s="113">
        <v>0</v>
      </c>
      <c r="L312" s="113">
        <v>0</v>
      </c>
      <c r="M312" s="111"/>
      <c r="N312" s="131" t="s">
        <v>340</v>
      </c>
      <c r="O312" s="125"/>
      <c r="P312" s="125" t="s">
        <v>340</v>
      </c>
      <c r="Q312" s="126" t="s">
        <v>340</v>
      </c>
      <c r="R312" s="152" t="s">
        <v>340</v>
      </c>
      <c r="S312" s="169" t="s">
        <v>340</v>
      </c>
      <c r="T312" s="127"/>
      <c r="U312" s="169" t="s">
        <v>340</v>
      </c>
      <c r="V312" s="128"/>
      <c r="W312" s="169" t="s">
        <v>340</v>
      </c>
      <c r="X312" s="125"/>
      <c r="Y312" s="169" t="s">
        <v>340</v>
      </c>
      <c r="Z312" s="169" t="s">
        <v>340</v>
      </c>
      <c r="AA312" s="143">
        <v>0</v>
      </c>
      <c r="AB312" s="144" t="s">
        <v>341</v>
      </c>
      <c r="AC312" s="129"/>
      <c r="AD312" s="169" t="s">
        <v>340</v>
      </c>
      <c r="AE312" s="129"/>
      <c r="AF312" s="169" t="s">
        <v>340</v>
      </c>
      <c r="AG312" s="170" t="s">
        <v>340</v>
      </c>
    </row>
    <row r="313" spans="2:33" ht="18" customHeight="1" x14ac:dyDescent="0.25">
      <c r="B313" s="71" t="s">
        <v>340</v>
      </c>
      <c r="C313" s="116"/>
      <c r="D313" s="116"/>
      <c r="E313" s="113">
        <v>0</v>
      </c>
      <c r="F313" s="113">
        <v>0</v>
      </c>
      <c r="G313" s="113">
        <v>0</v>
      </c>
      <c r="H313" s="113">
        <v>0</v>
      </c>
      <c r="I313" s="113">
        <v>0</v>
      </c>
      <c r="J313" s="113">
        <v>0</v>
      </c>
      <c r="K313" s="113">
        <v>0</v>
      </c>
      <c r="L313" s="113">
        <v>0</v>
      </c>
      <c r="M313" s="111"/>
      <c r="N313" s="131" t="s">
        <v>340</v>
      </c>
      <c r="O313" s="125"/>
      <c r="P313" s="125" t="s">
        <v>340</v>
      </c>
      <c r="Q313" s="126" t="s">
        <v>340</v>
      </c>
      <c r="R313" s="152" t="s">
        <v>340</v>
      </c>
      <c r="S313" s="169" t="s">
        <v>340</v>
      </c>
      <c r="T313" s="127"/>
      <c r="U313" s="169" t="s">
        <v>340</v>
      </c>
      <c r="V313" s="128"/>
      <c r="W313" s="169" t="s">
        <v>340</v>
      </c>
      <c r="X313" s="125"/>
      <c r="Y313" s="169" t="s">
        <v>340</v>
      </c>
      <c r="Z313" s="169" t="s">
        <v>340</v>
      </c>
      <c r="AA313" s="143">
        <v>0</v>
      </c>
      <c r="AB313" s="144" t="s">
        <v>341</v>
      </c>
      <c r="AC313" s="129"/>
      <c r="AD313" s="169" t="s">
        <v>340</v>
      </c>
      <c r="AE313" s="129"/>
      <c r="AF313" s="169" t="s">
        <v>340</v>
      </c>
      <c r="AG313" s="170" t="s">
        <v>340</v>
      </c>
    </row>
    <row r="314" spans="2:33" ht="18" customHeight="1" x14ac:dyDescent="0.25">
      <c r="B314" s="71" t="s">
        <v>340</v>
      </c>
      <c r="C314" s="116"/>
      <c r="D314" s="116"/>
      <c r="E314" s="113">
        <v>0</v>
      </c>
      <c r="F314" s="113">
        <v>0</v>
      </c>
      <c r="G314" s="113">
        <v>0</v>
      </c>
      <c r="H314" s="113">
        <v>0</v>
      </c>
      <c r="I314" s="113">
        <v>0</v>
      </c>
      <c r="J314" s="113">
        <v>0</v>
      </c>
      <c r="K314" s="113">
        <v>0</v>
      </c>
      <c r="L314" s="113">
        <v>0</v>
      </c>
      <c r="M314" s="111"/>
      <c r="N314" s="131" t="s">
        <v>340</v>
      </c>
      <c r="O314" s="125"/>
      <c r="P314" s="125" t="s">
        <v>340</v>
      </c>
      <c r="Q314" s="126" t="s">
        <v>340</v>
      </c>
      <c r="R314" s="152" t="s">
        <v>340</v>
      </c>
      <c r="S314" s="169" t="s">
        <v>340</v>
      </c>
      <c r="T314" s="127"/>
      <c r="U314" s="169" t="s">
        <v>340</v>
      </c>
      <c r="V314" s="128"/>
      <c r="W314" s="169" t="s">
        <v>340</v>
      </c>
      <c r="X314" s="125"/>
      <c r="Y314" s="169" t="s">
        <v>340</v>
      </c>
      <c r="Z314" s="169" t="s">
        <v>340</v>
      </c>
      <c r="AA314" s="143">
        <v>0</v>
      </c>
      <c r="AB314" s="144" t="s">
        <v>341</v>
      </c>
      <c r="AC314" s="129"/>
      <c r="AD314" s="169" t="s">
        <v>340</v>
      </c>
      <c r="AE314" s="129"/>
      <c r="AF314" s="169" t="s">
        <v>340</v>
      </c>
      <c r="AG314" s="170" t="s">
        <v>340</v>
      </c>
    </row>
    <row r="315" spans="2:33" ht="18" customHeight="1" x14ac:dyDescent="0.25">
      <c r="B315" s="71" t="s">
        <v>340</v>
      </c>
      <c r="C315" s="116"/>
      <c r="D315" s="116"/>
      <c r="E315" s="113">
        <v>0</v>
      </c>
      <c r="F315" s="113">
        <v>0</v>
      </c>
      <c r="G315" s="113">
        <v>0</v>
      </c>
      <c r="H315" s="113">
        <v>0</v>
      </c>
      <c r="I315" s="113">
        <v>0</v>
      </c>
      <c r="J315" s="113">
        <v>0</v>
      </c>
      <c r="K315" s="113">
        <v>0</v>
      </c>
      <c r="L315" s="113">
        <v>0</v>
      </c>
      <c r="M315" s="111"/>
      <c r="N315" s="131" t="s">
        <v>340</v>
      </c>
      <c r="O315" s="125"/>
      <c r="P315" s="125" t="s">
        <v>340</v>
      </c>
      <c r="Q315" s="126" t="s">
        <v>340</v>
      </c>
      <c r="R315" s="152" t="s">
        <v>340</v>
      </c>
      <c r="S315" s="169" t="s">
        <v>340</v>
      </c>
      <c r="T315" s="127"/>
      <c r="U315" s="169" t="s">
        <v>340</v>
      </c>
      <c r="V315" s="128"/>
      <c r="W315" s="169" t="s">
        <v>340</v>
      </c>
      <c r="X315" s="125"/>
      <c r="Y315" s="169" t="s">
        <v>340</v>
      </c>
      <c r="Z315" s="169" t="s">
        <v>340</v>
      </c>
      <c r="AA315" s="143">
        <v>0</v>
      </c>
      <c r="AB315" s="144" t="s">
        <v>341</v>
      </c>
      <c r="AC315" s="129"/>
      <c r="AD315" s="169" t="s">
        <v>340</v>
      </c>
      <c r="AE315" s="129"/>
      <c r="AF315" s="169" t="s">
        <v>340</v>
      </c>
      <c r="AG315" s="170" t="s">
        <v>340</v>
      </c>
    </row>
    <row r="316" spans="2:33" ht="18" customHeight="1" x14ac:dyDescent="0.25">
      <c r="B316" s="71" t="s">
        <v>340</v>
      </c>
      <c r="C316" s="116"/>
      <c r="D316" s="116"/>
      <c r="E316" s="113">
        <v>0</v>
      </c>
      <c r="F316" s="113">
        <v>0</v>
      </c>
      <c r="G316" s="113">
        <v>0</v>
      </c>
      <c r="H316" s="113">
        <v>0</v>
      </c>
      <c r="I316" s="113">
        <v>0</v>
      </c>
      <c r="J316" s="113">
        <v>0</v>
      </c>
      <c r="K316" s="113">
        <v>0</v>
      </c>
      <c r="L316" s="113">
        <v>0</v>
      </c>
      <c r="M316" s="111"/>
      <c r="N316" s="131" t="s">
        <v>340</v>
      </c>
      <c r="O316" s="125"/>
      <c r="P316" s="125" t="s">
        <v>340</v>
      </c>
      <c r="Q316" s="126" t="s">
        <v>340</v>
      </c>
      <c r="R316" s="152" t="s">
        <v>340</v>
      </c>
      <c r="S316" s="169" t="s">
        <v>340</v>
      </c>
      <c r="T316" s="127"/>
      <c r="U316" s="169" t="s">
        <v>340</v>
      </c>
      <c r="V316" s="128"/>
      <c r="W316" s="169" t="s">
        <v>340</v>
      </c>
      <c r="X316" s="125"/>
      <c r="Y316" s="169" t="s">
        <v>340</v>
      </c>
      <c r="Z316" s="169" t="s">
        <v>340</v>
      </c>
      <c r="AA316" s="143">
        <v>0</v>
      </c>
      <c r="AB316" s="144" t="s">
        <v>341</v>
      </c>
      <c r="AC316" s="129"/>
      <c r="AD316" s="169" t="s">
        <v>340</v>
      </c>
      <c r="AE316" s="129"/>
      <c r="AF316" s="169" t="s">
        <v>340</v>
      </c>
      <c r="AG316" s="170" t="s">
        <v>340</v>
      </c>
    </row>
    <row r="317" spans="2:33" ht="18" customHeight="1" x14ac:dyDescent="0.25">
      <c r="B317" s="71" t="s">
        <v>340</v>
      </c>
      <c r="C317" s="116"/>
      <c r="D317" s="116"/>
      <c r="E317" s="113">
        <v>0</v>
      </c>
      <c r="F317" s="113">
        <v>0</v>
      </c>
      <c r="G317" s="113">
        <v>0</v>
      </c>
      <c r="H317" s="113">
        <v>0</v>
      </c>
      <c r="I317" s="113">
        <v>0</v>
      </c>
      <c r="J317" s="113">
        <v>0</v>
      </c>
      <c r="K317" s="113">
        <v>0</v>
      </c>
      <c r="L317" s="113">
        <v>0</v>
      </c>
      <c r="M317" s="111"/>
      <c r="N317" s="131" t="s">
        <v>340</v>
      </c>
      <c r="O317" s="125"/>
      <c r="P317" s="125" t="s">
        <v>340</v>
      </c>
      <c r="Q317" s="126" t="s">
        <v>340</v>
      </c>
      <c r="R317" s="152" t="s">
        <v>340</v>
      </c>
      <c r="S317" s="169" t="s">
        <v>340</v>
      </c>
      <c r="T317" s="127"/>
      <c r="U317" s="169" t="s">
        <v>340</v>
      </c>
      <c r="V317" s="128"/>
      <c r="W317" s="169" t="s">
        <v>340</v>
      </c>
      <c r="X317" s="125"/>
      <c r="Y317" s="169" t="s">
        <v>340</v>
      </c>
      <c r="Z317" s="169" t="s">
        <v>340</v>
      </c>
      <c r="AA317" s="143">
        <v>0</v>
      </c>
      <c r="AB317" s="144" t="s">
        <v>341</v>
      </c>
      <c r="AC317" s="129"/>
      <c r="AD317" s="169" t="s">
        <v>340</v>
      </c>
      <c r="AE317" s="129"/>
      <c r="AF317" s="169" t="s">
        <v>340</v>
      </c>
      <c r="AG317" s="170" t="s">
        <v>340</v>
      </c>
    </row>
    <row r="318" spans="2:33" ht="18" customHeight="1" x14ac:dyDescent="0.25">
      <c r="B318" s="71" t="s">
        <v>340</v>
      </c>
      <c r="C318" s="116"/>
      <c r="D318" s="116"/>
      <c r="E318" s="113">
        <v>0</v>
      </c>
      <c r="F318" s="113">
        <v>0</v>
      </c>
      <c r="G318" s="113">
        <v>0</v>
      </c>
      <c r="H318" s="113">
        <v>0</v>
      </c>
      <c r="I318" s="113">
        <v>0</v>
      </c>
      <c r="J318" s="113">
        <v>0</v>
      </c>
      <c r="K318" s="113">
        <v>0</v>
      </c>
      <c r="L318" s="113">
        <v>0</v>
      </c>
      <c r="M318" s="111"/>
      <c r="N318" s="131" t="s">
        <v>340</v>
      </c>
      <c r="O318" s="125"/>
      <c r="P318" s="125" t="s">
        <v>340</v>
      </c>
      <c r="Q318" s="126" t="s">
        <v>340</v>
      </c>
      <c r="R318" s="152" t="s">
        <v>340</v>
      </c>
      <c r="S318" s="169" t="s">
        <v>340</v>
      </c>
      <c r="T318" s="127"/>
      <c r="U318" s="169" t="s">
        <v>340</v>
      </c>
      <c r="V318" s="128"/>
      <c r="W318" s="169" t="s">
        <v>340</v>
      </c>
      <c r="X318" s="125"/>
      <c r="Y318" s="169" t="s">
        <v>340</v>
      </c>
      <c r="Z318" s="169" t="s">
        <v>340</v>
      </c>
      <c r="AA318" s="143">
        <v>0</v>
      </c>
      <c r="AB318" s="144" t="s">
        <v>341</v>
      </c>
      <c r="AC318" s="129"/>
      <c r="AD318" s="169" t="s">
        <v>340</v>
      </c>
      <c r="AE318" s="129"/>
      <c r="AF318" s="169" t="s">
        <v>340</v>
      </c>
      <c r="AG318" s="170" t="s">
        <v>340</v>
      </c>
    </row>
    <row r="319" spans="2:33" ht="18" customHeight="1" thickBot="1" x14ac:dyDescent="0.3">
      <c r="B319" s="81" t="s">
        <v>340</v>
      </c>
      <c r="C319" s="83"/>
      <c r="D319" s="83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112"/>
      <c r="N319" s="132" t="s">
        <v>340</v>
      </c>
      <c r="O319" s="79"/>
      <c r="P319" s="79" t="s">
        <v>340</v>
      </c>
      <c r="Q319" s="75" t="s">
        <v>340</v>
      </c>
      <c r="R319" s="153" t="s">
        <v>340</v>
      </c>
      <c r="S319" s="171" t="s">
        <v>340</v>
      </c>
      <c r="T319" s="80"/>
      <c r="U319" s="171" t="s">
        <v>340</v>
      </c>
      <c r="V319" s="88"/>
      <c r="W319" s="171" t="s">
        <v>340</v>
      </c>
      <c r="X319" s="79"/>
      <c r="Y319" s="171" t="s">
        <v>340</v>
      </c>
      <c r="Z319" s="171" t="s">
        <v>340</v>
      </c>
      <c r="AA319" s="147">
        <v>0</v>
      </c>
      <c r="AB319" s="148" t="s">
        <v>341</v>
      </c>
      <c r="AC319" s="89"/>
      <c r="AD319" s="171" t="s">
        <v>340</v>
      </c>
      <c r="AE319" s="89"/>
      <c r="AF319" s="171" t="s">
        <v>340</v>
      </c>
      <c r="AG319" s="172" t="s">
        <v>340</v>
      </c>
    </row>
    <row r="320" spans="2:33" ht="18" customHeight="1" x14ac:dyDescent="0.25">
      <c r="B320" s="76">
        <v>29</v>
      </c>
      <c r="C320" s="77" t="s">
        <v>263</v>
      </c>
      <c r="D320" s="82">
        <v>1</v>
      </c>
      <c r="E320" s="78">
        <v>4283726076</v>
      </c>
      <c r="F320" s="78">
        <v>4906396569</v>
      </c>
      <c r="G320" s="78">
        <v>473681841</v>
      </c>
      <c r="H320" s="78">
        <v>1901257304</v>
      </c>
      <c r="I320" s="78">
        <v>3810044235</v>
      </c>
      <c r="J320" s="78">
        <v>3005139265</v>
      </c>
      <c r="K320" s="78">
        <v>680131783</v>
      </c>
      <c r="L320" s="78">
        <v>49836281</v>
      </c>
      <c r="M320" s="73">
        <v>1</v>
      </c>
      <c r="N320" s="130">
        <v>5</v>
      </c>
      <c r="O320" s="149" t="s">
        <v>172</v>
      </c>
      <c r="P320" s="73">
        <v>0</v>
      </c>
      <c r="Q320" s="74">
        <v>311761600</v>
      </c>
      <c r="R320" s="154">
        <v>3965925035</v>
      </c>
      <c r="S320" s="174" t="s">
        <v>339</v>
      </c>
      <c r="T320" s="78">
        <v>9.0434669544361945</v>
      </c>
      <c r="U320" s="167" t="s">
        <v>339</v>
      </c>
      <c r="V320" s="115">
        <v>0.38750583595559335</v>
      </c>
      <c r="W320" s="167" t="s">
        <v>339</v>
      </c>
      <c r="X320" s="115">
        <v>13.647322178795806</v>
      </c>
      <c r="Y320" s="167" t="s">
        <v>339</v>
      </c>
      <c r="Z320" s="167" t="s">
        <v>339</v>
      </c>
      <c r="AA320" s="145"/>
      <c r="AB320" s="146"/>
      <c r="AC320" s="115">
        <v>0.22632288324248429</v>
      </c>
      <c r="AD320" s="167" t="s">
        <v>339</v>
      </c>
      <c r="AE320" s="115">
        <v>0.13862144517572525</v>
      </c>
      <c r="AF320" s="167" t="s">
        <v>339</v>
      </c>
      <c r="AG320" s="168" t="s">
        <v>339</v>
      </c>
    </row>
    <row r="321" spans="2:33" ht="18" customHeight="1" x14ac:dyDescent="0.25">
      <c r="B321" s="71">
        <v>29.1</v>
      </c>
      <c r="C321" s="124" t="s">
        <v>263</v>
      </c>
      <c r="D321" s="116">
        <v>1</v>
      </c>
      <c r="E321" s="113">
        <v>4283726076</v>
      </c>
      <c r="F321" s="113">
        <v>4906396569</v>
      </c>
      <c r="G321" s="113">
        <v>473681841</v>
      </c>
      <c r="H321" s="113">
        <v>1901257304</v>
      </c>
      <c r="I321" s="113">
        <v>3810044235</v>
      </c>
      <c r="J321" s="113">
        <v>3005139265</v>
      </c>
      <c r="K321" s="113">
        <v>680131783</v>
      </c>
      <c r="L321" s="113">
        <v>49836281</v>
      </c>
      <c r="M321" s="111"/>
      <c r="N321" s="131" t="s">
        <v>340</v>
      </c>
      <c r="O321" s="125" t="s">
        <v>172</v>
      </c>
      <c r="P321" s="125" t="s">
        <v>340</v>
      </c>
      <c r="Q321" s="126" t="s">
        <v>340</v>
      </c>
      <c r="R321" s="152" t="s">
        <v>340</v>
      </c>
      <c r="S321" s="169" t="s">
        <v>340</v>
      </c>
      <c r="T321" s="127"/>
      <c r="U321" s="169" t="s">
        <v>340</v>
      </c>
      <c r="V321" s="128"/>
      <c r="W321" s="169" t="s">
        <v>340</v>
      </c>
      <c r="X321" s="125"/>
      <c r="Y321" s="169" t="s">
        <v>340</v>
      </c>
      <c r="Z321" s="173" t="s">
        <v>340</v>
      </c>
      <c r="AA321" s="143">
        <v>8657.8376019057705</v>
      </c>
      <c r="AB321" s="144" t="s">
        <v>341</v>
      </c>
      <c r="AC321" s="129"/>
      <c r="AD321" s="169" t="s">
        <v>340</v>
      </c>
      <c r="AE321" s="129"/>
      <c r="AF321" s="169" t="s">
        <v>340</v>
      </c>
      <c r="AG321" s="170" t="s">
        <v>340</v>
      </c>
    </row>
    <row r="322" spans="2:33" ht="18" customHeight="1" x14ac:dyDescent="0.25">
      <c r="B322" s="71" t="s">
        <v>340</v>
      </c>
      <c r="C322" s="116"/>
      <c r="D322" s="116"/>
      <c r="E322" s="113">
        <v>0</v>
      </c>
      <c r="F322" s="113">
        <v>0</v>
      </c>
      <c r="G322" s="113">
        <v>0</v>
      </c>
      <c r="H322" s="113">
        <v>0</v>
      </c>
      <c r="I322" s="113">
        <v>0</v>
      </c>
      <c r="J322" s="113">
        <v>0</v>
      </c>
      <c r="K322" s="113">
        <v>0</v>
      </c>
      <c r="L322" s="113">
        <v>0</v>
      </c>
      <c r="M322" s="111"/>
      <c r="N322" s="131" t="s">
        <v>340</v>
      </c>
      <c r="O322" s="125" t="s">
        <v>172</v>
      </c>
      <c r="P322" s="125" t="s">
        <v>340</v>
      </c>
      <c r="Q322" s="126" t="s">
        <v>340</v>
      </c>
      <c r="R322" s="152" t="s">
        <v>340</v>
      </c>
      <c r="S322" s="169" t="s">
        <v>340</v>
      </c>
      <c r="T322" s="127"/>
      <c r="U322" s="169" t="s">
        <v>340</v>
      </c>
      <c r="V322" s="128"/>
      <c r="W322" s="169" t="s">
        <v>340</v>
      </c>
      <c r="X322" s="125"/>
      <c r="Y322" s="169" t="s">
        <v>340</v>
      </c>
      <c r="Z322" s="169" t="s">
        <v>340</v>
      </c>
      <c r="AA322" s="143">
        <v>0</v>
      </c>
      <c r="AB322" s="144" t="s">
        <v>341</v>
      </c>
      <c r="AC322" s="129"/>
      <c r="AD322" s="169" t="s">
        <v>340</v>
      </c>
      <c r="AE322" s="129"/>
      <c r="AF322" s="169" t="s">
        <v>340</v>
      </c>
      <c r="AG322" s="170" t="s">
        <v>340</v>
      </c>
    </row>
    <row r="323" spans="2:33" ht="18" customHeight="1" x14ac:dyDescent="0.25">
      <c r="B323" s="71" t="s">
        <v>340</v>
      </c>
      <c r="C323" s="116"/>
      <c r="D323" s="116"/>
      <c r="E323" s="113">
        <v>0</v>
      </c>
      <c r="F323" s="113">
        <v>0</v>
      </c>
      <c r="G323" s="113">
        <v>0</v>
      </c>
      <c r="H323" s="113">
        <v>0</v>
      </c>
      <c r="I323" s="113">
        <v>0</v>
      </c>
      <c r="J323" s="113">
        <v>0</v>
      </c>
      <c r="K323" s="113">
        <v>0</v>
      </c>
      <c r="L323" s="113">
        <v>0</v>
      </c>
      <c r="M323" s="111"/>
      <c r="N323" s="131" t="s">
        <v>340</v>
      </c>
      <c r="O323" s="125"/>
      <c r="P323" s="125" t="s">
        <v>340</v>
      </c>
      <c r="Q323" s="126" t="s">
        <v>340</v>
      </c>
      <c r="R323" s="152" t="s">
        <v>340</v>
      </c>
      <c r="S323" s="169" t="s">
        <v>340</v>
      </c>
      <c r="T323" s="127"/>
      <c r="U323" s="169" t="s">
        <v>340</v>
      </c>
      <c r="V323" s="128"/>
      <c r="W323" s="169" t="s">
        <v>340</v>
      </c>
      <c r="X323" s="125"/>
      <c r="Y323" s="169" t="s">
        <v>340</v>
      </c>
      <c r="Z323" s="169" t="s">
        <v>340</v>
      </c>
      <c r="AA323" s="143">
        <v>0</v>
      </c>
      <c r="AB323" s="144" t="s">
        <v>341</v>
      </c>
      <c r="AC323" s="129"/>
      <c r="AD323" s="169" t="s">
        <v>340</v>
      </c>
      <c r="AE323" s="129"/>
      <c r="AF323" s="169" t="s">
        <v>340</v>
      </c>
      <c r="AG323" s="170" t="s">
        <v>340</v>
      </c>
    </row>
    <row r="324" spans="2:33" ht="18" customHeight="1" x14ac:dyDescent="0.25">
      <c r="B324" s="71" t="s">
        <v>340</v>
      </c>
      <c r="C324" s="116"/>
      <c r="D324" s="116"/>
      <c r="E324" s="113">
        <v>0</v>
      </c>
      <c r="F324" s="113">
        <v>0</v>
      </c>
      <c r="G324" s="113">
        <v>0</v>
      </c>
      <c r="H324" s="113">
        <v>0</v>
      </c>
      <c r="I324" s="113">
        <v>0</v>
      </c>
      <c r="J324" s="113">
        <v>0</v>
      </c>
      <c r="K324" s="113">
        <v>0</v>
      </c>
      <c r="L324" s="113">
        <v>0</v>
      </c>
      <c r="M324" s="111"/>
      <c r="N324" s="131" t="s">
        <v>340</v>
      </c>
      <c r="O324" s="125"/>
      <c r="P324" s="125" t="s">
        <v>340</v>
      </c>
      <c r="Q324" s="126" t="s">
        <v>340</v>
      </c>
      <c r="R324" s="152" t="s">
        <v>340</v>
      </c>
      <c r="S324" s="169" t="s">
        <v>340</v>
      </c>
      <c r="T324" s="127"/>
      <c r="U324" s="169" t="s">
        <v>340</v>
      </c>
      <c r="V324" s="128"/>
      <c r="W324" s="169" t="s">
        <v>340</v>
      </c>
      <c r="X324" s="125"/>
      <c r="Y324" s="169" t="s">
        <v>340</v>
      </c>
      <c r="Z324" s="169" t="s">
        <v>340</v>
      </c>
      <c r="AA324" s="143">
        <v>0</v>
      </c>
      <c r="AB324" s="144" t="s">
        <v>341</v>
      </c>
      <c r="AC324" s="129"/>
      <c r="AD324" s="169" t="s">
        <v>340</v>
      </c>
      <c r="AE324" s="129"/>
      <c r="AF324" s="169" t="s">
        <v>340</v>
      </c>
      <c r="AG324" s="170" t="s">
        <v>340</v>
      </c>
    </row>
    <row r="325" spans="2:33" ht="18" customHeight="1" x14ac:dyDescent="0.25">
      <c r="B325" s="71" t="s">
        <v>340</v>
      </c>
      <c r="C325" s="116"/>
      <c r="D325" s="116"/>
      <c r="E325" s="113">
        <v>0</v>
      </c>
      <c r="F325" s="113">
        <v>0</v>
      </c>
      <c r="G325" s="113">
        <v>0</v>
      </c>
      <c r="H325" s="113">
        <v>0</v>
      </c>
      <c r="I325" s="113">
        <v>0</v>
      </c>
      <c r="J325" s="113">
        <v>0</v>
      </c>
      <c r="K325" s="113">
        <v>0</v>
      </c>
      <c r="L325" s="113">
        <v>0</v>
      </c>
      <c r="M325" s="111"/>
      <c r="N325" s="131" t="s">
        <v>340</v>
      </c>
      <c r="O325" s="125"/>
      <c r="P325" s="125" t="s">
        <v>340</v>
      </c>
      <c r="Q325" s="126" t="s">
        <v>340</v>
      </c>
      <c r="R325" s="152" t="s">
        <v>340</v>
      </c>
      <c r="S325" s="169" t="s">
        <v>340</v>
      </c>
      <c r="T325" s="127"/>
      <c r="U325" s="169" t="s">
        <v>340</v>
      </c>
      <c r="V325" s="128"/>
      <c r="W325" s="169" t="s">
        <v>340</v>
      </c>
      <c r="X325" s="125"/>
      <c r="Y325" s="169" t="s">
        <v>340</v>
      </c>
      <c r="Z325" s="169" t="s">
        <v>340</v>
      </c>
      <c r="AA325" s="143">
        <v>0</v>
      </c>
      <c r="AB325" s="144" t="s">
        <v>341</v>
      </c>
      <c r="AC325" s="129"/>
      <c r="AD325" s="169" t="s">
        <v>340</v>
      </c>
      <c r="AE325" s="129"/>
      <c r="AF325" s="169" t="s">
        <v>340</v>
      </c>
      <c r="AG325" s="170" t="s">
        <v>340</v>
      </c>
    </row>
    <row r="326" spans="2:33" ht="18" customHeight="1" x14ac:dyDescent="0.25">
      <c r="B326" s="71" t="s">
        <v>340</v>
      </c>
      <c r="C326" s="116"/>
      <c r="D326" s="116"/>
      <c r="E326" s="113">
        <v>0</v>
      </c>
      <c r="F326" s="113">
        <v>0</v>
      </c>
      <c r="G326" s="113">
        <v>0</v>
      </c>
      <c r="H326" s="113">
        <v>0</v>
      </c>
      <c r="I326" s="113">
        <v>0</v>
      </c>
      <c r="J326" s="113">
        <v>0</v>
      </c>
      <c r="K326" s="113">
        <v>0</v>
      </c>
      <c r="L326" s="113">
        <v>0</v>
      </c>
      <c r="M326" s="111"/>
      <c r="N326" s="131" t="s">
        <v>340</v>
      </c>
      <c r="O326" s="125"/>
      <c r="P326" s="125" t="s">
        <v>340</v>
      </c>
      <c r="Q326" s="126" t="s">
        <v>340</v>
      </c>
      <c r="R326" s="152" t="s">
        <v>340</v>
      </c>
      <c r="S326" s="169" t="s">
        <v>340</v>
      </c>
      <c r="T326" s="127"/>
      <c r="U326" s="169" t="s">
        <v>340</v>
      </c>
      <c r="V326" s="128"/>
      <c r="W326" s="169" t="s">
        <v>340</v>
      </c>
      <c r="X326" s="125"/>
      <c r="Y326" s="169" t="s">
        <v>340</v>
      </c>
      <c r="Z326" s="169" t="s">
        <v>340</v>
      </c>
      <c r="AA326" s="143">
        <v>0</v>
      </c>
      <c r="AB326" s="144" t="s">
        <v>341</v>
      </c>
      <c r="AC326" s="129"/>
      <c r="AD326" s="169" t="s">
        <v>340</v>
      </c>
      <c r="AE326" s="129"/>
      <c r="AF326" s="169" t="s">
        <v>340</v>
      </c>
      <c r="AG326" s="170" t="s">
        <v>340</v>
      </c>
    </row>
    <row r="327" spans="2:33" ht="18" customHeight="1" x14ac:dyDescent="0.25">
      <c r="B327" s="71" t="s">
        <v>340</v>
      </c>
      <c r="C327" s="116"/>
      <c r="D327" s="116"/>
      <c r="E327" s="113">
        <v>0</v>
      </c>
      <c r="F327" s="113">
        <v>0</v>
      </c>
      <c r="G327" s="113">
        <v>0</v>
      </c>
      <c r="H327" s="113">
        <v>0</v>
      </c>
      <c r="I327" s="113">
        <v>0</v>
      </c>
      <c r="J327" s="113">
        <v>0</v>
      </c>
      <c r="K327" s="113">
        <v>0</v>
      </c>
      <c r="L327" s="113">
        <v>0</v>
      </c>
      <c r="M327" s="111"/>
      <c r="N327" s="131" t="s">
        <v>340</v>
      </c>
      <c r="O327" s="125"/>
      <c r="P327" s="125" t="s">
        <v>340</v>
      </c>
      <c r="Q327" s="126" t="s">
        <v>340</v>
      </c>
      <c r="R327" s="152" t="s">
        <v>340</v>
      </c>
      <c r="S327" s="169" t="s">
        <v>340</v>
      </c>
      <c r="T327" s="127"/>
      <c r="U327" s="169" t="s">
        <v>340</v>
      </c>
      <c r="V327" s="128"/>
      <c r="W327" s="169" t="s">
        <v>340</v>
      </c>
      <c r="X327" s="125"/>
      <c r="Y327" s="169" t="s">
        <v>340</v>
      </c>
      <c r="Z327" s="169" t="s">
        <v>340</v>
      </c>
      <c r="AA327" s="143">
        <v>0</v>
      </c>
      <c r="AB327" s="144" t="s">
        <v>341</v>
      </c>
      <c r="AC327" s="129"/>
      <c r="AD327" s="169" t="s">
        <v>340</v>
      </c>
      <c r="AE327" s="129"/>
      <c r="AF327" s="169" t="s">
        <v>340</v>
      </c>
      <c r="AG327" s="170" t="s">
        <v>340</v>
      </c>
    </row>
    <row r="328" spans="2:33" ht="18" customHeight="1" x14ac:dyDescent="0.25">
      <c r="B328" s="71" t="s">
        <v>340</v>
      </c>
      <c r="C328" s="116"/>
      <c r="D328" s="116"/>
      <c r="E328" s="113">
        <v>0</v>
      </c>
      <c r="F328" s="113">
        <v>0</v>
      </c>
      <c r="G328" s="113">
        <v>0</v>
      </c>
      <c r="H328" s="113">
        <v>0</v>
      </c>
      <c r="I328" s="113">
        <v>0</v>
      </c>
      <c r="J328" s="113">
        <v>0</v>
      </c>
      <c r="K328" s="113">
        <v>0</v>
      </c>
      <c r="L328" s="113">
        <v>0</v>
      </c>
      <c r="M328" s="111"/>
      <c r="N328" s="131" t="s">
        <v>340</v>
      </c>
      <c r="O328" s="125"/>
      <c r="P328" s="125" t="s">
        <v>340</v>
      </c>
      <c r="Q328" s="126" t="s">
        <v>340</v>
      </c>
      <c r="R328" s="152" t="s">
        <v>340</v>
      </c>
      <c r="S328" s="169" t="s">
        <v>340</v>
      </c>
      <c r="T328" s="127"/>
      <c r="U328" s="169" t="s">
        <v>340</v>
      </c>
      <c r="V328" s="128"/>
      <c r="W328" s="169" t="s">
        <v>340</v>
      </c>
      <c r="X328" s="125"/>
      <c r="Y328" s="169" t="s">
        <v>340</v>
      </c>
      <c r="Z328" s="169" t="s">
        <v>340</v>
      </c>
      <c r="AA328" s="143">
        <v>0</v>
      </c>
      <c r="AB328" s="144" t="s">
        <v>341</v>
      </c>
      <c r="AC328" s="129"/>
      <c r="AD328" s="169" t="s">
        <v>340</v>
      </c>
      <c r="AE328" s="129"/>
      <c r="AF328" s="169" t="s">
        <v>340</v>
      </c>
      <c r="AG328" s="170" t="s">
        <v>340</v>
      </c>
    </row>
    <row r="329" spans="2:33" ht="18" customHeight="1" x14ac:dyDescent="0.25">
      <c r="B329" s="71" t="s">
        <v>340</v>
      </c>
      <c r="C329" s="116"/>
      <c r="D329" s="116"/>
      <c r="E329" s="113">
        <v>0</v>
      </c>
      <c r="F329" s="113">
        <v>0</v>
      </c>
      <c r="G329" s="113">
        <v>0</v>
      </c>
      <c r="H329" s="113">
        <v>0</v>
      </c>
      <c r="I329" s="113">
        <v>0</v>
      </c>
      <c r="J329" s="113">
        <v>0</v>
      </c>
      <c r="K329" s="113">
        <v>0</v>
      </c>
      <c r="L329" s="113">
        <v>0</v>
      </c>
      <c r="M329" s="111"/>
      <c r="N329" s="131" t="s">
        <v>340</v>
      </c>
      <c r="O329" s="125"/>
      <c r="P329" s="125" t="s">
        <v>340</v>
      </c>
      <c r="Q329" s="126" t="s">
        <v>340</v>
      </c>
      <c r="R329" s="152" t="s">
        <v>340</v>
      </c>
      <c r="S329" s="169" t="s">
        <v>340</v>
      </c>
      <c r="T329" s="127"/>
      <c r="U329" s="169" t="s">
        <v>340</v>
      </c>
      <c r="V329" s="128"/>
      <c r="W329" s="169" t="s">
        <v>340</v>
      </c>
      <c r="X329" s="125"/>
      <c r="Y329" s="169" t="s">
        <v>340</v>
      </c>
      <c r="Z329" s="169" t="s">
        <v>340</v>
      </c>
      <c r="AA329" s="143">
        <v>0</v>
      </c>
      <c r="AB329" s="144" t="s">
        <v>341</v>
      </c>
      <c r="AC329" s="129"/>
      <c r="AD329" s="169" t="s">
        <v>340</v>
      </c>
      <c r="AE329" s="129"/>
      <c r="AF329" s="169" t="s">
        <v>340</v>
      </c>
      <c r="AG329" s="170" t="s">
        <v>340</v>
      </c>
    </row>
    <row r="330" spans="2:33" ht="18" customHeight="1" thickBot="1" x14ac:dyDescent="0.3">
      <c r="B330" s="81" t="s">
        <v>340</v>
      </c>
      <c r="C330" s="83"/>
      <c r="D330" s="83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112"/>
      <c r="N330" s="132" t="s">
        <v>340</v>
      </c>
      <c r="O330" s="79"/>
      <c r="P330" s="79" t="s">
        <v>340</v>
      </c>
      <c r="Q330" s="75" t="s">
        <v>340</v>
      </c>
      <c r="R330" s="153" t="s">
        <v>340</v>
      </c>
      <c r="S330" s="171" t="s">
        <v>340</v>
      </c>
      <c r="T330" s="80"/>
      <c r="U330" s="171" t="s">
        <v>340</v>
      </c>
      <c r="V330" s="88"/>
      <c r="W330" s="171" t="s">
        <v>340</v>
      </c>
      <c r="X330" s="79"/>
      <c r="Y330" s="171" t="s">
        <v>340</v>
      </c>
      <c r="Z330" s="171" t="s">
        <v>340</v>
      </c>
      <c r="AA330" s="147">
        <v>0</v>
      </c>
      <c r="AB330" s="148" t="s">
        <v>341</v>
      </c>
      <c r="AC330" s="89"/>
      <c r="AD330" s="171" t="s">
        <v>340</v>
      </c>
      <c r="AE330" s="89"/>
      <c r="AF330" s="171" t="s">
        <v>340</v>
      </c>
      <c r="AG330" s="172" t="s">
        <v>340</v>
      </c>
    </row>
    <row r="331" spans="2:33" ht="33" x14ac:dyDescent="0.25">
      <c r="B331" s="76">
        <v>30</v>
      </c>
      <c r="C331" s="77" t="s">
        <v>264</v>
      </c>
      <c r="D331" s="82">
        <v>1</v>
      </c>
      <c r="E331" s="78">
        <v>1095440560</v>
      </c>
      <c r="F331" s="78">
        <v>1113845560</v>
      </c>
      <c r="G331" s="78">
        <v>77231619</v>
      </c>
      <c r="H331" s="78">
        <v>77231619</v>
      </c>
      <c r="I331" s="78">
        <v>1018208941</v>
      </c>
      <c r="J331" s="78">
        <v>1036613941</v>
      </c>
      <c r="K331" s="78">
        <v>231598934</v>
      </c>
      <c r="L331" s="78">
        <v>1295032</v>
      </c>
      <c r="M331" s="73">
        <v>1</v>
      </c>
      <c r="N331" s="130">
        <v>5</v>
      </c>
      <c r="O331" s="149" t="s">
        <v>172</v>
      </c>
      <c r="P331" s="73">
        <v>0</v>
      </c>
      <c r="Q331" s="74">
        <v>311761600</v>
      </c>
      <c r="R331" s="154">
        <v>1174089741</v>
      </c>
      <c r="S331" s="174" t="s">
        <v>339</v>
      </c>
      <c r="T331" s="78">
        <v>14.183835250171306</v>
      </c>
      <c r="U331" s="167" t="s">
        <v>339</v>
      </c>
      <c r="V331" s="115">
        <v>6.9337816456349663E-2</v>
      </c>
      <c r="W331" s="167" t="s">
        <v>339</v>
      </c>
      <c r="X331" s="115">
        <v>178.8364565508806</v>
      </c>
      <c r="Y331" s="167" t="s">
        <v>339</v>
      </c>
      <c r="Z331" s="167" t="s">
        <v>339</v>
      </c>
      <c r="AA331" s="145"/>
      <c r="AB331" s="146"/>
      <c r="AC331" s="115">
        <v>0.22341869508004233</v>
      </c>
      <c r="AD331" s="167" t="s">
        <v>339</v>
      </c>
      <c r="AE331" s="115">
        <v>0.20792733060766522</v>
      </c>
      <c r="AF331" s="167" t="s">
        <v>339</v>
      </c>
      <c r="AG331" s="168" t="s">
        <v>339</v>
      </c>
    </row>
    <row r="332" spans="2:33" ht="33" x14ac:dyDescent="0.25">
      <c r="B332" s="71">
        <v>30.1</v>
      </c>
      <c r="C332" s="124" t="s">
        <v>264</v>
      </c>
      <c r="D332" s="116">
        <v>1</v>
      </c>
      <c r="E332" s="113">
        <v>1095440560</v>
      </c>
      <c r="F332" s="113">
        <v>1113845560</v>
      </c>
      <c r="G332" s="113">
        <v>77231619</v>
      </c>
      <c r="H332" s="113">
        <v>77231619</v>
      </c>
      <c r="I332" s="113">
        <v>1018208941</v>
      </c>
      <c r="J332" s="113">
        <v>1036613941</v>
      </c>
      <c r="K332" s="113">
        <v>231598934</v>
      </c>
      <c r="L332" s="113">
        <v>1295032</v>
      </c>
      <c r="M332" s="111"/>
      <c r="N332" s="131" t="s">
        <v>340</v>
      </c>
      <c r="O332" s="125" t="s">
        <v>172</v>
      </c>
      <c r="P332" s="125" t="s">
        <v>340</v>
      </c>
      <c r="Q332" s="126" t="s">
        <v>340</v>
      </c>
      <c r="R332" s="152" t="s">
        <v>340</v>
      </c>
      <c r="S332" s="169" t="s">
        <v>340</v>
      </c>
      <c r="T332" s="127"/>
      <c r="U332" s="169" t="s">
        <v>340</v>
      </c>
      <c r="V332" s="128"/>
      <c r="W332" s="169" t="s">
        <v>340</v>
      </c>
      <c r="X332" s="125"/>
      <c r="Y332" s="169" t="s">
        <v>340</v>
      </c>
      <c r="Z332" s="173" t="s">
        <v>340</v>
      </c>
      <c r="AA332" s="143">
        <v>1965.4941944591494</v>
      </c>
      <c r="AB332" s="144" t="s">
        <v>341</v>
      </c>
      <c r="AC332" s="129"/>
      <c r="AD332" s="169" t="s">
        <v>340</v>
      </c>
      <c r="AE332" s="129"/>
      <c r="AF332" s="169" t="s">
        <v>340</v>
      </c>
      <c r="AG332" s="170" t="s">
        <v>340</v>
      </c>
    </row>
    <row r="333" spans="2:33" ht="18" customHeight="1" x14ac:dyDescent="0.25">
      <c r="B333" s="71" t="s">
        <v>340</v>
      </c>
      <c r="C333" s="116"/>
      <c r="D333" s="116"/>
      <c r="E333" s="113">
        <v>0</v>
      </c>
      <c r="F333" s="113">
        <v>0</v>
      </c>
      <c r="G333" s="113">
        <v>0</v>
      </c>
      <c r="H333" s="113">
        <v>0</v>
      </c>
      <c r="I333" s="113">
        <v>0</v>
      </c>
      <c r="J333" s="113">
        <v>0</v>
      </c>
      <c r="K333" s="113">
        <v>0</v>
      </c>
      <c r="L333" s="113">
        <v>0</v>
      </c>
      <c r="M333" s="111"/>
      <c r="N333" s="131" t="s">
        <v>340</v>
      </c>
      <c r="O333" s="125" t="s">
        <v>172</v>
      </c>
      <c r="P333" s="125" t="s">
        <v>340</v>
      </c>
      <c r="Q333" s="126" t="s">
        <v>340</v>
      </c>
      <c r="R333" s="152" t="s">
        <v>340</v>
      </c>
      <c r="S333" s="169" t="s">
        <v>340</v>
      </c>
      <c r="T333" s="127"/>
      <c r="U333" s="169" t="s">
        <v>340</v>
      </c>
      <c r="V333" s="128"/>
      <c r="W333" s="169" t="s">
        <v>340</v>
      </c>
      <c r="X333" s="125"/>
      <c r="Y333" s="169" t="s">
        <v>340</v>
      </c>
      <c r="Z333" s="169" t="s">
        <v>340</v>
      </c>
      <c r="AA333" s="143">
        <v>0</v>
      </c>
      <c r="AB333" s="144" t="s">
        <v>341</v>
      </c>
      <c r="AC333" s="129"/>
      <c r="AD333" s="169" t="s">
        <v>340</v>
      </c>
      <c r="AE333" s="129"/>
      <c r="AF333" s="169" t="s">
        <v>340</v>
      </c>
      <c r="AG333" s="170" t="s">
        <v>340</v>
      </c>
    </row>
    <row r="334" spans="2:33" ht="18" customHeight="1" x14ac:dyDescent="0.25">
      <c r="B334" s="71" t="s">
        <v>340</v>
      </c>
      <c r="C334" s="116"/>
      <c r="D334" s="116"/>
      <c r="E334" s="113">
        <v>0</v>
      </c>
      <c r="F334" s="113">
        <v>0</v>
      </c>
      <c r="G334" s="113">
        <v>0</v>
      </c>
      <c r="H334" s="113">
        <v>0</v>
      </c>
      <c r="I334" s="113">
        <v>0</v>
      </c>
      <c r="J334" s="113">
        <v>0</v>
      </c>
      <c r="K334" s="113">
        <v>0</v>
      </c>
      <c r="L334" s="113">
        <v>0</v>
      </c>
      <c r="M334" s="111"/>
      <c r="N334" s="131" t="s">
        <v>340</v>
      </c>
      <c r="O334" s="125"/>
      <c r="P334" s="125" t="s">
        <v>340</v>
      </c>
      <c r="Q334" s="126" t="s">
        <v>340</v>
      </c>
      <c r="R334" s="152" t="s">
        <v>340</v>
      </c>
      <c r="S334" s="169" t="s">
        <v>340</v>
      </c>
      <c r="T334" s="127"/>
      <c r="U334" s="169" t="s">
        <v>340</v>
      </c>
      <c r="V334" s="128"/>
      <c r="W334" s="169" t="s">
        <v>340</v>
      </c>
      <c r="X334" s="125"/>
      <c r="Y334" s="169" t="s">
        <v>340</v>
      </c>
      <c r="Z334" s="169" t="s">
        <v>340</v>
      </c>
      <c r="AA334" s="143">
        <v>0</v>
      </c>
      <c r="AB334" s="144" t="s">
        <v>341</v>
      </c>
      <c r="AC334" s="129"/>
      <c r="AD334" s="169" t="s">
        <v>340</v>
      </c>
      <c r="AE334" s="129"/>
      <c r="AF334" s="169" t="s">
        <v>340</v>
      </c>
      <c r="AG334" s="170" t="s">
        <v>340</v>
      </c>
    </row>
    <row r="335" spans="2:33" ht="18" customHeight="1" x14ac:dyDescent="0.25">
      <c r="B335" s="71" t="s">
        <v>340</v>
      </c>
      <c r="C335" s="116"/>
      <c r="D335" s="116"/>
      <c r="E335" s="113">
        <v>0</v>
      </c>
      <c r="F335" s="113">
        <v>0</v>
      </c>
      <c r="G335" s="113">
        <v>0</v>
      </c>
      <c r="H335" s="113">
        <v>0</v>
      </c>
      <c r="I335" s="113">
        <v>0</v>
      </c>
      <c r="J335" s="113">
        <v>0</v>
      </c>
      <c r="K335" s="113">
        <v>0</v>
      </c>
      <c r="L335" s="113">
        <v>0</v>
      </c>
      <c r="M335" s="111"/>
      <c r="N335" s="131" t="s">
        <v>340</v>
      </c>
      <c r="O335" s="125"/>
      <c r="P335" s="125" t="s">
        <v>340</v>
      </c>
      <c r="Q335" s="126" t="s">
        <v>340</v>
      </c>
      <c r="R335" s="152" t="s">
        <v>340</v>
      </c>
      <c r="S335" s="169" t="s">
        <v>340</v>
      </c>
      <c r="T335" s="127"/>
      <c r="U335" s="169" t="s">
        <v>340</v>
      </c>
      <c r="V335" s="128"/>
      <c r="W335" s="169" t="s">
        <v>340</v>
      </c>
      <c r="X335" s="125"/>
      <c r="Y335" s="169" t="s">
        <v>340</v>
      </c>
      <c r="Z335" s="169" t="s">
        <v>340</v>
      </c>
      <c r="AA335" s="143">
        <v>0</v>
      </c>
      <c r="AB335" s="144" t="s">
        <v>341</v>
      </c>
      <c r="AC335" s="129"/>
      <c r="AD335" s="169" t="s">
        <v>340</v>
      </c>
      <c r="AE335" s="129"/>
      <c r="AF335" s="169" t="s">
        <v>340</v>
      </c>
      <c r="AG335" s="170" t="s">
        <v>340</v>
      </c>
    </row>
    <row r="336" spans="2:33" ht="18" customHeight="1" x14ac:dyDescent="0.25">
      <c r="B336" s="71" t="s">
        <v>340</v>
      </c>
      <c r="C336" s="116"/>
      <c r="D336" s="116"/>
      <c r="E336" s="113">
        <v>0</v>
      </c>
      <c r="F336" s="113">
        <v>0</v>
      </c>
      <c r="G336" s="113">
        <v>0</v>
      </c>
      <c r="H336" s="113">
        <v>0</v>
      </c>
      <c r="I336" s="113">
        <v>0</v>
      </c>
      <c r="J336" s="113">
        <v>0</v>
      </c>
      <c r="K336" s="113">
        <v>0</v>
      </c>
      <c r="L336" s="113">
        <v>0</v>
      </c>
      <c r="M336" s="111"/>
      <c r="N336" s="131" t="s">
        <v>340</v>
      </c>
      <c r="O336" s="125"/>
      <c r="P336" s="125" t="s">
        <v>340</v>
      </c>
      <c r="Q336" s="126" t="s">
        <v>340</v>
      </c>
      <c r="R336" s="152" t="s">
        <v>340</v>
      </c>
      <c r="S336" s="169" t="s">
        <v>340</v>
      </c>
      <c r="T336" s="127"/>
      <c r="U336" s="169" t="s">
        <v>340</v>
      </c>
      <c r="V336" s="128"/>
      <c r="W336" s="169" t="s">
        <v>340</v>
      </c>
      <c r="X336" s="125"/>
      <c r="Y336" s="169" t="s">
        <v>340</v>
      </c>
      <c r="Z336" s="169" t="s">
        <v>340</v>
      </c>
      <c r="AA336" s="143">
        <v>0</v>
      </c>
      <c r="AB336" s="144" t="s">
        <v>341</v>
      </c>
      <c r="AC336" s="129"/>
      <c r="AD336" s="169" t="s">
        <v>340</v>
      </c>
      <c r="AE336" s="129"/>
      <c r="AF336" s="169" t="s">
        <v>340</v>
      </c>
      <c r="AG336" s="170" t="s">
        <v>340</v>
      </c>
    </row>
    <row r="337" spans="2:33" ht="18" customHeight="1" x14ac:dyDescent="0.25">
      <c r="B337" s="71" t="s">
        <v>340</v>
      </c>
      <c r="C337" s="116"/>
      <c r="D337" s="116"/>
      <c r="E337" s="113">
        <v>0</v>
      </c>
      <c r="F337" s="113">
        <v>0</v>
      </c>
      <c r="G337" s="113">
        <v>0</v>
      </c>
      <c r="H337" s="113">
        <v>0</v>
      </c>
      <c r="I337" s="113">
        <v>0</v>
      </c>
      <c r="J337" s="113">
        <v>0</v>
      </c>
      <c r="K337" s="113">
        <v>0</v>
      </c>
      <c r="L337" s="113">
        <v>0</v>
      </c>
      <c r="M337" s="111"/>
      <c r="N337" s="131" t="s">
        <v>340</v>
      </c>
      <c r="O337" s="125"/>
      <c r="P337" s="125" t="s">
        <v>340</v>
      </c>
      <c r="Q337" s="126" t="s">
        <v>340</v>
      </c>
      <c r="R337" s="152" t="s">
        <v>340</v>
      </c>
      <c r="S337" s="169" t="s">
        <v>340</v>
      </c>
      <c r="T337" s="127"/>
      <c r="U337" s="169" t="s">
        <v>340</v>
      </c>
      <c r="V337" s="128"/>
      <c r="W337" s="169" t="s">
        <v>340</v>
      </c>
      <c r="X337" s="125"/>
      <c r="Y337" s="169" t="s">
        <v>340</v>
      </c>
      <c r="Z337" s="169" t="s">
        <v>340</v>
      </c>
      <c r="AA337" s="143">
        <v>0</v>
      </c>
      <c r="AB337" s="144" t="s">
        <v>341</v>
      </c>
      <c r="AC337" s="129"/>
      <c r="AD337" s="169" t="s">
        <v>340</v>
      </c>
      <c r="AE337" s="129"/>
      <c r="AF337" s="169" t="s">
        <v>340</v>
      </c>
      <c r="AG337" s="170" t="s">
        <v>340</v>
      </c>
    </row>
    <row r="338" spans="2:33" ht="18" customHeight="1" x14ac:dyDescent="0.25">
      <c r="B338" s="71" t="s">
        <v>340</v>
      </c>
      <c r="C338" s="116"/>
      <c r="D338" s="116"/>
      <c r="E338" s="113">
        <v>0</v>
      </c>
      <c r="F338" s="113">
        <v>0</v>
      </c>
      <c r="G338" s="113">
        <v>0</v>
      </c>
      <c r="H338" s="113">
        <v>0</v>
      </c>
      <c r="I338" s="113">
        <v>0</v>
      </c>
      <c r="J338" s="113">
        <v>0</v>
      </c>
      <c r="K338" s="113">
        <v>0</v>
      </c>
      <c r="L338" s="113">
        <v>0</v>
      </c>
      <c r="M338" s="111"/>
      <c r="N338" s="131" t="s">
        <v>340</v>
      </c>
      <c r="O338" s="125"/>
      <c r="P338" s="125" t="s">
        <v>340</v>
      </c>
      <c r="Q338" s="126" t="s">
        <v>340</v>
      </c>
      <c r="R338" s="152" t="s">
        <v>340</v>
      </c>
      <c r="S338" s="169" t="s">
        <v>340</v>
      </c>
      <c r="T338" s="127"/>
      <c r="U338" s="169" t="s">
        <v>340</v>
      </c>
      <c r="V338" s="128"/>
      <c r="W338" s="169" t="s">
        <v>340</v>
      </c>
      <c r="X338" s="125"/>
      <c r="Y338" s="169" t="s">
        <v>340</v>
      </c>
      <c r="Z338" s="169" t="s">
        <v>340</v>
      </c>
      <c r="AA338" s="143">
        <v>0</v>
      </c>
      <c r="AB338" s="144" t="s">
        <v>341</v>
      </c>
      <c r="AC338" s="129"/>
      <c r="AD338" s="169" t="s">
        <v>340</v>
      </c>
      <c r="AE338" s="129"/>
      <c r="AF338" s="169" t="s">
        <v>340</v>
      </c>
      <c r="AG338" s="170" t="s">
        <v>340</v>
      </c>
    </row>
    <row r="339" spans="2:33" ht="18" customHeight="1" x14ac:dyDescent="0.25">
      <c r="B339" s="71" t="s">
        <v>340</v>
      </c>
      <c r="C339" s="116"/>
      <c r="D339" s="116"/>
      <c r="E339" s="113">
        <v>0</v>
      </c>
      <c r="F339" s="113">
        <v>0</v>
      </c>
      <c r="G339" s="113">
        <v>0</v>
      </c>
      <c r="H339" s="113">
        <v>0</v>
      </c>
      <c r="I339" s="113">
        <v>0</v>
      </c>
      <c r="J339" s="113">
        <v>0</v>
      </c>
      <c r="K339" s="113">
        <v>0</v>
      </c>
      <c r="L339" s="113">
        <v>0</v>
      </c>
      <c r="M339" s="111"/>
      <c r="N339" s="131" t="s">
        <v>340</v>
      </c>
      <c r="O339" s="125"/>
      <c r="P339" s="125" t="s">
        <v>340</v>
      </c>
      <c r="Q339" s="126" t="s">
        <v>340</v>
      </c>
      <c r="R339" s="152" t="s">
        <v>340</v>
      </c>
      <c r="S339" s="169" t="s">
        <v>340</v>
      </c>
      <c r="T339" s="127"/>
      <c r="U339" s="169" t="s">
        <v>340</v>
      </c>
      <c r="V339" s="128"/>
      <c r="W339" s="169" t="s">
        <v>340</v>
      </c>
      <c r="X339" s="125"/>
      <c r="Y339" s="169" t="s">
        <v>340</v>
      </c>
      <c r="Z339" s="169" t="s">
        <v>340</v>
      </c>
      <c r="AA339" s="143">
        <v>0</v>
      </c>
      <c r="AB339" s="144" t="s">
        <v>341</v>
      </c>
      <c r="AC339" s="129"/>
      <c r="AD339" s="169" t="s">
        <v>340</v>
      </c>
      <c r="AE339" s="129"/>
      <c r="AF339" s="169" t="s">
        <v>340</v>
      </c>
      <c r="AG339" s="170" t="s">
        <v>340</v>
      </c>
    </row>
    <row r="340" spans="2:33" ht="18" customHeight="1" x14ac:dyDescent="0.25">
      <c r="B340" s="71" t="s">
        <v>340</v>
      </c>
      <c r="C340" s="116"/>
      <c r="D340" s="116"/>
      <c r="E340" s="113">
        <v>0</v>
      </c>
      <c r="F340" s="113">
        <v>0</v>
      </c>
      <c r="G340" s="113">
        <v>0</v>
      </c>
      <c r="H340" s="113">
        <v>0</v>
      </c>
      <c r="I340" s="113">
        <v>0</v>
      </c>
      <c r="J340" s="113">
        <v>0</v>
      </c>
      <c r="K340" s="113">
        <v>0</v>
      </c>
      <c r="L340" s="113">
        <v>0</v>
      </c>
      <c r="M340" s="111"/>
      <c r="N340" s="131" t="s">
        <v>340</v>
      </c>
      <c r="O340" s="125"/>
      <c r="P340" s="125" t="s">
        <v>340</v>
      </c>
      <c r="Q340" s="126" t="s">
        <v>340</v>
      </c>
      <c r="R340" s="152" t="s">
        <v>340</v>
      </c>
      <c r="S340" s="169" t="s">
        <v>340</v>
      </c>
      <c r="T340" s="127"/>
      <c r="U340" s="169" t="s">
        <v>340</v>
      </c>
      <c r="V340" s="128"/>
      <c r="W340" s="169" t="s">
        <v>340</v>
      </c>
      <c r="X340" s="125"/>
      <c r="Y340" s="169" t="s">
        <v>340</v>
      </c>
      <c r="Z340" s="169" t="s">
        <v>340</v>
      </c>
      <c r="AA340" s="143">
        <v>0</v>
      </c>
      <c r="AB340" s="144" t="s">
        <v>341</v>
      </c>
      <c r="AC340" s="129"/>
      <c r="AD340" s="169" t="s">
        <v>340</v>
      </c>
      <c r="AE340" s="129"/>
      <c r="AF340" s="169" t="s">
        <v>340</v>
      </c>
      <c r="AG340" s="170" t="s">
        <v>340</v>
      </c>
    </row>
    <row r="341" spans="2:33" ht="18" customHeight="1" thickBot="1" x14ac:dyDescent="0.3">
      <c r="B341" s="81" t="s">
        <v>340</v>
      </c>
      <c r="C341" s="83"/>
      <c r="D341" s="83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112"/>
      <c r="N341" s="132" t="s">
        <v>340</v>
      </c>
      <c r="O341" s="79"/>
      <c r="P341" s="79" t="s">
        <v>340</v>
      </c>
      <c r="Q341" s="75" t="s">
        <v>340</v>
      </c>
      <c r="R341" s="153" t="s">
        <v>340</v>
      </c>
      <c r="S341" s="171" t="s">
        <v>340</v>
      </c>
      <c r="T341" s="80"/>
      <c r="U341" s="171" t="s">
        <v>340</v>
      </c>
      <c r="V341" s="88"/>
      <c r="W341" s="171" t="s">
        <v>340</v>
      </c>
      <c r="X341" s="79"/>
      <c r="Y341" s="171" t="s">
        <v>340</v>
      </c>
      <c r="Z341" s="171" t="s">
        <v>340</v>
      </c>
      <c r="AA341" s="147">
        <v>0</v>
      </c>
      <c r="AB341" s="148" t="s">
        <v>341</v>
      </c>
      <c r="AC341" s="89"/>
      <c r="AD341" s="171" t="s">
        <v>340</v>
      </c>
      <c r="AE341" s="89"/>
      <c r="AF341" s="171" t="s">
        <v>340</v>
      </c>
      <c r="AG341" s="172" t="s">
        <v>340</v>
      </c>
    </row>
    <row r="342" spans="2:33" ht="18" customHeight="1" x14ac:dyDescent="0.25">
      <c r="B342" s="76">
        <v>31</v>
      </c>
      <c r="C342" s="77" t="s">
        <v>267</v>
      </c>
      <c r="D342" s="82">
        <v>1</v>
      </c>
      <c r="E342" s="78">
        <v>1829899669</v>
      </c>
      <c r="F342" s="78">
        <v>3141832446</v>
      </c>
      <c r="G342" s="78">
        <v>50717204</v>
      </c>
      <c r="H342" s="78">
        <v>281154204</v>
      </c>
      <c r="I342" s="78">
        <v>2006358132</v>
      </c>
      <c r="J342" s="78">
        <v>2860678242</v>
      </c>
      <c r="K342" s="78">
        <v>430331823</v>
      </c>
      <c r="L342" s="78">
        <v>16843227</v>
      </c>
      <c r="M342" s="73">
        <v>1</v>
      </c>
      <c r="N342" s="130">
        <v>5</v>
      </c>
      <c r="O342" s="149" t="s">
        <v>172</v>
      </c>
      <c r="P342" s="73">
        <v>0</v>
      </c>
      <c r="Q342" s="74">
        <v>311761600</v>
      </c>
      <c r="R342" s="154">
        <v>2162238932</v>
      </c>
      <c r="S342" s="174" t="s">
        <v>339</v>
      </c>
      <c r="T342" s="78">
        <v>36.080452483145564</v>
      </c>
      <c r="U342" s="167" t="s">
        <v>339</v>
      </c>
      <c r="V342" s="115">
        <v>8.9487332259856611E-2</v>
      </c>
      <c r="W342" s="167" t="s">
        <v>339</v>
      </c>
      <c r="X342" s="115">
        <v>25.549250330711569</v>
      </c>
      <c r="Y342" s="167" t="s">
        <v>339</v>
      </c>
      <c r="Z342" s="167" t="s">
        <v>339</v>
      </c>
      <c r="AA342" s="145"/>
      <c r="AB342" s="146"/>
      <c r="AC342" s="115">
        <v>0.15042999827171755</v>
      </c>
      <c r="AD342" s="167" t="s">
        <v>339</v>
      </c>
      <c r="AE342" s="115">
        <v>0.13696841903452669</v>
      </c>
      <c r="AF342" s="167" t="s">
        <v>339</v>
      </c>
      <c r="AG342" s="168" t="s">
        <v>339</v>
      </c>
    </row>
    <row r="343" spans="2:33" ht="18" customHeight="1" x14ac:dyDescent="0.25">
      <c r="B343" s="71">
        <v>31.1</v>
      </c>
      <c r="C343" s="124" t="s">
        <v>265</v>
      </c>
      <c r="D343" s="116">
        <v>0.5</v>
      </c>
      <c r="E343" s="113">
        <v>172024333</v>
      </c>
      <c r="F343" s="113">
        <v>406941000</v>
      </c>
      <c r="G343" s="113">
        <v>6154000</v>
      </c>
      <c r="H343" s="113">
        <v>13895000</v>
      </c>
      <c r="I343" s="113">
        <v>393046000</v>
      </c>
      <c r="J343" s="113">
        <v>393046000</v>
      </c>
      <c r="K343" s="113">
        <v>55067000</v>
      </c>
      <c r="L343" s="113">
        <v>2541000</v>
      </c>
      <c r="M343" s="111"/>
      <c r="N343" s="131" t="s">
        <v>340</v>
      </c>
      <c r="O343" s="125" t="s">
        <v>172</v>
      </c>
      <c r="P343" s="125" t="s">
        <v>340</v>
      </c>
      <c r="Q343" s="126" t="s">
        <v>340</v>
      </c>
      <c r="R343" s="152" t="s">
        <v>340</v>
      </c>
      <c r="S343" s="169" t="s">
        <v>340</v>
      </c>
      <c r="T343" s="127"/>
      <c r="U343" s="169" t="s">
        <v>340</v>
      </c>
      <c r="V343" s="128"/>
      <c r="W343" s="169" t="s">
        <v>340</v>
      </c>
      <c r="X343" s="125"/>
      <c r="Y343" s="169" t="s">
        <v>340</v>
      </c>
      <c r="Z343" s="173" t="s">
        <v>340</v>
      </c>
      <c r="AA343" s="143">
        <v>718.08893594494441</v>
      </c>
      <c r="AB343" s="144" t="s">
        <v>341</v>
      </c>
      <c r="AC343" s="129"/>
      <c r="AD343" s="169" t="s">
        <v>340</v>
      </c>
      <c r="AE343" s="129"/>
      <c r="AF343" s="169" t="s">
        <v>340</v>
      </c>
      <c r="AG343" s="170" t="s">
        <v>340</v>
      </c>
    </row>
    <row r="344" spans="2:33" ht="18" customHeight="1" x14ac:dyDescent="0.25">
      <c r="B344" s="71">
        <v>31.200000000000003</v>
      </c>
      <c r="C344" s="116" t="s">
        <v>266</v>
      </c>
      <c r="D344" s="116">
        <v>0.5</v>
      </c>
      <c r="E344" s="113">
        <v>1657875336</v>
      </c>
      <c r="F344" s="113">
        <v>2734891446</v>
      </c>
      <c r="G344" s="113">
        <v>44563204</v>
      </c>
      <c r="H344" s="113">
        <v>267259204</v>
      </c>
      <c r="I344" s="113">
        <v>1613312132</v>
      </c>
      <c r="J344" s="113">
        <v>2467632242</v>
      </c>
      <c r="K344" s="113">
        <v>375264823</v>
      </c>
      <c r="L344" s="113">
        <v>14302227</v>
      </c>
      <c r="M344" s="111"/>
      <c r="N344" s="131" t="s">
        <v>340</v>
      </c>
      <c r="O344" s="125" t="s">
        <v>172</v>
      </c>
      <c r="P344" s="125" t="s">
        <v>340</v>
      </c>
      <c r="Q344" s="126" t="s">
        <v>340</v>
      </c>
      <c r="R344" s="152" t="s">
        <v>340</v>
      </c>
      <c r="S344" s="169" t="s">
        <v>340</v>
      </c>
      <c r="T344" s="127"/>
      <c r="U344" s="169" t="s">
        <v>340</v>
      </c>
      <c r="V344" s="128"/>
      <c r="W344" s="169" t="s">
        <v>340</v>
      </c>
      <c r="X344" s="125"/>
      <c r="Y344" s="169" t="s">
        <v>340</v>
      </c>
      <c r="Z344" s="169" t="s">
        <v>340</v>
      </c>
      <c r="AA344" s="143">
        <v>4825.9951402858651</v>
      </c>
      <c r="AB344" s="144" t="s">
        <v>341</v>
      </c>
      <c r="AC344" s="129"/>
      <c r="AD344" s="169" t="s">
        <v>340</v>
      </c>
      <c r="AE344" s="129"/>
      <c r="AF344" s="169" t="s">
        <v>340</v>
      </c>
      <c r="AG344" s="170" t="s">
        <v>340</v>
      </c>
    </row>
    <row r="345" spans="2:33" ht="18" customHeight="1" x14ac:dyDescent="0.25">
      <c r="B345" s="71" t="s">
        <v>340</v>
      </c>
      <c r="C345" s="116"/>
      <c r="D345" s="116"/>
      <c r="E345" s="113">
        <v>0</v>
      </c>
      <c r="F345" s="113">
        <v>0</v>
      </c>
      <c r="G345" s="113">
        <v>0</v>
      </c>
      <c r="H345" s="113">
        <v>0</v>
      </c>
      <c r="I345" s="113">
        <v>0</v>
      </c>
      <c r="J345" s="113">
        <v>0</v>
      </c>
      <c r="K345" s="113">
        <v>0</v>
      </c>
      <c r="L345" s="113">
        <v>0</v>
      </c>
      <c r="M345" s="111"/>
      <c r="N345" s="131" t="s">
        <v>340</v>
      </c>
      <c r="O345" s="125"/>
      <c r="P345" s="125" t="s">
        <v>340</v>
      </c>
      <c r="Q345" s="126" t="s">
        <v>340</v>
      </c>
      <c r="R345" s="152" t="s">
        <v>340</v>
      </c>
      <c r="S345" s="169" t="s">
        <v>340</v>
      </c>
      <c r="T345" s="127"/>
      <c r="U345" s="169" t="s">
        <v>340</v>
      </c>
      <c r="V345" s="128"/>
      <c r="W345" s="169" t="s">
        <v>340</v>
      </c>
      <c r="X345" s="125"/>
      <c r="Y345" s="169" t="s">
        <v>340</v>
      </c>
      <c r="Z345" s="169" t="s">
        <v>340</v>
      </c>
      <c r="AA345" s="143">
        <v>0</v>
      </c>
      <c r="AB345" s="144" t="s">
        <v>341</v>
      </c>
      <c r="AC345" s="129"/>
      <c r="AD345" s="169" t="s">
        <v>340</v>
      </c>
      <c r="AE345" s="129"/>
      <c r="AF345" s="169" t="s">
        <v>340</v>
      </c>
      <c r="AG345" s="170" t="s">
        <v>340</v>
      </c>
    </row>
    <row r="346" spans="2:33" ht="18" customHeight="1" x14ac:dyDescent="0.25">
      <c r="B346" s="71" t="s">
        <v>340</v>
      </c>
      <c r="C346" s="116"/>
      <c r="D346" s="116"/>
      <c r="E346" s="113">
        <v>0</v>
      </c>
      <c r="F346" s="113">
        <v>0</v>
      </c>
      <c r="G346" s="113">
        <v>0</v>
      </c>
      <c r="H346" s="113">
        <v>0</v>
      </c>
      <c r="I346" s="113">
        <v>0</v>
      </c>
      <c r="J346" s="113">
        <v>0</v>
      </c>
      <c r="K346" s="113">
        <v>0</v>
      </c>
      <c r="L346" s="113">
        <v>0</v>
      </c>
      <c r="M346" s="111"/>
      <c r="N346" s="131" t="s">
        <v>340</v>
      </c>
      <c r="O346" s="125"/>
      <c r="P346" s="125" t="s">
        <v>340</v>
      </c>
      <c r="Q346" s="126" t="s">
        <v>340</v>
      </c>
      <c r="R346" s="152" t="s">
        <v>340</v>
      </c>
      <c r="S346" s="169" t="s">
        <v>340</v>
      </c>
      <c r="T346" s="127"/>
      <c r="U346" s="169" t="s">
        <v>340</v>
      </c>
      <c r="V346" s="128"/>
      <c r="W346" s="169" t="s">
        <v>340</v>
      </c>
      <c r="X346" s="125"/>
      <c r="Y346" s="169" t="s">
        <v>340</v>
      </c>
      <c r="Z346" s="169" t="s">
        <v>340</v>
      </c>
      <c r="AA346" s="143">
        <v>0</v>
      </c>
      <c r="AB346" s="144" t="s">
        <v>341</v>
      </c>
      <c r="AC346" s="129"/>
      <c r="AD346" s="169" t="s">
        <v>340</v>
      </c>
      <c r="AE346" s="129"/>
      <c r="AF346" s="169" t="s">
        <v>340</v>
      </c>
      <c r="AG346" s="170" t="s">
        <v>340</v>
      </c>
    </row>
    <row r="347" spans="2:33" ht="18" customHeight="1" x14ac:dyDescent="0.25">
      <c r="B347" s="71" t="s">
        <v>340</v>
      </c>
      <c r="C347" s="116"/>
      <c r="D347" s="116"/>
      <c r="E347" s="113">
        <v>0</v>
      </c>
      <c r="F347" s="113">
        <v>0</v>
      </c>
      <c r="G347" s="113">
        <v>0</v>
      </c>
      <c r="H347" s="113">
        <v>0</v>
      </c>
      <c r="I347" s="113">
        <v>0</v>
      </c>
      <c r="J347" s="113">
        <v>0</v>
      </c>
      <c r="K347" s="113">
        <v>0</v>
      </c>
      <c r="L347" s="113">
        <v>0</v>
      </c>
      <c r="M347" s="111"/>
      <c r="N347" s="131" t="s">
        <v>340</v>
      </c>
      <c r="O347" s="125"/>
      <c r="P347" s="125" t="s">
        <v>340</v>
      </c>
      <c r="Q347" s="126" t="s">
        <v>340</v>
      </c>
      <c r="R347" s="152" t="s">
        <v>340</v>
      </c>
      <c r="S347" s="169" t="s">
        <v>340</v>
      </c>
      <c r="T347" s="127"/>
      <c r="U347" s="169" t="s">
        <v>340</v>
      </c>
      <c r="V347" s="128"/>
      <c r="W347" s="169" t="s">
        <v>340</v>
      </c>
      <c r="X347" s="125"/>
      <c r="Y347" s="169" t="s">
        <v>340</v>
      </c>
      <c r="Z347" s="169" t="s">
        <v>340</v>
      </c>
      <c r="AA347" s="143">
        <v>0</v>
      </c>
      <c r="AB347" s="144" t="s">
        <v>341</v>
      </c>
      <c r="AC347" s="129"/>
      <c r="AD347" s="169" t="s">
        <v>340</v>
      </c>
      <c r="AE347" s="129"/>
      <c r="AF347" s="169" t="s">
        <v>340</v>
      </c>
      <c r="AG347" s="170" t="s">
        <v>340</v>
      </c>
    </row>
    <row r="348" spans="2:33" ht="18" customHeight="1" x14ac:dyDescent="0.25">
      <c r="B348" s="71" t="s">
        <v>340</v>
      </c>
      <c r="C348" s="116"/>
      <c r="D348" s="116"/>
      <c r="E348" s="113">
        <v>0</v>
      </c>
      <c r="F348" s="113">
        <v>0</v>
      </c>
      <c r="G348" s="113">
        <v>0</v>
      </c>
      <c r="H348" s="113">
        <v>0</v>
      </c>
      <c r="I348" s="113">
        <v>0</v>
      </c>
      <c r="J348" s="113">
        <v>0</v>
      </c>
      <c r="K348" s="113">
        <v>0</v>
      </c>
      <c r="L348" s="113">
        <v>0</v>
      </c>
      <c r="M348" s="111"/>
      <c r="N348" s="131" t="s">
        <v>340</v>
      </c>
      <c r="O348" s="125"/>
      <c r="P348" s="125" t="s">
        <v>340</v>
      </c>
      <c r="Q348" s="126" t="s">
        <v>340</v>
      </c>
      <c r="R348" s="152" t="s">
        <v>340</v>
      </c>
      <c r="S348" s="169" t="s">
        <v>340</v>
      </c>
      <c r="T348" s="127"/>
      <c r="U348" s="169" t="s">
        <v>340</v>
      </c>
      <c r="V348" s="128"/>
      <c r="W348" s="169" t="s">
        <v>340</v>
      </c>
      <c r="X348" s="125"/>
      <c r="Y348" s="169" t="s">
        <v>340</v>
      </c>
      <c r="Z348" s="169" t="s">
        <v>340</v>
      </c>
      <c r="AA348" s="143">
        <v>0</v>
      </c>
      <c r="AB348" s="144" t="s">
        <v>341</v>
      </c>
      <c r="AC348" s="129"/>
      <c r="AD348" s="169" t="s">
        <v>340</v>
      </c>
      <c r="AE348" s="129"/>
      <c r="AF348" s="169" t="s">
        <v>340</v>
      </c>
      <c r="AG348" s="170" t="s">
        <v>340</v>
      </c>
    </row>
    <row r="349" spans="2:33" ht="18" customHeight="1" x14ac:dyDescent="0.25">
      <c r="B349" s="71" t="s">
        <v>340</v>
      </c>
      <c r="C349" s="116"/>
      <c r="D349" s="116"/>
      <c r="E349" s="113">
        <v>0</v>
      </c>
      <c r="F349" s="113">
        <v>0</v>
      </c>
      <c r="G349" s="113">
        <v>0</v>
      </c>
      <c r="H349" s="113">
        <v>0</v>
      </c>
      <c r="I349" s="113">
        <v>0</v>
      </c>
      <c r="J349" s="113">
        <v>0</v>
      </c>
      <c r="K349" s="113">
        <v>0</v>
      </c>
      <c r="L349" s="113">
        <v>0</v>
      </c>
      <c r="M349" s="111"/>
      <c r="N349" s="131" t="s">
        <v>340</v>
      </c>
      <c r="O349" s="125"/>
      <c r="P349" s="125" t="s">
        <v>340</v>
      </c>
      <c r="Q349" s="126" t="s">
        <v>340</v>
      </c>
      <c r="R349" s="152" t="s">
        <v>340</v>
      </c>
      <c r="S349" s="169" t="s">
        <v>340</v>
      </c>
      <c r="T349" s="127"/>
      <c r="U349" s="169" t="s">
        <v>340</v>
      </c>
      <c r="V349" s="128"/>
      <c r="W349" s="169" t="s">
        <v>340</v>
      </c>
      <c r="X349" s="125"/>
      <c r="Y349" s="169" t="s">
        <v>340</v>
      </c>
      <c r="Z349" s="169" t="s">
        <v>340</v>
      </c>
      <c r="AA349" s="143">
        <v>0</v>
      </c>
      <c r="AB349" s="144" t="s">
        <v>341</v>
      </c>
      <c r="AC349" s="129"/>
      <c r="AD349" s="169" t="s">
        <v>340</v>
      </c>
      <c r="AE349" s="129"/>
      <c r="AF349" s="169" t="s">
        <v>340</v>
      </c>
      <c r="AG349" s="170" t="s">
        <v>340</v>
      </c>
    </row>
    <row r="350" spans="2:33" ht="18" customHeight="1" x14ac:dyDescent="0.25">
      <c r="B350" s="71" t="s">
        <v>340</v>
      </c>
      <c r="C350" s="116"/>
      <c r="D350" s="116"/>
      <c r="E350" s="113">
        <v>0</v>
      </c>
      <c r="F350" s="113">
        <v>0</v>
      </c>
      <c r="G350" s="113">
        <v>0</v>
      </c>
      <c r="H350" s="113">
        <v>0</v>
      </c>
      <c r="I350" s="113">
        <v>0</v>
      </c>
      <c r="J350" s="113">
        <v>0</v>
      </c>
      <c r="K350" s="113">
        <v>0</v>
      </c>
      <c r="L350" s="113">
        <v>0</v>
      </c>
      <c r="M350" s="111"/>
      <c r="N350" s="131" t="s">
        <v>340</v>
      </c>
      <c r="O350" s="125"/>
      <c r="P350" s="125" t="s">
        <v>340</v>
      </c>
      <c r="Q350" s="126" t="s">
        <v>340</v>
      </c>
      <c r="R350" s="152" t="s">
        <v>340</v>
      </c>
      <c r="S350" s="169" t="s">
        <v>340</v>
      </c>
      <c r="T350" s="127"/>
      <c r="U350" s="169" t="s">
        <v>340</v>
      </c>
      <c r="V350" s="128"/>
      <c r="W350" s="169" t="s">
        <v>340</v>
      </c>
      <c r="X350" s="125"/>
      <c r="Y350" s="169" t="s">
        <v>340</v>
      </c>
      <c r="Z350" s="169" t="s">
        <v>340</v>
      </c>
      <c r="AA350" s="143">
        <v>0</v>
      </c>
      <c r="AB350" s="144" t="s">
        <v>341</v>
      </c>
      <c r="AC350" s="129"/>
      <c r="AD350" s="169" t="s">
        <v>340</v>
      </c>
      <c r="AE350" s="129"/>
      <c r="AF350" s="169" t="s">
        <v>340</v>
      </c>
      <c r="AG350" s="170" t="s">
        <v>340</v>
      </c>
    </row>
    <row r="351" spans="2:33" ht="18" customHeight="1" x14ac:dyDescent="0.25">
      <c r="B351" s="71" t="s">
        <v>340</v>
      </c>
      <c r="C351" s="116"/>
      <c r="D351" s="116"/>
      <c r="E351" s="113">
        <v>0</v>
      </c>
      <c r="F351" s="113">
        <v>0</v>
      </c>
      <c r="G351" s="113">
        <v>0</v>
      </c>
      <c r="H351" s="113">
        <v>0</v>
      </c>
      <c r="I351" s="113">
        <v>0</v>
      </c>
      <c r="J351" s="113">
        <v>0</v>
      </c>
      <c r="K351" s="113">
        <v>0</v>
      </c>
      <c r="L351" s="113">
        <v>0</v>
      </c>
      <c r="M351" s="111"/>
      <c r="N351" s="131" t="s">
        <v>340</v>
      </c>
      <c r="O351" s="125"/>
      <c r="P351" s="125" t="s">
        <v>340</v>
      </c>
      <c r="Q351" s="126" t="s">
        <v>340</v>
      </c>
      <c r="R351" s="152" t="s">
        <v>340</v>
      </c>
      <c r="S351" s="169" t="s">
        <v>340</v>
      </c>
      <c r="T351" s="127"/>
      <c r="U351" s="169" t="s">
        <v>340</v>
      </c>
      <c r="V351" s="128"/>
      <c r="W351" s="169" t="s">
        <v>340</v>
      </c>
      <c r="X351" s="125"/>
      <c r="Y351" s="169" t="s">
        <v>340</v>
      </c>
      <c r="Z351" s="169" t="s">
        <v>340</v>
      </c>
      <c r="AA351" s="143">
        <v>0</v>
      </c>
      <c r="AB351" s="144" t="s">
        <v>341</v>
      </c>
      <c r="AC351" s="129"/>
      <c r="AD351" s="169" t="s">
        <v>340</v>
      </c>
      <c r="AE351" s="129"/>
      <c r="AF351" s="169" t="s">
        <v>340</v>
      </c>
      <c r="AG351" s="170" t="s">
        <v>340</v>
      </c>
    </row>
    <row r="352" spans="2:33" ht="18" customHeight="1" thickBot="1" x14ac:dyDescent="0.3">
      <c r="B352" s="81" t="s">
        <v>340</v>
      </c>
      <c r="C352" s="83"/>
      <c r="D352" s="83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112"/>
      <c r="N352" s="132" t="s">
        <v>340</v>
      </c>
      <c r="O352" s="79"/>
      <c r="P352" s="79" t="s">
        <v>340</v>
      </c>
      <c r="Q352" s="75" t="s">
        <v>340</v>
      </c>
      <c r="R352" s="153" t="s">
        <v>340</v>
      </c>
      <c r="S352" s="171" t="s">
        <v>340</v>
      </c>
      <c r="T352" s="80"/>
      <c r="U352" s="171" t="s">
        <v>340</v>
      </c>
      <c r="V352" s="88"/>
      <c r="W352" s="171" t="s">
        <v>340</v>
      </c>
      <c r="X352" s="79"/>
      <c r="Y352" s="171" t="s">
        <v>340</v>
      </c>
      <c r="Z352" s="171" t="s">
        <v>340</v>
      </c>
      <c r="AA352" s="147">
        <v>0</v>
      </c>
      <c r="AB352" s="148" t="s">
        <v>341</v>
      </c>
      <c r="AC352" s="89"/>
      <c r="AD352" s="171" t="s">
        <v>340</v>
      </c>
      <c r="AE352" s="89"/>
      <c r="AF352" s="171" t="s">
        <v>340</v>
      </c>
      <c r="AG352" s="172" t="s">
        <v>340</v>
      </c>
    </row>
    <row r="353" spans="2:33" ht="18" customHeight="1" x14ac:dyDescent="0.25">
      <c r="B353" s="76">
        <v>32</v>
      </c>
      <c r="C353" s="77" t="s">
        <v>268</v>
      </c>
      <c r="D353" s="82">
        <v>1</v>
      </c>
      <c r="E353" s="78">
        <v>1301479908</v>
      </c>
      <c r="F353" s="78">
        <v>1340583176</v>
      </c>
      <c r="G353" s="78">
        <v>540286393</v>
      </c>
      <c r="H353" s="78">
        <v>540286393</v>
      </c>
      <c r="I353" s="78">
        <v>761193515</v>
      </c>
      <c r="J353" s="78">
        <v>800296783</v>
      </c>
      <c r="K353" s="78">
        <v>429146188</v>
      </c>
      <c r="L353" s="78">
        <v>6969028</v>
      </c>
      <c r="M353" s="73">
        <v>1</v>
      </c>
      <c r="N353" s="130">
        <v>5</v>
      </c>
      <c r="O353" s="149" t="s">
        <v>172</v>
      </c>
      <c r="P353" s="73">
        <v>0</v>
      </c>
      <c r="Q353" s="74">
        <v>311761600</v>
      </c>
      <c r="R353" s="154">
        <v>917074315</v>
      </c>
      <c r="S353" s="174" t="s">
        <v>339</v>
      </c>
      <c r="T353" s="78">
        <v>2.4088704155094276</v>
      </c>
      <c r="U353" s="167" t="s">
        <v>339</v>
      </c>
      <c r="V353" s="115">
        <v>0.40302340255536667</v>
      </c>
      <c r="W353" s="167" t="s">
        <v>339</v>
      </c>
      <c r="X353" s="115">
        <v>61.579059231789572</v>
      </c>
      <c r="Y353" s="167" t="s">
        <v>339</v>
      </c>
      <c r="Z353" s="167" t="s">
        <v>339</v>
      </c>
      <c r="AA353" s="145"/>
      <c r="AB353" s="146"/>
      <c r="AC353" s="115">
        <v>0.53623380365381279</v>
      </c>
      <c r="AD353" s="167" t="s">
        <v>339</v>
      </c>
      <c r="AE353" s="115">
        <v>0.32011903154004673</v>
      </c>
      <c r="AF353" s="167" t="s">
        <v>339</v>
      </c>
      <c r="AG353" s="168" t="s">
        <v>339</v>
      </c>
    </row>
    <row r="354" spans="2:33" ht="18" customHeight="1" x14ac:dyDescent="0.25">
      <c r="B354" s="71">
        <v>32.1</v>
      </c>
      <c r="C354" s="124" t="s">
        <v>268</v>
      </c>
      <c r="D354" s="116">
        <v>1</v>
      </c>
      <c r="E354" s="113">
        <v>1301479908</v>
      </c>
      <c r="F354" s="113">
        <v>1340583176</v>
      </c>
      <c r="G354" s="113">
        <v>540286393</v>
      </c>
      <c r="H354" s="113">
        <v>540286393</v>
      </c>
      <c r="I354" s="113">
        <v>761193515</v>
      </c>
      <c r="J354" s="113">
        <v>800296783</v>
      </c>
      <c r="K354" s="113">
        <v>429146188</v>
      </c>
      <c r="L354" s="113">
        <v>6969028</v>
      </c>
      <c r="M354" s="111"/>
      <c r="N354" s="131" t="s">
        <v>340</v>
      </c>
      <c r="O354" s="125" t="s">
        <v>172</v>
      </c>
      <c r="P354" s="125" t="s">
        <v>340</v>
      </c>
      <c r="Q354" s="126" t="s">
        <v>340</v>
      </c>
      <c r="R354" s="152" t="s">
        <v>340</v>
      </c>
      <c r="S354" s="169" t="s">
        <v>340</v>
      </c>
      <c r="T354" s="127"/>
      <c r="U354" s="169" t="s">
        <v>340</v>
      </c>
      <c r="V354" s="128"/>
      <c r="W354" s="169" t="s">
        <v>340</v>
      </c>
      <c r="X354" s="125"/>
      <c r="Y354" s="169" t="s">
        <v>340</v>
      </c>
      <c r="Z354" s="173" t="s">
        <v>340</v>
      </c>
      <c r="AA354" s="143">
        <v>2365.5958637727194</v>
      </c>
      <c r="AB354" s="144" t="s">
        <v>341</v>
      </c>
      <c r="AC354" s="129"/>
      <c r="AD354" s="169" t="s">
        <v>340</v>
      </c>
      <c r="AE354" s="129"/>
      <c r="AF354" s="169" t="s">
        <v>340</v>
      </c>
      <c r="AG354" s="170" t="s">
        <v>340</v>
      </c>
    </row>
    <row r="355" spans="2:33" ht="18" customHeight="1" x14ac:dyDescent="0.25">
      <c r="B355" s="71" t="s">
        <v>340</v>
      </c>
      <c r="C355" s="116"/>
      <c r="D355" s="116"/>
      <c r="E355" s="113">
        <v>0</v>
      </c>
      <c r="F355" s="113">
        <v>0</v>
      </c>
      <c r="G355" s="113">
        <v>0</v>
      </c>
      <c r="H355" s="113">
        <v>0</v>
      </c>
      <c r="I355" s="113">
        <v>0</v>
      </c>
      <c r="J355" s="113">
        <v>0</v>
      </c>
      <c r="K355" s="113">
        <v>0</v>
      </c>
      <c r="L355" s="113">
        <v>0</v>
      </c>
      <c r="M355" s="111"/>
      <c r="N355" s="131" t="s">
        <v>340</v>
      </c>
      <c r="O355" s="125" t="s">
        <v>172</v>
      </c>
      <c r="P355" s="125" t="s">
        <v>340</v>
      </c>
      <c r="Q355" s="126" t="s">
        <v>340</v>
      </c>
      <c r="R355" s="152" t="s">
        <v>340</v>
      </c>
      <c r="S355" s="169" t="s">
        <v>340</v>
      </c>
      <c r="T355" s="127"/>
      <c r="U355" s="169" t="s">
        <v>340</v>
      </c>
      <c r="V355" s="128"/>
      <c r="W355" s="169" t="s">
        <v>340</v>
      </c>
      <c r="X355" s="125"/>
      <c r="Y355" s="169" t="s">
        <v>340</v>
      </c>
      <c r="Z355" s="169" t="s">
        <v>340</v>
      </c>
      <c r="AA355" s="143">
        <v>0</v>
      </c>
      <c r="AB355" s="144" t="s">
        <v>341</v>
      </c>
      <c r="AC355" s="129"/>
      <c r="AD355" s="169" t="s">
        <v>340</v>
      </c>
      <c r="AE355" s="129"/>
      <c r="AF355" s="169" t="s">
        <v>340</v>
      </c>
      <c r="AG355" s="170" t="s">
        <v>340</v>
      </c>
    </row>
    <row r="356" spans="2:33" ht="18" customHeight="1" x14ac:dyDescent="0.25">
      <c r="B356" s="71" t="s">
        <v>340</v>
      </c>
      <c r="C356" s="116"/>
      <c r="D356" s="116"/>
      <c r="E356" s="113">
        <v>0</v>
      </c>
      <c r="F356" s="113">
        <v>0</v>
      </c>
      <c r="G356" s="113">
        <v>0</v>
      </c>
      <c r="H356" s="113">
        <v>0</v>
      </c>
      <c r="I356" s="113">
        <v>0</v>
      </c>
      <c r="J356" s="113">
        <v>0</v>
      </c>
      <c r="K356" s="113">
        <v>0</v>
      </c>
      <c r="L356" s="113">
        <v>0</v>
      </c>
      <c r="M356" s="111"/>
      <c r="N356" s="131" t="s">
        <v>340</v>
      </c>
      <c r="O356" s="125"/>
      <c r="P356" s="125" t="s">
        <v>340</v>
      </c>
      <c r="Q356" s="126" t="s">
        <v>340</v>
      </c>
      <c r="R356" s="152" t="s">
        <v>340</v>
      </c>
      <c r="S356" s="169" t="s">
        <v>340</v>
      </c>
      <c r="T356" s="127"/>
      <c r="U356" s="169" t="s">
        <v>340</v>
      </c>
      <c r="V356" s="128"/>
      <c r="W356" s="169" t="s">
        <v>340</v>
      </c>
      <c r="X356" s="125"/>
      <c r="Y356" s="169" t="s">
        <v>340</v>
      </c>
      <c r="Z356" s="169" t="s">
        <v>340</v>
      </c>
      <c r="AA356" s="143">
        <v>0</v>
      </c>
      <c r="AB356" s="144" t="s">
        <v>341</v>
      </c>
      <c r="AC356" s="129"/>
      <c r="AD356" s="169" t="s">
        <v>340</v>
      </c>
      <c r="AE356" s="129"/>
      <c r="AF356" s="169" t="s">
        <v>340</v>
      </c>
      <c r="AG356" s="170" t="s">
        <v>340</v>
      </c>
    </row>
    <row r="357" spans="2:33" ht="18" customHeight="1" x14ac:dyDescent="0.25">
      <c r="B357" s="71" t="s">
        <v>340</v>
      </c>
      <c r="C357" s="116"/>
      <c r="D357" s="116"/>
      <c r="E357" s="113">
        <v>0</v>
      </c>
      <c r="F357" s="113">
        <v>0</v>
      </c>
      <c r="G357" s="113">
        <v>0</v>
      </c>
      <c r="H357" s="113">
        <v>0</v>
      </c>
      <c r="I357" s="113">
        <v>0</v>
      </c>
      <c r="J357" s="113">
        <v>0</v>
      </c>
      <c r="K357" s="113">
        <v>0</v>
      </c>
      <c r="L357" s="113">
        <v>0</v>
      </c>
      <c r="M357" s="111"/>
      <c r="N357" s="131" t="s">
        <v>340</v>
      </c>
      <c r="O357" s="125"/>
      <c r="P357" s="125" t="s">
        <v>340</v>
      </c>
      <c r="Q357" s="126" t="s">
        <v>340</v>
      </c>
      <c r="R357" s="152" t="s">
        <v>340</v>
      </c>
      <c r="S357" s="169" t="s">
        <v>340</v>
      </c>
      <c r="T357" s="127"/>
      <c r="U357" s="169" t="s">
        <v>340</v>
      </c>
      <c r="V357" s="128"/>
      <c r="W357" s="169" t="s">
        <v>340</v>
      </c>
      <c r="X357" s="125"/>
      <c r="Y357" s="169" t="s">
        <v>340</v>
      </c>
      <c r="Z357" s="169" t="s">
        <v>340</v>
      </c>
      <c r="AA357" s="143">
        <v>0</v>
      </c>
      <c r="AB357" s="144" t="s">
        <v>341</v>
      </c>
      <c r="AC357" s="129"/>
      <c r="AD357" s="169" t="s">
        <v>340</v>
      </c>
      <c r="AE357" s="129"/>
      <c r="AF357" s="169" t="s">
        <v>340</v>
      </c>
      <c r="AG357" s="170" t="s">
        <v>340</v>
      </c>
    </row>
    <row r="358" spans="2:33" ht="18" customHeight="1" x14ac:dyDescent="0.25">
      <c r="B358" s="71" t="s">
        <v>340</v>
      </c>
      <c r="C358" s="116"/>
      <c r="D358" s="116"/>
      <c r="E358" s="113">
        <v>0</v>
      </c>
      <c r="F358" s="113">
        <v>0</v>
      </c>
      <c r="G358" s="113">
        <v>0</v>
      </c>
      <c r="H358" s="113">
        <v>0</v>
      </c>
      <c r="I358" s="113">
        <v>0</v>
      </c>
      <c r="J358" s="113">
        <v>0</v>
      </c>
      <c r="K358" s="113">
        <v>0</v>
      </c>
      <c r="L358" s="113">
        <v>0</v>
      </c>
      <c r="M358" s="111"/>
      <c r="N358" s="131" t="s">
        <v>340</v>
      </c>
      <c r="O358" s="125"/>
      <c r="P358" s="125" t="s">
        <v>340</v>
      </c>
      <c r="Q358" s="126" t="s">
        <v>340</v>
      </c>
      <c r="R358" s="152" t="s">
        <v>340</v>
      </c>
      <c r="S358" s="169" t="s">
        <v>340</v>
      </c>
      <c r="T358" s="127"/>
      <c r="U358" s="169" t="s">
        <v>340</v>
      </c>
      <c r="V358" s="128"/>
      <c r="W358" s="169" t="s">
        <v>340</v>
      </c>
      <c r="X358" s="125"/>
      <c r="Y358" s="169" t="s">
        <v>340</v>
      </c>
      <c r="Z358" s="169" t="s">
        <v>340</v>
      </c>
      <c r="AA358" s="143">
        <v>0</v>
      </c>
      <c r="AB358" s="144" t="s">
        <v>341</v>
      </c>
      <c r="AC358" s="129"/>
      <c r="AD358" s="169" t="s">
        <v>340</v>
      </c>
      <c r="AE358" s="129"/>
      <c r="AF358" s="169" t="s">
        <v>340</v>
      </c>
      <c r="AG358" s="170" t="s">
        <v>340</v>
      </c>
    </row>
    <row r="359" spans="2:33" ht="18" customHeight="1" x14ac:dyDescent="0.25">
      <c r="B359" s="71" t="s">
        <v>340</v>
      </c>
      <c r="C359" s="116"/>
      <c r="D359" s="116"/>
      <c r="E359" s="113">
        <v>0</v>
      </c>
      <c r="F359" s="113">
        <v>0</v>
      </c>
      <c r="G359" s="113">
        <v>0</v>
      </c>
      <c r="H359" s="113">
        <v>0</v>
      </c>
      <c r="I359" s="113">
        <v>0</v>
      </c>
      <c r="J359" s="113">
        <v>0</v>
      </c>
      <c r="K359" s="113">
        <v>0</v>
      </c>
      <c r="L359" s="113">
        <v>0</v>
      </c>
      <c r="M359" s="111"/>
      <c r="N359" s="131" t="s">
        <v>340</v>
      </c>
      <c r="O359" s="125"/>
      <c r="P359" s="125" t="s">
        <v>340</v>
      </c>
      <c r="Q359" s="126" t="s">
        <v>340</v>
      </c>
      <c r="R359" s="152" t="s">
        <v>340</v>
      </c>
      <c r="S359" s="169" t="s">
        <v>340</v>
      </c>
      <c r="T359" s="127"/>
      <c r="U359" s="169" t="s">
        <v>340</v>
      </c>
      <c r="V359" s="128"/>
      <c r="W359" s="169" t="s">
        <v>340</v>
      </c>
      <c r="X359" s="125"/>
      <c r="Y359" s="169" t="s">
        <v>340</v>
      </c>
      <c r="Z359" s="169" t="s">
        <v>340</v>
      </c>
      <c r="AA359" s="143">
        <v>0</v>
      </c>
      <c r="AB359" s="144" t="s">
        <v>341</v>
      </c>
      <c r="AC359" s="129"/>
      <c r="AD359" s="169" t="s">
        <v>340</v>
      </c>
      <c r="AE359" s="129"/>
      <c r="AF359" s="169" t="s">
        <v>340</v>
      </c>
      <c r="AG359" s="170" t="s">
        <v>340</v>
      </c>
    </row>
    <row r="360" spans="2:33" ht="18" customHeight="1" x14ac:dyDescent="0.25">
      <c r="B360" s="71" t="s">
        <v>340</v>
      </c>
      <c r="C360" s="116"/>
      <c r="D360" s="116"/>
      <c r="E360" s="113">
        <v>0</v>
      </c>
      <c r="F360" s="113">
        <v>0</v>
      </c>
      <c r="G360" s="113">
        <v>0</v>
      </c>
      <c r="H360" s="113">
        <v>0</v>
      </c>
      <c r="I360" s="113">
        <v>0</v>
      </c>
      <c r="J360" s="113">
        <v>0</v>
      </c>
      <c r="K360" s="113">
        <v>0</v>
      </c>
      <c r="L360" s="113">
        <v>0</v>
      </c>
      <c r="M360" s="111"/>
      <c r="N360" s="131" t="s">
        <v>340</v>
      </c>
      <c r="O360" s="125"/>
      <c r="P360" s="125" t="s">
        <v>340</v>
      </c>
      <c r="Q360" s="126" t="s">
        <v>340</v>
      </c>
      <c r="R360" s="152" t="s">
        <v>340</v>
      </c>
      <c r="S360" s="169" t="s">
        <v>340</v>
      </c>
      <c r="T360" s="127"/>
      <c r="U360" s="169" t="s">
        <v>340</v>
      </c>
      <c r="V360" s="128"/>
      <c r="W360" s="169" t="s">
        <v>340</v>
      </c>
      <c r="X360" s="125"/>
      <c r="Y360" s="169" t="s">
        <v>340</v>
      </c>
      <c r="Z360" s="169" t="s">
        <v>340</v>
      </c>
      <c r="AA360" s="143">
        <v>0</v>
      </c>
      <c r="AB360" s="144" t="s">
        <v>341</v>
      </c>
      <c r="AC360" s="129"/>
      <c r="AD360" s="169" t="s">
        <v>340</v>
      </c>
      <c r="AE360" s="129"/>
      <c r="AF360" s="169" t="s">
        <v>340</v>
      </c>
      <c r="AG360" s="170" t="s">
        <v>340</v>
      </c>
    </row>
    <row r="361" spans="2:33" ht="18" customHeight="1" x14ac:dyDescent="0.25">
      <c r="B361" s="71" t="s">
        <v>340</v>
      </c>
      <c r="C361" s="116"/>
      <c r="D361" s="116"/>
      <c r="E361" s="113">
        <v>0</v>
      </c>
      <c r="F361" s="113">
        <v>0</v>
      </c>
      <c r="G361" s="113">
        <v>0</v>
      </c>
      <c r="H361" s="113">
        <v>0</v>
      </c>
      <c r="I361" s="113">
        <v>0</v>
      </c>
      <c r="J361" s="113">
        <v>0</v>
      </c>
      <c r="K361" s="113">
        <v>0</v>
      </c>
      <c r="L361" s="113">
        <v>0</v>
      </c>
      <c r="M361" s="111"/>
      <c r="N361" s="131" t="s">
        <v>340</v>
      </c>
      <c r="O361" s="125"/>
      <c r="P361" s="125" t="s">
        <v>340</v>
      </c>
      <c r="Q361" s="126" t="s">
        <v>340</v>
      </c>
      <c r="R361" s="152" t="s">
        <v>340</v>
      </c>
      <c r="S361" s="169" t="s">
        <v>340</v>
      </c>
      <c r="T361" s="127"/>
      <c r="U361" s="169" t="s">
        <v>340</v>
      </c>
      <c r="V361" s="128"/>
      <c r="W361" s="169" t="s">
        <v>340</v>
      </c>
      <c r="X361" s="125"/>
      <c r="Y361" s="169" t="s">
        <v>340</v>
      </c>
      <c r="Z361" s="169" t="s">
        <v>340</v>
      </c>
      <c r="AA361" s="143">
        <v>0</v>
      </c>
      <c r="AB361" s="144" t="s">
        <v>341</v>
      </c>
      <c r="AC361" s="129"/>
      <c r="AD361" s="169" t="s">
        <v>340</v>
      </c>
      <c r="AE361" s="129"/>
      <c r="AF361" s="169" t="s">
        <v>340</v>
      </c>
      <c r="AG361" s="170" t="s">
        <v>340</v>
      </c>
    </row>
    <row r="362" spans="2:33" ht="18" customHeight="1" x14ac:dyDescent="0.25">
      <c r="B362" s="71" t="s">
        <v>340</v>
      </c>
      <c r="C362" s="116"/>
      <c r="D362" s="116"/>
      <c r="E362" s="113">
        <v>0</v>
      </c>
      <c r="F362" s="113">
        <v>0</v>
      </c>
      <c r="G362" s="113">
        <v>0</v>
      </c>
      <c r="H362" s="113">
        <v>0</v>
      </c>
      <c r="I362" s="113">
        <v>0</v>
      </c>
      <c r="J362" s="113">
        <v>0</v>
      </c>
      <c r="K362" s="113">
        <v>0</v>
      </c>
      <c r="L362" s="113">
        <v>0</v>
      </c>
      <c r="M362" s="111"/>
      <c r="N362" s="131" t="s">
        <v>340</v>
      </c>
      <c r="O362" s="125"/>
      <c r="P362" s="125" t="s">
        <v>340</v>
      </c>
      <c r="Q362" s="126" t="s">
        <v>340</v>
      </c>
      <c r="R362" s="152" t="s">
        <v>340</v>
      </c>
      <c r="S362" s="169" t="s">
        <v>340</v>
      </c>
      <c r="T362" s="127"/>
      <c r="U362" s="169" t="s">
        <v>340</v>
      </c>
      <c r="V362" s="128"/>
      <c r="W362" s="169" t="s">
        <v>340</v>
      </c>
      <c r="X362" s="125"/>
      <c r="Y362" s="169" t="s">
        <v>340</v>
      </c>
      <c r="Z362" s="169" t="s">
        <v>340</v>
      </c>
      <c r="AA362" s="143">
        <v>0</v>
      </c>
      <c r="AB362" s="144" t="s">
        <v>341</v>
      </c>
      <c r="AC362" s="129"/>
      <c r="AD362" s="169" t="s">
        <v>340</v>
      </c>
      <c r="AE362" s="129"/>
      <c r="AF362" s="169" t="s">
        <v>340</v>
      </c>
      <c r="AG362" s="170" t="s">
        <v>340</v>
      </c>
    </row>
    <row r="363" spans="2:33" ht="18" customHeight="1" thickBot="1" x14ac:dyDescent="0.3">
      <c r="B363" s="81" t="s">
        <v>340</v>
      </c>
      <c r="C363" s="83"/>
      <c r="D363" s="83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112"/>
      <c r="N363" s="132" t="s">
        <v>340</v>
      </c>
      <c r="O363" s="79"/>
      <c r="P363" s="79" t="s">
        <v>340</v>
      </c>
      <c r="Q363" s="75" t="s">
        <v>340</v>
      </c>
      <c r="R363" s="153" t="s">
        <v>340</v>
      </c>
      <c r="S363" s="171" t="s">
        <v>340</v>
      </c>
      <c r="T363" s="80"/>
      <c r="U363" s="171" t="s">
        <v>340</v>
      </c>
      <c r="V363" s="88"/>
      <c r="W363" s="171" t="s">
        <v>340</v>
      </c>
      <c r="X363" s="79"/>
      <c r="Y363" s="171" t="s">
        <v>340</v>
      </c>
      <c r="Z363" s="171" t="s">
        <v>340</v>
      </c>
      <c r="AA363" s="147">
        <v>0</v>
      </c>
      <c r="AB363" s="148" t="s">
        <v>341</v>
      </c>
      <c r="AC363" s="89"/>
      <c r="AD363" s="171" t="s">
        <v>340</v>
      </c>
      <c r="AE363" s="89"/>
      <c r="AF363" s="171" t="s">
        <v>340</v>
      </c>
      <c r="AG363" s="172" t="s">
        <v>340</v>
      </c>
    </row>
    <row r="364" spans="2:33" ht="18" customHeight="1" x14ac:dyDescent="0.25">
      <c r="B364" s="76">
        <v>33</v>
      </c>
      <c r="C364" s="77" t="s">
        <v>271</v>
      </c>
      <c r="D364" s="82">
        <v>1</v>
      </c>
      <c r="E364" s="78">
        <v>4288092000</v>
      </c>
      <c r="F364" s="78">
        <v>6822913000</v>
      </c>
      <c r="G364" s="78">
        <v>646257000</v>
      </c>
      <c r="H364" s="78">
        <v>1836562000</v>
      </c>
      <c r="I364" s="78">
        <v>3641835000</v>
      </c>
      <c r="J364" s="78">
        <v>4986351000</v>
      </c>
      <c r="K364" s="78">
        <v>1388122000</v>
      </c>
      <c r="L364" s="78">
        <v>103057000</v>
      </c>
      <c r="M364" s="73">
        <v>1</v>
      </c>
      <c r="N364" s="130">
        <v>5</v>
      </c>
      <c r="O364" s="149" t="s">
        <v>172</v>
      </c>
      <c r="P364" s="73">
        <v>0</v>
      </c>
      <c r="Q364" s="74">
        <v>311761600</v>
      </c>
      <c r="R364" s="154">
        <v>3797715800</v>
      </c>
      <c r="S364" s="174" t="s">
        <v>339</v>
      </c>
      <c r="T364" s="78">
        <v>6.6352735831101253</v>
      </c>
      <c r="U364" s="167" t="s">
        <v>339</v>
      </c>
      <c r="V364" s="115">
        <v>0.26917564389286514</v>
      </c>
      <c r="W364" s="167" t="s">
        <v>339</v>
      </c>
      <c r="X364" s="115">
        <v>13.469458649097101</v>
      </c>
      <c r="Y364" s="167" t="s">
        <v>339</v>
      </c>
      <c r="Z364" s="167" t="s">
        <v>339</v>
      </c>
      <c r="AA364" s="145"/>
      <c r="AB364" s="146"/>
      <c r="AC364" s="115">
        <v>0.27838433355373499</v>
      </c>
      <c r="AD364" s="167" t="s">
        <v>339</v>
      </c>
      <c r="AE364" s="115">
        <v>0.20345005131972224</v>
      </c>
      <c r="AF364" s="167" t="s">
        <v>339</v>
      </c>
      <c r="AG364" s="168" t="s">
        <v>339</v>
      </c>
    </row>
    <row r="365" spans="2:33" ht="49.5" x14ac:dyDescent="0.25">
      <c r="B365" s="71">
        <v>33.1</v>
      </c>
      <c r="C365" s="124" t="s">
        <v>269</v>
      </c>
      <c r="D365" s="116">
        <v>0.95</v>
      </c>
      <c r="E365" s="113">
        <v>3912822000</v>
      </c>
      <c r="F365" s="113">
        <v>5923248000</v>
      </c>
      <c r="G365" s="113">
        <v>449108000</v>
      </c>
      <c r="H365" s="113">
        <v>1639413000</v>
      </c>
      <c r="I365" s="113">
        <v>3463714000</v>
      </c>
      <c r="J365" s="113">
        <v>4283835000</v>
      </c>
      <c r="K365" s="113">
        <v>1144632000</v>
      </c>
      <c r="L365" s="113">
        <v>103056000</v>
      </c>
      <c r="M365" s="111"/>
      <c r="N365" s="131" t="s">
        <v>340</v>
      </c>
      <c r="O365" s="125" t="s">
        <v>172</v>
      </c>
      <c r="P365" s="125" t="s">
        <v>340</v>
      </c>
      <c r="Q365" s="126" t="s">
        <v>340</v>
      </c>
      <c r="R365" s="152" t="s">
        <v>340</v>
      </c>
      <c r="S365" s="169" t="s">
        <v>340</v>
      </c>
      <c r="T365" s="127"/>
      <c r="U365" s="169" t="s">
        <v>340</v>
      </c>
      <c r="V365" s="128"/>
      <c r="W365" s="169" t="s">
        <v>340</v>
      </c>
      <c r="X365" s="125"/>
      <c r="Y365" s="169" t="s">
        <v>340</v>
      </c>
      <c r="Z365" s="173" t="s">
        <v>340</v>
      </c>
      <c r="AA365" s="143">
        <v>10452.17575436739</v>
      </c>
      <c r="AB365" s="144" t="s">
        <v>341</v>
      </c>
      <c r="AC365" s="129"/>
      <c r="AD365" s="169" t="s">
        <v>340</v>
      </c>
      <c r="AE365" s="129"/>
      <c r="AF365" s="169" t="s">
        <v>340</v>
      </c>
      <c r="AG365" s="170" t="s">
        <v>340</v>
      </c>
    </row>
    <row r="366" spans="2:33" ht="33" x14ac:dyDescent="0.25">
      <c r="B366" s="71">
        <v>33.200000000000003</v>
      </c>
      <c r="C366" s="116" t="s">
        <v>270</v>
      </c>
      <c r="D366" s="116">
        <v>0.05</v>
      </c>
      <c r="E366" s="113">
        <v>375270000</v>
      </c>
      <c r="F366" s="113">
        <v>899665000</v>
      </c>
      <c r="G366" s="113">
        <v>197149000</v>
      </c>
      <c r="H366" s="113">
        <v>197149000</v>
      </c>
      <c r="I366" s="113">
        <v>178121000</v>
      </c>
      <c r="J366" s="113">
        <v>702516000</v>
      </c>
      <c r="K366" s="113">
        <v>243490000</v>
      </c>
      <c r="L366" s="113">
        <v>1000</v>
      </c>
      <c r="M366" s="111"/>
      <c r="N366" s="131" t="s">
        <v>340</v>
      </c>
      <c r="O366" s="125" t="s">
        <v>172</v>
      </c>
      <c r="P366" s="125" t="s">
        <v>340</v>
      </c>
      <c r="Q366" s="126" t="s">
        <v>340</v>
      </c>
      <c r="R366" s="152" t="s">
        <v>340</v>
      </c>
      <c r="S366" s="169" t="s">
        <v>340</v>
      </c>
      <c r="T366" s="127"/>
      <c r="U366" s="169" t="s">
        <v>340</v>
      </c>
      <c r="V366" s="128"/>
      <c r="W366" s="169" t="s">
        <v>340</v>
      </c>
      <c r="X366" s="125"/>
      <c r="Y366" s="169" t="s">
        <v>340</v>
      </c>
      <c r="Z366" s="169" t="s">
        <v>340</v>
      </c>
      <c r="AA366" s="143">
        <v>1587.5507323098641</v>
      </c>
      <c r="AB366" s="144" t="s">
        <v>341</v>
      </c>
      <c r="AC366" s="129"/>
      <c r="AD366" s="169" t="s">
        <v>340</v>
      </c>
      <c r="AE366" s="129"/>
      <c r="AF366" s="169" t="s">
        <v>340</v>
      </c>
      <c r="AG366" s="170" t="s">
        <v>340</v>
      </c>
    </row>
    <row r="367" spans="2:33" ht="18" customHeight="1" x14ac:dyDescent="0.25">
      <c r="B367" s="71" t="s">
        <v>340</v>
      </c>
      <c r="C367" s="116"/>
      <c r="D367" s="116"/>
      <c r="E367" s="113">
        <v>0</v>
      </c>
      <c r="F367" s="113">
        <v>0</v>
      </c>
      <c r="G367" s="113">
        <v>0</v>
      </c>
      <c r="H367" s="113">
        <v>0</v>
      </c>
      <c r="I367" s="113">
        <v>0</v>
      </c>
      <c r="J367" s="113">
        <v>0</v>
      </c>
      <c r="K367" s="113">
        <v>0</v>
      </c>
      <c r="L367" s="113">
        <v>0</v>
      </c>
      <c r="M367" s="111"/>
      <c r="N367" s="131" t="s">
        <v>340</v>
      </c>
      <c r="O367" s="125"/>
      <c r="P367" s="125" t="s">
        <v>340</v>
      </c>
      <c r="Q367" s="126" t="s">
        <v>340</v>
      </c>
      <c r="R367" s="152" t="s">
        <v>340</v>
      </c>
      <c r="S367" s="169" t="s">
        <v>340</v>
      </c>
      <c r="T367" s="127"/>
      <c r="U367" s="169" t="s">
        <v>340</v>
      </c>
      <c r="V367" s="128"/>
      <c r="W367" s="169" t="s">
        <v>340</v>
      </c>
      <c r="X367" s="125"/>
      <c r="Y367" s="169" t="s">
        <v>340</v>
      </c>
      <c r="Z367" s="169" t="s">
        <v>340</v>
      </c>
      <c r="AA367" s="143">
        <v>0</v>
      </c>
      <c r="AB367" s="144" t="s">
        <v>341</v>
      </c>
      <c r="AC367" s="129"/>
      <c r="AD367" s="169" t="s">
        <v>340</v>
      </c>
      <c r="AE367" s="129"/>
      <c r="AF367" s="169" t="s">
        <v>340</v>
      </c>
      <c r="AG367" s="170" t="s">
        <v>340</v>
      </c>
    </row>
    <row r="368" spans="2:33" ht="18" customHeight="1" x14ac:dyDescent="0.25">
      <c r="B368" s="71" t="s">
        <v>340</v>
      </c>
      <c r="C368" s="116"/>
      <c r="D368" s="116"/>
      <c r="E368" s="113">
        <v>0</v>
      </c>
      <c r="F368" s="113">
        <v>0</v>
      </c>
      <c r="G368" s="113">
        <v>0</v>
      </c>
      <c r="H368" s="113">
        <v>0</v>
      </c>
      <c r="I368" s="113">
        <v>0</v>
      </c>
      <c r="J368" s="113">
        <v>0</v>
      </c>
      <c r="K368" s="113">
        <v>0</v>
      </c>
      <c r="L368" s="113">
        <v>0</v>
      </c>
      <c r="M368" s="111"/>
      <c r="N368" s="131" t="s">
        <v>340</v>
      </c>
      <c r="O368" s="125"/>
      <c r="P368" s="125" t="s">
        <v>340</v>
      </c>
      <c r="Q368" s="126" t="s">
        <v>340</v>
      </c>
      <c r="R368" s="152" t="s">
        <v>340</v>
      </c>
      <c r="S368" s="169" t="s">
        <v>340</v>
      </c>
      <c r="T368" s="127"/>
      <c r="U368" s="169" t="s">
        <v>340</v>
      </c>
      <c r="V368" s="128"/>
      <c r="W368" s="169" t="s">
        <v>340</v>
      </c>
      <c r="X368" s="125"/>
      <c r="Y368" s="169" t="s">
        <v>340</v>
      </c>
      <c r="Z368" s="169" t="s">
        <v>340</v>
      </c>
      <c r="AA368" s="143">
        <v>0</v>
      </c>
      <c r="AB368" s="144" t="s">
        <v>341</v>
      </c>
      <c r="AC368" s="129"/>
      <c r="AD368" s="169" t="s">
        <v>340</v>
      </c>
      <c r="AE368" s="129"/>
      <c r="AF368" s="169" t="s">
        <v>340</v>
      </c>
      <c r="AG368" s="170" t="s">
        <v>340</v>
      </c>
    </row>
    <row r="369" spans="2:33" ht="18" customHeight="1" x14ac:dyDescent="0.25">
      <c r="B369" s="71" t="s">
        <v>340</v>
      </c>
      <c r="C369" s="116"/>
      <c r="D369" s="116"/>
      <c r="E369" s="113">
        <v>0</v>
      </c>
      <c r="F369" s="113">
        <v>0</v>
      </c>
      <c r="G369" s="113">
        <v>0</v>
      </c>
      <c r="H369" s="113">
        <v>0</v>
      </c>
      <c r="I369" s="113">
        <v>0</v>
      </c>
      <c r="J369" s="113">
        <v>0</v>
      </c>
      <c r="K369" s="113">
        <v>0</v>
      </c>
      <c r="L369" s="113">
        <v>0</v>
      </c>
      <c r="M369" s="111"/>
      <c r="N369" s="131" t="s">
        <v>340</v>
      </c>
      <c r="O369" s="125"/>
      <c r="P369" s="125" t="s">
        <v>340</v>
      </c>
      <c r="Q369" s="126" t="s">
        <v>340</v>
      </c>
      <c r="R369" s="152" t="s">
        <v>340</v>
      </c>
      <c r="S369" s="169" t="s">
        <v>340</v>
      </c>
      <c r="T369" s="127"/>
      <c r="U369" s="169" t="s">
        <v>340</v>
      </c>
      <c r="V369" s="128"/>
      <c r="W369" s="169" t="s">
        <v>340</v>
      </c>
      <c r="X369" s="125"/>
      <c r="Y369" s="169" t="s">
        <v>340</v>
      </c>
      <c r="Z369" s="169" t="s">
        <v>340</v>
      </c>
      <c r="AA369" s="143">
        <v>0</v>
      </c>
      <c r="AB369" s="144" t="s">
        <v>341</v>
      </c>
      <c r="AC369" s="129"/>
      <c r="AD369" s="169" t="s">
        <v>340</v>
      </c>
      <c r="AE369" s="129"/>
      <c r="AF369" s="169" t="s">
        <v>340</v>
      </c>
      <c r="AG369" s="170" t="s">
        <v>340</v>
      </c>
    </row>
    <row r="370" spans="2:33" ht="18" customHeight="1" x14ac:dyDescent="0.25">
      <c r="B370" s="71" t="s">
        <v>340</v>
      </c>
      <c r="C370" s="116"/>
      <c r="D370" s="116"/>
      <c r="E370" s="113">
        <v>0</v>
      </c>
      <c r="F370" s="113">
        <v>0</v>
      </c>
      <c r="G370" s="113">
        <v>0</v>
      </c>
      <c r="H370" s="113">
        <v>0</v>
      </c>
      <c r="I370" s="113">
        <v>0</v>
      </c>
      <c r="J370" s="113">
        <v>0</v>
      </c>
      <c r="K370" s="113">
        <v>0</v>
      </c>
      <c r="L370" s="113">
        <v>0</v>
      </c>
      <c r="M370" s="111"/>
      <c r="N370" s="131" t="s">
        <v>340</v>
      </c>
      <c r="O370" s="125"/>
      <c r="P370" s="125" t="s">
        <v>340</v>
      </c>
      <c r="Q370" s="126" t="s">
        <v>340</v>
      </c>
      <c r="R370" s="152" t="s">
        <v>340</v>
      </c>
      <c r="S370" s="169" t="s">
        <v>340</v>
      </c>
      <c r="T370" s="127"/>
      <c r="U370" s="169" t="s">
        <v>340</v>
      </c>
      <c r="V370" s="128"/>
      <c r="W370" s="169" t="s">
        <v>340</v>
      </c>
      <c r="X370" s="125"/>
      <c r="Y370" s="169" t="s">
        <v>340</v>
      </c>
      <c r="Z370" s="169" t="s">
        <v>340</v>
      </c>
      <c r="AA370" s="143">
        <v>0</v>
      </c>
      <c r="AB370" s="144" t="s">
        <v>341</v>
      </c>
      <c r="AC370" s="129"/>
      <c r="AD370" s="169" t="s">
        <v>340</v>
      </c>
      <c r="AE370" s="129"/>
      <c r="AF370" s="169" t="s">
        <v>340</v>
      </c>
      <c r="AG370" s="170" t="s">
        <v>340</v>
      </c>
    </row>
    <row r="371" spans="2:33" ht="18" customHeight="1" x14ac:dyDescent="0.25">
      <c r="B371" s="71" t="s">
        <v>340</v>
      </c>
      <c r="C371" s="116"/>
      <c r="D371" s="116"/>
      <c r="E371" s="113">
        <v>0</v>
      </c>
      <c r="F371" s="113">
        <v>0</v>
      </c>
      <c r="G371" s="113">
        <v>0</v>
      </c>
      <c r="H371" s="113">
        <v>0</v>
      </c>
      <c r="I371" s="113">
        <v>0</v>
      </c>
      <c r="J371" s="113">
        <v>0</v>
      </c>
      <c r="K371" s="113">
        <v>0</v>
      </c>
      <c r="L371" s="113">
        <v>0</v>
      </c>
      <c r="M371" s="111"/>
      <c r="N371" s="131" t="s">
        <v>340</v>
      </c>
      <c r="O371" s="125"/>
      <c r="P371" s="125" t="s">
        <v>340</v>
      </c>
      <c r="Q371" s="126" t="s">
        <v>340</v>
      </c>
      <c r="R371" s="152" t="s">
        <v>340</v>
      </c>
      <c r="S371" s="169" t="s">
        <v>340</v>
      </c>
      <c r="T371" s="127"/>
      <c r="U371" s="169" t="s">
        <v>340</v>
      </c>
      <c r="V371" s="128"/>
      <c r="W371" s="169" t="s">
        <v>340</v>
      </c>
      <c r="X371" s="125"/>
      <c r="Y371" s="169" t="s">
        <v>340</v>
      </c>
      <c r="Z371" s="169" t="s">
        <v>340</v>
      </c>
      <c r="AA371" s="143">
        <v>0</v>
      </c>
      <c r="AB371" s="144" t="s">
        <v>341</v>
      </c>
      <c r="AC371" s="129"/>
      <c r="AD371" s="169" t="s">
        <v>340</v>
      </c>
      <c r="AE371" s="129"/>
      <c r="AF371" s="169" t="s">
        <v>340</v>
      </c>
      <c r="AG371" s="170" t="s">
        <v>340</v>
      </c>
    </row>
    <row r="372" spans="2:33" ht="18" customHeight="1" x14ac:dyDescent="0.25">
      <c r="B372" s="71" t="s">
        <v>340</v>
      </c>
      <c r="C372" s="116"/>
      <c r="D372" s="116"/>
      <c r="E372" s="113">
        <v>0</v>
      </c>
      <c r="F372" s="113">
        <v>0</v>
      </c>
      <c r="G372" s="113">
        <v>0</v>
      </c>
      <c r="H372" s="113">
        <v>0</v>
      </c>
      <c r="I372" s="113">
        <v>0</v>
      </c>
      <c r="J372" s="113">
        <v>0</v>
      </c>
      <c r="K372" s="113">
        <v>0</v>
      </c>
      <c r="L372" s="113">
        <v>0</v>
      </c>
      <c r="M372" s="111"/>
      <c r="N372" s="131" t="s">
        <v>340</v>
      </c>
      <c r="O372" s="125"/>
      <c r="P372" s="125" t="s">
        <v>340</v>
      </c>
      <c r="Q372" s="126" t="s">
        <v>340</v>
      </c>
      <c r="R372" s="152" t="s">
        <v>340</v>
      </c>
      <c r="S372" s="169" t="s">
        <v>340</v>
      </c>
      <c r="T372" s="127"/>
      <c r="U372" s="169" t="s">
        <v>340</v>
      </c>
      <c r="V372" s="128"/>
      <c r="W372" s="169" t="s">
        <v>340</v>
      </c>
      <c r="X372" s="125"/>
      <c r="Y372" s="169" t="s">
        <v>340</v>
      </c>
      <c r="Z372" s="169" t="s">
        <v>340</v>
      </c>
      <c r="AA372" s="143">
        <v>0</v>
      </c>
      <c r="AB372" s="144" t="s">
        <v>341</v>
      </c>
      <c r="AC372" s="129"/>
      <c r="AD372" s="169" t="s">
        <v>340</v>
      </c>
      <c r="AE372" s="129"/>
      <c r="AF372" s="169" t="s">
        <v>340</v>
      </c>
      <c r="AG372" s="170" t="s">
        <v>340</v>
      </c>
    </row>
    <row r="373" spans="2:33" ht="18" customHeight="1" x14ac:dyDescent="0.25">
      <c r="B373" s="71" t="s">
        <v>340</v>
      </c>
      <c r="C373" s="116"/>
      <c r="D373" s="116"/>
      <c r="E373" s="113">
        <v>0</v>
      </c>
      <c r="F373" s="113">
        <v>0</v>
      </c>
      <c r="G373" s="113">
        <v>0</v>
      </c>
      <c r="H373" s="113">
        <v>0</v>
      </c>
      <c r="I373" s="113">
        <v>0</v>
      </c>
      <c r="J373" s="113">
        <v>0</v>
      </c>
      <c r="K373" s="113">
        <v>0</v>
      </c>
      <c r="L373" s="113">
        <v>0</v>
      </c>
      <c r="M373" s="111"/>
      <c r="N373" s="131" t="s">
        <v>340</v>
      </c>
      <c r="O373" s="125"/>
      <c r="P373" s="125" t="s">
        <v>340</v>
      </c>
      <c r="Q373" s="126" t="s">
        <v>340</v>
      </c>
      <c r="R373" s="152" t="s">
        <v>340</v>
      </c>
      <c r="S373" s="169" t="s">
        <v>340</v>
      </c>
      <c r="T373" s="127"/>
      <c r="U373" s="169" t="s">
        <v>340</v>
      </c>
      <c r="V373" s="128"/>
      <c r="W373" s="169" t="s">
        <v>340</v>
      </c>
      <c r="X373" s="125"/>
      <c r="Y373" s="169" t="s">
        <v>340</v>
      </c>
      <c r="Z373" s="169" t="s">
        <v>340</v>
      </c>
      <c r="AA373" s="143">
        <v>0</v>
      </c>
      <c r="AB373" s="144" t="s">
        <v>341</v>
      </c>
      <c r="AC373" s="129"/>
      <c r="AD373" s="169" t="s">
        <v>340</v>
      </c>
      <c r="AE373" s="129"/>
      <c r="AF373" s="169" t="s">
        <v>340</v>
      </c>
      <c r="AG373" s="170" t="s">
        <v>340</v>
      </c>
    </row>
    <row r="374" spans="2:33" ht="18" customHeight="1" thickBot="1" x14ac:dyDescent="0.3">
      <c r="B374" s="81" t="s">
        <v>340</v>
      </c>
      <c r="C374" s="83"/>
      <c r="D374" s="83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112"/>
      <c r="N374" s="132" t="s">
        <v>340</v>
      </c>
      <c r="O374" s="79"/>
      <c r="P374" s="79" t="s">
        <v>340</v>
      </c>
      <c r="Q374" s="75" t="s">
        <v>340</v>
      </c>
      <c r="R374" s="153" t="s">
        <v>340</v>
      </c>
      <c r="S374" s="171" t="s">
        <v>340</v>
      </c>
      <c r="T374" s="80"/>
      <c r="U374" s="171" t="s">
        <v>340</v>
      </c>
      <c r="V374" s="88"/>
      <c r="W374" s="171" t="s">
        <v>340</v>
      </c>
      <c r="X374" s="79"/>
      <c r="Y374" s="171" t="s">
        <v>340</v>
      </c>
      <c r="Z374" s="171" t="s">
        <v>340</v>
      </c>
      <c r="AA374" s="147">
        <v>0</v>
      </c>
      <c r="AB374" s="148" t="s">
        <v>341</v>
      </c>
      <c r="AC374" s="89"/>
      <c r="AD374" s="171" t="s">
        <v>340</v>
      </c>
      <c r="AE374" s="89"/>
      <c r="AF374" s="171" t="s">
        <v>340</v>
      </c>
      <c r="AG374" s="172" t="s">
        <v>340</v>
      </c>
    </row>
    <row r="375" spans="2:33" ht="18" customHeight="1" x14ac:dyDescent="0.25">
      <c r="B375" s="76">
        <v>34</v>
      </c>
      <c r="C375" s="77" t="s">
        <v>274</v>
      </c>
      <c r="D375" s="82">
        <v>1</v>
      </c>
      <c r="E375" s="78">
        <v>380874433</v>
      </c>
      <c r="F375" s="78">
        <v>462679703</v>
      </c>
      <c r="G375" s="78">
        <v>10111190</v>
      </c>
      <c r="H375" s="78">
        <v>10111190</v>
      </c>
      <c r="I375" s="78">
        <v>370763243</v>
      </c>
      <c r="J375" s="78">
        <v>452568513</v>
      </c>
      <c r="K375" s="78">
        <v>68965790</v>
      </c>
      <c r="L375" s="78">
        <v>1234258.0000100001</v>
      </c>
      <c r="M375" s="73">
        <v>1</v>
      </c>
      <c r="N375" s="130">
        <v>5</v>
      </c>
      <c r="O375" s="149" t="s">
        <v>172</v>
      </c>
      <c r="P375" s="73">
        <v>0</v>
      </c>
      <c r="Q375" s="74">
        <v>311761600</v>
      </c>
      <c r="R375" s="154">
        <v>526644043</v>
      </c>
      <c r="S375" s="174" t="s">
        <v>339</v>
      </c>
      <c r="T375" s="78">
        <v>37.66860606911748</v>
      </c>
      <c r="U375" s="167" t="s">
        <v>339</v>
      </c>
      <c r="V375" s="115">
        <v>2.1853541303928779E-2</v>
      </c>
      <c r="W375" s="167" t="s">
        <v>339</v>
      </c>
      <c r="X375" s="115">
        <v>55.876315972382784</v>
      </c>
      <c r="Y375" s="167" t="s">
        <v>339</v>
      </c>
      <c r="Z375" s="167" t="s">
        <v>339</v>
      </c>
      <c r="AA375" s="145"/>
      <c r="AB375" s="146"/>
      <c r="AC375" s="115">
        <v>0.15238751265048792</v>
      </c>
      <c r="AD375" s="167" t="s">
        <v>339</v>
      </c>
      <c r="AE375" s="115">
        <v>0.14905730584857749</v>
      </c>
      <c r="AF375" s="167" t="s">
        <v>339</v>
      </c>
      <c r="AG375" s="168" t="s">
        <v>339</v>
      </c>
    </row>
    <row r="376" spans="2:33" ht="18" customHeight="1" x14ac:dyDescent="0.25">
      <c r="B376" s="71">
        <v>34.1</v>
      </c>
      <c r="C376" s="124" t="s">
        <v>272</v>
      </c>
      <c r="D376" s="116">
        <v>0.75</v>
      </c>
      <c r="E376" s="113">
        <v>77967375</v>
      </c>
      <c r="F376" s="113">
        <v>109772645</v>
      </c>
      <c r="G376" s="113">
        <v>2957967</v>
      </c>
      <c r="H376" s="113">
        <v>2957967</v>
      </c>
      <c r="I376" s="113">
        <v>75009408</v>
      </c>
      <c r="J376" s="113">
        <v>106814678</v>
      </c>
      <c r="K376" s="113">
        <v>4896510</v>
      </c>
      <c r="L376" s="113">
        <v>1.0000000000000001E-5</v>
      </c>
      <c r="M376" s="111"/>
      <c r="N376" s="131" t="s">
        <v>340</v>
      </c>
      <c r="O376" s="125" t="s">
        <v>172</v>
      </c>
      <c r="P376" s="125" t="s">
        <v>340</v>
      </c>
      <c r="Q376" s="126" t="s">
        <v>340</v>
      </c>
      <c r="R376" s="152" t="s">
        <v>340</v>
      </c>
      <c r="S376" s="169" t="s">
        <v>340</v>
      </c>
      <c r="T376" s="127"/>
      <c r="U376" s="169" t="s">
        <v>340</v>
      </c>
      <c r="V376" s="128"/>
      <c r="W376" s="169" t="s">
        <v>340</v>
      </c>
      <c r="X376" s="125"/>
      <c r="Y376" s="169" t="s">
        <v>340</v>
      </c>
      <c r="Z376" s="173" t="s">
        <v>340</v>
      </c>
      <c r="AA376" s="143">
        <v>193.70503793894477</v>
      </c>
      <c r="AB376" s="144" t="s">
        <v>341</v>
      </c>
      <c r="AC376" s="129"/>
      <c r="AD376" s="169" t="s">
        <v>340</v>
      </c>
      <c r="AE376" s="129"/>
      <c r="AF376" s="169" t="s">
        <v>340</v>
      </c>
      <c r="AG376" s="170" t="s">
        <v>340</v>
      </c>
    </row>
    <row r="377" spans="2:33" ht="18" customHeight="1" x14ac:dyDescent="0.25">
      <c r="B377" s="71">
        <v>34.200000000000003</v>
      </c>
      <c r="C377" s="116" t="s">
        <v>273</v>
      </c>
      <c r="D377" s="116">
        <v>0.25</v>
      </c>
      <c r="E377" s="113">
        <v>302907058</v>
      </c>
      <c r="F377" s="113">
        <v>352907058</v>
      </c>
      <c r="G377" s="113">
        <v>7153223</v>
      </c>
      <c r="H377" s="113">
        <v>7153223</v>
      </c>
      <c r="I377" s="113">
        <v>295753835</v>
      </c>
      <c r="J377" s="113">
        <v>345753835</v>
      </c>
      <c r="K377" s="113">
        <v>64069280</v>
      </c>
      <c r="L377" s="113">
        <v>1234258</v>
      </c>
      <c r="M377" s="111"/>
      <c r="N377" s="131" t="s">
        <v>340</v>
      </c>
      <c r="O377" s="125" t="s">
        <v>172</v>
      </c>
      <c r="P377" s="125" t="s">
        <v>340</v>
      </c>
      <c r="Q377" s="126" t="s">
        <v>340</v>
      </c>
      <c r="R377" s="152" t="s">
        <v>340</v>
      </c>
      <c r="S377" s="169" t="s">
        <v>340</v>
      </c>
      <c r="T377" s="127"/>
      <c r="U377" s="169" t="s">
        <v>340</v>
      </c>
      <c r="V377" s="128"/>
      <c r="W377" s="169" t="s">
        <v>340</v>
      </c>
      <c r="X377" s="125"/>
      <c r="Y377" s="169" t="s">
        <v>340</v>
      </c>
      <c r="Z377" s="169" t="s">
        <v>340</v>
      </c>
      <c r="AA377" s="143">
        <v>622.74052938062471</v>
      </c>
      <c r="AB377" s="144" t="s">
        <v>341</v>
      </c>
      <c r="AC377" s="129"/>
      <c r="AD377" s="169" t="s">
        <v>340</v>
      </c>
      <c r="AE377" s="129"/>
      <c r="AF377" s="169" t="s">
        <v>340</v>
      </c>
      <c r="AG377" s="170" t="s">
        <v>340</v>
      </c>
    </row>
    <row r="378" spans="2:33" ht="18" customHeight="1" x14ac:dyDescent="0.25">
      <c r="B378" s="71" t="s">
        <v>340</v>
      </c>
      <c r="C378" s="116"/>
      <c r="D378" s="116"/>
      <c r="E378" s="113">
        <v>0</v>
      </c>
      <c r="F378" s="113">
        <v>0</v>
      </c>
      <c r="G378" s="113">
        <v>0</v>
      </c>
      <c r="H378" s="113">
        <v>0</v>
      </c>
      <c r="I378" s="113">
        <v>0</v>
      </c>
      <c r="J378" s="113">
        <v>0</v>
      </c>
      <c r="K378" s="113">
        <v>0</v>
      </c>
      <c r="L378" s="113">
        <v>0</v>
      </c>
      <c r="M378" s="111"/>
      <c r="N378" s="131" t="s">
        <v>340</v>
      </c>
      <c r="O378" s="125"/>
      <c r="P378" s="125" t="s">
        <v>340</v>
      </c>
      <c r="Q378" s="126" t="s">
        <v>340</v>
      </c>
      <c r="R378" s="152" t="s">
        <v>340</v>
      </c>
      <c r="S378" s="169" t="s">
        <v>340</v>
      </c>
      <c r="T378" s="127"/>
      <c r="U378" s="169" t="s">
        <v>340</v>
      </c>
      <c r="V378" s="128"/>
      <c r="W378" s="169" t="s">
        <v>340</v>
      </c>
      <c r="X378" s="125"/>
      <c r="Y378" s="169" t="s">
        <v>340</v>
      </c>
      <c r="Z378" s="169" t="s">
        <v>340</v>
      </c>
      <c r="AA378" s="143">
        <v>0</v>
      </c>
      <c r="AB378" s="144" t="s">
        <v>341</v>
      </c>
      <c r="AC378" s="129"/>
      <c r="AD378" s="169" t="s">
        <v>340</v>
      </c>
      <c r="AE378" s="129"/>
      <c r="AF378" s="169" t="s">
        <v>340</v>
      </c>
      <c r="AG378" s="170" t="s">
        <v>340</v>
      </c>
    </row>
    <row r="379" spans="2:33" ht="18" customHeight="1" x14ac:dyDescent="0.25">
      <c r="B379" s="71" t="s">
        <v>340</v>
      </c>
      <c r="C379" s="116"/>
      <c r="D379" s="116"/>
      <c r="E379" s="113">
        <v>0</v>
      </c>
      <c r="F379" s="113">
        <v>0</v>
      </c>
      <c r="G379" s="113">
        <v>0</v>
      </c>
      <c r="H379" s="113">
        <v>0</v>
      </c>
      <c r="I379" s="113">
        <v>0</v>
      </c>
      <c r="J379" s="113">
        <v>0</v>
      </c>
      <c r="K379" s="113">
        <v>0</v>
      </c>
      <c r="L379" s="113">
        <v>0</v>
      </c>
      <c r="M379" s="111"/>
      <c r="N379" s="131" t="s">
        <v>340</v>
      </c>
      <c r="O379" s="125"/>
      <c r="P379" s="125" t="s">
        <v>340</v>
      </c>
      <c r="Q379" s="126" t="s">
        <v>340</v>
      </c>
      <c r="R379" s="152" t="s">
        <v>340</v>
      </c>
      <c r="S379" s="169" t="s">
        <v>340</v>
      </c>
      <c r="T379" s="127"/>
      <c r="U379" s="169" t="s">
        <v>340</v>
      </c>
      <c r="V379" s="128"/>
      <c r="W379" s="169" t="s">
        <v>340</v>
      </c>
      <c r="X379" s="125"/>
      <c r="Y379" s="169" t="s">
        <v>340</v>
      </c>
      <c r="Z379" s="169" t="s">
        <v>340</v>
      </c>
      <c r="AA379" s="143">
        <v>0</v>
      </c>
      <c r="AB379" s="144" t="s">
        <v>341</v>
      </c>
      <c r="AC379" s="129"/>
      <c r="AD379" s="169" t="s">
        <v>340</v>
      </c>
      <c r="AE379" s="129"/>
      <c r="AF379" s="169" t="s">
        <v>340</v>
      </c>
      <c r="AG379" s="170" t="s">
        <v>340</v>
      </c>
    </row>
    <row r="380" spans="2:33" ht="18" customHeight="1" x14ac:dyDescent="0.25">
      <c r="B380" s="71" t="s">
        <v>340</v>
      </c>
      <c r="C380" s="116"/>
      <c r="D380" s="116"/>
      <c r="E380" s="113">
        <v>0</v>
      </c>
      <c r="F380" s="113">
        <v>0</v>
      </c>
      <c r="G380" s="113">
        <v>0</v>
      </c>
      <c r="H380" s="113">
        <v>0</v>
      </c>
      <c r="I380" s="113">
        <v>0</v>
      </c>
      <c r="J380" s="113">
        <v>0</v>
      </c>
      <c r="K380" s="113">
        <v>0</v>
      </c>
      <c r="L380" s="113">
        <v>0</v>
      </c>
      <c r="M380" s="111"/>
      <c r="N380" s="131" t="s">
        <v>340</v>
      </c>
      <c r="O380" s="125"/>
      <c r="P380" s="125" t="s">
        <v>340</v>
      </c>
      <c r="Q380" s="126" t="s">
        <v>340</v>
      </c>
      <c r="R380" s="152" t="s">
        <v>340</v>
      </c>
      <c r="S380" s="169" t="s">
        <v>340</v>
      </c>
      <c r="T380" s="127"/>
      <c r="U380" s="169" t="s">
        <v>340</v>
      </c>
      <c r="V380" s="128"/>
      <c r="W380" s="169" t="s">
        <v>340</v>
      </c>
      <c r="X380" s="125"/>
      <c r="Y380" s="169" t="s">
        <v>340</v>
      </c>
      <c r="Z380" s="169" t="s">
        <v>340</v>
      </c>
      <c r="AA380" s="143">
        <v>0</v>
      </c>
      <c r="AB380" s="144" t="s">
        <v>341</v>
      </c>
      <c r="AC380" s="129"/>
      <c r="AD380" s="169" t="s">
        <v>340</v>
      </c>
      <c r="AE380" s="129"/>
      <c r="AF380" s="169" t="s">
        <v>340</v>
      </c>
      <c r="AG380" s="170" t="s">
        <v>340</v>
      </c>
    </row>
    <row r="381" spans="2:33" ht="18" customHeight="1" x14ac:dyDescent="0.25">
      <c r="B381" s="71" t="s">
        <v>340</v>
      </c>
      <c r="C381" s="116"/>
      <c r="D381" s="116"/>
      <c r="E381" s="113">
        <v>0</v>
      </c>
      <c r="F381" s="113">
        <v>0</v>
      </c>
      <c r="G381" s="113">
        <v>0</v>
      </c>
      <c r="H381" s="113">
        <v>0</v>
      </c>
      <c r="I381" s="113">
        <v>0</v>
      </c>
      <c r="J381" s="113">
        <v>0</v>
      </c>
      <c r="K381" s="113">
        <v>0</v>
      </c>
      <c r="L381" s="113">
        <v>0</v>
      </c>
      <c r="M381" s="111"/>
      <c r="N381" s="131" t="s">
        <v>340</v>
      </c>
      <c r="O381" s="125"/>
      <c r="P381" s="125" t="s">
        <v>340</v>
      </c>
      <c r="Q381" s="126" t="s">
        <v>340</v>
      </c>
      <c r="R381" s="152" t="s">
        <v>340</v>
      </c>
      <c r="S381" s="169" t="s">
        <v>340</v>
      </c>
      <c r="T381" s="127"/>
      <c r="U381" s="169" t="s">
        <v>340</v>
      </c>
      <c r="V381" s="128"/>
      <c r="W381" s="169" t="s">
        <v>340</v>
      </c>
      <c r="X381" s="125"/>
      <c r="Y381" s="169" t="s">
        <v>340</v>
      </c>
      <c r="Z381" s="169" t="s">
        <v>340</v>
      </c>
      <c r="AA381" s="143">
        <v>0</v>
      </c>
      <c r="AB381" s="144" t="s">
        <v>341</v>
      </c>
      <c r="AC381" s="129"/>
      <c r="AD381" s="169" t="s">
        <v>340</v>
      </c>
      <c r="AE381" s="129"/>
      <c r="AF381" s="169" t="s">
        <v>340</v>
      </c>
      <c r="AG381" s="170" t="s">
        <v>340</v>
      </c>
    </row>
    <row r="382" spans="2:33" ht="18" customHeight="1" x14ac:dyDescent="0.25">
      <c r="B382" s="71" t="s">
        <v>340</v>
      </c>
      <c r="C382" s="116"/>
      <c r="D382" s="116"/>
      <c r="E382" s="113">
        <v>0</v>
      </c>
      <c r="F382" s="113">
        <v>0</v>
      </c>
      <c r="G382" s="113">
        <v>0</v>
      </c>
      <c r="H382" s="113">
        <v>0</v>
      </c>
      <c r="I382" s="113">
        <v>0</v>
      </c>
      <c r="J382" s="113">
        <v>0</v>
      </c>
      <c r="K382" s="113">
        <v>0</v>
      </c>
      <c r="L382" s="113">
        <v>0</v>
      </c>
      <c r="M382" s="111"/>
      <c r="N382" s="131" t="s">
        <v>340</v>
      </c>
      <c r="O382" s="125"/>
      <c r="P382" s="125" t="s">
        <v>340</v>
      </c>
      <c r="Q382" s="126" t="s">
        <v>340</v>
      </c>
      <c r="R382" s="152" t="s">
        <v>340</v>
      </c>
      <c r="S382" s="169" t="s">
        <v>340</v>
      </c>
      <c r="T382" s="127"/>
      <c r="U382" s="169" t="s">
        <v>340</v>
      </c>
      <c r="V382" s="128"/>
      <c r="W382" s="169" t="s">
        <v>340</v>
      </c>
      <c r="X382" s="125"/>
      <c r="Y382" s="169" t="s">
        <v>340</v>
      </c>
      <c r="Z382" s="169" t="s">
        <v>340</v>
      </c>
      <c r="AA382" s="143">
        <v>0</v>
      </c>
      <c r="AB382" s="144" t="s">
        <v>341</v>
      </c>
      <c r="AC382" s="129"/>
      <c r="AD382" s="169" t="s">
        <v>340</v>
      </c>
      <c r="AE382" s="129"/>
      <c r="AF382" s="169" t="s">
        <v>340</v>
      </c>
      <c r="AG382" s="170" t="s">
        <v>340</v>
      </c>
    </row>
    <row r="383" spans="2:33" ht="18" customHeight="1" x14ac:dyDescent="0.25">
      <c r="B383" s="71" t="s">
        <v>340</v>
      </c>
      <c r="C383" s="116"/>
      <c r="D383" s="116"/>
      <c r="E383" s="113">
        <v>0</v>
      </c>
      <c r="F383" s="113">
        <v>0</v>
      </c>
      <c r="G383" s="113">
        <v>0</v>
      </c>
      <c r="H383" s="113">
        <v>0</v>
      </c>
      <c r="I383" s="113">
        <v>0</v>
      </c>
      <c r="J383" s="113">
        <v>0</v>
      </c>
      <c r="K383" s="113">
        <v>0</v>
      </c>
      <c r="L383" s="113">
        <v>0</v>
      </c>
      <c r="M383" s="111"/>
      <c r="N383" s="131" t="s">
        <v>340</v>
      </c>
      <c r="O383" s="125"/>
      <c r="P383" s="125" t="s">
        <v>340</v>
      </c>
      <c r="Q383" s="126" t="s">
        <v>340</v>
      </c>
      <c r="R383" s="152" t="s">
        <v>340</v>
      </c>
      <c r="S383" s="169" t="s">
        <v>340</v>
      </c>
      <c r="T383" s="127"/>
      <c r="U383" s="169" t="s">
        <v>340</v>
      </c>
      <c r="V383" s="128"/>
      <c r="W383" s="169" t="s">
        <v>340</v>
      </c>
      <c r="X383" s="125"/>
      <c r="Y383" s="169" t="s">
        <v>340</v>
      </c>
      <c r="Z383" s="169" t="s">
        <v>340</v>
      </c>
      <c r="AA383" s="143">
        <v>0</v>
      </c>
      <c r="AB383" s="144" t="s">
        <v>341</v>
      </c>
      <c r="AC383" s="129"/>
      <c r="AD383" s="169" t="s">
        <v>340</v>
      </c>
      <c r="AE383" s="129"/>
      <c r="AF383" s="169" t="s">
        <v>340</v>
      </c>
      <c r="AG383" s="170" t="s">
        <v>340</v>
      </c>
    </row>
    <row r="384" spans="2:33" ht="18" customHeight="1" x14ac:dyDescent="0.25">
      <c r="B384" s="71" t="s">
        <v>340</v>
      </c>
      <c r="C384" s="116"/>
      <c r="D384" s="116"/>
      <c r="E384" s="113">
        <v>0</v>
      </c>
      <c r="F384" s="113">
        <v>0</v>
      </c>
      <c r="G384" s="113">
        <v>0</v>
      </c>
      <c r="H384" s="113">
        <v>0</v>
      </c>
      <c r="I384" s="113">
        <v>0</v>
      </c>
      <c r="J384" s="113">
        <v>0</v>
      </c>
      <c r="K384" s="113">
        <v>0</v>
      </c>
      <c r="L384" s="113">
        <v>0</v>
      </c>
      <c r="M384" s="111"/>
      <c r="N384" s="131" t="s">
        <v>340</v>
      </c>
      <c r="O384" s="125"/>
      <c r="P384" s="125" t="s">
        <v>340</v>
      </c>
      <c r="Q384" s="126" t="s">
        <v>340</v>
      </c>
      <c r="R384" s="152" t="s">
        <v>340</v>
      </c>
      <c r="S384" s="169" t="s">
        <v>340</v>
      </c>
      <c r="T384" s="127"/>
      <c r="U384" s="169" t="s">
        <v>340</v>
      </c>
      <c r="V384" s="128"/>
      <c r="W384" s="169" t="s">
        <v>340</v>
      </c>
      <c r="X384" s="125"/>
      <c r="Y384" s="169" t="s">
        <v>340</v>
      </c>
      <c r="Z384" s="169" t="s">
        <v>340</v>
      </c>
      <c r="AA384" s="143">
        <v>0</v>
      </c>
      <c r="AB384" s="144" t="s">
        <v>341</v>
      </c>
      <c r="AC384" s="129"/>
      <c r="AD384" s="169" t="s">
        <v>340</v>
      </c>
      <c r="AE384" s="129"/>
      <c r="AF384" s="169" t="s">
        <v>340</v>
      </c>
      <c r="AG384" s="170" t="s">
        <v>340</v>
      </c>
    </row>
    <row r="385" spans="2:33" ht="18" customHeight="1" thickBot="1" x14ac:dyDescent="0.3">
      <c r="B385" s="81" t="s">
        <v>340</v>
      </c>
      <c r="C385" s="83"/>
      <c r="D385" s="83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112"/>
      <c r="N385" s="132" t="s">
        <v>340</v>
      </c>
      <c r="O385" s="79"/>
      <c r="P385" s="79" t="s">
        <v>340</v>
      </c>
      <c r="Q385" s="75" t="s">
        <v>340</v>
      </c>
      <c r="R385" s="153" t="s">
        <v>340</v>
      </c>
      <c r="S385" s="171" t="s">
        <v>340</v>
      </c>
      <c r="T385" s="80"/>
      <c r="U385" s="171" t="s">
        <v>340</v>
      </c>
      <c r="V385" s="88"/>
      <c r="W385" s="171" t="s">
        <v>340</v>
      </c>
      <c r="X385" s="79"/>
      <c r="Y385" s="171" t="s">
        <v>340</v>
      </c>
      <c r="Z385" s="171" t="s">
        <v>340</v>
      </c>
      <c r="AA385" s="147">
        <v>0</v>
      </c>
      <c r="AB385" s="148" t="s">
        <v>341</v>
      </c>
      <c r="AC385" s="89"/>
      <c r="AD385" s="171" t="s">
        <v>340</v>
      </c>
      <c r="AE385" s="89"/>
      <c r="AF385" s="171" t="s">
        <v>340</v>
      </c>
      <c r="AG385" s="172" t="s">
        <v>340</v>
      </c>
    </row>
    <row r="386" spans="2:33" ht="18" customHeight="1" x14ac:dyDescent="0.25">
      <c r="B386" s="76">
        <v>35</v>
      </c>
      <c r="C386" s="77" t="s">
        <v>278</v>
      </c>
      <c r="D386" s="82">
        <v>1</v>
      </c>
      <c r="E386" s="78">
        <v>4554808873</v>
      </c>
      <c r="F386" s="78">
        <v>6183836914</v>
      </c>
      <c r="G386" s="78">
        <v>611295979</v>
      </c>
      <c r="H386" s="78">
        <v>1090416167</v>
      </c>
      <c r="I386" s="78">
        <v>3943512894</v>
      </c>
      <c r="J386" s="78">
        <v>5093420747</v>
      </c>
      <c r="K386" s="78">
        <v>713796553</v>
      </c>
      <c r="L386" s="78">
        <v>22211795.000000998</v>
      </c>
      <c r="M386" s="73">
        <v>1</v>
      </c>
      <c r="N386" s="130">
        <v>5</v>
      </c>
      <c r="O386" s="149" t="s">
        <v>172</v>
      </c>
      <c r="P386" s="73">
        <v>0</v>
      </c>
      <c r="Q386" s="74">
        <v>311761600</v>
      </c>
      <c r="R386" s="154">
        <v>4099393694</v>
      </c>
      <c r="S386" s="174" t="s">
        <v>339</v>
      </c>
      <c r="T386" s="78">
        <v>7.4510695791768002</v>
      </c>
      <c r="U386" s="167" t="s">
        <v>339</v>
      </c>
      <c r="V386" s="115">
        <v>0.17633326721979589</v>
      </c>
      <c r="W386" s="167" t="s">
        <v>339</v>
      </c>
      <c r="X386" s="115">
        <v>32.135923863873579</v>
      </c>
      <c r="Y386" s="167" t="s">
        <v>339</v>
      </c>
      <c r="Z386" s="167" t="s">
        <v>339</v>
      </c>
      <c r="AA386" s="145"/>
      <c r="AB386" s="146"/>
      <c r="AC386" s="115">
        <v>0.1401408971407718</v>
      </c>
      <c r="AD386" s="167" t="s">
        <v>339</v>
      </c>
      <c r="AE386" s="115">
        <v>0.11542939487682614</v>
      </c>
      <c r="AF386" s="167" t="s">
        <v>339</v>
      </c>
      <c r="AG386" s="168" t="s">
        <v>339</v>
      </c>
    </row>
    <row r="387" spans="2:33" ht="18" customHeight="1" x14ac:dyDescent="0.25">
      <c r="B387" s="71">
        <v>35.1</v>
      </c>
      <c r="C387" s="124" t="s">
        <v>275</v>
      </c>
      <c r="D387" s="116">
        <v>0.5</v>
      </c>
      <c r="E387" s="113">
        <v>1929728650</v>
      </c>
      <c r="F387" s="113">
        <v>2727312083</v>
      </c>
      <c r="G387" s="113">
        <v>55488250</v>
      </c>
      <c r="H387" s="113">
        <v>161608842</v>
      </c>
      <c r="I387" s="113">
        <v>1874240400</v>
      </c>
      <c r="J387" s="113">
        <v>2565703241</v>
      </c>
      <c r="K387" s="113">
        <v>383243815</v>
      </c>
      <c r="L387" s="113">
        <v>9.9999999999999995E-7</v>
      </c>
      <c r="M387" s="111"/>
      <c r="N387" s="131" t="s">
        <v>340</v>
      </c>
      <c r="O387" s="125" t="s">
        <v>172</v>
      </c>
      <c r="P387" s="125" t="s">
        <v>340</v>
      </c>
      <c r="Q387" s="126" t="s">
        <v>340</v>
      </c>
      <c r="R387" s="152" t="s">
        <v>340</v>
      </c>
      <c r="S387" s="169" t="s">
        <v>340</v>
      </c>
      <c r="T387" s="127"/>
      <c r="U387" s="169" t="s">
        <v>340</v>
      </c>
      <c r="V387" s="128"/>
      <c r="W387" s="169" t="s">
        <v>340</v>
      </c>
      <c r="X387" s="125"/>
      <c r="Y387" s="169" t="s">
        <v>340</v>
      </c>
      <c r="Z387" s="173" t="s">
        <v>340</v>
      </c>
      <c r="AA387" s="143">
        <v>4812.6205805540849</v>
      </c>
      <c r="AB387" s="144" t="s">
        <v>341</v>
      </c>
      <c r="AC387" s="129"/>
      <c r="AD387" s="169" t="s">
        <v>340</v>
      </c>
      <c r="AE387" s="129"/>
      <c r="AF387" s="169" t="s">
        <v>340</v>
      </c>
      <c r="AG387" s="170" t="s">
        <v>340</v>
      </c>
    </row>
    <row r="388" spans="2:33" ht="18" customHeight="1" x14ac:dyDescent="0.25">
      <c r="B388" s="71">
        <v>35.200000000000003</v>
      </c>
      <c r="C388" s="116" t="s">
        <v>276</v>
      </c>
      <c r="D388" s="116">
        <v>0.25</v>
      </c>
      <c r="E388" s="113">
        <v>318728733</v>
      </c>
      <c r="F388" s="113">
        <v>733209645</v>
      </c>
      <c r="G388" s="113">
        <v>23500000</v>
      </c>
      <c r="H388" s="113">
        <v>26400000</v>
      </c>
      <c r="I388" s="113">
        <v>295228733</v>
      </c>
      <c r="J388" s="113">
        <v>706809645</v>
      </c>
      <c r="K388" s="113">
        <v>91038673</v>
      </c>
      <c r="L388" s="113">
        <v>250000</v>
      </c>
      <c r="M388" s="111"/>
      <c r="N388" s="131" t="s">
        <v>340</v>
      </c>
      <c r="O388" s="125" t="s">
        <v>172</v>
      </c>
      <c r="P388" s="125" t="s">
        <v>340</v>
      </c>
      <c r="Q388" s="126" t="s">
        <v>340</v>
      </c>
      <c r="R388" s="152" t="s">
        <v>340</v>
      </c>
      <c r="S388" s="169" t="s">
        <v>340</v>
      </c>
      <c r="T388" s="127"/>
      <c r="U388" s="169" t="s">
        <v>340</v>
      </c>
      <c r="V388" s="128"/>
      <c r="W388" s="169" t="s">
        <v>340</v>
      </c>
      <c r="X388" s="125"/>
      <c r="Y388" s="169" t="s">
        <v>340</v>
      </c>
      <c r="Z388" s="169" t="s">
        <v>340</v>
      </c>
      <c r="AA388" s="143">
        <v>1293.8232662784542</v>
      </c>
      <c r="AB388" s="144" t="s">
        <v>341</v>
      </c>
      <c r="AC388" s="129"/>
      <c r="AD388" s="169" t="s">
        <v>340</v>
      </c>
      <c r="AE388" s="129"/>
      <c r="AF388" s="169" t="s">
        <v>340</v>
      </c>
      <c r="AG388" s="170" t="s">
        <v>340</v>
      </c>
    </row>
    <row r="389" spans="2:33" ht="18" customHeight="1" x14ac:dyDescent="0.25">
      <c r="B389" s="71">
        <v>35.300000000000004</v>
      </c>
      <c r="C389" s="116" t="s">
        <v>277</v>
      </c>
      <c r="D389" s="116">
        <v>0.25</v>
      </c>
      <c r="E389" s="113">
        <v>2306351490</v>
      </c>
      <c r="F389" s="113">
        <v>2723315186</v>
      </c>
      <c r="G389" s="113">
        <v>532307729</v>
      </c>
      <c r="H389" s="113">
        <v>902407325</v>
      </c>
      <c r="I389" s="113">
        <v>1774043761</v>
      </c>
      <c r="J389" s="113">
        <v>1820907861</v>
      </c>
      <c r="K389" s="113">
        <v>239514065</v>
      </c>
      <c r="L389" s="113">
        <v>21961795</v>
      </c>
      <c r="M389" s="111"/>
      <c r="N389" s="131" t="s">
        <v>340</v>
      </c>
      <c r="O389" s="125"/>
      <c r="P389" s="125" t="s">
        <v>340</v>
      </c>
      <c r="Q389" s="126" t="s">
        <v>340</v>
      </c>
      <c r="R389" s="152" t="s">
        <v>340</v>
      </c>
      <c r="S389" s="169" t="s">
        <v>340</v>
      </c>
      <c r="T389" s="127"/>
      <c r="U389" s="169" t="s">
        <v>340</v>
      </c>
      <c r="V389" s="128"/>
      <c r="W389" s="169" t="s">
        <v>340</v>
      </c>
      <c r="X389" s="125"/>
      <c r="Y389" s="169" t="s">
        <v>340</v>
      </c>
      <c r="Z389" s="169" t="s">
        <v>340</v>
      </c>
      <c r="AA389" s="143">
        <v>4805.567647785424</v>
      </c>
      <c r="AB389" s="144" t="s">
        <v>341</v>
      </c>
      <c r="AC389" s="129"/>
      <c r="AD389" s="169" t="s">
        <v>340</v>
      </c>
      <c r="AE389" s="129"/>
      <c r="AF389" s="169" t="s">
        <v>340</v>
      </c>
      <c r="AG389" s="170" t="s">
        <v>340</v>
      </c>
    </row>
    <row r="390" spans="2:33" ht="18" customHeight="1" x14ac:dyDescent="0.25">
      <c r="B390" s="71" t="s">
        <v>340</v>
      </c>
      <c r="C390" s="116"/>
      <c r="D390" s="116"/>
      <c r="E390" s="113">
        <v>0</v>
      </c>
      <c r="F390" s="113">
        <v>0</v>
      </c>
      <c r="G390" s="113">
        <v>0</v>
      </c>
      <c r="H390" s="113">
        <v>0</v>
      </c>
      <c r="I390" s="113">
        <v>0</v>
      </c>
      <c r="J390" s="113">
        <v>0</v>
      </c>
      <c r="K390" s="113">
        <v>0</v>
      </c>
      <c r="L390" s="113">
        <v>0</v>
      </c>
      <c r="M390" s="111"/>
      <c r="N390" s="131" t="s">
        <v>340</v>
      </c>
      <c r="O390" s="125"/>
      <c r="P390" s="125" t="s">
        <v>340</v>
      </c>
      <c r="Q390" s="126" t="s">
        <v>340</v>
      </c>
      <c r="R390" s="152" t="s">
        <v>340</v>
      </c>
      <c r="S390" s="169" t="s">
        <v>340</v>
      </c>
      <c r="T390" s="127"/>
      <c r="U390" s="169" t="s">
        <v>340</v>
      </c>
      <c r="V390" s="128"/>
      <c r="W390" s="169" t="s">
        <v>340</v>
      </c>
      <c r="X390" s="125"/>
      <c r="Y390" s="169" t="s">
        <v>340</v>
      </c>
      <c r="Z390" s="169" t="s">
        <v>340</v>
      </c>
      <c r="AA390" s="143">
        <v>0</v>
      </c>
      <c r="AB390" s="144" t="s">
        <v>341</v>
      </c>
      <c r="AC390" s="129"/>
      <c r="AD390" s="169" t="s">
        <v>340</v>
      </c>
      <c r="AE390" s="129"/>
      <c r="AF390" s="169" t="s">
        <v>340</v>
      </c>
      <c r="AG390" s="170" t="s">
        <v>340</v>
      </c>
    </row>
    <row r="391" spans="2:33" ht="18" customHeight="1" x14ac:dyDescent="0.25">
      <c r="B391" s="71" t="s">
        <v>340</v>
      </c>
      <c r="C391" s="116"/>
      <c r="D391" s="116"/>
      <c r="E391" s="113">
        <v>0</v>
      </c>
      <c r="F391" s="113">
        <v>0</v>
      </c>
      <c r="G391" s="113">
        <v>0</v>
      </c>
      <c r="H391" s="113">
        <v>0</v>
      </c>
      <c r="I391" s="113">
        <v>0</v>
      </c>
      <c r="J391" s="113">
        <v>0</v>
      </c>
      <c r="K391" s="113">
        <v>0</v>
      </c>
      <c r="L391" s="113">
        <v>0</v>
      </c>
      <c r="M391" s="111"/>
      <c r="N391" s="131" t="s">
        <v>340</v>
      </c>
      <c r="O391" s="125"/>
      <c r="P391" s="125" t="s">
        <v>340</v>
      </c>
      <c r="Q391" s="126" t="s">
        <v>340</v>
      </c>
      <c r="R391" s="152" t="s">
        <v>340</v>
      </c>
      <c r="S391" s="169" t="s">
        <v>340</v>
      </c>
      <c r="T391" s="127"/>
      <c r="U391" s="169" t="s">
        <v>340</v>
      </c>
      <c r="V391" s="128"/>
      <c r="W391" s="169" t="s">
        <v>340</v>
      </c>
      <c r="X391" s="125"/>
      <c r="Y391" s="169" t="s">
        <v>340</v>
      </c>
      <c r="Z391" s="169" t="s">
        <v>340</v>
      </c>
      <c r="AA391" s="143">
        <v>0</v>
      </c>
      <c r="AB391" s="144" t="s">
        <v>341</v>
      </c>
      <c r="AC391" s="129"/>
      <c r="AD391" s="169" t="s">
        <v>340</v>
      </c>
      <c r="AE391" s="129"/>
      <c r="AF391" s="169" t="s">
        <v>340</v>
      </c>
      <c r="AG391" s="170" t="s">
        <v>340</v>
      </c>
    </row>
    <row r="392" spans="2:33" ht="18" customHeight="1" x14ac:dyDescent="0.25">
      <c r="B392" s="71" t="s">
        <v>340</v>
      </c>
      <c r="C392" s="116"/>
      <c r="D392" s="116"/>
      <c r="E392" s="113">
        <v>0</v>
      </c>
      <c r="F392" s="113">
        <v>0</v>
      </c>
      <c r="G392" s="113">
        <v>0</v>
      </c>
      <c r="H392" s="113">
        <v>0</v>
      </c>
      <c r="I392" s="113">
        <v>0</v>
      </c>
      <c r="J392" s="113">
        <v>0</v>
      </c>
      <c r="K392" s="113">
        <v>0</v>
      </c>
      <c r="L392" s="113">
        <v>0</v>
      </c>
      <c r="M392" s="111"/>
      <c r="N392" s="131" t="s">
        <v>340</v>
      </c>
      <c r="O392" s="125"/>
      <c r="P392" s="125" t="s">
        <v>340</v>
      </c>
      <c r="Q392" s="126" t="s">
        <v>340</v>
      </c>
      <c r="R392" s="152" t="s">
        <v>340</v>
      </c>
      <c r="S392" s="169" t="s">
        <v>340</v>
      </c>
      <c r="T392" s="127"/>
      <c r="U392" s="169" t="s">
        <v>340</v>
      </c>
      <c r="V392" s="128"/>
      <c r="W392" s="169" t="s">
        <v>340</v>
      </c>
      <c r="X392" s="125"/>
      <c r="Y392" s="169" t="s">
        <v>340</v>
      </c>
      <c r="Z392" s="169" t="s">
        <v>340</v>
      </c>
      <c r="AA392" s="143">
        <v>0</v>
      </c>
      <c r="AB392" s="144" t="s">
        <v>341</v>
      </c>
      <c r="AC392" s="129"/>
      <c r="AD392" s="169" t="s">
        <v>340</v>
      </c>
      <c r="AE392" s="129"/>
      <c r="AF392" s="169" t="s">
        <v>340</v>
      </c>
      <c r="AG392" s="170" t="s">
        <v>340</v>
      </c>
    </row>
    <row r="393" spans="2:33" ht="18" customHeight="1" x14ac:dyDescent="0.25">
      <c r="B393" s="71" t="s">
        <v>340</v>
      </c>
      <c r="C393" s="116"/>
      <c r="D393" s="116"/>
      <c r="E393" s="113">
        <v>0</v>
      </c>
      <c r="F393" s="113">
        <v>0</v>
      </c>
      <c r="G393" s="113">
        <v>0</v>
      </c>
      <c r="H393" s="113">
        <v>0</v>
      </c>
      <c r="I393" s="113">
        <v>0</v>
      </c>
      <c r="J393" s="113">
        <v>0</v>
      </c>
      <c r="K393" s="113">
        <v>0</v>
      </c>
      <c r="L393" s="113">
        <v>0</v>
      </c>
      <c r="M393" s="111"/>
      <c r="N393" s="131" t="s">
        <v>340</v>
      </c>
      <c r="O393" s="125"/>
      <c r="P393" s="125" t="s">
        <v>340</v>
      </c>
      <c r="Q393" s="126" t="s">
        <v>340</v>
      </c>
      <c r="R393" s="152" t="s">
        <v>340</v>
      </c>
      <c r="S393" s="169" t="s">
        <v>340</v>
      </c>
      <c r="T393" s="127"/>
      <c r="U393" s="169" t="s">
        <v>340</v>
      </c>
      <c r="V393" s="128"/>
      <c r="W393" s="169" t="s">
        <v>340</v>
      </c>
      <c r="X393" s="125"/>
      <c r="Y393" s="169" t="s">
        <v>340</v>
      </c>
      <c r="Z393" s="169" t="s">
        <v>340</v>
      </c>
      <c r="AA393" s="143">
        <v>0</v>
      </c>
      <c r="AB393" s="144" t="s">
        <v>341</v>
      </c>
      <c r="AC393" s="129"/>
      <c r="AD393" s="169" t="s">
        <v>340</v>
      </c>
      <c r="AE393" s="129"/>
      <c r="AF393" s="169" t="s">
        <v>340</v>
      </c>
      <c r="AG393" s="170" t="s">
        <v>340</v>
      </c>
    </row>
    <row r="394" spans="2:33" ht="18" customHeight="1" x14ac:dyDescent="0.25">
      <c r="B394" s="71" t="s">
        <v>340</v>
      </c>
      <c r="C394" s="116"/>
      <c r="D394" s="116"/>
      <c r="E394" s="113">
        <v>0</v>
      </c>
      <c r="F394" s="113">
        <v>0</v>
      </c>
      <c r="G394" s="113">
        <v>0</v>
      </c>
      <c r="H394" s="113">
        <v>0</v>
      </c>
      <c r="I394" s="113">
        <v>0</v>
      </c>
      <c r="J394" s="113">
        <v>0</v>
      </c>
      <c r="K394" s="113">
        <v>0</v>
      </c>
      <c r="L394" s="113">
        <v>0</v>
      </c>
      <c r="M394" s="111"/>
      <c r="N394" s="131" t="s">
        <v>340</v>
      </c>
      <c r="O394" s="125"/>
      <c r="P394" s="125" t="s">
        <v>340</v>
      </c>
      <c r="Q394" s="126" t="s">
        <v>340</v>
      </c>
      <c r="R394" s="152" t="s">
        <v>340</v>
      </c>
      <c r="S394" s="169" t="s">
        <v>340</v>
      </c>
      <c r="T394" s="127"/>
      <c r="U394" s="169" t="s">
        <v>340</v>
      </c>
      <c r="V394" s="128"/>
      <c r="W394" s="169" t="s">
        <v>340</v>
      </c>
      <c r="X394" s="125"/>
      <c r="Y394" s="169" t="s">
        <v>340</v>
      </c>
      <c r="Z394" s="169" t="s">
        <v>340</v>
      </c>
      <c r="AA394" s="143">
        <v>0</v>
      </c>
      <c r="AB394" s="144" t="s">
        <v>341</v>
      </c>
      <c r="AC394" s="129"/>
      <c r="AD394" s="169" t="s">
        <v>340</v>
      </c>
      <c r="AE394" s="129"/>
      <c r="AF394" s="169" t="s">
        <v>340</v>
      </c>
      <c r="AG394" s="170" t="s">
        <v>340</v>
      </c>
    </row>
    <row r="395" spans="2:33" ht="18" customHeight="1" x14ac:dyDescent="0.25">
      <c r="B395" s="71" t="s">
        <v>340</v>
      </c>
      <c r="C395" s="116"/>
      <c r="D395" s="116"/>
      <c r="E395" s="113">
        <v>0</v>
      </c>
      <c r="F395" s="113">
        <v>0</v>
      </c>
      <c r="G395" s="113">
        <v>0</v>
      </c>
      <c r="H395" s="113">
        <v>0</v>
      </c>
      <c r="I395" s="113">
        <v>0</v>
      </c>
      <c r="J395" s="113">
        <v>0</v>
      </c>
      <c r="K395" s="113">
        <v>0</v>
      </c>
      <c r="L395" s="113">
        <v>0</v>
      </c>
      <c r="M395" s="111"/>
      <c r="N395" s="131" t="s">
        <v>340</v>
      </c>
      <c r="O395" s="125"/>
      <c r="P395" s="125" t="s">
        <v>340</v>
      </c>
      <c r="Q395" s="126" t="s">
        <v>340</v>
      </c>
      <c r="R395" s="152" t="s">
        <v>340</v>
      </c>
      <c r="S395" s="169" t="s">
        <v>340</v>
      </c>
      <c r="T395" s="127"/>
      <c r="U395" s="169" t="s">
        <v>340</v>
      </c>
      <c r="V395" s="128"/>
      <c r="W395" s="169" t="s">
        <v>340</v>
      </c>
      <c r="X395" s="125"/>
      <c r="Y395" s="169" t="s">
        <v>340</v>
      </c>
      <c r="Z395" s="169" t="s">
        <v>340</v>
      </c>
      <c r="AA395" s="143">
        <v>0</v>
      </c>
      <c r="AB395" s="144" t="s">
        <v>341</v>
      </c>
      <c r="AC395" s="129"/>
      <c r="AD395" s="169" t="s">
        <v>340</v>
      </c>
      <c r="AE395" s="129"/>
      <c r="AF395" s="169" t="s">
        <v>340</v>
      </c>
      <c r="AG395" s="170" t="s">
        <v>340</v>
      </c>
    </row>
    <row r="396" spans="2:33" ht="18" customHeight="1" thickBot="1" x14ac:dyDescent="0.3">
      <c r="B396" s="81" t="s">
        <v>340</v>
      </c>
      <c r="C396" s="83"/>
      <c r="D396" s="83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112"/>
      <c r="N396" s="132" t="s">
        <v>340</v>
      </c>
      <c r="O396" s="79"/>
      <c r="P396" s="79" t="s">
        <v>340</v>
      </c>
      <c r="Q396" s="75" t="s">
        <v>340</v>
      </c>
      <c r="R396" s="153" t="s">
        <v>340</v>
      </c>
      <c r="S396" s="171" t="s">
        <v>340</v>
      </c>
      <c r="T396" s="80"/>
      <c r="U396" s="171" t="s">
        <v>340</v>
      </c>
      <c r="V396" s="88"/>
      <c r="W396" s="171" t="s">
        <v>340</v>
      </c>
      <c r="X396" s="79"/>
      <c r="Y396" s="171" t="s">
        <v>340</v>
      </c>
      <c r="Z396" s="171" t="s">
        <v>340</v>
      </c>
      <c r="AA396" s="147">
        <v>0</v>
      </c>
      <c r="AB396" s="148" t="s">
        <v>341</v>
      </c>
      <c r="AC396" s="89"/>
      <c r="AD396" s="171" t="s">
        <v>340</v>
      </c>
      <c r="AE396" s="89"/>
      <c r="AF396" s="171" t="s">
        <v>340</v>
      </c>
      <c r="AG396" s="172" t="s">
        <v>340</v>
      </c>
    </row>
    <row r="397" spans="2:33" ht="18" customHeight="1" x14ac:dyDescent="0.25">
      <c r="B397" s="76">
        <v>36</v>
      </c>
      <c r="C397" s="77" t="s">
        <v>281</v>
      </c>
      <c r="D397" s="82">
        <v>1</v>
      </c>
      <c r="E397" s="78">
        <v>5276387709</v>
      </c>
      <c r="F397" s="78">
        <v>10630253260</v>
      </c>
      <c r="G397" s="78">
        <v>2713964619</v>
      </c>
      <c r="H397" s="78">
        <v>5977566944</v>
      </c>
      <c r="I397" s="78">
        <v>2562423090</v>
      </c>
      <c r="J397" s="78">
        <v>4652686316</v>
      </c>
      <c r="K397" s="78">
        <v>647717282</v>
      </c>
      <c r="L397" s="78">
        <v>124937133.31</v>
      </c>
      <c r="M397" s="73">
        <v>1</v>
      </c>
      <c r="N397" s="130">
        <v>5</v>
      </c>
      <c r="O397" s="149" t="s">
        <v>172</v>
      </c>
      <c r="P397" s="73">
        <v>0</v>
      </c>
      <c r="Q397" s="74">
        <v>311761600</v>
      </c>
      <c r="R397" s="154">
        <v>2718303890</v>
      </c>
      <c r="S397" s="174" t="s">
        <v>339</v>
      </c>
      <c r="T397" s="78">
        <v>1.9441623048660679</v>
      </c>
      <c r="U397" s="167" t="s">
        <v>339</v>
      </c>
      <c r="V397" s="115">
        <v>0.5623165128617077</v>
      </c>
      <c r="W397" s="167" t="s">
        <v>339</v>
      </c>
      <c r="X397" s="115">
        <v>5.1843456372002139</v>
      </c>
      <c r="Y397" s="167" t="s">
        <v>339</v>
      </c>
      <c r="Z397" s="167" t="s">
        <v>339</v>
      </c>
      <c r="AA397" s="145"/>
      <c r="AB397" s="146"/>
      <c r="AC397" s="115">
        <v>0.13921361510501626</v>
      </c>
      <c r="AD397" s="167" t="s">
        <v>339</v>
      </c>
      <c r="AE397" s="115">
        <v>6.0931500516291558E-2</v>
      </c>
      <c r="AF397" s="167" t="s">
        <v>339</v>
      </c>
      <c r="AG397" s="168" t="s">
        <v>339</v>
      </c>
    </row>
    <row r="398" spans="2:33" ht="18" customHeight="1" x14ac:dyDescent="0.25">
      <c r="B398" s="71">
        <v>36.1</v>
      </c>
      <c r="C398" s="124" t="s">
        <v>279</v>
      </c>
      <c r="D398" s="116">
        <v>0.5</v>
      </c>
      <c r="E398" s="113">
        <v>465790373</v>
      </c>
      <c r="F398" s="113">
        <v>477912740</v>
      </c>
      <c r="G398" s="113">
        <v>247867063</v>
      </c>
      <c r="H398" s="113">
        <v>247867063</v>
      </c>
      <c r="I398" s="113">
        <v>217923310</v>
      </c>
      <c r="J398" s="113">
        <v>230045677</v>
      </c>
      <c r="K398" s="113">
        <v>210250366</v>
      </c>
      <c r="L398" s="113">
        <v>4719322</v>
      </c>
      <c r="M398" s="111"/>
      <c r="N398" s="131" t="s">
        <v>340</v>
      </c>
      <c r="O398" s="125" t="s">
        <v>172</v>
      </c>
      <c r="P398" s="125" t="s">
        <v>340</v>
      </c>
      <c r="Q398" s="126" t="s">
        <v>340</v>
      </c>
      <c r="R398" s="152" t="s">
        <v>340</v>
      </c>
      <c r="S398" s="169" t="s">
        <v>340</v>
      </c>
      <c r="T398" s="127"/>
      <c r="U398" s="169" t="s">
        <v>340</v>
      </c>
      <c r="V398" s="128"/>
      <c r="W398" s="169" t="s">
        <v>340</v>
      </c>
      <c r="X398" s="125"/>
      <c r="Y398" s="169" t="s">
        <v>340</v>
      </c>
      <c r="Z398" s="173" t="s">
        <v>340</v>
      </c>
      <c r="AA398" s="143">
        <v>843.32581612846298</v>
      </c>
      <c r="AB398" s="144" t="s">
        <v>341</v>
      </c>
      <c r="AC398" s="129"/>
      <c r="AD398" s="169" t="s">
        <v>340</v>
      </c>
      <c r="AE398" s="129"/>
      <c r="AF398" s="169" t="s">
        <v>340</v>
      </c>
      <c r="AG398" s="170" t="s">
        <v>340</v>
      </c>
    </row>
    <row r="399" spans="2:33" ht="18" customHeight="1" x14ac:dyDescent="0.25">
      <c r="B399" s="71">
        <v>36.200000000000003</v>
      </c>
      <c r="C399" s="124" t="s">
        <v>280</v>
      </c>
      <c r="D399" s="116">
        <v>0.5</v>
      </c>
      <c r="E399" s="113">
        <v>4810597336</v>
      </c>
      <c r="F399" s="113">
        <v>10152340520</v>
      </c>
      <c r="G399" s="113">
        <v>2466097556</v>
      </c>
      <c r="H399" s="113">
        <v>5729699881</v>
      </c>
      <c r="I399" s="113">
        <v>2344499780</v>
      </c>
      <c r="J399" s="113">
        <v>4422640639</v>
      </c>
      <c r="K399" s="113">
        <v>437466916</v>
      </c>
      <c r="L399" s="113">
        <v>120217811.31</v>
      </c>
      <c r="M399" s="111"/>
      <c r="N399" s="131" t="s">
        <v>340</v>
      </c>
      <c r="O399" s="125" t="s">
        <v>172</v>
      </c>
      <c r="P399" s="125" t="s">
        <v>340</v>
      </c>
      <c r="Q399" s="126" t="s">
        <v>340</v>
      </c>
      <c r="R399" s="152" t="s">
        <v>340</v>
      </c>
      <c r="S399" s="169" t="s">
        <v>340</v>
      </c>
      <c r="T399" s="127"/>
      <c r="U399" s="169" t="s">
        <v>340</v>
      </c>
      <c r="V399" s="128"/>
      <c r="W399" s="169" t="s">
        <v>340</v>
      </c>
      <c r="X399" s="125"/>
      <c r="Y399" s="169" t="s">
        <v>340</v>
      </c>
      <c r="Z399" s="169" t="s">
        <v>340</v>
      </c>
      <c r="AA399" s="143">
        <v>17914.841221104642</v>
      </c>
      <c r="AB399" s="144" t="s">
        <v>341</v>
      </c>
      <c r="AC399" s="129"/>
      <c r="AD399" s="169" t="s">
        <v>340</v>
      </c>
      <c r="AE399" s="129"/>
      <c r="AF399" s="169" t="s">
        <v>340</v>
      </c>
      <c r="AG399" s="170" t="s">
        <v>340</v>
      </c>
    </row>
    <row r="400" spans="2:33" ht="18" customHeight="1" x14ac:dyDescent="0.25">
      <c r="B400" s="71" t="s">
        <v>340</v>
      </c>
      <c r="C400" s="116"/>
      <c r="D400" s="116"/>
      <c r="E400" s="113">
        <v>0</v>
      </c>
      <c r="F400" s="113">
        <v>0</v>
      </c>
      <c r="G400" s="113">
        <v>0</v>
      </c>
      <c r="H400" s="113">
        <v>0</v>
      </c>
      <c r="I400" s="113">
        <v>0</v>
      </c>
      <c r="J400" s="113">
        <v>0</v>
      </c>
      <c r="K400" s="113">
        <v>0</v>
      </c>
      <c r="L400" s="113">
        <v>0</v>
      </c>
      <c r="M400" s="111"/>
      <c r="N400" s="131" t="s">
        <v>340</v>
      </c>
      <c r="O400" s="125"/>
      <c r="P400" s="125" t="s">
        <v>340</v>
      </c>
      <c r="Q400" s="126" t="s">
        <v>340</v>
      </c>
      <c r="R400" s="152" t="s">
        <v>340</v>
      </c>
      <c r="S400" s="169" t="s">
        <v>340</v>
      </c>
      <c r="T400" s="127"/>
      <c r="U400" s="169" t="s">
        <v>340</v>
      </c>
      <c r="V400" s="128"/>
      <c r="W400" s="169" t="s">
        <v>340</v>
      </c>
      <c r="X400" s="125"/>
      <c r="Y400" s="169" t="s">
        <v>340</v>
      </c>
      <c r="Z400" s="169" t="s">
        <v>340</v>
      </c>
      <c r="AA400" s="143">
        <v>0</v>
      </c>
      <c r="AB400" s="144" t="s">
        <v>341</v>
      </c>
      <c r="AC400" s="129"/>
      <c r="AD400" s="169" t="s">
        <v>340</v>
      </c>
      <c r="AE400" s="129"/>
      <c r="AF400" s="169" t="s">
        <v>340</v>
      </c>
      <c r="AG400" s="170" t="s">
        <v>340</v>
      </c>
    </row>
    <row r="401" spans="2:33" ht="18" customHeight="1" x14ac:dyDescent="0.25">
      <c r="B401" s="71" t="s">
        <v>340</v>
      </c>
      <c r="C401" s="116"/>
      <c r="D401" s="116"/>
      <c r="E401" s="113">
        <v>0</v>
      </c>
      <c r="F401" s="113">
        <v>0</v>
      </c>
      <c r="G401" s="113">
        <v>0</v>
      </c>
      <c r="H401" s="113">
        <v>0</v>
      </c>
      <c r="I401" s="113">
        <v>0</v>
      </c>
      <c r="J401" s="113">
        <v>0</v>
      </c>
      <c r="K401" s="113">
        <v>0</v>
      </c>
      <c r="L401" s="113">
        <v>0</v>
      </c>
      <c r="M401" s="111"/>
      <c r="N401" s="131" t="s">
        <v>340</v>
      </c>
      <c r="O401" s="125"/>
      <c r="P401" s="125" t="s">
        <v>340</v>
      </c>
      <c r="Q401" s="126" t="s">
        <v>340</v>
      </c>
      <c r="R401" s="152" t="s">
        <v>340</v>
      </c>
      <c r="S401" s="169" t="s">
        <v>340</v>
      </c>
      <c r="T401" s="127"/>
      <c r="U401" s="169" t="s">
        <v>340</v>
      </c>
      <c r="V401" s="128"/>
      <c r="W401" s="169" t="s">
        <v>340</v>
      </c>
      <c r="X401" s="125"/>
      <c r="Y401" s="169" t="s">
        <v>340</v>
      </c>
      <c r="Z401" s="169" t="s">
        <v>340</v>
      </c>
      <c r="AA401" s="143">
        <v>0</v>
      </c>
      <c r="AB401" s="144" t="s">
        <v>341</v>
      </c>
      <c r="AC401" s="129"/>
      <c r="AD401" s="169" t="s">
        <v>340</v>
      </c>
      <c r="AE401" s="129"/>
      <c r="AF401" s="169" t="s">
        <v>340</v>
      </c>
      <c r="AG401" s="170" t="s">
        <v>340</v>
      </c>
    </row>
    <row r="402" spans="2:33" ht="18" customHeight="1" x14ac:dyDescent="0.25">
      <c r="B402" s="71" t="s">
        <v>340</v>
      </c>
      <c r="C402" s="116"/>
      <c r="D402" s="116"/>
      <c r="E402" s="113">
        <v>0</v>
      </c>
      <c r="F402" s="113">
        <v>0</v>
      </c>
      <c r="G402" s="113">
        <v>0</v>
      </c>
      <c r="H402" s="113">
        <v>0</v>
      </c>
      <c r="I402" s="113">
        <v>0</v>
      </c>
      <c r="J402" s="113">
        <v>0</v>
      </c>
      <c r="K402" s="113">
        <v>0</v>
      </c>
      <c r="L402" s="113">
        <v>0</v>
      </c>
      <c r="M402" s="111"/>
      <c r="N402" s="131" t="s">
        <v>340</v>
      </c>
      <c r="O402" s="125"/>
      <c r="P402" s="125" t="s">
        <v>340</v>
      </c>
      <c r="Q402" s="126" t="s">
        <v>340</v>
      </c>
      <c r="R402" s="152" t="s">
        <v>340</v>
      </c>
      <c r="S402" s="169" t="s">
        <v>340</v>
      </c>
      <c r="T402" s="127"/>
      <c r="U402" s="169" t="s">
        <v>340</v>
      </c>
      <c r="V402" s="128"/>
      <c r="W402" s="169" t="s">
        <v>340</v>
      </c>
      <c r="X402" s="125"/>
      <c r="Y402" s="169" t="s">
        <v>340</v>
      </c>
      <c r="Z402" s="169" t="s">
        <v>340</v>
      </c>
      <c r="AA402" s="143">
        <v>0</v>
      </c>
      <c r="AB402" s="144" t="s">
        <v>341</v>
      </c>
      <c r="AC402" s="129"/>
      <c r="AD402" s="169" t="s">
        <v>340</v>
      </c>
      <c r="AE402" s="129"/>
      <c r="AF402" s="169" t="s">
        <v>340</v>
      </c>
      <c r="AG402" s="170" t="s">
        <v>340</v>
      </c>
    </row>
    <row r="403" spans="2:33" ht="18" customHeight="1" x14ac:dyDescent="0.25">
      <c r="B403" s="71" t="s">
        <v>340</v>
      </c>
      <c r="C403" s="116"/>
      <c r="D403" s="116"/>
      <c r="E403" s="113">
        <v>0</v>
      </c>
      <c r="F403" s="113">
        <v>0</v>
      </c>
      <c r="G403" s="113">
        <v>0</v>
      </c>
      <c r="H403" s="113">
        <v>0</v>
      </c>
      <c r="I403" s="113">
        <v>0</v>
      </c>
      <c r="J403" s="113">
        <v>0</v>
      </c>
      <c r="K403" s="113">
        <v>0</v>
      </c>
      <c r="L403" s="113">
        <v>0</v>
      </c>
      <c r="M403" s="111"/>
      <c r="N403" s="131" t="s">
        <v>340</v>
      </c>
      <c r="O403" s="125"/>
      <c r="P403" s="125" t="s">
        <v>340</v>
      </c>
      <c r="Q403" s="126" t="s">
        <v>340</v>
      </c>
      <c r="R403" s="152" t="s">
        <v>340</v>
      </c>
      <c r="S403" s="169" t="s">
        <v>340</v>
      </c>
      <c r="T403" s="127"/>
      <c r="U403" s="169" t="s">
        <v>340</v>
      </c>
      <c r="V403" s="128"/>
      <c r="W403" s="169" t="s">
        <v>340</v>
      </c>
      <c r="X403" s="125"/>
      <c r="Y403" s="169" t="s">
        <v>340</v>
      </c>
      <c r="Z403" s="169" t="s">
        <v>340</v>
      </c>
      <c r="AA403" s="143">
        <v>0</v>
      </c>
      <c r="AB403" s="144" t="s">
        <v>341</v>
      </c>
      <c r="AC403" s="129"/>
      <c r="AD403" s="169" t="s">
        <v>340</v>
      </c>
      <c r="AE403" s="129"/>
      <c r="AF403" s="169" t="s">
        <v>340</v>
      </c>
      <c r="AG403" s="170" t="s">
        <v>340</v>
      </c>
    </row>
    <row r="404" spans="2:33" ht="18" customHeight="1" x14ac:dyDescent="0.25">
      <c r="B404" s="71" t="s">
        <v>340</v>
      </c>
      <c r="C404" s="116"/>
      <c r="D404" s="116"/>
      <c r="E404" s="113">
        <v>0</v>
      </c>
      <c r="F404" s="113">
        <v>0</v>
      </c>
      <c r="G404" s="113">
        <v>0</v>
      </c>
      <c r="H404" s="113">
        <v>0</v>
      </c>
      <c r="I404" s="113">
        <v>0</v>
      </c>
      <c r="J404" s="113">
        <v>0</v>
      </c>
      <c r="K404" s="113">
        <v>0</v>
      </c>
      <c r="L404" s="113">
        <v>0</v>
      </c>
      <c r="M404" s="111"/>
      <c r="N404" s="131" t="s">
        <v>340</v>
      </c>
      <c r="O404" s="125"/>
      <c r="P404" s="125" t="s">
        <v>340</v>
      </c>
      <c r="Q404" s="126" t="s">
        <v>340</v>
      </c>
      <c r="R404" s="152" t="s">
        <v>340</v>
      </c>
      <c r="S404" s="169" t="s">
        <v>340</v>
      </c>
      <c r="T404" s="127"/>
      <c r="U404" s="169" t="s">
        <v>340</v>
      </c>
      <c r="V404" s="128"/>
      <c r="W404" s="169" t="s">
        <v>340</v>
      </c>
      <c r="X404" s="125"/>
      <c r="Y404" s="169" t="s">
        <v>340</v>
      </c>
      <c r="Z404" s="169" t="s">
        <v>340</v>
      </c>
      <c r="AA404" s="143">
        <v>0</v>
      </c>
      <c r="AB404" s="144" t="s">
        <v>341</v>
      </c>
      <c r="AC404" s="129"/>
      <c r="AD404" s="169" t="s">
        <v>340</v>
      </c>
      <c r="AE404" s="129"/>
      <c r="AF404" s="169" t="s">
        <v>340</v>
      </c>
      <c r="AG404" s="170" t="s">
        <v>340</v>
      </c>
    </row>
    <row r="405" spans="2:33" ht="18" customHeight="1" x14ac:dyDescent="0.25">
      <c r="B405" s="71" t="s">
        <v>340</v>
      </c>
      <c r="C405" s="116"/>
      <c r="D405" s="116"/>
      <c r="E405" s="113">
        <v>0</v>
      </c>
      <c r="F405" s="113">
        <v>0</v>
      </c>
      <c r="G405" s="113">
        <v>0</v>
      </c>
      <c r="H405" s="113">
        <v>0</v>
      </c>
      <c r="I405" s="113">
        <v>0</v>
      </c>
      <c r="J405" s="113">
        <v>0</v>
      </c>
      <c r="K405" s="113">
        <v>0</v>
      </c>
      <c r="L405" s="113">
        <v>0</v>
      </c>
      <c r="M405" s="111"/>
      <c r="N405" s="131" t="s">
        <v>340</v>
      </c>
      <c r="O405" s="125"/>
      <c r="P405" s="125" t="s">
        <v>340</v>
      </c>
      <c r="Q405" s="126" t="s">
        <v>340</v>
      </c>
      <c r="R405" s="152" t="s">
        <v>340</v>
      </c>
      <c r="S405" s="169" t="s">
        <v>340</v>
      </c>
      <c r="T405" s="127"/>
      <c r="U405" s="169" t="s">
        <v>340</v>
      </c>
      <c r="V405" s="128"/>
      <c r="W405" s="169" t="s">
        <v>340</v>
      </c>
      <c r="X405" s="125"/>
      <c r="Y405" s="169" t="s">
        <v>340</v>
      </c>
      <c r="Z405" s="169" t="s">
        <v>340</v>
      </c>
      <c r="AA405" s="143">
        <v>0</v>
      </c>
      <c r="AB405" s="144" t="s">
        <v>341</v>
      </c>
      <c r="AC405" s="129"/>
      <c r="AD405" s="169" t="s">
        <v>340</v>
      </c>
      <c r="AE405" s="129"/>
      <c r="AF405" s="169" t="s">
        <v>340</v>
      </c>
      <c r="AG405" s="170" t="s">
        <v>340</v>
      </c>
    </row>
    <row r="406" spans="2:33" ht="18" customHeight="1" x14ac:dyDescent="0.25">
      <c r="B406" s="71" t="s">
        <v>340</v>
      </c>
      <c r="C406" s="116"/>
      <c r="D406" s="116"/>
      <c r="E406" s="113">
        <v>0</v>
      </c>
      <c r="F406" s="113">
        <v>0</v>
      </c>
      <c r="G406" s="113">
        <v>0</v>
      </c>
      <c r="H406" s="113">
        <v>0</v>
      </c>
      <c r="I406" s="113">
        <v>0</v>
      </c>
      <c r="J406" s="113">
        <v>0</v>
      </c>
      <c r="K406" s="113">
        <v>0</v>
      </c>
      <c r="L406" s="113">
        <v>0</v>
      </c>
      <c r="M406" s="111"/>
      <c r="N406" s="131" t="s">
        <v>340</v>
      </c>
      <c r="O406" s="125"/>
      <c r="P406" s="125" t="s">
        <v>340</v>
      </c>
      <c r="Q406" s="126" t="s">
        <v>340</v>
      </c>
      <c r="R406" s="152" t="s">
        <v>340</v>
      </c>
      <c r="S406" s="169" t="s">
        <v>340</v>
      </c>
      <c r="T406" s="127"/>
      <c r="U406" s="169" t="s">
        <v>340</v>
      </c>
      <c r="V406" s="128"/>
      <c r="W406" s="169" t="s">
        <v>340</v>
      </c>
      <c r="X406" s="125"/>
      <c r="Y406" s="169" t="s">
        <v>340</v>
      </c>
      <c r="Z406" s="169" t="s">
        <v>340</v>
      </c>
      <c r="AA406" s="143">
        <v>0</v>
      </c>
      <c r="AB406" s="144" t="s">
        <v>341</v>
      </c>
      <c r="AC406" s="129"/>
      <c r="AD406" s="169" t="s">
        <v>340</v>
      </c>
      <c r="AE406" s="129"/>
      <c r="AF406" s="169" t="s">
        <v>340</v>
      </c>
      <c r="AG406" s="170" t="s">
        <v>340</v>
      </c>
    </row>
    <row r="407" spans="2:33" ht="18" customHeight="1" thickBot="1" x14ac:dyDescent="0.3">
      <c r="B407" s="81" t="s">
        <v>340</v>
      </c>
      <c r="C407" s="83"/>
      <c r="D407" s="83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112"/>
      <c r="N407" s="132" t="s">
        <v>340</v>
      </c>
      <c r="O407" s="79"/>
      <c r="P407" s="79" t="s">
        <v>340</v>
      </c>
      <c r="Q407" s="75" t="s">
        <v>340</v>
      </c>
      <c r="R407" s="153" t="s">
        <v>340</v>
      </c>
      <c r="S407" s="171" t="s">
        <v>340</v>
      </c>
      <c r="T407" s="80"/>
      <c r="U407" s="171" t="s">
        <v>340</v>
      </c>
      <c r="V407" s="88"/>
      <c r="W407" s="171" t="s">
        <v>340</v>
      </c>
      <c r="X407" s="79"/>
      <c r="Y407" s="171" t="s">
        <v>340</v>
      </c>
      <c r="Z407" s="171" t="s">
        <v>340</v>
      </c>
      <c r="AA407" s="147">
        <v>0</v>
      </c>
      <c r="AB407" s="148" t="s">
        <v>341</v>
      </c>
      <c r="AC407" s="89"/>
      <c r="AD407" s="171" t="s">
        <v>340</v>
      </c>
      <c r="AE407" s="89"/>
      <c r="AF407" s="171" t="s">
        <v>340</v>
      </c>
      <c r="AG407" s="172" t="s">
        <v>340</v>
      </c>
    </row>
    <row r="408" spans="2:33" ht="18" customHeight="1" x14ac:dyDescent="0.25">
      <c r="B408" s="76">
        <v>37</v>
      </c>
      <c r="C408" s="77" t="s">
        <v>284</v>
      </c>
      <c r="D408" s="82">
        <v>1</v>
      </c>
      <c r="E408" s="78">
        <v>2541719486</v>
      </c>
      <c r="F408" s="78">
        <v>2895392486</v>
      </c>
      <c r="G408" s="78">
        <v>76051230</v>
      </c>
      <c r="H408" s="78">
        <v>79601230</v>
      </c>
      <c r="I408" s="78">
        <v>2465668256</v>
      </c>
      <c r="J408" s="78">
        <v>2815791256</v>
      </c>
      <c r="K408" s="78">
        <v>255583890</v>
      </c>
      <c r="L408" s="78">
        <v>1.0099999999999999E-6</v>
      </c>
      <c r="M408" s="73">
        <v>1</v>
      </c>
      <c r="N408" s="130">
        <v>5</v>
      </c>
      <c r="O408" s="149" t="s">
        <v>172</v>
      </c>
      <c r="P408" s="73">
        <v>0</v>
      </c>
      <c r="Q408" s="74">
        <v>311761600</v>
      </c>
      <c r="R408" s="154">
        <v>2621549056</v>
      </c>
      <c r="S408" s="174" t="s">
        <v>339</v>
      </c>
      <c r="T408" s="78">
        <v>33.421148954461351</v>
      </c>
      <c r="U408" s="167" t="s">
        <v>339</v>
      </c>
      <c r="V408" s="115">
        <v>2.7492379836202972E-2</v>
      </c>
      <c r="W408" s="167" t="s">
        <v>339</v>
      </c>
      <c r="X408" s="115">
        <v>253053356435643.59</v>
      </c>
      <c r="Y408" s="167" t="s">
        <v>339</v>
      </c>
      <c r="Z408" s="167" t="s">
        <v>339</v>
      </c>
      <c r="AA408" s="145"/>
      <c r="AB408" s="146"/>
      <c r="AC408" s="115">
        <v>9.0768053013657063E-2</v>
      </c>
      <c r="AD408" s="167" t="s">
        <v>339</v>
      </c>
      <c r="AE408" s="115">
        <v>8.8272623223212998E-2</v>
      </c>
      <c r="AF408" s="167" t="s">
        <v>339</v>
      </c>
      <c r="AG408" s="168" t="s">
        <v>339</v>
      </c>
    </row>
    <row r="409" spans="2:33" ht="18" customHeight="1" x14ac:dyDescent="0.25">
      <c r="B409" s="71">
        <v>37.1</v>
      </c>
      <c r="C409" s="124" t="s">
        <v>282</v>
      </c>
      <c r="D409" s="116">
        <v>0.5</v>
      </c>
      <c r="E409" s="113">
        <v>1505203929</v>
      </c>
      <c r="F409" s="113">
        <v>1721835929</v>
      </c>
      <c r="G409" s="113">
        <v>40875000</v>
      </c>
      <c r="H409" s="113">
        <v>44425000</v>
      </c>
      <c r="I409" s="113">
        <v>1464328929</v>
      </c>
      <c r="J409" s="113">
        <v>1677410929</v>
      </c>
      <c r="K409" s="113">
        <v>158290069</v>
      </c>
      <c r="L409" s="113">
        <v>9.9999999999999995E-7</v>
      </c>
      <c r="M409" s="111"/>
      <c r="N409" s="131" t="s">
        <v>340</v>
      </c>
      <c r="O409" s="125" t="s">
        <v>172</v>
      </c>
      <c r="P409" s="125" t="s">
        <v>340</v>
      </c>
      <c r="Q409" s="126" t="s">
        <v>340</v>
      </c>
      <c r="R409" s="152" t="s">
        <v>340</v>
      </c>
      <c r="S409" s="169" t="s">
        <v>340</v>
      </c>
      <c r="T409" s="127"/>
      <c r="U409" s="169" t="s">
        <v>340</v>
      </c>
      <c r="V409" s="128"/>
      <c r="W409" s="169" t="s">
        <v>340</v>
      </c>
      <c r="X409" s="125"/>
      <c r="Y409" s="169" t="s">
        <v>340</v>
      </c>
      <c r="Z409" s="173" t="s">
        <v>340</v>
      </c>
      <c r="AA409" s="143">
        <v>3038.3552655726135</v>
      </c>
      <c r="AB409" s="144" t="s">
        <v>341</v>
      </c>
      <c r="AC409" s="129"/>
      <c r="AD409" s="169" t="s">
        <v>340</v>
      </c>
      <c r="AE409" s="129"/>
      <c r="AF409" s="169" t="s">
        <v>340</v>
      </c>
      <c r="AG409" s="170" t="s">
        <v>340</v>
      </c>
    </row>
    <row r="410" spans="2:33" ht="18" customHeight="1" x14ac:dyDescent="0.25">
      <c r="B410" s="71">
        <v>37.200000000000003</v>
      </c>
      <c r="C410" s="116" t="s">
        <v>283</v>
      </c>
      <c r="D410" s="116">
        <v>0.5</v>
      </c>
      <c r="E410" s="113">
        <v>1036515557</v>
      </c>
      <c r="F410" s="113">
        <v>1173556557</v>
      </c>
      <c r="G410" s="113">
        <v>35176230</v>
      </c>
      <c r="H410" s="113">
        <v>35176230</v>
      </c>
      <c r="I410" s="113">
        <v>1001339327</v>
      </c>
      <c r="J410" s="113">
        <v>1138380327</v>
      </c>
      <c r="K410" s="113">
        <v>97293821</v>
      </c>
      <c r="L410" s="113">
        <v>1E-8</v>
      </c>
      <c r="M410" s="111"/>
      <c r="N410" s="131" t="s">
        <v>340</v>
      </c>
      <c r="O410" s="125" t="s">
        <v>172</v>
      </c>
      <c r="P410" s="125" t="s">
        <v>340</v>
      </c>
      <c r="Q410" s="126" t="s">
        <v>340</v>
      </c>
      <c r="R410" s="152" t="s">
        <v>340</v>
      </c>
      <c r="S410" s="169" t="s">
        <v>340</v>
      </c>
      <c r="T410" s="127"/>
      <c r="U410" s="169" t="s">
        <v>340</v>
      </c>
      <c r="V410" s="128"/>
      <c r="W410" s="169" t="s">
        <v>340</v>
      </c>
      <c r="X410" s="125"/>
      <c r="Y410" s="169" t="s">
        <v>340</v>
      </c>
      <c r="Z410" s="169" t="s">
        <v>340</v>
      </c>
      <c r="AA410" s="143">
        <v>2070.8603440974061</v>
      </c>
      <c r="AB410" s="144" t="s">
        <v>341</v>
      </c>
      <c r="AC410" s="129"/>
      <c r="AD410" s="169" t="s">
        <v>340</v>
      </c>
      <c r="AE410" s="129"/>
      <c r="AF410" s="169" t="s">
        <v>340</v>
      </c>
      <c r="AG410" s="170" t="s">
        <v>340</v>
      </c>
    </row>
    <row r="411" spans="2:33" ht="18" customHeight="1" x14ac:dyDescent="0.25">
      <c r="B411" s="71" t="s">
        <v>340</v>
      </c>
      <c r="C411" s="116"/>
      <c r="D411" s="116"/>
      <c r="E411" s="113">
        <v>0</v>
      </c>
      <c r="F411" s="113">
        <v>0</v>
      </c>
      <c r="G411" s="113">
        <v>0</v>
      </c>
      <c r="H411" s="113">
        <v>0</v>
      </c>
      <c r="I411" s="113">
        <v>0</v>
      </c>
      <c r="J411" s="113">
        <v>0</v>
      </c>
      <c r="K411" s="113">
        <v>0</v>
      </c>
      <c r="L411" s="113">
        <v>0</v>
      </c>
      <c r="M411" s="111"/>
      <c r="N411" s="131" t="s">
        <v>340</v>
      </c>
      <c r="O411" s="125"/>
      <c r="P411" s="125" t="s">
        <v>340</v>
      </c>
      <c r="Q411" s="126" t="s">
        <v>340</v>
      </c>
      <c r="R411" s="152" t="s">
        <v>340</v>
      </c>
      <c r="S411" s="169" t="s">
        <v>340</v>
      </c>
      <c r="T411" s="127"/>
      <c r="U411" s="169" t="s">
        <v>340</v>
      </c>
      <c r="V411" s="128"/>
      <c r="W411" s="169" t="s">
        <v>340</v>
      </c>
      <c r="X411" s="125"/>
      <c r="Y411" s="169" t="s">
        <v>340</v>
      </c>
      <c r="Z411" s="169" t="s">
        <v>340</v>
      </c>
      <c r="AA411" s="143">
        <v>0</v>
      </c>
      <c r="AB411" s="144" t="s">
        <v>341</v>
      </c>
      <c r="AC411" s="129"/>
      <c r="AD411" s="169" t="s">
        <v>340</v>
      </c>
      <c r="AE411" s="129"/>
      <c r="AF411" s="169" t="s">
        <v>340</v>
      </c>
      <c r="AG411" s="170" t="s">
        <v>340</v>
      </c>
    </row>
    <row r="412" spans="2:33" ht="18" customHeight="1" x14ac:dyDescent="0.25">
      <c r="B412" s="71" t="s">
        <v>340</v>
      </c>
      <c r="C412" s="116"/>
      <c r="D412" s="116"/>
      <c r="E412" s="113">
        <v>0</v>
      </c>
      <c r="F412" s="113">
        <v>0</v>
      </c>
      <c r="G412" s="113">
        <v>0</v>
      </c>
      <c r="H412" s="113">
        <v>0</v>
      </c>
      <c r="I412" s="113">
        <v>0</v>
      </c>
      <c r="J412" s="113">
        <v>0</v>
      </c>
      <c r="K412" s="113">
        <v>0</v>
      </c>
      <c r="L412" s="113">
        <v>0</v>
      </c>
      <c r="M412" s="111"/>
      <c r="N412" s="131" t="s">
        <v>340</v>
      </c>
      <c r="O412" s="125"/>
      <c r="P412" s="125" t="s">
        <v>340</v>
      </c>
      <c r="Q412" s="126" t="s">
        <v>340</v>
      </c>
      <c r="R412" s="152" t="s">
        <v>340</v>
      </c>
      <c r="S412" s="169" t="s">
        <v>340</v>
      </c>
      <c r="T412" s="127"/>
      <c r="U412" s="169" t="s">
        <v>340</v>
      </c>
      <c r="V412" s="128"/>
      <c r="W412" s="169" t="s">
        <v>340</v>
      </c>
      <c r="X412" s="125"/>
      <c r="Y412" s="169" t="s">
        <v>340</v>
      </c>
      <c r="Z412" s="169" t="s">
        <v>340</v>
      </c>
      <c r="AA412" s="143">
        <v>0</v>
      </c>
      <c r="AB412" s="144" t="s">
        <v>341</v>
      </c>
      <c r="AC412" s="129"/>
      <c r="AD412" s="169" t="s">
        <v>340</v>
      </c>
      <c r="AE412" s="129"/>
      <c r="AF412" s="169" t="s">
        <v>340</v>
      </c>
      <c r="AG412" s="170" t="s">
        <v>340</v>
      </c>
    </row>
    <row r="413" spans="2:33" ht="18" customHeight="1" x14ac:dyDescent="0.25">
      <c r="B413" s="71" t="s">
        <v>340</v>
      </c>
      <c r="C413" s="116"/>
      <c r="D413" s="116"/>
      <c r="E413" s="113">
        <v>0</v>
      </c>
      <c r="F413" s="113">
        <v>0</v>
      </c>
      <c r="G413" s="113">
        <v>0</v>
      </c>
      <c r="H413" s="113">
        <v>0</v>
      </c>
      <c r="I413" s="113">
        <v>0</v>
      </c>
      <c r="J413" s="113">
        <v>0</v>
      </c>
      <c r="K413" s="113">
        <v>0</v>
      </c>
      <c r="L413" s="113">
        <v>0</v>
      </c>
      <c r="M413" s="111"/>
      <c r="N413" s="131" t="s">
        <v>340</v>
      </c>
      <c r="O413" s="125"/>
      <c r="P413" s="125" t="s">
        <v>340</v>
      </c>
      <c r="Q413" s="126" t="s">
        <v>340</v>
      </c>
      <c r="R413" s="152" t="s">
        <v>340</v>
      </c>
      <c r="S413" s="169" t="s">
        <v>340</v>
      </c>
      <c r="T413" s="127"/>
      <c r="U413" s="169" t="s">
        <v>340</v>
      </c>
      <c r="V413" s="128"/>
      <c r="W413" s="169" t="s">
        <v>340</v>
      </c>
      <c r="X413" s="125"/>
      <c r="Y413" s="169" t="s">
        <v>340</v>
      </c>
      <c r="Z413" s="169" t="s">
        <v>340</v>
      </c>
      <c r="AA413" s="143">
        <v>0</v>
      </c>
      <c r="AB413" s="144" t="s">
        <v>341</v>
      </c>
      <c r="AC413" s="129"/>
      <c r="AD413" s="169" t="s">
        <v>340</v>
      </c>
      <c r="AE413" s="129"/>
      <c r="AF413" s="169" t="s">
        <v>340</v>
      </c>
      <c r="AG413" s="170" t="s">
        <v>340</v>
      </c>
    </row>
    <row r="414" spans="2:33" ht="18" customHeight="1" x14ac:dyDescent="0.25">
      <c r="B414" s="71" t="s">
        <v>340</v>
      </c>
      <c r="C414" s="116"/>
      <c r="D414" s="116"/>
      <c r="E414" s="113">
        <v>0</v>
      </c>
      <c r="F414" s="113">
        <v>0</v>
      </c>
      <c r="G414" s="113">
        <v>0</v>
      </c>
      <c r="H414" s="113">
        <v>0</v>
      </c>
      <c r="I414" s="113">
        <v>0</v>
      </c>
      <c r="J414" s="113">
        <v>0</v>
      </c>
      <c r="K414" s="113">
        <v>0</v>
      </c>
      <c r="L414" s="113">
        <v>0</v>
      </c>
      <c r="M414" s="111"/>
      <c r="N414" s="131" t="s">
        <v>340</v>
      </c>
      <c r="O414" s="125"/>
      <c r="P414" s="125" t="s">
        <v>340</v>
      </c>
      <c r="Q414" s="126" t="s">
        <v>340</v>
      </c>
      <c r="R414" s="152" t="s">
        <v>340</v>
      </c>
      <c r="S414" s="169" t="s">
        <v>340</v>
      </c>
      <c r="T414" s="127"/>
      <c r="U414" s="169" t="s">
        <v>340</v>
      </c>
      <c r="V414" s="128"/>
      <c r="W414" s="169" t="s">
        <v>340</v>
      </c>
      <c r="X414" s="125"/>
      <c r="Y414" s="169" t="s">
        <v>340</v>
      </c>
      <c r="Z414" s="169" t="s">
        <v>340</v>
      </c>
      <c r="AA414" s="143">
        <v>0</v>
      </c>
      <c r="AB414" s="144" t="s">
        <v>341</v>
      </c>
      <c r="AC414" s="129"/>
      <c r="AD414" s="169" t="s">
        <v>340</v>
      </c>
      <c r="AE414" s="129"/>
      <c r="AF414" s="169" t="s">
        <v>340</v>
      </c>
      <c r="AG414" s="170" t="s">
        <v>340</v>
      </c>
    </row>
    <row r="415" spans="2:33" ht="18" customHeight="1" x14ac:dyDescent="0.25">
      <c r="B415" s="71" t="s">
        <v>340</v>
      </c>
      <c r="C415" s="116"/>
      <c r="D415" s="116"/>
      <c r="E415" s="113">
        <v>0</v>
      </c>
      <c r="F415" s="113">
        <v>0</v>
      </c>
      <c r="G415" s="113">
        <v>0</v>
      </c>
      <c r="H415" s="113">
        <v>0</v>
      </c>
      <c r="I415" s="113">
        <v>0</v>
      </c>
      <c r="J415" s="113">
        <v>0</v>
      </c>
      <c r="K415" s="113">
        <v>0</v>
      </c>
      <c r="L415" s="113">
        <v>0</v>
      </c>
      <c r="M415" s="111"/>
      <c r="N415" s="131" t="s">
        <v>340</v>
      </c>
      <c r="O415" s="125"/>
      <c r="P415" s="125" t="s">
        <v>340</v>
      </c>
      <c r="Q415" s="126" t="s">
        <v>340</v>
      </c>
      <c r="R415" s="152" t="s">
        <v>340</v>
      </c>
      <c r="S415" s="169" t="s">
        <v>340</v>
      </c>
      <c r="T415" s="127"/>
      <c r="U415" s="169" t="s">
        <v>340</v>
      </c>
      <c r="V415" s="128"/>
      <c r="W415" s="169" t="s">
        <v>340</v>
      </c>
      <c r="X415" s="125"/>
      <c r="Y415" s="169" t="s">
        <v>340</v>
      </c>
      <c r="Z415" s="169" t="s">
        <v>340</v>
      </c>
      <c r="AA415" s="143">
        <v>0</v>
      </c>
      <c r="AB415" s="144" t="s">
        <v>341</v>
      </c>
      <c r="AC415" s="129"/>
      <c r="AD415" s="169" t="s">
        <v>340</v>
      </c>
      <c r="AE415" s="129"/>
      <c r="AF415" s="169" t="s">
        <v>340</v>
      </c>
      <c r="AG415" s="170" t="s">
        <v>340</v>
      </c>
    </row>
    <row r="416" spans="2:33" ht="18" customHeight="1" x14ac:dyDescent="0.25">
      <c r="B416" s="71" t="s">
        <v>340</v>
      </c>
      <c r="C416" s="116"/>
      <c r="D416" s="116"/>
      <c r="E416" s="113">
        <v>0</v>
      </c>
      <c r="F416" s="113">
        <v>0</v>
      </c>
      <c r="G416" s="113">
        <v>0</v>
      </c>
      <c r="H416" s="113">
        <v>0</v>
      </c>
      <c r="I416" s="113">
        <v>0</v>
      </c>
      <c r="J416" s="113">
        <v>0</v>
      </c>
      <c r="K416" s="113">
        <v>0</v>
      </c>
      <c r="L416" s="113">
        <v>0</v>
      </c>
      <c r="M416" s="111"/>
      <c r="N416" s="131" t="s">
        <v>340</v>
      </c>
      <c r="O416" s="125"/>
      <c r="P416" s="125" t="s">
        <v>340</v>
      </c>
      <c r="Q416" s="126" t="s">
        <v>340</v>
      </c>
      <c r="R416" s="152" t="s">
        <v>340</v>
      </c>
      <c r="S416" s="169" t="s">
        <v>340</v>
      </c>
      <c r="T416" s="127"/>
      <c r="U416" s="169" t="s">
        <v>340</v>
      </c>
      <c r="V416" s="128"/>
      <c r="W416" s="169" t="s">
        <v>340</v>
      </c>
      <c r="X416" s="125"/>
      <c r="Y416" s="169" t="s">
        <v>340</v>
      </c>
      <c r="Z416" s="169" t="s">
        <v>340</v>
      </c>
      <c r="AA416" s="143">
        <v>0</v>
      </c>
      <c r="AB416" s="144" t="s">
        <v>341</v>
      </c>
      <c r="AC416" s="129"/>
      <c r="AD416" s="169" t="s">
        <v>340</v>
      </c>
      <c r="AE416" s="129"/>
      <c r="AF416" s="169" t="s">
        <v>340</v>
      </c>
      <c r="AG416" s="170" t="s">
        <v>340</v>
      </c>
    </row>
    <row r="417" spans="2:33" ht="18" customHeight="1" x14ac:dyDescent="0.25">
      <c r="B417" s="71" t="s">
        <v>340</v>
      </c>
      <c r="C417" s="116"/>
      <c r="D417" s="116"/>
      <c r="E417" s="113">
        <v>0</v>
      </c>
      <c r="F417" s="113">
        <v>0</v>
      </c>
      <c r="G417" s="113">
        <v>0</v>
      </c>
      <c r="H417" s="113">
        <v>0</v>
      </c>
      <c r="I417" s="113">
        <v>0</v>
      </c>
      <c r="J417" s="113">
        <v>0</v>
      </c>
      <c r="K417" s="113">
        <v>0</v>
      </c>
      <c r="L417" s="113">
        <v>0</v>
      </c>
      <c r="M417" s="111"/>
      <c r="N417" s="131" t="s">
        <v>340</v>
      </c>
      <c r="O417" s="125"/>
      <c r="P417" s="125" t="s">
        <v>340</v>
      </c>
      <c r="Q417" s="126" t="s">
        <v>340</v>
      </c>
      <c r="R417" s="152" t="s">
        <v>340</v>
      </c>
      <c r="S417" s="169" t="s">
        <v>340</v>
      </c>
      <c r="T417" s="127"/>
      <c r="U417" s="169" t="s">
        <v>340</v>
      </c>
      <c r="V417" s="128"/>
      <c r="W417" s="169" t="s">
        <v>340</v>
      </c>
      <c r="X417" s="125"/>
      <c r="Y417" s="169" t="s">
        <v>340</v>
      </c>
      <c r="Z417" s="169" t="s">
        <v>340</v>
      </c>
      <c r="AA417" s="143">
        <v>0</v>
      </c>
      <c r="AB417" s="144" t="s">
        <v>341</v>
      </c>
      <c r="AC417" s="129"/>
      <c r="AD417" s="169" t="s">
        <v>340</v>
      </c>
      <c r="AE417" s="129"/>
      <c r="AF417" s="169" t="s">
        <v>340</v>
      </c>
      <c r="AG417" s="170" t="s">
        <v>340</v>
      </c>
    </row>
    <row r="418" spans="2:33" ht="18" customHeight="1" thickBot="1" x14ac:dyDescent="0.3">
      <c r="B418" s="81" t="s">
        <v>340</v>
      </c>
      <c r="C418" s="83"/>
      <c r="D418" s="83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112"/>
      <c r="N418" s="132" t="s">
        <v>340</v>
      </c>
      <c r="O418" s="79"/>
      <c r="P418" s="79" t="s">
        <v>340</v>
      </c>
      <c r="Q418" s="75" t="s">
        <v>340</v>
      </c>
      <c r="R418" s="153" t="s">
        <v>340</v>
      </c>
      <c r="S418" s="171" t="s">
        <v>340</v>
      </c>
      <c r="T418" s="80"/>
      <c r="U418" s="171" t="s">
        <v>340</v>
      </c>
      <c r="V418" s="88"/>
      <c r="W418" s="171" t="s">
        <v>340</v>
      </c>
      <c r="X418" s="79"/>
      <c r="Y418" s="171" t="s">
        <v>340</v>
      </c>
      <c r="Z418" s="171" t="s">
        <v>340</v>
      </c>
      <c r="AA418" s="147">
        <v>0</v>
      </c>
      <c r="AB418" s="148" t="s">
        <v>341</v>
      </c>
      <c r="AC418" s="89"/>
      <c r="AD418" s="171" t="s">
        <v>340</v>
      </c>
      <c r="AE418" s="89"/>
      <c r="AF418" s="171" t="s">
        <v>340</v>
      </c>
      <c r="AG418" s="172" t="s">
        <v>340</v>
      </c>
    </row>
    <row r="419" spans="2:33" ht="18" customHeight="1" x14ac:dyDescent="0.25">
      <c r="B419" s="76">
        <v>38</v>
      </c>
      <c r="C419" s="77" t="s">
        <v>285</v>
      </c>
      <c r="D419" s="82">
        <v>1</v>
      </c>
      <c r="E419" s="78">
        <v>1248722896</v>
      </c>
      <c r="F419" s="78">
        <v>1258571896</v>
      </c>
      <c r="G419" s="78">
        <v>387308831</v>
      </c>
      <c r="H419" s="78">
        <v>387308831</v>
      </c>
      <c r="I419" s="78">
        <v>861414065</v>
      </c>
      <c r="J419" s="78">
        <v>871263065</v>
      </c>
      <c r="K419" s="78">
        <v>85135293</v>
      </c>
      <c r="L419" s="78">
        <v>1.0000000000000001E-5</v>
      </c>
      <c r="M419" s="73">
        <v>1</v>
      </c>
      <c r="N419" s="130">
        <v>5</v>
      </c>
      <c r="O419" s="149" t="s">
        <v>172</v>
      </c>
      <c r="P419" s="73">
        <v>0</v>
      </c>
      <c r="Q419" s="74">
        <v>311761600</v>
      </c>
      <c r="R419" s="154">
        <v>1017294865</v>
      </c>
      <c r="S419" s="174" t="s">
        <v>339</v>
      </c>
      <c r="T419" s="78">
        <v>3.2241012753979783</v>
      </c>
      <c r="U419" s="167" t="s">
        <v>339</v>
      </c>
      <c r="V419" s="115">
        <v>0.30773675483375007</v>
      </c>
      <c r="W419" s="167" t="s">
        <v>339</v>
      </c>
      <c r="X419" s="115">
        <v>8513529299999.999</v>
      </c>
      <c r="Y419" s="167" t="s">
        <v>339</v>
      </c>
      <c r="Z419" s="167" t="s">
        <v>339</v>
      </c>
      <c r="AA419" s="145"/>
      <c r="AB419" s="146"/>
      <c r="AC419" s="115">
        <v>9.7714796391604186E-2</v>
      </c>
      <c r="AD419" s="167" t="s">
        <v>339</v>
      </c>
      <c r="AE419" s="115">
        <v>6.7644362050811285E-2</v>
      </c>
      <c r="AF419" s="167" t="s">
        <v>339</v>
      </c>
      <c r="AG419" s="168" t="s">
        <v>339</v>
      </c>
    </row>
    <row r="420" spans="2:33" ht="18" customHeight="1" x14ac:dyDescent="0.25">
      <c r="B420" s="71">
        <v>38.1</v>
      </c>
      <c r="C420" s="124" t="s">
        <v>285</v>
      </c>
      <c r="D420" s="116">
        <v>1</v>
      </c>
      <c r="E420" s="113">
        <v>1248722896</v>
      </c>
      <c r="F420" s="113">
        <v>1258571896</v>
      </c>
      <c r="G420" s="113">
        <v>387308831</v>
      </c>
      <c r="H420" s="113">
        <v>387308831</v>
      </c>
      <c r="I420" s="113">
        <v>861414065</v>
      </c>
      <c r="J420" s="113">
        <v>871263065</v>
      </c>
      <c r="K420" s="113">
        <v>85135293</v>
      </c>
      <c r="L420" s="113">
        <v>1.0000000000000001E-5</v>
      </c>
      <c r="M420" s="111"/>
      <c r="N420" s="131" t="s">
        <v>340</v>
      </c>
      <c r="O420" s="125" t="s">
        <v>172</v>
      </c>
      <c r="P420" s="125" t="s">
        <v>340</v>
      </c>
      <c r="Q420" s="126" t="s">
        <v>340</v>
      </c>
      <c r="R420" s="152" t="s">
        <v>340</v>
      </c>
      <c r="S420" s="169" t="s">
        <v>340</v>
      </c>
      <c r="T420" s="127"/>
      <c r="U420" s="169" t="s">
        <v>340</v>
      </c>
      <c r="V420" s="128"/>
      <c r="W420" s="169" t="s">
        <v>340</v>
      </c>
      <c r="X420" s="125"/>
      <c r="Y420" s="169" t="s">
        <v>340</v>
      </c>
      <c r="Z420" s="173" t="s">
        <v>340</v>
      </c>
      <c r="AA420" s="143">
        <v>2220.8785883183341</v>
      </c>
      <c r="AB420" s="144" t="s">
        <v>341</v>
      </c>
      <c r="AC420" s="129"/>
      <c r="AD420" s="169" t="s">
        <v>340</v>
      </c>
      <c r="AE420" s="129"/>
      <c r="AF420" s="169" t="s">
        <v>340</v>
      </c>
      <c r="AG420" s="170" t="s">
        <v>340</v>
      </c>
    </row>
    <row r="421" spans="2:33" ht="18" customHeight="1" x14ac:dyDescent="0.25">
      <c r="B421" s="71" t="s">
        <v>340</v>
      </c>
      <c r="C421" s="116"/>
      <c r="D421" s="116"/>
      <c r="E421" s="113">
        <v>0</v>
      </c>
      <c r="F421" s="113">
        <v>0</v>
      </c>
      <c r="G421" s="113">
        <v>0</v>
      </c>
      <c r="H421" s="113">
        <v>0</v>
      </c>
      <c r="I421" s="113">
        <v>0</v>
      </c>
      <c r="J421" s="113">
        <v>0</v>
      </c>
      <c r="K421" s="113">
        <v>0</v>
      </c>
      <c r="L421" s="113">
        <v>0</v>
      </c>
      <c r="M421" s="111"/>
      <c r="N421" s="131" t="s">
        <v>340</v>
      </c>
      <c r="O421" s="125" t="s">
        <v>172</v>
      </c>
      <c r="P421" s="125" t="s">
        <v>340</v>
      </c>
      <c r="Q421" s="126" t="s">
        <v>340</v>
      </c>
      <c r="R421" s="152" t="s">
        <v>340</v>
      </c>
      <c r="S421" s="169" t="s">
        <v>340</v>
      </c>
      <c r="T421" s="127"/>
      <c r="U421" s="169" t="s">
        <v>340</v>
      </c>
      <c r="V421" s="128"/>
      <c r="W421" s="169" t="s">
        <v>340</v>
      </c>
      <c r="X421" s="125"/>
      <c r="Y421" s="169" t="s">
        <v>340</v>
      </c>
      <c r="Z421" s="169" t="s">
        <v>340</v>
      </c>
      <c r="AA421" s="143">
        <v>0</v>
      </c>
      <c r="AB421" s="144" t="s">
        <v>341</v>
      </c>
      <c r="AC421" s="129"/>
      <c r="AD421" s="169" t="s">
        <v>340</v>
      </c>
      <c r="AE421" s="129"/>
      <c r="AF421" s="169" t="s">
        <v>340</v>
      </c>
      <c r="AG421" s="170" t="s">
        <v>340</v>
      </c>
    </row>
    <row r="422" spans="2:33" ht="18" customHeight="1" x14ac:dyDescent="0.25">
      <c r="B422" s="71" t="s">
        <v>340</v>
      </c>
      <c r="C422" s="116"/>
      <c r="D422" s="116"/>
      <c r="E422" s="113">
        <v>0</v>
      </c>
      <c r="F422" s="113">
        <v>0</v>
      </c>
      <c r="G422" s="113">
        <v>0</v>
      </c>
      <c r="H422" s="113">
        <v>0</v>
      </c>
      <c r="I422" s="113">
        <v>0</v>
      </c>
      <c r="J422" s="113">
        <v>0</v>
      </c>
      <c r="K422" s="113">
        <v>0</v>
      </c>
      <c r="L422" s="113">
        <v>0</v>
      </c>
      <c r="M422" s="111"/>
      <c r="N422" s="131" t="s">
        <v>340</v>
      </c>
      <c r="O422" s="125"/>
      <c r="P422" s="125" t="s">
        <v>340</v>
      </c>
      <c r="Q422" s="126" t="s">
        <v>340</v>
      </c>
      <c r="R422" s="152" t="s">
        <v>340</v>
      </c>
      <c r="S422" s="169" t="s">
        <v>340</v>
      </c>
      <c r="T422" s="127"/>
      <c r="U422" s="169" t="s">
        <v>340</v>
      </c>
      <c r="V422" s="128"/>
      <c r="W422" s="169" t="s">
        <v>340</v>
      </c>
      <c r="X422" s="125"/>
      <c r="Y422" s="169" t="s">
        <v>340</v>
      </c>
      <c r="Z422" s="169" t="s">
        <v>340</v>
      </c>
      <c r="AA422" s="143">
        <v>0</v>
      </c>
      <c r="AB422" s="144" t="s">
        <v>341</v>
      </c>
      <c r="AC422" s="129"/>
      <c r="AD422" s="169" t="s">
        <v>340</v>
      </c>
      <c r="AE422" s="129"/>
      <c r="AF422" s="169" t="s">
        <v>340</v>
      </c>
      <c r="AG422" s="170" t="s">
        <v>340</v>
      </c>
    </row>
    <row r="423" spans="2:33" ht="18" customHeight="1" x14ac:dyDescent="0.25">
      <c r="B423" s="71" t="s">
        <v>340</v>
      </c>
      <c r="C423" s="116"/>
      <c r="D423" s="116"/>
      <c r="E423" s="113">
        <v>0</v>
      </c>
      <c r="F423" s="113">
        <v>0</v>
      </c>
      <c r="G423" s="113">
        <v>0</v>
      </c>
      <c r="H423" s="113">
        <v>0</v>
      </c>
      <c r="I423" s="113">
        <v>0</v>
      </c>
      <c r="J423" s="113">
        <v>0</v>
      </c>
      <c r="K423" s="113">
        <v>0</v>
      </c>
      <c r="L423" s="113">
        <v>0</v>
      </c>
      <c r="M423" s="111"/>
      <c r="N423" s="131" t="s">
        <v>340</v>
      </c>
      <c r="O423" s="125"/>
      <c r="P423" s="125" t="s">
        <v>340</v>
      </c>
      <c r="Q423" s="126" t="s">
        <v>340</v>
      </c>
      <c r="R423" s="152" t="s">
        <v>340</v>
      </c>
      <c r="S423" s="169" t="s">
        <v>340</v>
      </c>
      <c r="T423" s="127"/>
      <c r="U423" s="169" t="s">
        <v>340</v>
      </c>
      <c r="V423" s="128"/>
      <c r="W423" s="169" t="s">
        <v>340</v>
      </c>
      <c r="X423" s="125"/>
      <c r="Y423" s="169" t="s">
        <v>340</v>
      </c>
      <c r="Z423" s="169" t="s">
        <v>340</v>
      </c>
      <c r="AA423" s="143">
        <v>0</v>
      </c>
      <c r="AB423" s="144" t="s">
        <v>341</v>
      </c>
      <c r="AC423" s="129"/>
      <c r="AD423" s="169" t="s">
        <v>340</v>
      </c>
      <c r="AE423" s="129"/>
      <c r="AF423" s="169" t="s">
        <v>340</v>
      </c>
      <c r="AG423" s="170" t="s">
        <v>340</v>
      </c>
    </row>
    <row r="424" spans="2:33" ht="18" customHeight="1" x14ac:dyDescent="0.25">
      <c r="B424" s="71" t="s">
        <v>340</v>
      </c>
      <c r="C424" s="116"/>
      <c r="D424" s="116"/>
      <c r="E424" s="113">
        <v>0</v>
      </c>
      <c r="F424" s="113">
        <v>0</v>
      </c>
      <c r="G424" s="113">
        <v>0</v>
      </c>
      <c r="H424" s="113">
        <v>0</v>
      </c>
      <c r="I424" s="113">
        <v>0</v>
      </c>
      <c r="J424" s="113">
        <v>0</v>
      </c>
      <c r="K424" s="113">
        <v>0</v>
      </c>
      <c r="L424" s="113">
        <v>0</v>
      </c>
      <c r="M424" s="111"/>
      <c r="N424" s="131" t="s">
        <v>340</v>
      </c>
      <c r="O424" s="125"/>
      <c r="P424" s="125" t="s">
        <v>340</v>
      </c>
      <c r="Q424" s="126" t="s">
        <v>340</v>
      </c>
      <c r="R424" s="152" t="s">
        <v>340</v>
      </c>
      <c r="S424" s="169" t="s">
        <v>340</v>
      </c>
      <c r="T424" s="127"/>
      <c r="U424" s="169" t="s">
        <v>340</v>
      </c>
      <c r="V424" s="128"/>
      <c r="W424" s="169" t="s">
        <v>340</v>
      </c>
      <c r="X424" s="125"/>
      <c r="Y424" s="169" t="s">
        <v>340</v>
      </c>
      <c r="Z424" s="169" t="s">
        <v>340</v>
      </c>
      <c r="AA424" s="143">
        <v>0</v>
      </c>
      <c r="AB424" s="144" t="s">
        <v>341</v>
      </c>
      <c r="AC424" s="129"/>
      <c r="AD424" s="169" t="s">
        <v>340</v>
      </c>
      <c r="AE424" s="129"/>
      <c r="AF424" s="169" t="s">
        <v>340</v>
      </c>
      <c r="AG424" s="170" t="s">
        <v>340</v>
      </c>
    </row>
    <row r="425" spans="2:33" ht="18" customHeight="1" x14ac:dyDescent="0.25">
      <c r="B425" s="71" t="s">
        <v>340</v>
      </c>
      <c r="C425" s="116"/>
      <c r="D425" s="116"/>
      <c r="E425" s="113">
        <v>0</v>
      </c>
      <c r="F425" s="113">
        <v>0</v>
      </c>
      <c r="G425" s="113">
        <v>0</v>
      </c>
      <c r="H425" s="113">
        <v>0</v>
      </c>
      <c r="I425" s="113">
        <v>0</v>
      </c>
      <c r="J425" s="113">
        <v>0</v>
      </c>
      <c r="K425" s="113">
        <v>0</v>
      </c>
      <c r="L425" s="113">
        <v>0</v>
      </c>
      <c r="M425" s="111"/>
      <c r="N425" s="131" t="s">
        <v>340</v>
      </c>
      <c r="O425" s="125"/>
      <c r="P425" s="125" t="s">
        <v>340</v>
      </c>
      <c r="Q425" s="126" t="s">
        <v>340</v>
      </c>
      <c r="R425" s="152" t="s">
        <v>340</v>
      </c>
      <c r="S425" s="169" t="s">
        <v>340</v>
      </c>
      <c r="T425" s="127"/>
      <c r="U425" s="169" t="s">
        <v>340</v>
      </c>
      <c r="V425" s="128"/>
      <c r="W425" s="169" t="s">
        <v>340</v>
      </c>
      <c r="X425" s="125"/>
      <c r="Y425" s="169" t="s">
        <v>340</v>
      </c>
      <c r="Z425" s="169" t="s">
        <v>340</v>
      </c>
      <c r="AA425" s="143">
        <v>0</v>
      </c>
      <c r="AB425" s="144" t="s">
        <v>341</v>
      </c>
      <c r="AC425" s="129"/>
      <c r="AD425" s="169" t="s">
        <v>340</v>
      </c>
      <c r="AE425" s="129"/>
      <c r="AF425" s="169" t="s">
        <v>340</v>
      </c>
      <c r="AG425" s="170" t="s">
        <v>340</v>
      </c>
    </row>
    <row r="426" spans="2:33" ht="18" customHeight="1" x14ac:dyDescent="0.25">
      <c r="B426" s="71" t="s">
        <v>340</v>
      </c>
      <c r="C426" s="116"/>
      <c r="D426" s="116"/>
      <c r="E426" s="113">
        <v>0</v>
      </c>
      <c r="F426" s="113">
        <v>0</v>
      </c>
      <c r="G426" s="113">
        <v>0</v>
      </c>
      <c r="H426" s="113">
        <v>0</v>
      </c>
      <c r="I426" s="113">
        <v>0</v>
      </c>
      <c r="J426" s="113">
        <v>0</v>
      </c>
      <c r="K426" s="113">
        <v>0</v>
      </c>
      <c r="L426" s="113">
        <v>0</v>
      </c>
      <c r="M426" s="111"/>
      <c r="N426" s="131" t="s">
        <v>340</v>
      </c>
      <c r="O426" s="125"/>
      <c r="P426" s="125" t="s">
        <v>340</v>
      </c>
      <c r="Q426" s="126" t="s">
        <v>340</v>
      </c>
      <c r="R426" s="152" t="s">
        <v>340</v>
      </c>
      <c r="S426" s="169" t="s">
        <v>340</v>
      </c>
      <c r="T426" s="127"/>
      <c r="U426" s="169" t="s">
        <v>340</v>
      </c>
      <c r="V426" s="128"/>
      <c r="W426" s="169" t="s">
        <v>340</v>
      </c>
      <c r="X426" s="125"/>
      <c r="Y426" s="169" t="s">
        <v>340</v>
      </c>
      <c r="Z426" s="169" t="s">
        <v>340</v>
      </c>
      <c r="AA426" s="143">
        <v>0</v>
      </c>
      <c r="AB426" s="144" t="s">
        <v>341</v>
      </c>
      <c r="AC426" s="129"/>
      <c r="AD426" s="169" t="s">
        <v>340</v>
      </c>
      <c r="AE426" s="129"/>
      <c r="AF426" s="169" t="s">
        <v>340</v>
      </c>
      <c r="AG426" s="170" t="s">
        <v>340</v>
      </c>
    </row>
    <row r="427" spans="2:33" ht="18" customHeight="1" x14ac:dyDescent="0.25">
      <c r="B427" s="71" t="s">
        <v>340</v>
      </c>
      <c r="C427" s="116"/>
      <c r="D427" s="116"/>
      <c r="E427" s="113">
        <v>0</v>
      </c>
      <c r="F427" s="113">
        <v>0</v>
      </c>
      <c r="G427" s="113">
        <v>0</v>
      </c>
      <c r="H427" s="113">
        <v>0</v>
      </c>
      <c r="I427" s="113">
        <v>0</v>
      </c>
      <c r="J427" s="113">
        <v>0</v>
      </c>
      <c r="K427" s="113">
        <v>0</v>
      </c>
      <c r="L427" s="113">
        <v>0</v>
      </c>
      <c r="M427" s="111"/>
      <c r="N427" s="131" t="s">
        <v>340</v>
      </c>
      <c r="O427" s="125"/>
      <c r="P427" s="125" t="s">
        <v>340</v>
      </c>
      <c r="Q427" s="126" t="s">
        <v>340</v>
      </c>
      <c r="R427" s="152" t="s">
        <v>340</v>
      </c>
      <c r="S427" s="169" t="s">
        <v>340</v>
      </c>
      <c r="T427" s="127"/>
      <c r="U427" s="169" t="s">
        <v>340</v>
      </c>
      <c r="V427" s="128"/>
      <c r="W427" s="169" t="s">
        <v>340</v>
      </c>
      <c r="X427" s="125"/>
      <c r="Y427" s="169" t="s">
        <v>340</v>
      </c>
      <c r="Z427" s="169" t="s">
        <v>340</v>
      </c>
      <c r="AA427" s="143">
        <v>0</v>
      </c>
      <c r="AB427" s="144" t="s">
        <v>341</v>
      </c>
      <c r="AC427" s="129"/>
      <c r="AD427" s="169" t="s">
        <v>340</v>
      </c>
      <c r="AE427" s="129"/>
      <c r="AF427" s="169" t="s">
        <v>340</v>
      </c>
      <c r="AG427" s="170" t="s">
        <v>340</v>
      </c>
    </row>
    <row r="428" spans="2:33" ht="18" customHeight="1" x14ac:dyDescent="0.25">
      <c r="B428" s="71" t="s">
        <v>340</v>
      </c>
      <c r="C428" s="116"/>
      <c r="D428" s="116"/>
      <c r="E428" s="113">
        <v>0</v>
      </c>
      <c r="F428" s="113">
        <v>0</v>
      </c>
      <c r="G428" s="113">
        <v>0</v>
      </c>
      <c r="H428" s="113">
        <v>0</v>
      </c>
      <c r="I428" s="113">
        <v>0</v>
      </c>
      <c r="J428" s="113">
        <v>0</v>
      </c>
      <c r="K428" s="113">
        <v>0</v>
      </c>
      <c r="L428" s="113">
        <v>0</v>
      </c>
      <c r="M428" s="111"/>
      <c r="N428" s="131" t="s">
        <v>340</v>
      </c>
      <c r="O428" s="125"/>
      <c r="P428" s="125" t="s">
        <v>340</v>
      </c>
      <c r="Q428" s="126" t="s">
        <v>340</v>
      </c>
      <c r="R428" s="152" t="s">
        <v>340</v>
      </c>
      <c r="S428" s="169" t="s">
        <v>340</v>
      </c>
      <c r="T428" s="127"/>
      <c r="U428" s="169" t="s">
        <v>340</v>
      </c>
      <c r="V428" s="128"/>
      <c r="W428" s="169" t="s">
        <v>340</v>
      </c>
      <c r="X428" s="125"/>
      <c r="Y428" s="169" t="s">
        <v>340</v>
      </c>
      <c r="Z428" s="169" t="s">
        <v>340</v>
      </c>
      <c r="AA428" s="143">
        <v>0</v>
      </c>
      <c r="AB428" s="144" t="s">
        <v>341</v>
      </c>
      <c r="AC428" s="129"/>
      <c r="AD428" s="169" t="s">
        <v>340</v>
      </c>
      <c r="AE428" s="129"/>
      <c r="AF428" s="169" t="s">
        <v>340</v>
      </c>
      <c r="AG428" s="170" t="s">
        <v>340</v>
      </c>
    </row>
    <row r="429" spans="2:33" ht="18" customHeight="1" thickBot="1" x14ac:dyDescent="0.3">
      <c r="B429" s="81" t="s">
        <v>340</v>
      </c>
      <c r="C429" s="83"/>
      <c r="D429" s="83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112"/>
      <c r="N429" s="132" t="s">
        <v>340</v>
      </c>
      <c r="O429" s="79"/>
      <c r="P429" s="79" t="s">
        <v>340</v>
      </c>
      <c r="Q429" s="75" t="s">
        <v>340</v>
      </c>
      <c r="R429" s="153" t="s">
        <v>340</v>
      </c>
      <c r="S429" s="171" t="s">
        <v>340</v>
      </c>
      <c r="T429" s="80"/>
      <c r="U429" s="171" t="s">
        <v>340</v>
      </c>
      <c r="V429" s="88"/>
      <c r="W429" s="171" t="s">
        <v>340</v>
      </c>
      <c r="X429" s="79"/>
      <c r="Y429" s="171" t="s">
        <v>340</v>
      </c>
      <c r="Z429" s="171" t="s">
        <v>340</v>
      </c>
      <c r="AA429" s="147">
        <v>0</v>
      </c>
      <c r="AB429" s="148" t="s">
        <v>341</v>
      </c>
      <c r="AC429" s="89"/>
      <c r="AD429" s="171" t="s">
        <v>340</v>
      </c>
      <c r="AE429" s="89"/>
      <c r="AF429" s="171" t="s">
        <v>340</v>
      </c>
      <c r="AG429" s="172" t="s">
        <v>340</v>
      </c>
    </row>
    <row r="430" spans="2:33" ht="18" customHeight="1" x14ac:dyDescent="0.25">
      <c r="B430" s="76">
        <v>39</v>
      </c>
      <c r="C430" s="77" t="s">
        <v>286</v>
      </c>
      <c r="D430" s="82">
        <v>1</v>
      </c>
      <c r="E430" s="78">
        <v>4529589925</v>
      </c>
      <c r="F430" s="78">
        <v>5641791186</v>
      </c>
      <c r="G430" s="78">
        <v>1052895544</v>
      </c>
      <c r="H430" s="78">
        <v>2981542332</v>
      </c>
      <c r="I430" s="78">
        <v>3476694381</v>
      </c>
      <c r="J430" s="78">
        <v>2660248854</v>
      </c>
      <c r="K430" s="78">
        <v>865304193</v>
      </c>
      <c r="L430" s="78">
        <v>137844525</v>
      </c>
      <c r="M430" s="73">
        <v>1</v>
      </c>
      <c r="N430" s="130">
        <v>5</v>
      </c>
      <c r="O430" s="149" t="s">
        <v>172</v>
      </c>
      <c r="P430" s="73">
        <v>0</v>
      </c>
      <c r="Q430" s="74">
        <v>311761600</v>
      </c>
      <c r="R430" s="154">
        <v>3632575181</v>
      </c>
      <c r="S430" s="174" t="s">
        <v>339</v>
      </c>
      <c r="T430" s="78">
        <v>4.3020316220466404</v>
      </c>
      <c r="U430" s="167" t="s">
        <v>339</v>
      </c>
      <c r="V430" s="115">
        <v>0.528474421279299</v>
      </c>
      <c r="W430" s="167" t="s">
        <v>339</v>
      </c>
      <c r="X430" s="115">
        <v>6.2773925406177717</v>
      </c>
      <c r="Y430" s="167" t="s">
        <v>339</v>
      </c>
      <c r="Z430" s="167" t="s">
        <v>339</v>
      </c>
      <c r="AA430" s="145"/>
      <c r="AB430" s="146"/>
      <c r="AC430" s="115">
        <v>0.32527189766435288</v>
      </c>
      <c r="AD430" s="167" t="s">
        <v>339</v>
      </c>
      <c r="AE430" s="115">
        <v>0.1533740197877646</v>
      </c>
      <c r="AF430" s="167" t="s">
        <v>339</v>
      </c>
      <c r="AG430" s="168" t="s">
        <v>339</v>
      </c>
    </row>
    <row r="431" spans="2:33" ht="18" customHeight="1" x14ac:dyDescent="0.25">
      <c r="B431" s="71">
        <v>39.1</v>
      </c>
      <c r="C431" s="124" t="s">
        <v>286</v>
      </c>
      <c r="D431" s="116">
        <v>1</v>
      </c>
      <c r="E431" s="113">
        <v>4529589925</v>
      </c>
      <c r="F431" s="113">
        <v>5641791186</v>
      </c>
      <c r="G431" s="113">
        <v>1052895544</v>
      </c>
      <c r="H431" s="113">
        <v>2981542332</v>
      </c>
      <c r="I431" s="113">
        <v>3476694381</v>
      </c>
      <c r="J431" s="113">
        <v>2660248854</v>
      </c>
      <c r="K431" s="113">
        <v>865304193</v>
      </c>
      <c r="L431" s="113">
        <v>137844525</v>
      </c>
      <c r="M431" s="111"/>
      <c r="N431" s="131" t="s">
        <v>340</v>
      </c>
      <c r="O431" s="125" t="s">
        <v>172</v>
      </c>
      <c r="P431" s="125" t="s">
        <v>340</v>
      </c>
      <c r="Q431" s="126" t="s">
        <v>340</v>
      </c>
      <c r="R431" s="152" t="s">
        <v>340</v>
      </c>
      <c r="S431" s="169" t="s">
        <v>340</v>
      </c>
      <c r="T431" s="127"/>
      <c r="U431" s="169" t="s">
        <v>340</v>
      </c>
      <c r="V431" s="128"/>
      <c r="W431" s="169" t="s">
        <v>340</v>
      </c>
      <c r="X431" s="125"/>
      <c r="Y431" s="169" t="s">
        <v>340</v>
      </c>
      <c r="Z431" s="173" t="s">
        <v>340</v>
      </c>
      <c r="AA431" s="143">
        <v>9955.5164743250389</v>
      </c>
      <c r="AB431" s="144" t="s">
        <v>341</v>
      </c>
      <c r="AC431" s="129"/>
      <c r="AD431" s="169" t="s">
        <v>340</v>
      </c>
      <c r="AE431" s="129"/>
      <c r="AF431" s="169" t="s">
        <v>340</v>
      </c>
      <c r="AG431" s="170" t="s">
        <v>340</v>
      </c>
    </row>
    <row r="432" spans="2:33" ht="18" customHeight="1" x14ac:dyDescent="0.25">
      <c r="B432" s="71" t="s">
        <v>340</v>
      </c>
      <c r="C432" s="116"/>
      <c r="D432" s="116"/>
      <c r="E432" s="113">
        <v>0</v>
      </c>
      <c r="F432" s="113">
        <v>0</v>
      </c>
      <c r="G432" s="113">
        <v>0</v>
      </c>
      <c r="H432" s="113">
        <v>0</v>
      </c>
      <c r="I432" s="113">
        <v>0</v>
      </c>
      <c r="J432" s="113">
        <v>0</v>
      </c>
      <c r="K432" s="113">
        <v>0</v>
      </c>
      <c r="L432" s="113">
        <v>0</v>
      </c>
      <c r="M432" s="111"/>
      <c r="N432" s="131" t="s">
        <v>340</v>
      </c>
      <c r="O432" s="125" t="s">
        <v>172</v>
      </c>
      <c r="P432" s="125" t="s">
        <v>340</v>
      </c>
      <c r="Q432" s="126" t="s">
        <v>340</v>
      </c>
      <c r="R432" s="152" t="s">
        <v>340</v>
      </c>
      <c r="S432" s="169" t="s">
        <v>340</v>
      </c>
      <c r="T432" s="127"/>
      <c r="U432" s="169" t="s">
        <v>340</v>
      </c>
      <c r="V432" s="128"/>
      <c r="W432" s="169" t="s">
        <v>340</v>
      </c>
      <c r="X432" s="125"/>
      <c r="Y432" s="169" t="s">
        <v>340</v>
      </c>
      <c r="Z432" s="169" t="s">
        <v>340</v>
      </c>
      <c r="AA432" s="143">
        <v>0</v>
      </c>
      <c r="AB432" s="144" t="s">
        <v>341</v>
      </c>
      <c r="AC432" s="129"/>
      <c r="AD432" s="169" t="s">
        <v>340</v>
      </c>
      <c r="AE432" s="129"/>
      <c r="AF432" s="169" t="s">
        <v>340</v>
      </c>
      <c r="AG432" s="170" t="s">
        <v>340</v>
      </c>
    </row>
    <row r="433" spans="2:33" ht="18" customHeight="1" x14ac:dyDescent="0.25">
      <c r="B433" s="71" t="s">
        <v>340</v>
      </c>
      <c r="C433" s="116"/>
      <c r="D433" s="116"/>
      <c r="E433" s="113">
        <v>0</v>
      </c>
      <c r="F433" s="113">
        <v>0</v>
      </c>
      <c r="G433" s="113">
        <v>0</v>
      </c>
      <c r="H433" s="113">
        <v>0</v>
      </c>
      <c r="I433" s="113">
        <v>0</v>
      </c>
      <c r="J433" s="113">
        <v>0</v>
      </c>
      <c r="K433" s="113">
        <v>0</v>
      </c>
      <c r="L433" s="113">
        <v>0</v>
      </c>
      <c r="M433" s="111"/>
      <c r="N433" s="131" t="s">
        <v>340</v>
      </c>
      <c r="O433" s="125"/>
      <c r="P433" s="125" t="s">
        <v>340</v>
      </c>
      <c r="Q433" s="126" t="s">
        <v>340</v>
      </c>
      <c r="R433" s="152" t="s">
        <v>340</v>
      </c>
      <c r="S433" s="169" t="s">
        <v>340</v>
      </c>
      <c r="T433" s="127"/>
      <c r="U433" s="169" t="s">
        <v>340</v>
      </c>
      <c r="V433" s="128"/>
      <c r="W433" s="169" t="s">
        <v>340</v>
      </c>
      <c r="X433" s="125"/>
      <c r="Y433" s="169" t="s">
        <v>340</v>
      </c>
      <c r="Z433" s="169" t="s">
        <v>340</v>
      </c>
      <c r="AA433" s="143">
        <v>0</v>
      </c>
      <c r="AB433" s="144" t="s">
        <v>341</v>
      </c>
      <c r="AC433" s="129"/>
      <c r="AD433" s="169" t="s">
        <v>340</v>
      </c>
      <c r="AE433" s="129"/>
      <c r="AF433" s="169" t="s">
        <v>340</v>
      </c>
      <c r="AG433" s="170" t="s">
        <v>340</v>
      </c>
    </row>
    <row r="434" spans="2:33" ht="18" customHeight="1" x14ac:dyDescent="0.25">
      <c r="B434" s="71" t="s">
        <v>340</v>
      </c>
      <c r="C434" s="116"/>
      <c r="D434" s="116"/>
      <c r="E434" s="113">
        <v>0</v>
      </c>
      <c r="F434" s="113">
        <v>0</v>
      </c>
      <c r="G434" s="113">
        <v>0</v>
      </c>
      <c r="H434" s="113">
        <v>0</v>
      </c>
      <c r="I434" s="113">
        <v>0</v>
      </c>
      <c r="J434" s="113">
        <v>0</v>
      </c>
      <c r="K434" s="113">
        <v>0</v>
      </c>
      <c r="L434" s="113">
        <v>0</v>
      </c>
      <c r="M434" s="111"/>
      <c r="N434" s="131" t="s">
        <v>340</v>
      </c>
      <c r="O434" s="125"/>
      <c r="P434" s="125" t="s">
        <v>340</v>
      </c>
      <c r="Q434" s="126" t="s">
        <v>340</v>
      </c>
      <c r="R434" s="152" t="s">
        <v>340</v>
      </c>
      <c r="S434" s="169" t="s">
        <v>340</v>
      </c>
      <c r="T434" s="127"/>
      <c r="U434" s="169" t="s">
        <v>340</v>
      </c>
      <c r="V434" s="128"/>
      <c r="W434" s="169" t="s">
        <v>340</v>
      </c>
      <c r="X434" s="125"/>
      <c r="Y434" s="169" t="s">
        <v>340</v>
      </c>
      <c r="Z434" s="169" t="s">
        <v>340</v>
      </c>
      <c r="AA434" s="143">
        <v>0</v>
      </c>
      <c r="AB434" s="144" t="s">
        <v>341</v>
      </c>
      <c r="AC434" s="129"/>
      <c r="AD434" s="169" t="s">
        <v>340</v>
      </c>
      <c r="AE434" s="129"/>
      <c r="AF434" s="169" t="s">
        <v>340</v>
      </c>
      <c r="AG434" s="170" t="s">
        <v>340</v>
      </c>
    </row>
    <row r="435" spans="2:33" ht="18" customHeight="1" x14ac:dyDescent="0.25">
      <c r="B435" s="71" t="s">
        <v>340</v>
      </c>
      <c r="C435" s="116"/>
      <c r="D435" s="116"/>
      <c r="E435" s="113">
        <v>0</v>
      </c>
      <c r="F435" s="113">
        <v>0</v>
      </c>
      <c r="G435" s="113">
        <v>0</v>
      </c>
      <c r="H435" s="113">
        <v>0</v>
      </c>
      <c r="I435" s="113">
        <v>0</v>
      </c>
      <c r="J435" s="113">
        <v>0</v>
      </c>
      <c r="K435" s="113">
        <v>0</v>
      </c>
      <c r="L435" s="113">
        <v>0</v>
      </c>
      <c r="M435" s="111"/>
      <c r="N435" s="131" t="s">
        <v>340</v>
      </c>
      <c r="O435" s="125"/>
      <c r="P435" s="125" t="s">
        <v>340</v>
      </c>
      <c r="Q435" s="126" t="s">
        <v>340</v>
      </c>
      <c r="R435" s="152" t="s">
        <v>340</v>
      </c>
      <c r="S435" s="169" t="s">
        <v>340</v>
      </c>
      <c r="T435" s="127"/>
      <c r="U435" s="169" t="s">
        <v>340</v>
      </c>
      <c r="V435" s="128"/>
      <c r="W435" s="169" t="s">
        <v>340</v>
      </c>
      <c r="X435" s="125"/>
      <c r="Y435" s="169" t="s">
        <v>340</v>
      </c>
      <c r="Z435" s="169" t="s">
        <v>340</v>
      </c>
      <c r="AA435" s="143">
        <v>0</v>
      </c>
      <c r="AB435" s="144" t="s">
        <v>341</v>
      </c>
      <c r="AC435" s="129"/>
      <c r="AD435" s="169" t="s">
        <v>340</v>
      </c>
      <c r="AE435" s="129"/>
      <c r="AF435" s="169" t="s">
        <v>340</v>
      </c>
      <c r="AG435" s="170" t="s">
        <v>340</v>
      </c>
    </row>
    <row r="436" spans="2:33" ht="18" customHeight="1" x14ac:dyDescent="0.25">
      <c r="B436" s="71" t="s">
        <v>340</v>
      </c>
      <c r="C436" s="116"/>
      <c r="D436" s="116"/>
      <c r="E436" s="113">
        <v>0</v>
      </c>
      <c r="F436" s="113">
        <v>0</v>
      </c>
      <c r="G436" s="113">
        <v>0</v>
      </c>
      <c r="H436" s="113">
        <v>0</v>
      </c>
      <c r="I436" s="113">
        <v>0</v>
      </c>
      <c r="J436" s="113">
        <v>0</v>
      </c>
      <c r="K436" s="113">
        <v>0</v>
      </c>
      <c r="L436" s="113">
        <v>0</v>
      </c>
      <c r="M436" s="111"/>
      <c r="N436" s="131" t="s">
        <v>340</v>
      </c>
      <c r="O436" s="125"/>
      <c r="P436" s="125" t="s">
        <v>340</v>
      </c>
      <c r="Q436" s="126" t="s">
        <v>340</v>
      </c>
      <c r="R436" s="152" t="s">
        <v>340</v>
      </c>
      <c r="S436" s="169" t="s">
        <v>340</v>
      </c>
      <c r="T436" s="127"/>
      <c r="U436" s="169" t="s">
        <v>340</v>
      </c>
      <c r="V436" s="128"/>
      <c r="W436" s="169" t="s">
        <v>340</v>
      </c>
      <c r="X436" s="125"/>
      <c r="Y436" s="169" t="s">
        <v>340</v>
      </c>
      <c r="Z436" s="169" t="s">
        <v>340</v>
      </c>
      <c r="AA436" s="143">
        <v>0</v>
      </c>
      <c r="AB436" s="144" t="s">
        <v>341</v>
      </c>
      <c r="AC436" s="129"/>
      <c r="AD436" s="169" t="s">
        <v>340</v>
      </c>
      <c r="AE436" s="129"/>
      <c r="AF436" s="169" t="s">
        <v>340</v>
      </c>
      <c r="AG436" s="170" t="s">
        <v>340</v>
      </c>
    </row>
    <row r="437" spans="2:33" ht="18" customHeight="1" x14ac:dyDescent="0.25">
      <c r="B437" s="71" t="s">
        <v>340</v>
      </c>
      <c r="C437" s="116"/>
      <c r="D437" s="116"/>
      <c r="E437" s="113">
        <v>0</v>
      </c>
      <c r="F437" s="113">
        <v>0</v>
      </c>
      <c r="G437" s="113">
        <v>0</v>
      </c>
      <c r="H437" s="113">
        <v>0</v>
      </c>
      <c r="I437" s="113">
        <v>0</v>
      </c>
      <c r="J437" s="113">
        <v>0</v>
      </c>
      <c r="K437" s="113">
        <v>0</v>
      </c>
      <c r="L437" s="113">
        <v>0</v>
      </c>
      <c r="M437" s="111"/>
      <c r="N437" s="131" t="s">
        <v>340</v>
      </c>
      <c r="O437" s="125"/>
      <c r="P437" s="125" t="s">
        <v>340</v>
      </c>
      <c r="Q437" s="126" t="s">
        <v>340</v>
      </c>
      <c r="R437" s="152" t="s">
        <v>340</v>
      </c>
      <c r="S437" s="169" t="s">
        <v>340</v>
      </c>
      <c r="T437" s="127"/>
      <c r="U437" s="169" t="s">
        <v>340</v>
      </c>
      <c r="V437" s="128"/>
      <c r="W437" s="169" t="s">
        <v>340</v>
      </c>
      <c r="X437" s="125"/>
      <c r="Y437" s="169" t="s">
        <v>340</v>
      </c>
      <c r="Z437" s="169" t="s">
        <v>340</v>
      </c>
      <c r="AA437" s="143">
        <v>0</v>
      </c>
      <c r="AB437" s="144" t="s">
        <v>341</v>
      </c>
      <c r="AC437" s="129"/>
      <c r="AD437" s="169" t="s">
        <v>340</v>
      </c>
      <c r="AE437" s="129"/>
      <c r="AF437" s="169" t="s">
        <v>340</v>
      </c>
      <c r="AG437" s="170" t="s">
        <v>340</v>
      </c>
    </row>
    <row r="438" spans="2:33" ht="18" customHeight="1" x14ac:dyDescent="0.25">
      <c r="B438" s="71" t="s">
        <v>340</v>
      </c>
      <c r="C438" s="116"/>
      <c r="D438" s="116"/>
      <c r="E438" s="113">
        <v>0</v>
      </c>
      <c r="F438" s="113">
        <v>0</v>
      </c>
      <c r="G438" s="113">
        <v>0</v>
      </c>
      <c r="H438" s="113">
        <v>0</v>
      </c>
      <c r="I438" s="113">
        <v>0</v>
      </c>
      <c r="J438" s="113">
        <v>0</v>
      </c>
      <c r="K438" s="113">
        <v>0</v>
      </c>
      <c r="L438" s="113">
        <v>0</v>
      </c>
      <c r="M438" s="111"/>
      <c r="N438" s="131" t="s">
        <v>340</v>
      </c>
      <c r="O438" s="125"/>
      <c r="P438" s="125" t="s">
        <v>340</v>
      </c>
      <c r="Q438" s="126" t="s">
        <v>340</v>
      </c>
      <c r="R438" s="152" t="s">
        <v>340</v>
      </c>
      <c r="S438" s="169" t="s">
        <v>340</v>
      </c>
      <c r="T438" s="127"/>
      <c r="U438" s="169" t="s">
        <v>340</v>
      </c>
      <c r="V438" s="128"/>
      <c r="W438" s="169" t="s">
        <v>340</v>
      </c>
      <c r="X438" s="125"/>
      <c r="Y438" s="169" t="s">
        <v>340</v>
      </c>
      <c r="Z438" s="169" t="s">
        <v>340</v>
      </c>
      <c r="AA438" s="143">
        <v>0</v>
      </c>
      <c r="AB438" s="144" t="s">
        <v>341</v>
      </c>
      <c r="AC438" s="129"/>
      <c r="AD438" s="169" t="s">
        <v>340</v>
      </c>
      <c r="AE438" s="129"/>
      <c r="AF438" s="169" t="s">
        <v>340</v>
      </c>
      <c r="AG438" s="170" t="s">
        <v>340</v>
      </c>
    </row>
    <row r="439" spans="2:33" ht="18" customHeight="1" x14ac:dyDescent="0.25">
      <c r="B439" s="71" t="s">
        <v>340</v>
      </c>
      <c r="C439" s="116"/>
      <c r="D439" s="116"/>
      <c r="E439" s="113">
        <v>0</v>
      </c>
      <c r="F439" s="113">
        <v>0</v>
      </c>
      <c r="G439" s="113">
        <v>0</v>
      </c>
      <c r="H439" s="113">
        <v>0</v>
      </c>
      <c r="I439" s="113">
        <v>0</v>
      </c>
      <c r="J439" s="113">
        <v>0</v>
      </c>
      <c r="K439" s="113">
        <v>0</v>
      </c>
      <c r="L439" s="113">
        <v>0</v>
      </c>
      <c r="M439" s="111"/>
      <c r="N439" s="131" t="s">
        <v>340</v>
      </c>
      <c r="O439" s="125"/>
      <c r="P439" s="125" t="s">
        <v>340</v>
      </c>
      <c r="Q439" s="126" t="s">
        <v>340</v>
      </c>
      <c r="R439" s="152" t="s">
        <v>340</v>
      </c>
      <c r="S439" s="169" t="s">
        <v>340</v>
      </c>
      <c r="T439" s="127"/>
      <c r="U439" s="169" t="s">
        <v>340</v>
      </c>
      <c r="V439" s="128"/>
      <c r="W439" s="169" t="s">
        <v>340</v>
      </c>
      <c r="X439" s="125"/>
      <c r="Y439" s="169" t="s">
        <v>340</v>
      </c>
      <c r="Z439" s="169" t="s">
        <v>340</v>
      </c>
      <c r="AA439" s="143">
        <v>0</v>
      </c>
      <c r="AB439" s="144" t="s">
        <v>341</v>
      </c>
      <c r="AC439" s="129"/>
      <c r="AD439" s="169" t="s">
        <v>340</v>
      </c>
      <c r="AE439" s="129"/>
      <c r="AF439" s="169" t="s">
        <v>340</v>
      </c>
      <c r="AG439" s="170" t="s">
        <v>340</v>
      </c>
    </row>
    <row r="440" spans="2:33" ht="18" customHeight="1" thickBot="1" x14ac:dyDescent="0.3">
      <c r="B440" s="81" t="s">
        <v>340</v>
      </c>
      <c r="C440" s="83"/>
      <c r="D440" s="83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112"/>
      <c r="N440" s="132" t="s">
        <v>340</v>
      </c>
      <c r="O440" s="79"/>
      <c r="P440" s="79" t="s">
        <v>340</v>
      </c>
      <c r="Q440" s="75" t="s">
        <v>340</v>
      </c>
      <c r="R440" s="153" t="s">
        <v>340</v>
      </c>
      <c r="S440" s="171" t="s">
        <v>340</v>
      </c>
      <c r="T440" s="80"/>
      <c r="U440" s="171" t="s">
        <v>340</v>
      </c>
      <c r="V440" s="88"/>
      <c r="W440" s="171" t="s">
        <v>340</v>
      </c>
      <c r="X440" s="79"/>
      <c r="Y440" s="171" t="s">
        <v>340</v>
      </c>
      <c r="Z440" s="171" t="s">
        <v>340</v>
      </c>
      <c r="AA440" s="147">
        <v>0</v>
      </c>
      <c r="AB440" s="148" t="s">
        <v>341</v>
      </c>
      <c r="AC440" s="89"/>
      <c r="AD440" s="171" t="s">
        <v>340</v>
      </c>
      <c r="AE440" s="89"/>
      <c r="AF440" s="171" t="s">
        <v>340</v>
      </c>
      <c r="AG440" s="172" t="s">
        <v>340</v>
      </c>
    </row>
    <row r="441" spans="2:33" ht="18" customHeight="1" x14ac:dyDescent="0.25">
      <c r="B441" s="76">
        <v>40</v>
      </c>
      <c r="C441" s="77" t="s">
        <v>287</v>
      </c>
      <c r="D441" s="82">
        <v>1</v>
      </c>
      <c r="E441" s="78">
        <v>5882915000</v>
      </c>
      <c r="F441" s="78">
        <v>6447311000</v>
      </c>
      <c r="G441" s="78">
        <v>915152000</v>
      </c>
      <c r="H441" s="78">
        <v>2787787000</v>
      </c>
      <c r="I441" s="78">
        <v>4967763000</v>
      </c>
      <c r="J441" s="78">
        <v>3659524000</v>
      </c>
      <c r="K441" s="78">
        <v>265637000</v>
      </c>
      <c r="L441" s="78">
        <v>14077000</v>
      </c>
      <c r="M441" s="73">
        <v>1</v>
      </c>
      <c r="N441" s="130">
        <v>5</v>
      </c>
      <c r="O441" s="149" t="s">
        <v>172</v>
      </c>
      <c r="P441" s="73">
        <v>0</v>
      </c>
      <c r="Q441" s="74">
        <v>311761600</v>
      </c>
      <c r="R441" s="154">
        <v>5123643800</v>
      </c>
      <c r="S441" s="174" t="s">
        <v>339</v>
      </c>
      <c r="T441" s="78">
        <v>6.4283474220675911</v>
      </c>
      <c r="U441" s="167" t="s">
        <v>339</v>
      </c>
      <c r="V441" s="115">
        <v>0.43239530402674853</v>
      </c>
      <c r="W441" s="167" t="s">
        <v>339</v>
      </c>
      <c r="X441" s="115">
        <v>18.870284861831355</v>
      </c>
      <c r="Y441" s="167" t="s">
        <v>339</v>
      </c>
      <c r="Z441" s="167" t="s">
        <v>339</v>
      </c>
      <c r="AA441" s="145"/>
      <c r="AB441" s="146"/>
      <c r="AC441" s="115">
        <v>7.2587855688335423E-2</v>
      </c>
      <c r="AD441" s="167" t="s">
        <v>339</v>
      </c>
      <c r="AE441" s="115">
        <v>4.1201207759327882E-2</v>
      </c>
      <c r="AF441" s="167" t="s">
        <v>339</v>
      </c>
      <c r="AG441" s="168" t="s">
        <v>339</v>
      </c>
    </row>
    <row r="442" spans="2:33" ht="18" customHeight="1" x14ac:dyDescent="0.25">
      <c r="B442" s="71">
        <v>40.1</v>
      </c>
      <c r="C442" s="124" t="s">
        <v>287</v>
      </c>
      <c r="D442" s="116">
        <v>1</v>
      </c>
      <c r="E442" s="113">
        <v>5882915000</v>
      </c>
      <c r="F442" s="113">
        <v>6447311000</v>
      </c>
      <c r="G442" s="113">
        <v>915152000</v>
      </c>
      <c r="H442" s="113">
        <v>2787787000</v>
      </c>
      <c r="I442" s="113">
        <v>4967763000</v>
      </c>
      <c r="J442" s="113">
        <v>3659524000</v>
      </c>
      <c r="K442" s="113">
        <v>265637000</v>
      </c>
      <c r="L442" s="113">
        <v>14077000</v>
      </c>
      <c r="M442" s="111"/>
      <c r="N442" s="131" t="s">
        <v>340</v>
      </c>
      <c r="O442" s="125" t="s">
        <v>172</v>
      </c>
      <c r="P442" s="125" t="s">
        <v>340</v>
      </c>
      <c r="Q442" s="126" t="s">
        <v>340</v>
      </c>
      <c r="R442" s="152" t="s">
        <v>340</v>
      </c>
      <c r="S442" s="169" t="s">
        <v>340</v>
      </c>
      <c r="T442" s="127"/>
      <c r="U442" s="169" t="s">
        <v>340</v>
      </c>
      <c r="V442" s="128"/>
      <c r="W442" s="169" t="s">
        <v>340</v>
      </c>
      <c r="X442" s="125"/>
      <c r="Y442" s="169" t="s">
        <v>340</v>
      </c>
      <c r="Z442" s="173" t="s">
        <v>340</v>
      </c>
      <c r="AA442" s="143">
        <v>11376.938415387331</v>
      </c>
      <c r="AB442" s="144" t="s">
        <v>341</v>
      </c>
      <c r="AC442" s="129"/>
      <c r="AD442" s="169" t="s">
        <v>340</v>
      </c>
      <c r="AE442" s="129"/>
      <c r="AF442" s="169" t="s">
        <v>340</v>
      </c>
      <c r="AG442" s="170" t="s">
        <v>340</v>
      </c>
    </row>
    <row r="443" spans="2:33" ht="18" customHeight="1" x14ac:dyDescent="0.25">
      <c r="B443" s="71" t="s">
        <v>340</v>
      </c>
      <c r="C443" s="116"/>
      <c r="D443" s="116"/>
      <c r="E443" s="113">
        <v>0</v>
      </c>
      <c r="F443" s="113">
        <v>0</v>
      </c>
      <c r="G443" s="113">
        <v>0</v>
      </c>
      <c r="H443" s="113">
        <v>0</v>
      </c>
      <c r="I443" s="113">
        <v>0</v>
      </c>
      <c r="J443" s="113">
        <v>0</v>
      </c>
      <c r="K443" s="113">
        <v>0</v>
      </c>
      <c r="L443" s="113">
        <v>0</v>
      </c>
      <c r="M443" s="111"/>
      <c r="N443" s="131" t="s">
        <v>340</v>
      </c>
      <c r="O443" s="125" t="s">
        <v>172</v>
      </c>
      <c r="P443" s="125" t="s">
        <v>340</v>
      </c>
      <c r="Q443" s="126" t="s">
        <v>340</v>
      </c>
      <c r="R443" s="152" t="s">
        <v>340</v>
      </c>
      <c r="S443" s="169" t="s">
        <v>340</v>
      </c>
      <c r="T443" s="127"/>
      <c r="U443" s="169" t="s">
        <v>340</v>
      </c>
      <c r="V443" s="128"/>
      <c r="W443" s="169" t="s">
        <v>340</v>
      </c>
      <c r="X443" s="125"/>
      <c r="Y443" s="169" t="s">
        <v>340</v>
      </c>
      <c r="Z443" s="169" t="s">
        <v>340</v>
      </c>
      <c r="AA443" s="143">
        <v>0</v>
      </c>
      <c r="AB443" s="144" t="s">
        <v>341</v>
      </c>
      <c r="AC443" s="129"/>
      <c r="AD443" s="169" t="s">
        <v>340</v>
      </c>
      <c r="AE443" s="129"/>
      <c r="AF443" s="169" t="s">
        <v>340</v>
      </c>
      <c r="AG443" s="170" t="s">
        <v>340</v>
      </c>
    </row>
    <row r="444" spans="2:33" ht="18" customHeight="1" x14ac:dyDescent="0.25">
      <c r="B444" s="71" t="s">
        <v>340</v>
      </c>
      <c r="C444" s="116"/>
      <c r="D444" s="116"/>
      <c r="E444" s="113">
        <v>0</v>
      </c>
      <c r="F444" s="113">
        <v>0</v>
      </c>
      <c r="G444" s="113">
        <v>0</v>
      </c>
      <c r="H444" s="113">
        <v>0</v>
      </c>
      <c r="I444" s="113">
        <v>0</v>
      </c>
      <c r="J444" s="113">
        <v>0</v>
      </c>
      <c r="K444" s="113">
        <v>0</v>
      </c>
      <c r="L444" s="113">
        <v>0</v>
      </c>
      <c r="M444" s="111"/>
      <c r="N444" s="131" t="s">
        <v>340</v>
      </c>
      <c r="O444" s="125"/>
      <c r="P444" s="125" t="s">
        <v>340</v>
      </c>
      <c r="Q444" s="126" t="s">
        <v>340</v>
      </c>
      <c r="R444" s="152" t="s">
        <v>340</v>
      </c>
      <c r="S444" s="169" t="s">
        <v>340</v>
      </c>
      <c r="T444" s="127"/>
      <c r="U444" s="169" t="s">
        <v>340</v>
      </c>
      <c r="V444" s="128"/>
      <c r="W444" s="169" t="s">
        <v>340</v>
      </c>
      <c r="X444" s="125"/>
      <c r="Y444" s="169" t="s">
        <v>340</v>
      </c>
      <c r="Z444" s="169" t="s">
        <v>340</v>
      </c>
      <c r="AA444" s="143">
        <v>0</v>
      </c>
      <c r="AB444" s="144" t="s">
        <v>341</v>
      </c>
      <c r="AC444" s="129"/>
      <c r="AD444" s="169" t="s">
        <v>340</v>
      </c>
      <c r="AE444" s="129"/>
      <c r="AF444" s="169" t="s">
        <v>340</v>
      </c>
      <c r="AG444" s="170" t="s">
        <v>340</v>
      </c>
    </row>
    <row r="445" spans="2:33" ht="18" customHeight="1" x14ac:dyDescent="0.25">
      <c r="B445" s="71" t="s">
        <v>340</v>
      </c>
      <c r="C445" s="116"/>
      <c r="D445" s="116"/>
      <c r="E445" s="113">
        <v>0</v>
      </c>
      <c r="F445" s="113">
        <v>0</v>
      </c>
      <c r="G445" s="113">
        <v>0</v>
      </c>
      <c r="H445" s="113">
        <v>0</v>
      </c>
      <c r="I445" s="113">
        <v>0</v>
      </c>
      <c r="J445" s="113">
        <v>0</v>
      </c>
      <c r="K445" s="113">
        <v>0</v>
      </c>
      <c r="L445" s="113">
        <v>0</v>
      </c>
      <c r="M445" s="111"/>
      <c r="N445" s="131" t="s">
        <v>340</v>
      </c>
      <c r="O445" s="125"/>
      <c r="P445" s="125" t="s">
        <v>340</v>
      </c>
      <c r="Q445" s="126" t="s">
        <v>340</v>
      </c>
      <c r="R445" s="152" t="s">
        <v>340</v>
      </c>
      <c r="S445" s="169" t="s">
        <v>340</v>
      </c>
      <c r="T445" s="127"/>
      <c r="U445" s="169" t="s">
        <v>340</v>
      </c>
      <c r="V445" s="128"/>
      <c r="W445" s="169" t="s">
        <v>340</v>
      </c>
      <c r="X445" s="125"/>
      <c r="Y445" s="169" t="s">
        <v>340</v>
      </c>
      <c r="Z445" s="169" t="s">
        <v>340</v>
      </c>
      <c r="AA445" s="143">
        <v>0</v>
      </c>
      <c r="AB445" s="144" t="s">
        <v>341</v>
      </c>
      <c r="AC445" s="129"/>
      <c r="AD445" s="169" t="s">
        <v>340</v>
      </c>
      <c r="AE445" s="129"/>
      <c r="AF445" s="169" t="s">
        <v>340</v>
      </c>
      <c r="AG445" s="170" t="s">
        <v>340</v>
      </c>
    </row>
    <row r="446" spans="2:33" ht="18" customHeight="1" x14ac:dyDescent="0.25">
      <c r="B446" s="71" t="s">
        <v>340</v>
      </c>
      <c r="C446" s="116"/>
      <c r="D446" s="116"/>
      <c r="E446" s="113">
        <v>0</v>
      </c>
      <c r="F446" s="113">
        <v>0</v>
      </c>
      <c r="G446" s="113">
        <v>0</v>
      </c>
      <c r="H446" s="113">
        <v>0</v>
      </c>
      <c r="I446" s="113">
        <v>0</v>
      </c>
      <c r="J446" s="113">
        <v>0</v>
      </c>
      <c r="K446" s="113">
        <v>0</v>
      </c>
      <c r="L446" s="113">
        <v>0</v>
      </c>
      <c r="M446" s="111"/>
      <c r="N446" s="131" t="s">
        <v>340</v>
      </c>
      <c r="O446" s="125"/>
      <c r="P446" s="125" t="s">
        <v>340</v>
      </c>
      <c r="Q446" s="126" t="s">
        <v>340</v>
      </c>
      <c r="R446" s="152" t="s">
        <v>340</v>
      </c>
      <c r="S446" s="169" t="s">
        <v>340</v>
      </c>
      <c r="T446" s="127"/>
      <c r="U446" s="169" t="s">
        <v>340</v>
      </c>
      <c r="V446" s="128"/>
      <c r="W446" s="169" t="s">
        <v>340</v>
      </c>
      <c r="X446" s="125"/>
      <c r="Y446" s="169" t="s">
        <v>340</v>
      </c>
      <c r="Z446" s="169" t="s">
        <v>340</v>
      </c>
      <c r="AA446" s="143">
        <v>0</v>
      </c>
      <c r="AB446" s="144" t="s">
        <v>341</v>
      </c>
      <c r="AC446" s="129"/>
      <c r="AD446" s="169" t="s">
        <v>340</v>
      </c>
      <c r="AE446" s="129"/>
      <c r="AF446" s="169" t="s">
        <v>340</v>
      </c>
      <c r="AG446" s="170" t="s">
        <v>340</v>
      </c>
    </row>
    <row r="447" spans="2:33" ht="18" customHeight="1" x14ac:dyDescent="0.25">
      <c r="B447" s="71" t="s">
        <v>340</v>
      </c>
      <c r="C447" s="116"/>
      <c r="D447" s="116"/>
      <c r="E447" s="113">
        <v>0</v>
      </c>
      <c r="F447" s="113">
        <v>0</v>
      </c>
      <c r="G447" s="113">
        <v>0</v>
      </c>
      <c r="H447" s="113">
        <v>0</v>
      </c>
      <c r="I447" s="113">
        <v>0</v>
      </c>
      <c r="J447" s="113">
        <v>0</v>
      </c>
      <c r="K447" s="113">
        <v>0</v>
      </c>
      <c r="L447" s="113">
        <v>0</v>
      </c>
      <c r="M447" s="111"/>
      <c r="N447" s="131" t="s">
        <v>340</v>
      </c>
      <c r="O447" s="125"/>
      <c r="P447" s="125" t="s">
        <v>340</v>
      </c>
      <c r="Q447" s="126" t="s">
        <v>340</v>
      </c>
      <c r="R447" s="152" t="s">
        <v>340</v>
      </c>
      <c r="S447" s="169" t="s">
        <v>340</v>
      </c>
      <c r="T447" s="127"/>
      <c r="U447" s="169" t="s">
        <v>340</v>
      </c>
      <c r="V447" s="128"/>
      <c r="W447" s="169" t="s">
        <v>340</v>
      </c>
      <c r="X447" s="125"/>
      <c r="Y447" s="169" t="s">
        <v>340</v>
      </c>
      <c r="Z447" s="169" t="s">
        <v>340</v>
      </c>
      <c r="AA447" s="143">
        <v>0</v>
      </c>
      <c r="AB447" s="144" t="s">
        <v>341</v>
      </c>
      <c r="AC447" s="129"/>
      <c r="AD447" s="169" t="s">
        <v>340</v>
      </c>
      <c r="AE447" s="129"/>
      <c r="AF447" s="169" t="s">
        <v>340</v>
      </c>
      <c r="AG447" s="170" t="s">
        <v>340</v>
      </c>
    </row>
    <row r="448" spans="2:33" ht="18" customHeight="1" x14ac:dyDescent="0.25">
      <c r="B448" s="71" t="s">
        <v>340</v>
      </c>
      <c r="C448" s="116"/>
      <c r="D448" s="116"/>
      <c r="E448" s="113">
        <v>0</v>
      </c>
      <c r="F448" s="113">
        <v>0</v>
      </c>
      <c r="G448" s="113">
        <v>0</v>
      </c>
      <c r="H448" s="113">
        <v>0</v>
      </c>
      <c r="I448" s="113">
        <v>0</v>
      </c>
      <c r="J448" s="113">
        <v>0</v>
      </c>
      <c r="K448" s="113">
        <v>0</v>
      </c>
      <c r="L448" s="113">
        <v>0</v>
      </c>
      <c r="M448" s="111"/>
      <c r="N448" s="131" t="s">
        <v>340</v>
      </c>
      <c r="O448" s="125"/>
      <c r="P448" s="125" t="s">
        <v>340</v>
      </c>
      <c r="Q448" s="126" t="s">
        <v>340</v>
      </c>
      <c r="R448" s="152" t="s">
        <v>340</v>
      </c>
      <c r="S448" s="169" t="s">
        <v>340</v>
      </c>
      <c r="T448" s="127"/>
      <c r="U448" s="169" t="s">
        <v>340</v>
      </c>
      <c r="V448" s="128"/>
      <c r="W448" s="169" t="s">
        <v>340</v>
      </c>
      <c r="X448" s="125"/>
      <c r="Y448" s="169" t="s">
        <v>340</v>
      </c>
      <c r="Z448" s="169" t="s">
        <v>340</v>
      </c>
      <c r="AA448" s="143">
        <v>0</v>
      </c>
      <c r="AB448" s="144" t="s">
        <v>341</v>
      </c>
      <c r="AC448" s="129"/>
      <c r="AD448" s="169" t="s">
        <v>340</v>
      </c>
      <c r="AE448" s="129"/>
      <c r="AF448" s="169" t="s">
        <v>340</v>
      </c>
      <c r="AG448" s="170" t="s">
        <v>340</v>
      </c>
    </row>
    <row r="449" spans="2:33" ht="18" customHeight="1" x14ac:dyDescent="0.25">
      <c r="B449" s="71" t="s">
        <v>340</v>
      </c>
      <c r="C449" s="116"/>
      <c r="D449" s="116"/>
      <c r="E449" s="113">
        <v>0</v>
      </c>
      <c r="F449" s="113">
        <v>0</v>
      </c>
      <c r="G449" s="113">
        <v>0</v>
      </c>
      <c r="H449" s="113">
        <v>0</v>
      </c>
      <c r="I449" s="113">
        <v>0</v>
      </c>
      <c r="J449" s="113">
        <v>0</v>
      </c>
      <c r="K449" s="113">
        <v>0</v>
      </c>
      <c r="L449" s="113">
        <v>0</v>
      </c>
      <c r="M449" s="111"/>
      <c r="N449" s="131" t="s">
        <v>340</v>
      </c>
      <c r="O449" s="125"/>
      <c r="P449" s="125" t="s">
        <v>340</v>
      </c>
      <c r="Q449" s="126" t="s">
        <v>340</v>
      </c>
      <c r="R449" s="152" t="s">
        <v>340</v>
      </c>
      <c r="S449" s="169" t="s">
        <v>340</v>
      </c>
      <c r="T449" s="127"/>
      <c r="U449" s="169" t="s">
        <v>340</v>
      </c>
      <c r="V449" s="128"/>
      <c r="W449" s="169" t="s">
        <v>340</v>
      </c>
      <c r="X449" s="125"/>
      <c r="Y449" s="169" t="s">
        <v>340</v>
      </c>
      <c r="Z449" s="169" t="s">
        <v>340</v>
      </c>
      <c r="AA449" s="143">
        <v>0</v>
      </c>
      <c r="AB449" s="144" t="s">
        <v>341</v>
      </c>
      <c r="AC449" s="129"/>
      <c r="AD449" s="169" t="s">
        <v>340</v>
      </c>
      <c r="AE449" s="129"/>
      <c r="AF449" s="169" t="s">
        <v>340</v>
      </c>
      <c r="AG449" s="170" t="s">
        <v>340</v>
      </c>
    </row>
    <row r="450" spans="2:33" ht="18" customHeight="1" x14ac:dyDescent="0.25">
      <c r="B450" s="71" t="s">
        <v>340</v>
      </c>
      <c r="C450" s="116"/>
      <c r="D450" s="116"/>
      <c r="E450" s="113">
        <v>0</v>
      </c>
      <c r="F450" s="113">
        <v>0</v>
      </c>
      <c r="G450" s="113">
        <v>0</v>
      </c>
      <c r="H450" s="113">
        <v>0</v>
      </c>
      <c r="I450" s="113">
        <v>0</v>
      </c>
      <c r="J450" s="113">
        <v>0</v>
      </c>
      <c r="K450" s="113">
        <v>0</v>
      </c>
      <c r="L450" s="113">
        <v>0</v>
      </c>
      <c r="M450" s="111"/>
      <c r="N450" s="131" t="s">
        <v>340</v>
      </c>
      <c r="O450" s="125"/>
      <c r="P450" s="125" t="s">
        <v>340</v>
      </c>
      <c r="Q450" s="126" t="s">
        <v>340</v>
      </c>
      <c r="R450" s="152" t="s">
        <v>340</v>
      </c>
      <c r="S450" s="169" t="s">
        <v>340</v>
      </c>
      <c r="T450" s="127"/>
      <c r="U450" s="169" t="s">
        <v>340</v>
      </c>
      <c r="V450" s="128"/>
      <c r="W450" s="169" t="s">
        <v>340</v>
      </c>
      <c r="X450" s="125"/>
      <c r="Y450" s="169" t="s">
        <v>340</v>
      </c>
      <c r="Z450" s="169" t="s">
        <v>340</v>
      </c>
      <c r="AA450" s="143">
        <v>0</v>
      </c>
      <c r="AB450" s="144" t="s">
        <v>341</v>
      </c>
      <c r="AC450" s="129"/>
      <c r="AD450" s="169" t="s">
        <v>340</v>
      </c>
      <c r="AE450" s="129"/>
      <c r="AF450" s="169" t="s">
        <v>340</v>
      </c>
      <c r="AG450" s="170" t="s">
        <v>340</v>
      </c>
    </row>
    <row r="451" spans="2:33" ht="18" customHeight="1" thickBot="1" x14ac:dyDescent="0.3">
      <c r="B451" s="81" t="s">
        <v>340</v>
      </c>
      <c r="C451" s="83"/>
      <c r="D451" s="83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112"/>
      <c r="N451" s="132" t="s">
        <v>340</v>
      </c>
      <c r="O451" s="79"/>
      <c r="P451" s="79" t="s">
        <v>340</v>
      </c>
      <c r="Q451" s="75" t="s">
        <v>340</v>
      </c>
      <c r="R451" s="153" t="s">
        <v>340</v>
      </c>
      <c r="S451" s="171" t="s">
        <v>340</v>
      </c>
      <c r="T451" s="80"/>
      <c r="U451" s="171" t="s">
        <v>340</v>
      </c>
      <c r="V451" s="88"/>
      <c r="W451" s="171" t="s">
        <v>340</v>
      </c>
      <c r="X451" s="79"/>
      <c r="Y451" s="171" t="s">
        <v>340</v>
      </c>
      <c r="Z451" s="171" t="s">
        <v>340</v>
      </c>
      <c r="AA451" s="147">
        <v>0</v>
      </c>
      <c r="AB451" s="148" t="s">
        <v>341</v>
      </c>
      <c r="AC451" s="89"/>
      <c r="AD451" s="171" t="s">
        <v>340</v>
      </c>
      <c r="AE451" s="89"/>
      <c r="AF451" s="171" t="s">
        <v>340</v>
      </c>
      <c r="AG451" s="172" t="s">
        <v>340</v>
      </c>
    </row>
    <row r="452" spans="2:33" ht="18" customHeight="1" x14ac:dyDescent="0.25">
      <c r="B452" s="76">
        <v>41</v>
      </c>
      <c r="C452" s="77" t="s">
        <v>292</v>
      </c>
      <c r="D452" s="82">
        <f>IF(SUM(D453:D462)=0,"",SUM(D453:D462))</f>
        <v>1</v>
      </c>
      <c r="E452" s="78">
        <f>IF(ISERROR(SUM(E453:E462)),"",SUM(E453:E462))</f>
        <v>2638792865</v>
      </c>
      <c r="F452" s="78">
        <f>IF(ISERROR(SUM(F453:F462)),"",SUM(F453:F462))</f>
        <v>3855337865</v>
      </c>
      <c r="G452" s="78">
        <f t="shared" ref="G452:H452" si="0">IF(ISERROR(SUM(G453:G462)),"",SUM(G453:G462))</f>
        <v>45100148</v>
      </c>
      <c r="H452" s="78">
        <f t="shared" si="0"/>
        <v>136325621</v>
      </c>
      <c r="I452" s="78">
        <f>IF(ISERROR(SUM(I453:I462)),"",SUM(I453:I462))</f>
        <v>2593692717</v>
      </c>
      <c r="J452" s="78">
        <f t="shared" ref="J452:L452" si="1">IF(ISERROR(SUM(J453:J462)),"",SUM(J453:J462))</f>
        <v>3719012244</v>
      </c>
      <c r="K452" s="78">
        <f t="shared" si="1"/>
        <v>683674663</v>
      </c>
      <c r="L452" s="78">
        <f t="shared" si="1"/>
        <v>4700000.0001100004</v>
      </c>
      <c r="M452" s="73">
        <v>1</v>
      </c>
      <c r="N452" s="130">
        <f>IF(ISERROR(VLOOKUP(M452,[1]POA!$A$2:$C$16,3,0)),"",VLOOKUP(M452,[1]POA!$A$2:$C$16,3,0))</f>
        <v>5</v>
      </c>
      <c r="O452" s="149" t="s">
        <v>172</v>
      </c>
      <c r="P452" s="73">
        <f>+SUM(P453:P462)</f>
        <v>0</v>
      </c>
      <c r="Q452" s="74">
        <f>IF(ISERROR(VLOOKUP(M452,[1]POA!$A$2:$C$16,2,0)),"",VLOOKUP(M452,[1]POA!$A$2:$C$16,2,0))</f>
        <v>311761600</v>
      </c>
      <c r="R452" s="154">
        <f>IF(M452="","",SUM(I452)+IF(ISERROR(VLOOKUP(M452,[1]POA!$A$2:$D$16,4,0)),"",VLOOKUP(M452,[1]POA!$A$2:$D$16,4,0)))</f>
        <v>2749573517</v>
      </c>
      <c r="S452" s="174" t="str">
        <f>IF(OR(R452=0,M452="",Q452=""),"",IF(R452&gt;=VLOOKUP(M452,[1]POA!$A$2:$H$8,8,FALSE),"HABIL","NO HABIL"))</f>
        <v>HABIL</v>
      </c>
      <c r="T452" s="78">
        <f>IF(ISERROR(SUM(E452/G452)),0,SUM(E452/G452))</f>
        <v>58.509627618073445</v>
      </c>
      <c r="U452" s="167" t="str">
        <f>IF(OR(T452=0,M452="",Q452=""),"",IF(T452&gt;=$U$9,"HABIL","NO HABIL"))</f>
        <v>HABIL</v>
      </c>
      <c r="V452" s="115">
        <f>IF(ISERROR(SUM(H452/F452)),0,SUM(H452/F452))</f>
        <v>3.5360226722956745E-2</v>
      </c>
      <c r="W452" s="167" t="str">
        <f>IF(OR(V452=0,M452="",Q452=""),"",IF(V452&lt;=$W$9,"HABIL","NO HABIL"))</f>
        <v>HABIL</v>
      </c>
      <c r="X452" s="115">
        <f>IF(ISERROR(SUM(K452/L452)),0,SUM(K452/L452))</f>
        <v>145.46269425191468</v>
      </c>
      <c r="Y452" s="167" t="str">
        <f>IF(OR(X452=0,M452="",Q452=""),"",IF(X452&gt;=$Y$9,"HABIL","NO HABIL"))</f>
        <v>HABIL</v>
      </c>
      <c r="Z452" s="167" t="str">
        <f t="shared" ref="Z452:Z456" si="2">IF(OR(S452="",U452="",W452="",Y452=""),"",IF(S452="NO HABIL","NO HABIL",IF(U452="NO HABIL","NO HABIL",IF(W452="NO HABIL","NO HABIL",IF(Y452="NO HABIL","NO HABIL",IF(Y452="NO HABIL","NO HABIL","HABIL"))))))</f>
        <v>HABIL</v>
      </c>
      <c r="AA452" s="145"/>
      <c r="AB452" s="146"/>
      <c r="AC452" s="115">
        <f>IF(ISERROR(SUM(K452/J452)),0,SUM(K452/J452))</f>
        <v>0.1838323237851647</v>
      </c>
      <c r="AD452" s="167" t="str">
        <f>IF(OR(AC452=0,M452="",Q452=""),"",IF(AC452&gt;=$AD$9,"HABIL","NO HABIL"))</f>
        <v>HABIL</v>
      </c>
      <c r="AE452" s="115">
        <f>IF(ISERROR(SUM(K452/F452)),0,SUM(K452/F452))</f>
        <v>0.1773319711371133</v>
      </c>
      <c r="AF452" s="167" t="str">
        <f>IF(OR(AE452=0,M452="",Q452=""),"",IF(AE452&gt;=$AF$9,"HABIL","NO HABIL"))</f>
        <v>HABIL</v>
      </c>
      <c r="AG452" s="168" t="str">
        <f t="shared" ref="AG452:AG456" si="3">IF(OR(AD452="",AF452=""),"",IF(AD452="NO HABIL","NO HABIL",IF(AF452="NO HABIL","NO HABIL",IF(AF452="NO HABIL","NO HABIL","HABIL"))))</f>
        <v>HABIL</v>
      </c>
    </row>
    <row r="453" spans="2:33" ht="18" customHeight="1" x14ac:dyDescent="0.25">
      <c r="B453" s="71">
        <f t="shared" ref="B453:B456" si="4">IF(C453="","",B452+0.1)</f>
        <v>41.1</v>
      </c>
      <c r="C453" s="124" t="s">
        <v>288</v>
      </c>
      <c r="D453" s="116">
        <v>0.5</v>
      </c>
      <c r="E453" s="113">
        <v>83900000</v>
      </c>
      <c r="F453" s="113">
        <v>342900000</v>
      </c>
      <c r="G453" s="113">
        <v>7000000</v>
      </c>
      <c r="H453" s="113">
        <v>7000000</v>
      </c>
      <c r="I453" s="113">
        <f>IF(ISERROR(E453-G453),"",E453-G453)</f>
        <v>76900000</v>
      </c>
      <c r="J453" s="113">
        <f>IF(ISERROR(F453-H453),"",F453-H453)</f>
        <v>335900000</v>
      </c>
      <c r="K453" s="113">
        <v>73200000</v>
      </c>
      <c r="L453" s="113">
        <v>2000000</v>
      </c>
      <c r="M453" s="111"/>
      <c r="N453" s="131" t="str">
        <f>IF(ISERROR(VLOOKUP(M453,[1]POA!$A$2:$C$16,3,0)),"",VLOOKUP(M453,[1]POA!$A$2:$C$16,3,0))</f>
        <v/>
      </c>
      <c r="O453" s="125" t="s">
        <v>172</v>
      </c>
      <c r="P453" s="125" t="str">
        <f>IF(ISERROR(VLOOKUP(O453,[1]POA!$A$2:$F$16,4,0)),"",VLOOKUP(O453,[1]POA!$A$2:$F$16,4,0))</f>
        <v/>
      </c>
      <c r="Q453" s="126" t="str">
        <f>IF(ISERROR(VLOOKUP(M453,[1]POA!$A$2:$C$16,2,0)),"",VLOOKUP(M453,[1]POA!$A$2:$C$16,2,0))</f>
        <v/>
      </c>
      <c r="R453" s="152" t="str">
        <f>IF(M453="","",SUM(I452)+IF(ISERROR(VLOOKUP(M453,[1]POA!$A$2:$D$16,4,0)),"",VLOOKUP(M453,[1]POA!$A$2:$D$16,4,0)))</f>
        <v/>
      </c>
      <c r="S453" s="169" t="str">
        <f>IF(OR(R453=0,M453="",Q453=""),"",IF(R453&gt;=VLOOKUP(M453,[1]POA!$A$2:$H$8,8,FALSE),"HABIL","NO HABIL"))</f>
        <v/>
      </c>
      <c r="T453" s="127"/>
      <c r="U453" s="169" t="str">
        <f>IF(OR(T452=0,M453="",Q453=""),"",IF(T452&gt;=$U$9,"HABIL","NO HABIL"))</f>
        <v/>
      </c>
      <c r="V453" s="128"/>
      <c r="W453" s="169" t="str">
        <f>IF(OR(V452=0,M453="",Q453=""),"",IF(V452&lt;=$W$9,"HABIL","NO HABIL"))</f>
        <v/>
      </c>
      <c r="X453" s="125"/>
      <c r="Y453" s="169" t="str">
        <f>IF(OR(X452=0,M453="",Q453=""),"",IF(X452&gt;=$Y$9,"HABIL","NO HABIL"))</f>
        <v/>
      </c>
      <c r="Z453" s="173" t="str">
        <f t="shared" si="2"/>
        <v/>
      </c>
      <c r="AA453" s="143">
        <f t="shared" ref="AA453:AA456" si="5">IF(ISERROR(F453/$AB$9),"",F453/$AB$9)</f>
        <v>605.08205399682367</v>
      </c>
      <c r="AB453" s="144" t="str">
        <f>+IF(AA453&lt;$AB$10,"MIPYME","NO CUMPLE")</f>
        <v>MIPYME</v>
      </c>
      <c r="AC453" s="129"/>
      <c r="AD453" s="169" t="str">
        <f>IF(OR(AC452=0,M453="",Q453=""),"",IF(AC452&gt;=$AD$9,"HABIL","NO HABIL"))</f>
        <v/>
      </c>
      <c r="AE453" s="129"/>
      <c r="AF453" s="169" t="str">
        <f>IF(OR(AE452=0,M453="",Q453=""),"",IF(AE452&gt;=$AF$9,"HABIL","NO HABIL"))</f>
        <v/>
      </c>
      <c r="AG453" s="170" t="str">
        <f t="shared" si="3"/>
        <v/>
      </c>
    </row>
    <row r="454" spans="2:33" ht="18" customHeight="1" x14ac:dyDescent="0.25">
      <c r="B454" s="71">
        <f t="shared" si="4"/>
        <v>41.2</v>
      </c>
      <c r="C454" s="116" t="s">
        <v>289</v>
      </c>
      <c r="D454" s="116">
        <v>0.2</v>
      </c>
      <c r="E454" s="113">
        <v>739129000</v>
      </c>
      <c r="F454" s="113">
        <v>739129000</v>
      </c>
      <c r="G454" s="113">
        <v>500000</v>
      </c>
      <c r="H454" s="113">
        <v>500000</v>
      </c>
      <c r="I454" s="113">
        <f t="shared" ref="I454:J456" si="6">IF(ISERROR(E454-G454),"",E454-G454)</f>
        <v>738629000</v>
      </c>
      <c r="J454" s="113">
        <f t="shared" si="6"/>
        <v>738629000</v>
      </c>
      <c r="K454" s="113">
        <v>147085663</v>
      </c>
      <c r="L454" s="113">
        <v>1.0000000000000001E-5</v>
      </c>
      <c r="M454" s="111"/>
      <c r="N454" s="131" t="str">
        <f>IF(ISERROR(VLOOKUP(M454,[1]POA!$A$2:$C$16,3,0)),"",VLOOKUP(M454,[1]POA!$A$2:$C$16,3,0))</f>
        <v/>
      </c>
      <c r="O454" s="125" t="s">
        <v>172</v>
      </c>
      <c r="P454" s="125" t="str">
        <f>IF(ISERROR(VLOOKUP(O454,[1]POA!$A$2:$F$16,4,0)),"",VLOOKUP(O454,[1]POA!$A$2:$F$16,4,0))</f>
        <v/>
      </c>
      <c r="Q454" s="126" t="str">
        <f>IF(ISERROR(VLOOKUP(M454,[1]POA!$A$2:$C$16,2,0)),"",VLOOKUP(M454,[1]POA!$A$2:$C$16,2,0))</f>
        <v/>
      </c>
      <c r="R454" s="152" t="str">
        <f>IF(M454="","",SUM(I452)+IF(ISERROR(VLOOKUP(M454,[1]POA!$A$2:$D$16,4,0)),"",VLOOKUP(M454,[1]POA!$A$2:$D$16,4,0)))</f>
        <v/>
      </c>
      <c r="S454" s="169" t="str">
        <f>IF(OR(R454=0,M454="",Q454=""),"",IF(R454&gt;=VLOOKUP(M454,[1]POA!$A$2:$H$8,8,FALSE),"HABIL","NO HABIL"))</f>
        <v/>
      </c>
      <c r="T454" s="127"/>
      <c r="U454" s="169" t="str">
        <f>IF(OR(T452=0,M454="",Q454=""),"",IF(T452&gt;=$U$9,"HABIL","NO HABIL"))</f>
        <v/>
      </c>
      <c r="V454" s="128"/>
      <c r="W454" s="169" t="str">
        <f>IF(OR(V452=0,M454="",Q454=""),"",IF(V452&lt;=$W$9,"HABIL","NO HABIL"))</f>
        <v/>
      </c>
      <c r="X454" s="125"/>
      <c r="Y454" s="169" t="str">
        <f>IF(OR(X452=0,M454="",Q454=""),"",IF(X452&gt;=$Y$9,"HABIL","NO HABIL"))</f>
        <v/>
      </c>
      <c r="Z454" s="169" t="str">
        <f t="shared" si="2"/>
        <v/>
      </c>
      <c r="AA454" s="143">
        <f t="shared" si="5"/>
        <v>1304.2685724369155</v>
      </c>
      <c r="AB454" s="144" t="str">
        <f t="shared" ref="AB454:AB456" si="7">+IF(AA454&lt;$AB$10,"MIPYME","NO CUMPLE")</f>
        <v>MIPYME</v>
      </c>
      <c r="AC454" s="129"/>
      <c r="AD454" s="169" t="str">
        <f>IF(OR(AC452=0,M454="",Q454=""),"",IF(AC452&gt;=$AD$9,"HABIL","NO HABIL"))</f>
        <v/>
      </c>
      <c r="AE454" s="129"/>
      <c r="AF454" s="169" t="str">
        <f>IF(OR(AE452=0,M454="",Q454=""),"",IF(AE452&gt;=$AF$9,"HABIL","NO HABIL"))</f>
        <v/>
      </c>
      <c r="AG454" s="170" t="str">
        <f t="shared" si="3"/>
        <v/>
      </c>
    </row>
    <row r="455" spans="2:33" ht="18" customHeight="1" x14ac:dyDescent="0.25">
      <c r="B455" s="71">
        <f t="shared" si="4"/>
        <v>41.300000000000004</v>
      </c>
      <c r="C455" s="116" t="s">
        <v>290</v>
      </c>
      <c r="D455" s="116">
        <v>0.05</v>
      </c>
      <c r="E455" s="113">
        <v>269815865</v>
      </c>
      <c r="F455" s="113">
        <v>847165865</v>
      </c>
      <c r="G455" s="113">
        <v>2365148</v>
      </c>
      <c r="H455" s="113">
        <v>93590621</v>
      </c>
      <c r="I455" s="113">
        <f t="shared" si="6"/>
        <v>267450717</v>
      </c>
      <c r="J455" s="113">
        <f t="shared" si="6"/>
        <v>753575244</v>
      </c>
      <c r="K455" s="113">
        <v>63135000</v>
      </c>
      <c r="L455" s="113">
        <v>1E-4</v>
      </c>
      <c r="M455" s="111"/>
      <c r="N455" s="131" t="str">
        <f>IF(ISERROR(VLOOKUP(M455,[1]POA!$A$2:$C$16,3,0)),"",VLOOKUP(M455,[1]POA!$A$2:$C$16,3,0))</f>
        <v/>
      </c>
      <c r="O455" s="125"/>
      <c r="P455" s="125" t="str">
        <f>IF(ISERROR(VLOOKUP(O455,[1]POA!$A$2:$F$16,4,0)),"",VLOOKUP(O455,[1]POA!$A$2:$F$16,4,0))</f>
        <v/>
      </c>
      <c r="Q455" s="126" t="str">
        <f>IF(ISERROR(VLOOKUP(M455,[1]POA!$A$2:$C$16,2,0)),"",VLOOKUP(M455,[1]POA!$A$2:$C$16,2,0))</f>
        <v/>
      </c>
      <c r="R455" s="152" t="str">
        <f>IF(M455="","",SUM(I452)+IF(ISERROR(VLOOKUP(M455,[1]POA!$A$2:$D$16,4,0)),"",VLOOKUP(M455,[1]POA!$A$2:$D$16,4,0)))</f>
        <v/>
      </c>
      <c r="S455" s="169" t="str">
        <f>IF(OR(R455=0,M455="",Q455=""),"",IF(R455&gt;=VLOOKUP(M455,[1]POA!$A$2:$H$8,8,FALSE),"HABIL","NO HABIL"))</f>
        <v/>
      </c>
      <c r="T455" s="127"/>
      <c r="U455" s="169" t="str">
        <f>IF(OR(T452=0,M455="",Q455=""),"",IF(T452&gt;=$U$9,"HABIL","NO HABIL"))</f>
        <v/>
      </c>
      <c r="V455" s="128"/>
      <c r="W455" s="169" t="str">
        <f>IF(OR(V452=0,M455="",Q455=""),"",IF(V452&lt;=$W$9,"HABIL","NO HABIL"))</f>
        <v/>
      </c>
      <c r="X455" s="125"/>
      <c r="Y455" s="169" t="str">
        <f>IF(OR(X452=0,M455="",Q455=""),"",IF(X452&gt;=$Y$9,"HABIL","NO HABIL"))</f>
        <v/>
      </c>
      <c r="Z455" s="169" t="str">
        <f t="shared" si="2"/>
        <v/>
      </c>
      <c r="AA455" s="143">
        <f t="shared" si="5"/>
        <v>1494.9106493735662</v>
      </c>
      <c r="AB455" s="144" t="str">
        <f t="shared" si="7"/>
        <v>MIPYME</v>
      </c>
      <c r="AC455" s="129"/>
      <c r="AD455" s="169" t="str">
        <f>IF(OR(AC452=0,M455="",Q455=""),"",IF(AC452&gt;=$AD$9,"HABIL","NO HABIL"))</f>
        <v/>
      </c>
      <c r="AE455" s="129"/>
      <c r="AF455" s="169" t="str">
        <f>IF(OR(AE452=0,M455="",Q455=""),"",IF(AE452&gt;=$AF$9,"HABIL","NO HABIL"))</f>
        <v/>
      </c>
      <c r="AG455" s="170" t="str">
        <f t="shared" si="3"/>
        <v/>
      </c>
    </row>
    <row r="456" spans="2:33" ht="18" customHeight="1" x14ac:dyDescent="0.25">
      <c r="B456" s="71">
        <f t="shared" si="4"/>
        <v>41.400000000000006</v>
      </c>
      <c r="C456" s="116" t="s">
        <v>291</v>
      </c>
      <c r="D456" s="116">
        <v>0.25</v>
      </c>
      <c r="E456" s="113">
        <v>1545948000</v>
      </c>
      <c r="F456" s="113">
        <v>1926143000</v>
      </c>
      <c r="G456" s="113">
        <v>35235000</v>
      </c>
      <c r="H456" s="113">
        <v>35235000</v>
      </c>
      <c r="I456" s="113">
        <f t="shared" si="6"/>
        <v>1510713000</v>
      </c>
      <c r="J456" s="113">
        <f t="shared" si="6"/>
        <v>1890908000</v>
      </c>
      <c r="K456" s="113">
        <v>400254000</v>
      </c>
      <c r="L456" s="113">
        <v>2700000</v>
      </c>
      <c r="M456" s="111"/>
      <c r="N456" s="131" t="str">
        <f>IF(ISERROR(VLOOKUP(M456,[1]POA!$A$2:$C$16,3,0)),"",VLOOKUP(M456,[1]POA!$A$2:$C$16,3,0))</f>
        <v/>
      </c>
      <c r="O456" s="125"/>
      <c r="P456" s="125" t="str">
        <f>IF(ISERROR(VLOOKUP(O456,[1]POA!$A$2:$F$16,4,0)),"",VLOOKUP(O456,[1]POA!$A$2:$F$16,4,0))</f>
        <v/>
      </c>
      <c r="Q456" s="126" t="str">
        <f>IF(ISERROR(VLOOKUP(M456,[1]POA!$A$2:$C$16,2,0)),"",VLOOKUP(M456,[1]POA!$A$2:$C$16,2,0))</f>
        <v/>
      </c>
      <c r="R456" s="152" t="str">
        <f>IF(M456="","",SUM(I452)+IF(ISERROR(VLOOKUP(M456,[1]POA!$A$2:$D$16,4,0)),"",VLOOKUP(M456,[1]POA!$A$2:$D$16,4,0)))</f>
        <v/>
      </c>
      <c r="S456" s="169" t="str">
        <f>IF(OR(R456=0,M456="",Q456=""),"",IF(R456&gt;=VLOOKUP(M456,[1]POA!$A$2:$H$8,8,FALSE),"HABIL","NO HABIL"))</f>
        <v/>
      </c>
      <c r="T456" s="127"/>
      <c r="U456" s="169" t="str">
        <f>IF(OR(T452=0,M456="",Q456=""),"",IF(T452&gt;=$U$9,"HABIL","NO HABIL"))</f>
        <v/>
      </c>
      <c r="V456" s="128"/>
      <c r="W456" s="169" t="str">
        <f>IF(OR(V452=0,M456="",Q456=""),"",IF(V452&lt;=$W$9,"HABIL","NO HABIL"))</f>
        <v/>
      </c>
      <c r="X456" s="125"/>
      <c r="Y456" s="169" t="str">
        <f>IF(OR(X452=0,M456="",Q456=""),"",IF(X452&gt;=$Y$9,"HABIL","NO HABIL"))</f>
        <v/>
      </c>
      <c r="Z456" s="169" t="str">
        <f t="shared" si="2"/>
        <v/>
      </c>
      <c r="AA456" s="143">
        <f t="shared" si="5"/>
        <v>3398.8759484736192</v>
      </c>
      <c r="AB456" s="144" t="str">
        <f t="shared" si="7"/>
        <v>MIPYME</v>
      </c>
      <c r="AC456" s="129"/>
      <c r="AD456" s="169" t="str">
        <f>IF(OR(AC452=0,M456="",Q456=""),"",IF(AC452&gt;=$AD$9,"HABIL","NO HABIL"))</f>
        <v/>
      </c>
      <c r="AE456" s="129"/>
      <c r="AF456" s="169" t="str">
        <f>IF(OR(AE452=0,M456="",Q456=""),"",IF(AE452&gt;=$AF$9,"HABIL","NO HABIL"))</f>
        <v/>
      </c>
      <c r="AG456" s="170" t="str">
        <f t="shared" si="3"/>
        <v/>
      </c>
    </row>
    <row r="457" spans="2:33" ht="18" customHeight="1" x14ac:dyDescent="0.25">
      <c r="B457" s="71" t="s">
        <v>340</v>
      </c>
      <c r="C457" s="116"/>
      <c r="D457" s="116"/>
      <c r="E457" s="113">
        <v>0</v>
      </c>
      <c r="F457" s="113">
        <v>0</v>
      </c>
      <c r="G457" s="113">
        <v>0</v>
      </c>
      <c r="H457" s="113">
        <v>0</v>
      </c>
      <c r="I457" s="113">
        <v>0</v>
      </c>
      <c r="J457" s="113">
        <v>0</v>
      </c>
      <c r="K457" s="113">
        <v>0</v>
      </c>
      <c r="L457" s="113">
        <v>0</v>
      </c>
      <c r="M457" s="111"/>
      <c r="N457" s="131" t="s">
        <v>340</v>
      </c>
      <c r="O457" s="125"/>
      <c r="P457" s="125" t="s">
        <v>340</v>
      </c>
      <c r="Q457" s="126" t="s">
        <v>340</v>
      </c>
      <c r="R457" s="152" t="s">
        <v>340</v>
      </c>
      <c r="S457" s="169" t="s">
        <v>340</v>
      </c>
      <c r="T457" s="127"/>
      <c r="U457" s="169" t="s">
        <v>340</v>
      </c>
      <c r="V457" s="128"/>
      <c r="W457" s="169" t="s">
        <v>340</v>
      </c>
      <c r="X457" s="125"/>
      <c r="Y457" s="169" t="s">
        <v>340</v>
      </c>
      <c r="Z457" s="169" t="s">
        <v>340</v>
      </c>
      <c r="AA457" s="143">
        <v>0</v>
      </c>
      <c r="AB457" s="144" t="s">
        <v>341</v>
      </c>
      <c r="AC457" s="129"/>
      <c r="AD457" s="169" t="s">
        <v>340</v>
      </c>
      <c r="AE457" s="129"/>
      <c r="AF457" s="169" t="s">
        <v>340</v>
      </c>
      <c r="AG457" s="170" t="s">
        <v>340</v>
      </c>
    </row>
    <row r="458" spans="2:33" ht="18" customHeight="1" x14ac:dyDescent="0.25">
      <c r="B458" s="71" t="s">
        <v>340</v>
      </c>
      <c r="C458" s="116"/>
      <c r="D458" s="116"/>
      <c r="E458" s="113">
        <v>0</v>
      </c>
      <c r="F458" s="113">
        <v>0</v>
      </c>
      <c r="G458" s="113">
        <v>0</v>
      </c>
      <c r="H458" s="113">
        <v>0</v>
      </c>
      <c r="I458" s="113">
        <v>0</v>
      </c>
      <c r="J458" s="113">
        <v>0</v>
      </c>
      <c r="K458" s="113">
        <v>0</v>
      </c>
      <c r="L458" s="113">
        <v>0</v>
      </c>
      <c r="M458" s="111"/>
      <c r="N458" s="131" t="s">
        <v>340</v>
      </c>
      <c r="O458" s="125"/>
      <c r="P458" s="125" t="s">
        <v>340</v>
      </c>
      <c r="Q458" s="126" t="s">
        <v>340</v>
      </c>
      <c r="R458" s="152" t="s">
        <v>340</v>
      </c>
      <c r="S458" s="169" t="s">
        <v>340</v>
      </c>
      <c r="T458" s="127"/>
      <c r="U458" s="169" t="s">
        <v>340</v>
      </c>
      <c r="V458" s="128"/>
      <c r="W458" s="169" t="s">
        <v>340</v>
      </c>
      <c r="X458" s="125"/>
      <c r="Y458" s="169" t="s">
        <v>340</v>
      </c>
      <c r="Z458" s="169" t="s">
        <v>340</v>
      </c>
      <c r="AA458" s="143">
        <v>0</v>
      </c>
      <c r="AB458" s="144" t="s">
        <v>341</v>
      </c>
      <c r="AC458" s="129"/>
      <c r="AD458" s="169" t="s">
        <v>340</v>
      </c>
      <c r="AE458" s="129"/>
      <c r="AF458" s="169" t="s">
        <v>340</v>
      </c>
      <c r="AG458" s="170" t="s">
        <v>340</v>
      </c>
    </row>
    <row r="459" spans="2:33" ht="18" customHeight="1" x14ac:dyDescent="0.25">
      <c r="B459" s="71" t="s">
        <v>340</v>
      </c>
      <c r="C459" s="116"/>
      <c r="D459" s="116"/>
      <c r="E459" s="113">
        <v>0</v>
      </c>
      <c r="F459" s="113">
        <v>0</v>
      </c>
      <c r="G459" s="113">
        <v>0</v>
      </c>
      <c r="H459" s="113">
        <v>0</v>
      </c>
      <c r="I459" s="113">
        <v>0</v>
      </c>
      <c r="J459" s="113">
        <v>0</v>
      </c>
      <c r="K459" s="113">
        <v>0</v>
      </c>
      <c r="L459" s="113">
        <v>0</v>
      </c>
      <c r="M459" s="111"/>
      <c r="N459" s="131" t="s">
        <v>340</v>
      </c>
      <c r="O459" s="125"/>
      <c r="P459" s="125" t="s">
        <v>340</v>
      </c>
      <c r="Q459" s="126" t="s">
        <v>340</v>
      </c>
      <c r="R459" s="152" t="s">
        <v>340</v>
      </c>
      <c r="S459" s="169" t="s">
        <v>340</v>
      </c>
      <c r="T459" s="127"/>
      <c r="U459" s="169" t="s">
        <v>340</v>
      </c>
      <c r="V459" s="128"/>
      <c r="W459" s="169" t="s">
        <v>340</v>
      </c>
      <c r="X459" s="125"/>
      <c r="Y459" s="169" t="s">
        <v>340</v>
      </c>
      <c r="Z459" s="169" t="s">
        <v>340</v>
      </c>
      <c r="AA459" s="143">
        <v>0</v>
      </c>
      <c r="AB459" s="144" t="s">
        <v>341</v>
      </c>
      <c r="AC459" s="129"/>
      <c r="AD459" s="169" t="s">
        <v>340</v>
      </c>
      <c r="AE459" s="129"/>
      <c r="AF459" s="169" t="s">
        <v>340</v>
      </c>
      <c r="AG459" s="170" t="s">
        <v>340</v>
      </c>
    </row>
    <row r="460" spans="2:33" ht="18" customHeight="1" x14ac:dyDescent="0.25">
      <c r="B460" s="71" t="s">
        <v>340</v>
      </c>
      <c r="C460" s="116"/>
      <c r="D460" s="116"/>
      <c r="E460" s="113">
        <v>0</v>
      </c>
      <c r="F460" s="113">
        <v>0</v>
      </c>
      <c r="G460" s="113">
        <v>0</v>
      </c>
      <c r="H460" s="113">
        <v>0</v>
      </c>
      <c r="I460" s="113">
        <v>0</v>
      </c>
      <c r="J460" s="113">
        <v>0</v>
      </c>
      <c r="K460" s="113">
        <v>0</v>
      </c>
      <c r="L460" s="113">
        <v>0</v>
      </c>
      <c r="M460" s="111"/>
      <c r="N460" s="131" t="s">
        <v>340</v>
      </c>
      <c r="O460" s="125"/>
      <c r="P460" s="125" t="s">
        <v>340</v>
      </c>
      <c r="Q460" s="126" t="s">
        <v>340</v>
      </c>
      <c r="R460" s="152" t="s">
        <v>340</v>
      </c>
      <c r="S460" s="169" t="s">
        <v>340</v>
      </c>
      <c r="T460" s="127"/>
      <c r="U460" s="169" t="s">
        <v>340</v>
      </c>
      <c r="V460" s="128"/>
      <c r="W460" s="169" t="s">
        <v>340</v>
      </c>
      <c r="X460" s="125"/>
      <c r="Y460" s="169" t="s">
        <v>340</v>
      </c>
      <c r="Z460" s="169" t="s">
        <v>340</v>
      </c>
      <c r="AA460" s="143">
        <v>0</v>
      </c>
      <c r="AB460" s="144" t="s">
        <v>341</v>
      </c>
      <c r="AC460" s="129"/>
      <c r="AD460" s="169" t="s">
        <v>340</v>
      </c>
      <c r="AE460" s="129"/>
      <c r="AF460" s="169" t="s">
        <v>340</v>
      </c>
      <c r="AG460" s="170" t="s">
        <v>340</v>
      </c>
    </row>
    <row r="461" spans="2:33" ht="18" customHeight="1" x14ac:dyDescent="0.25">
      <c r="B461" s="71" t="s">
        <v>340</v>
      </c>
      <c r="C461" s="116"/>
      <c r="D461" s="116"/>
      <c r="E461" s="113">
        <v>0</v>
      </c>
      <c r="F461" s="113">
        <v>0</v>
      </c>
      <c r="G461" s="113">
        <v>0</v>
      </c>
      <c r="H461" s="113">
        <v>0</v>
      </c>
      <c r="I461" s="113">
        <v>0</v>
      </c>
      <c r="J461" s="113">
        <v>0</v>
      </c>
      <c r="K461" s="113">
        <v>0</v>
      </c>
      <c r="L461" s="113">
        <v>0</v>
      </c>
      <c r="M461" s="111"/>
      <c r="N461" s="131" t="s">
        <v>340</v>
      </c>
      <c r="O461" s="125"/>
      <c r="P461" s="125" t="s">
        <v>340</v>
      </c>
      <c r="Q461" s="126" t="s">
        <v>340</v>
      </c>
      <c r="R461" s="152" t="s">
        <v>340</v>
      </c>
      <c r="S461" s="169" t="s">
        <v>340</v>
      </c>
      <c r="T461" s="127"/>
      <c r="U461" s="169" t="s">
        <v>340</v>
      </c>
      <c r="V461" s="128"/>
      <c r="W461" s="169" t="s">
        <v>340</v>
      </c>
      <c r="X461" s="125"/>
      <c r="Y461" s="169" t="s">
        <v>340</v>
      </c>
      <c r="Z461" s="169" t="s">
        <v>340</v>
      </c>
      <c r="AA461" s="143">
        <v>0</v>
      </c>
      <c r="AB461" s="144" t="s">
        <v>341</v>
      </c>
      <c r="AC461" s="129"/>
      <c r="AD461" s="169" t="s">
        <v>340</v>
      </c>
      <c r="AE461" s="129"/>
      <c r="AF461" s="169" t="s">
        <v>340</v>
      </c>
      <c r="AG461" s="170" t="s">
        <v>340</v>
      </c>
    </row>
    <row r="462" spans="2:33" ht="18" customHeight="1" thickBot="1" x14ac:dyDescent="0.3">
      <c r="B462" s="81" t="s">
        <v>340</v>
      </c>
      <c r="C462" s="83"/>
      <c r="D462" s="83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112"/>
      <c r="N462" s="132" t="s">
        <v>340</v>
      </c>
      <c r="O462" s="79"/>
      <c r="P462" s="79" t="s">
        <v>340</v>
      </c>
      <c r="Q462" s="75" t="s">
        <v>340</v>
      </c>
      <c r="R462" s="153" t="s">
        <v>340</v>
      </c>
      <c r="S462" s="171" t="s">
        <v>340</v>
      </c>
      <c r="T462" s="80"/>
      <c r="U462" s="171" t="s">
        <v>340</v>
      </c>
      <c r="V462" s="88"/>
      <c r="W462" s="171" t="s">
        <v>340</v>
      </c>
      <c r="X462" s="79"/>
      <c r="Y462" s="171" t="s">
        <v>340</v>
      </c>
      <c r="Z462" s="171" t="s">
        <v>340</v>
      </c>
      <c r="AA462" s="147">
        <v>0</v>
      </c>
      <c r="AB462" s="148" t="s">
        <v>341</v>
      </c>
      <c r="AC462" s="89"/>
      <c r="AD462" s="171" t="s">
        <v>340</v>
      </c>
      <c r="AE462" s="89"/>
      <c r="AF462" s="171" t="s">
        <v>340</v>
      </c>
      <c r="AG462" s="172" t="s">
        <v>340</v>
      </c>
    </row>
    <row r="463" spans="2:33" ht="18" customHeight="1" x14ac:dyDescent="0.25">
      <c r="B463" s="76">
        <v>42</v>
      </c>
      <c r="C463" s="77" t="s">
        <v>295</v>
      </c>
      <c r="D463" s="82">
        <v>1</v>
      </c>
      <c r="E463" s="78">
        <v>506664056</v>
      </c>
      <c r="F463" s="78">
        <v>1208838734</v>
      </c>
      <c r="G463" s="78">
        <v>66901215</v>
      </c>
      <c r="H463" s="78">
        <v>66901215</v>
      </c>
      <c r="I463" s="78">
        <v>439762841</v>
      </c>
      <c r="J463" s="78">
        <v>1141937519</v>
      </c>
      <c r="K463" s="78">
        <v>187231971</v>
      </c>
      <c r="L463" s="78">
        <v>1.9999999999999999E-6</v>
      </c>
      <c r="M463" s="73">
        <v>1</v>
      </c>
      <c r="N463" s="130">
        <v>5</v>
      </c>
      <c r="O463" s="149" t="s">
        <v>172</v>
      </c>
      <c r="P463" s="73">
        <v>0</v>
      </c>
      <c r="Q463" s="74">
        <v>311761600</v>
      </c>
      <c r="R463" s="154">
        <v>595643641</v>
      </c>
      <c r="S463" s="174" t="s">
        <v>339</v>
      </c>
      <c r="T463" s="78">
        <v>7.5733162095785556</v>
      </c>
      <c r="U463" s="167" t="s">
        <v>339</v>
      </c>
      <c r="V463" s="115">
        <v>5.53433746936835E-2</v>
      </c>
      <c r="W463" s="167" t="s">
        <v>339</v>
      </c>
      <c r="X463" s="115">
        <v>93615985500000</v>
      </c>
      <c r="Y463" s="167" t="s">
        <v>339</v>
      </c>
      <c r="Z463" s="167" t="s">
        <v>339</v>
      </c>
      <c r="AA463" s="145"/>
      <c r="AB463" s="146"/>
      <c r="AC463" s="115">
        <v>0.16395990838794744</v>
      </c>
      <c r="AD463" s="167" t="s">
        <v>339</v>
      </c>
      <c r="AE463" s="115">
        <v>0.15488581374329125</v>
      </c>
      <c r="AF463" s="167" t="s">
        <v>339</v>
      </c>
      <c r="AG463" s="168" t="s">
        <v>339</v>
      </c>
    </row>
    <row r="464" spans="2:33" ht="18" customHeight="1" x14ac:dyDescent="0.25">
      <c r="B464" s="71">
        <v>42.1</v>
      </c>
      <c r="C464" s="124" t="s">
        <v>293</v>
      </c>
      <c r="D464" s="116">
        <v>0.5</v>
      </c>
      <c r="E464" s="113">
        <v>315709039</v>
      </c>
      <c r="F464" s="113">
        <v>578735113</v>
      </c>
      <c r="G464" s="113">
        <v>39203000</v>
      </c>
      <c r="H464" s="113">
        <v>39203000</v>
      </c>
      <c r="I464" s="113">
        <v>276506039</v>
      </c>
      <c r="J464" s="113">
        <v>539532113</v>
      </c>
      <c r="K464" s="113">
        <v>115873000</v>
      </c>
      <c r="L464" s="113">
        <v>9.9999999999999995E-7</v>
      </c>
      <c r="M464" s="111"/>
      <c r="N464" s="131" t="s">
        <v>340</v>
      </c>
      <c r="O464" s="125" t="s">
        <v>172</v>
      </c>
      <c r="P464" s="125" t="s">
        <v>340</v>
      </c>
      <c r="Q464" s="126" t="s">
        <v>340</v>
      </c>
      <c r="R464" s="152" t="s">
        <v>340</v>
      </c>
      <c r="S464" s="169" t="s">
        <v>340</v>
      </c>
      <c r="T464" s="127"/>
      <c r="U464" s="169" t="s">
        <v>340</v>
      </c>
      <c r="V464" s="128"/>
      <c r="W464" s="169" t="s">
        <v>340</v>
      </c>
      <c r="X464" s="125"/>
      <c r="Y464" s="169" t="s">
        <v>340</v>
      </c>
      <c r="Z464" s="173" t="s">
        <v>340</v>
      </c>
      <c r="AA464" s="143">
        <v>1021.2371854596788</v>
      </c>
      <c r="AB464" s="144" t="s">
        <v>341</v>
      </c>
      <c r="AC464" s="129"/>
      <c r="AD464" s="169" t="s">
        <v>340</v>
      </c>
      <c r="AE464" s="129"/>
      <c r="AF464" s="169" t="s">
        <v>340</v>
      </c>
      <c r="AG464" s="170" t="s">
        <v>340</v>
      </c>
    </row>
    <row r="465" spans="2:33" ht="18" customHeight="1" x14ac:dyDescent="0.25">
      <c r="B465" s="71">
        <v>42.2</v>
      </c>
      <c r="C465" s="116" t="s">
        <v>294</v>
      </c>
      <c r="D465" s="116">
        <v>0.5</v>
      </c>
      <c r="E465" s="113">
        <v>190955017</v>
      </c>
      <c r="F465" s="113">
        <v>630103621</v>
      </c>
      <c r="G465" s="113">
        <v>27698215</v>
      </c>
      <c r="H465" s="113">
        <v>27698215</v>
      </c>
      <c r="I465" s="113">
        <v>163256802</v>
      </c>
      <c r="J465" s="113">
        <v>602405406</v>
      </c>
      <c r="K465" s="113">
        <v>71358971</v>
      </c>
      <c r="L465" s="113">
        <v>9.9999999999999995E-7</v>
      </c>
      <c r="M465" s="111"/>
      <c r="N465" s="131" t="s">
        <v>340</v>
      </c>
      <c r="O465" s="125" t="s">
        <v>172</v>
      </c>
      <c r="P465" s="125" t="s">
        <v>340</v>
      </c>
      <c r="Q465" s="126" t="s">
        <v>340</v>
      </c>
      <c r="R465" s="152" t="s">
        <v>340</v>
      </c>
      <c r="S465" s="169" t="s">
        <v>340</v>
      </c>
      <c r="T465" s="127"/>
      <c r="U465" s="169" t="s">
        <v>340</v>
      </c>
      <c r="V465" s="128"/>
      <c r="W465" s="169" t="s">
        <v>340</v>
      </c>
      <c r="X465" s="125"/>
      <c r="Y465" s="169" t="s">
        <v>340</v>
      </c>
      <c r="Z465" s="169" t="s">
        <v>340</v>
      </c>
      <c r="AA465" s="143">
        <v>1111.8821616375508</v>
      </c>
      <c r="AB465" s="144" t="s">
        <v>341</v>
      </c>
      <c r="AC465" s="129"/>
      <c r="AD465" s="169" t="s">
        <v>340</v>
      </c>
      <c r="AE465" s="129"/>
      <c r="AF465" s="169" t="s">
        <v>340</v>
      </c>
      <c r="AG465" s="170" t="s">
        <v>340</v>
      </c>
    </row>
    <row r="466" spans="2:33" ht="18" customHeight="1" x14ac:dyDescent="0.25">
      <c r="B466" s="71" t="s">
        <v>340</v>
      </c>
      <c r="C466" s="116"/>
      <c r="D466" s="116"/>
      <c r="E466" s="113">
        <v>0</v>
      </c>
      <c r="F466" s="113">
        <v>0</v>
      </c>
      <c r="G466" s="113">
        <v>0</v>
      </c>
      <c r="H466" s="113">
        <v>0</v>
      </c>
      <c r="I466" s="113">
        <v>0</v>
      </c>
      <c r="J466" s="113">
        <v>0</v>
      </c>
      <c r="K466" s="113">
        <v>0</v>
      </c>
      <c r="L466" s="113">
        <v>0</v>
      </c>
      <c r="M466" s="111"/>
      <c r="N466" s="131" t="s">
        <v>340</v>
      </c>
      <c r="O466" s="125"/>
      <c r="P466" s="125" t="s">
        <v>340</v>
      </c>
      <c r="Q466" s="126" t="s">
        <v>340</v>
      </c>
      <c r="R466" s="152" t="s">
        <v>340</v>
      </c>
      <c r="S466" s="169" t="s">
        <v>340</v>
      </c>
      <c r="T466" s="127"/>
      <c r="U466" s="169" t="s">
        <v>340</v>
      </c>
      <c r="V466" s="128"/>
      <c r="W466" s="169" t="s">
        <v>340</v>
      </c>
      <c r="X466" s="125"/>
      <c r="Y466" s="169" t="s">
        <v>340</v>
      </c>
      <c r="Z466" s="169" t="s">
        <v>340</v>
      </c>
      <c r="AA466" s="143">
        <v>0</v>
      </c>
      <c r="AB466" s="144" t="s">
        <v>341</v>
      </c>
      <c r="AC466" s="129"/>
      <c r="AD466" s="169" t="s">
        <v>340</v>
      </c>
      <c r="AE466" s="129"/>
      <c r="AF466" s="169" t="s">
        <v>340</v>
      </c>
      <c r="AG466" s="170" t="s">
        <v>340</v>
      </c>
    </row>
    <row r="467" spans="2:33" ht="18" customHeight="1" x14ac:dyDescent="0.25">
      <c r="B467" s="71" t="s">
        <v>340</v>
      </c>
      <c r="C467" s="116"/>
      <c r="D467" s="116"/>
      <c r="E467" s="113">
        <v>0</v>
      </c>
      <c r="F467" s="113">
        <v>0</v>
      </c>
      <c r="G467" s="113">
        <v>0</v>
      </c>
      <c r="H467" s="113">
        <v>0</v>
      </c>
      <c r="I467" s="113">
        <v>0</v>
      </c>
      <c r="J467" s="113">
        <v>0</v>
      </c>
      <c r="K467" s="113">
        <v>0</v>
      </c>
      <c r="L467" s="113">
        <v>0</v>
      </c>
      <c r="M467" s="111"/>
      <c r="N467" s="131" t="s">
        <v>340</v>
      </c>
      <c r="O467" s="125"/>
      <c r="P467" s="125" t="s">
        <v>340</v>
      </c>
      <c r="Q467" s="126" t="s">
        <v>340</v>
      </c>
      <c r="R467" s="152" t="s">
        <v>340</v>
      </c>
      <c r="S467" s="169" t="s">
        <v>340</v>
      </c>
      <c r="T467" s="127"/>
      <c r="U467" s="169" t="s">
        <v>340</v>
      </c>
      <c r="V467" s="128"/>
      <c r="W467" s="169" t="s">
        <v>340</v>
      </c>
      <c r="X467" s="125"/>
      <c r="Y467" s="169" t="s">
        <v>340</v>
      </c>
      <c r="Z467" s="169" t="s">
        <v>340</v>
      </c>
      <c r="AA467" s="143">
        <v>0</v>
      </c>
      <c r="AB467" s="144" t="s">
        <v>341</v>
      </c>
      <c r="AC467" s="129"/>
      <c r="AD467" s="169" t="s">
        <v>340</v>
      </c>
      <c r="AE467" s="129"/>
      <c r="AF467" s="169" t="s">
        <v>340</v>
      </c>
      <c r="AG467" s="170" t="s">
        <v>340</v>
      </c>
    </row>
    <row r="468" spans="2:33" ht="18" customHeight="1" x14ac:dyDescent="0.25">
      <c r="B468" s="71" t="s">
        <v>340</v>
      </c>
      <c r="C468" s="116"/>
      <c r="D468" s="116"/>
      <c r="E468" s="113">
        <v>0</v>
      </c>
      <c r="F468" s="113">
        <v>0</v>
      </c>
      <c r="G468" s="113">
        <v>0</v>
      </c>
      <c r="H468" s="113">
        <v>0</v>
      </c>
      <c r="I468" s="113">
        <v>0</v>
      </c>
      <c r="J468" s="113">
        <v>0</v>
      </c>
      <c r="K468" s="113">
        <v>0</v>
      </c>
      <c r="L468" s="113">
        <v>0</v>
      </c>
      <c r="M468" s="111"/>
      <c r="N468" s="131" t="s">
        <v>340</v>
      </c>
      <c r="O468" s="125"/>
      <c r="P468" s="125" t="s">
        <v>340</v>
      </c>
      <c r="Q468" s="126" t="s">
        <v>340</v>
      </c>
      <c r="R468" s="152" t="s">
        <v>340</v>
      </c>
      <c r="S468" s="169" t="s">
        <v>340</v>
      </c>
      <c r="T468" s="127"/>
      <c r="U468" s="169" t="s">
        <v>340</v>
      </c>
      <c r="V468" s="128"/>
      <c r="W468" s="169" t="s">
        <v>340</v>
      </c>
      <c r="X468" s="125"/>
      <c r="Y468" s="169" t="s">
        <v>340</v>
      </c>
      <c r="Z468" s="169" t="s">
        <v>340</v>
      </c>
      <c r="AA468" s="143">
        <v>0</v>
      </c>
      <c r="AB468" s="144" t="s">
        <v>341</v>
      </c>
      <c r="AC468" s="129"/>
      <c r="AD468" s="169" t="s">
        <v>340</v>
      </c>
      <c r="AE468" s="129"/>
      <c r="AF468" s="169" t="s">
        <v>340</v>
      </c>
      <c r="AG468" s="170" t="s">
        <v>340</v>
      </c>
    </row>
    <row r="469" spans="2:33" ht="18" customHeight="1" x14ac:dyDescent="0.25">
      <c r="B469" s="71" t="s">
        <v>340</v>
      </c>
      <c r="C469" s="116"/>
      <c r="D469" s="116"/>
      <c r="E469" s="113">
        <v>0</v>
      </c>
      <c r="F469" s="113">
        <v>0</v>
      </c>
      <c r="G469" s="113">
        <v>0</v>
      </c>
      <c r="H469" s="113">
        <v>0</v>
      </c>
      <c r="I469" s="113">
        <v>0</v>
      </c>
      <c r="J469" s="113">
        <v>0</v>
      </c>
      <c r="K469" s="113">
        <v>0</v>
      </c>
      <c r="L469" s="113">
        <v>0</v>
      </c>
      <c r="M469" s="111"/>
      <c r="N469" s="131" t="s">
        <v>340</v>
      </c>
      <c r="O469" s="125"/>
      <c r="P469" s="125" t="s">
        <v>340</v>
      </c>
      <c r="Q469" s="126" t="s">
        <v>340</v>
      </c>
      <c r="R469" s="152" t="s">
        <v>340</v>
      </c>
      <c r="S469" s="169" t="s">
        <v>340</v>
      </c>
      <c r="T469" s="127"/>
      <c r="U469" s="169" t="s">
        <v>340</v>
      </c>
      <c r="V469" s="128"/>
      <c r="W469" s="169" t="s">
        <v>340</v>
      </c>
      <c r="X469" s="125"/>
      <c r="Y469" s="169" t="s">
        <v>340</v>
      </c>
      <c r="Z469" s="169" t="s">
        <v>340</v>
      </c>
      <c r="AA469" s="143">
        <v>0</v>
      </c>
      <c r="AB469" s="144" t="s">
        <v>341</v>
      </c>
      <c r="AC469" s="129"/>
      <c r="AD469" s="169" t="s">
        <v>340</v>
      </c>
      <c r="AE469" s="129"/>
      <c r="AF469" s="169" t="s">
        <v>340</v>
      </c>
      <c r="AG469" s="170" t="s">
        <v>340</v>
      </c>
    </row>
    <row r="470" spans="2:33" ht="18" customHeight="1" x14ac:dyDescent="0.25">
      <c r="B470" s="71" t="s">
        <v>340</v>
      </c>
      <c r="C470" s="116"/>
      <c r="D470" s="116"/>
      <c r="E470" s="113">
        <v>0</v>
      </c>
      <c r="F470" s="113">
        <v>0</v>
      </c>
      <c r="G470" s="113">
        <v>0</v>
      </c>
      <c r="H470" s="113">
        <v>0</v>
      </c>
      <c r="I470" s="113">
        <v>0</v>
      </c>
      <c r="J470" s="113">
        <v>0</v>
      </c>
      <c r="K470" s="113">
        <v>0</v>
      </c>
      <c r="L470" s="113">
        <v>0</v>
      </c>
      <c r="M470" s="111"/>
      <c r="N470" s="131" t="s">
        <v>340</v>
      </c>
      <c r="O470" s="125"/>
      <c r="P470" s="125" t="s">
        <v>340</v>
      </c>
      <c r="Q470" s="126" t="s">
        <v>340</v>
      </c>
      <c r="R470" s="152" t="s">
        <v>340</v>
      </c>
      <c r="S470" s="169" t="s">
        <v>340</v>
      </c>
      <c r="T470" s="127"/>
      <c r="U470" s="169" t="s">
        <v>340</v>
      </c>
      <c r="V470" s="128"/>
      <c r="W470" s="169" t="s">
        <v>340</v>
      </c>
      <c r="X470" s="125"/>
      <c r="Y470" s="169" t="s">
        <v>340</v>
      </c>
      <c r="Z470" s="169" t="s">
        <v>340</v>
      </c>
      <c r="AA470" s="143">
        <v>0</v>
      </c>
      <c r="AB470" s="144" t="s">
        <v>341</v>
      </c>
      <c r="AC470" s="129"/>
      <c r="AD470" s="169" t="s">
        <v>340</v>
      </c>
      <c r="AE470" s="129"/>
      <c r="AF470" s="169" t="s">
        <v>340</v>
      </c>
      <c r="AG470" s="170" t="s">
        <v>340</v>
      </c>
    </row>
    <row r="471" spans="2:33" ht="18" customHeight="1" x14ac:dyDescent="0.25">
      <c r="B471" s="71" t="s">
        <v>340</v>
      </c>
      <c r="C471" s="116"/>
      <c r="D471" s="116"/>
      <c r="E471" s="113">
        <v>0</v>
      </c>
      <c r="F471" s="113">
        <v>0</v>
      </c>
      <c r="G471" s="113">
        <v>0</v>
      </c>
      <c r="H471" s="113">
        <v>0</v>
      </c>
      <c r="I471" s="113">
        <v>0</v>
      </c>
      <c r="J471" s="113">
        <v>0</v>
      </c>
      <c r="K471" s="113">
        <v>0</v>
      </c>
      <c r="L471" s="113">
        <v>0</v>
      </c>
      <c r="M471" s="111"/>
      <c r="N471" s="131" t="s">
        <v>340</v>
      </c>
      <c r="O471" s="125"/>
      <c r="P471" s="125" t="s">
        <v>340</v>
      </c>
      <c r="Q471" s="126" t="s">
        <v>340</v>
      </c>
      <c r="R471" s="152" t="s">
        <v>340</v>
      </c>
      <c r="S471" s="169" t="s">
        <v>340</v>
      </c>
      <c r="T471" s="127"/>
      <c r="U471" s="169" t="s">
        <v>340</v>
      </c>
      <c r="V471" s="128"/>
      <c r="W471" s="169" t="s">
        <v>340</v>
      </c>
      <c r="X471" s="125"/>
      <c r="Y471" s="169" t="s">
        <v>340</v>
      </c>
      <c r="Z471" s="169" t="s">
        <v>340</v>
      </c>
      <c r="AA471" s="143">
        <v>0</v>
      </c>
      <c r="AB471" s="144" t="s">
        <v>341</v>
      </c>
      <c r="AC471" s="129"/>
      <c r="AD471" s="169" t="s">
        <v>340</v>
      </c>
      <c r="AE471" s="129"/>
      <c r="AF471" s="169" t="s">
        <v>340</v>
      </c>
      <c r="AG471" s="170" t="s">
        <v>340</v>
      </c>
    </row>
    <row r="472" spans="2:33" ht="18" customHeight="1" x14ac:dyDescent="0.25">
      <c r="B472" s="71" t="s">
        <v>340</v>
      </c>
      <c r="C472" s="116"/>
      <c r="D472" s="116"/>
      <c r="E472" s="113">
        <v>0</v>
      </c>
      <c r="F472" s="113">
        <v>0</v>
      </c>
      <c r="G472" s="113">
        <v>0</v>
      </c>
      <c r="H472" s="113">
        <v>0</v>
      </c>
      <c r="I472" s="113">
        <v>0</v>
      </c>
      <c r="J472" s="113">
        <v>0</v>
      </c>
      <c r="K472" s="113">
        <v>0</v>
      </c>
      <c r="L472" s="113">
        <v>0</v>
      </c>
      <c r="M472" s="111"/>
      <c r="N472" s="131" t="s">
        <v>340</v>
      </c>
      <c r="O472" s="125"/>
      <c r="P472" s="125" t="s">
        <v>340</v>
      </c>
      <c r="Q472" s="126" t="s">
        <v>340</v>
      </c>
      <c r="R472" s="152" t="s">
        <v>340</v>
      </c>
      <c r="S472" s="169" t="s">
        <v>340</v>
      </c>
      <c r="T472" s="127"/>
      <c r="U472" s="169" t="s">
        <v>340</v>
      </c>
      <c r="V472" s="128"/>
      <c r="W472" s="169" t="s">
        <v>340</v>
      </c>
      <c r="X472" s="125"/>
      <c r="Y472" s="169" t="s">
        <v>340</v>
      </c>
      <c r="Z472" s="169" t="s">
        <v>340</v>
      </c>
      <c r="AA472" s="143">
        <v>0</v>
      </c>
      <c r="AB472" s="144" t="s">
        <v>341</v>
      </c>
      <c r="AC472" s="129"/>
      <c r="AD472" s="169" t="s">
        <v>340</v>
      </c>
      <c r="AE472" s="129"/>
      <c r="AF472" s="169" t="s">
        <v>340</v>
      </c>
      <c r="AG472" s="170" t="s">
        <v>340</v>
      </c>
    </row>
    <row r="473" spans="2:33" ht="18" customHeight="1" thickBot="1" x14ac:dyDescent="0.3">
      <c r="B473" s="81" t="s">
        <v>340</v>
      </c>
      <c r="C473" s="83"/>
      <c r="D473" s="83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112"/>
      <c r="N473" s="132" t="s">
        <v>340</v>
      </c>
      <c r="O473" s="79"/>
      <c r="P473" s="79" t="s">
        <v>340</v>
      </c>
      <c r="Q473" s="75" t="s">
        <v>340</v>
      </c>
      <c r="R473" s="153" t="s">
        <v>340</v>
      </c>
      <c r="S473" s="171" t="s">
        <v>340</v>
      </c>
      <c r="T473" s="80"/>
      <c r="U473" s="171" t="s">
        <v>340</v>
      </c>
      <c r="V473" s="88"/>
      <c r="W473" s="171" t="s">
        <v>340</v>
      </c>
      <c r="X473" s="79"/>
      <c r="Y473" s="171" t="s">
        <v>340</v>
      </c>
      <c r="Z473" s="171" t="s">
        <v>340</v>
      </c>
      <c r="AA473" s="147">
        <v>0</v>
      </c>
      <c r="AB473" s="148" t="s">
        <v>341</v>
      </c>
      <c r="AC473" s="89"/>
      <c r="AD473" s="171" t="s">
        <v>340</v>
      </c>
      <c r="AE473" s="89"/>
      <c r="AF473" s="171" t="s">
        <v>340</v>
      </c>
      <c r="AG473" s="172" t="s">
        <v>340</v>
      </c>
    </row>
    <row r="474" spans="2:33" ht="33" x14ac:dyDescent="0.25">
      <c r="B474" s="76">
        <v>43</v>
      </c>
      <c r="C474" s="77" t="s">
        <v>299</v>
      </c>
      <c r="D474" s="82">
        <v>1</v>
      </c>
      <c r="E474" s="78">
        <v>2245485885</v>
      </c>
      <c r="F474" s="78">
        <v>3226235448</v>
      </c>
      <c r="G474" s="78">
        <v>83399000</v>
      </c>
      <c r="H474" s="78">
        <v>466365000</v>
      </c>
      <c r="I474" s="78">
        <v>2162086885</v>
      </c>
      <c r="J474" s="78">
        <v>2759870448</v>
      </c>
      <c r="K474" s="78">
        <v>672477557</v>
      </c>
      <c r="L474" s="78">
        <v>19101391</v>
      </c>
      <c r="M474" s="73">
        <v>1</v>
      </c>
      <c r="N474" s="130">
        <v>5</v>
      </c>
      <c r="O474" s="149" t="s">
        <v>172</v>
      </c>
      <c r="P474" s="73">
        <v>0</v>
      </c>
      <c r="Q474" s="74">
        <v>311761600</v>
      </c>
      <c r="R474" s="154">
        <v>2317967685</v>
      </c>
      <c r="S474" s="174" t="s">
        <v>339</v>
      </c>
      <c r="T474" s="78">
        <v>26.924614024148969</v>
      </c>
      <c r="U474" s="167" t="s">
        <v>339</v>
      </c>
      <c r="V474" s="115">
        <v>0.14455392593529026</v>
      </c>
      <c r="W474" s="167" t="s">
        <v>339</v>
      </c>
      <c r="X474" s="115">
        <v>35.205685125235121</v>
      </c>
      <c r="Y474" s="167" t="s">
        <v>339</v>
      </c>
      <c r="Z474" s="167" t="s">
        <v>339</v>
      </c>
      <c r="AA474" s="145"/>
      <c r="AB474" s="146"/>
      <c r="AC474" s="115">
        <v>0.24366272608459771</v>
      </c>
      <c r="AD474" s="167" t="s">
        <v>339</v>
      </c>
      <c r="AE474" s="115">
        <v>0.20844032242497387</v>
      </c>
      <c r="AF474" s="167" t="s">
        <v>339</v>
      </c>
      <c r="AG474" s="168" t="s">
        <v>339</v>
      </c>
    </row>
    <row r="475" spans="2:33" ht="18" customHeight="1" x14ac:dyDescent="0.25">
      <c r="B475" s="71">
        <v>43.1</v>
      </c>
      <c r="C475" s="124" t="s">
        <v>296</v>
      </c>
      <c r="D475" s="116">
        <v>0.4</v>
      </c>
      <c r="E475" s="113">
        <v>860297000</v>
      </c>
      <c r="F475" s="113">
        <v>1486234000</v>
      </c>
      <c r="G475" s="113">
        <v>55553000</v>
      </c>
      <c r="H475" s="113">
        <v>434644000</v>
      </c>
      <c r="I475" s="113">
        <v>804744000</v>
      </c>
      <c r="J475" s="113">
        <v>1051590000</v>
      </c>
      <c r="K475" s="113">
        <v>377934000</v>
      </c>
      <c r="L475" s="113">
        <v>13549000</v>
      </c>
      <c r="M475" s="111"/>
      <c r="N475" s="131" t="s">
        <v>340</v>
      </c>
      <c r="O475" s="125" t="s">
        <v>172</v>
      </c>
      <c r="P475" s="125" t="s">
        <v>340</v>
      </c>
      <c r="Q475" s="126" t="s">
        <v>340</v>
      </c>
      <c r="R475" s="152" t="s">
        <v>340</v>
      </c>
      <c r="S475" s="169" t="s">
        <v>340</v>
      </c>
      <c r="T475" s="127"/>
      <c r="U475" s="169" t="s">
        <v>340</v>
      </c>
      <c r="V475" s="128"/>
      <c r="W475" s="169" t="s">
        <v>340</v>
      </c>
      <c r="X475" s="125"/>
      <c r="Y475" s="169" t="s">
        <v>340</v>
      </c>
      <c r="Z475" s="173" t="s">
        <v>340</v>
      </c>
      <c r="AA475" s="143">
        <v>2622.6116110817011</v>
      </c>
      <c r="AB475" s="144" t="s">
        <v>341</v>
      </c>
      <c r="AC475" s="129"/>
      <c r="AD475" s="169" t="s">
        <v>340</v>
      </c>
      <c r="AE475" s="129"/>
      <c r="AF475" s="169" t="s">
        <v>340</v>
      </c>
      <c r="AG475" s="170" t="s">
        <v>340</v>
      </c>
    </row>
    <row r="476" spans="2:33" ht="18" customHeight="1" x14ac:dyDescent="0.25">
      <c r="B476" s="71">
        <v>43.2</v>
      </c>
      <c r="C476" s="116" t="s">
        <v>297</v>
      </c>
      <c r="D476" s="116">
        <v>0.3</v>
      </c>
      <c r="E476" s="113">
        <v>394824885</v>
      </c>
      <c r="F476" s="113">
        <v>564837448</v>
      </c>
      <c r="G476" s="113">
        <v>1011000</v>
      </c>
      <c r="H476" s="113">
        <v>4886000</v>
      </c>
      <c r="I476" s="113">
        <v>393813885</v>
      </c>
      <c r="J476" s="113">
        <v>559951448</v>
      </c>
      <c r="K476" s="113">
        <v>152923557</v>
      </c>
      <c r="L476" s="113">
        <v>4452391</v>
      </c>
      <c r="M476" s="111"/>
      <c r="N476" s="131" t="s">
        <v>340</v>
      </c>
      <c r="O476" s="125" t="s">
        <v>172</v>
      </c>
      <c r="P476" s="125" t="s">
        <v>340</v>
      </c>
      <c r="Q476" s="126" t="s">
        <v>340</v>
      </c>
      <c r="R476" s="152" t="s">
        <v>340</v>
      </c>
      <c r="S476" s="169" t="s">
        <v>340</v>
      </c>
      <c r="T476" s="127"/>
      <c r="U476" s="169" t="s">
        <v>340</v>
      </c>
      <c r="V476" s="128"/>
      <c r="W476" s="169" t="s">
        <v>340</v>
      </c>
      <c r="X476" s="125"/>
      <c r="Y476" s="169" t="s">
        <v>340</v>
      </c>
      <c r="Z476" s="169" t="s">
        <v>340</v>
      </c>
      <c r="AA476" s="143">
        <v>996.71333686253752</v>
      </c>
      <c r="AB476" s="144" t="s">
        <v>341</v>
      </c>
      <c r="AC476" s="129"/>
      <c r="AD476" s="169" t="s">
        <v>340</v>
      </c>
      <c r="AE476" s="129"/>
      <c r="AF476" s="169" t="s">
        <v>340</v>
      </c>
      <c r="AG476" s="170" t="s">
        <v>340</v>
      </c>
    </row>
    <row r="477" spans="2:33" ht="18" customHeight="1" x14ac:dyDescent="0.25">
      <c r="B477" s="71">
        <v>43.300000000000004</v>
      </c>
      <c r="C477" s="116" t="s">
        <v>298</v>
      </c>
      <c r="D477" s="116">
        <v>0.3</v>
      </c>
      <c r="E477" s="113">
        <v>990364000</v>
      </c>
      <c r="F477" s="113">
        <v>1175164000</v>
      </c>
      <c r="G477" s="113">
        <v>26835000</v>
      </c>
      <c r="H477" s="113">
        <v>26835000</v>
      </c>
      <c r="I477" s="113">
        <v>963529000</v>
      </c>
      <c r="J477" s="113">
        <v>1148329000</v>
      </c>
      <c r="K477" s="113">
        <v>141620000</v>
      </c>
      <c r="L477" s="113">
        <v>1100000</v>
      </c>
      <c r="M477" s="111"/>
      <c r="N477" s="131" t="s">
        <v>340</v>
      </c>
      <c r="O477" s="125"/>
      <c r="P477" s="125" t="s">
        <v>340</v>
      </c>
      <c r="Q477" s="126" t="s">
        <v>340</v>
      </c>
      <c r="R477" s="152" t="s">
        <v>340</v>
      </c>
      <c r="S477" s="169" t="s">
        <v>340</v>
      </c>
      <c r="T477" s="127"/>
      <c r="U477" s="169" t="s">
        <v>340</v>
      </c>
      <c r="V477" s="128"/>
      <c r="W477" s="169" t="s">
        <v>340</v>
      </c>
      <c r="X477" s="125"/>
      <c r="Y477" s="169" t="s">
        <v>340</v>
      </c>
      <c r="Z477" s="169" t="s">
        <v>340</v>
      </c>
      <c r="AA477" s="143">
        <v>2073.6968413622726</v>
      </c>
      <c r="AB477" s="144" t="s">
        <v>341</v>
      </c>
      <c r="AC477" s="129"/>
      <c r="AD477" s="169" t="s">
        <v>340</v>
      </c>
      <c r="AE477" s="129"/>
      <c r="AF477" s="169" t="s">
        <v>340</v>
      </c>
      <c r="AG477" s="170" t="s">
        <v>340</v>
      </c>
    </row>
    <row r="478" spans="2:33" ht="18" customHeight="1" x14ac:dyDescent="0.25">
      <c r="B478" s="71" t="s">
        <v>340</v>
      </c>
      <c r="C478" s="116"/>
      <c r="D478" s="116"/>
      <c r="E478" s="113">
        <v>0</v>
      </c>
      <c r="F478" s="113">
        <v>0</v>
      </c>
      <c r="G478" s="113">
        <v>0</v>
      </c>
      <c r="H478" s="113">
        <v>0</v>
      </c>
      <c r="I478" s="113">
        <v>0</v>
      </c>
      <c r="J478" s="113">
        <v>0</v>
      </c>
      <c r="K478" s="113">
        <v>0</v>
      </c>
      <c r="L478" s="113">
        <v>0</v>
      </c>
      <c r="M478" s="111"/>
      <c r="N478" s="131" t="s">
        <v>340</v>
      </c>
      <c r="O478" s="125"/>
      <c r="P478" s="125" t="s">
        <v>340</v>
      </c>
      <c r="Q478" s="126" t="s">
        <v>340</v>
      </c>
      <c r="R478" s="152" t="s">
        <v>340</v>
      </c>
      <c r="S478" s="169" t="s">
        <v>340</v>
      </c>
      <c r="T478" s="127"/>
      <c r="U478" s="169" t="s">
        <v>340</v>
      </c>
      <c r="V478" s="128"/>
      <c r="W478" s="169" t="s">
        <v>340</v>
      </c>
      <c r="X478" s="125"/>
      <c r="Y478" s="169" t="s">
        <v>340</v>
      </c>
      <c r="Z478" s="169" t="s">
        <v>340</v>
      </c>
      <c r="AA478" s="143">
        <v>0</v>
      </c>
      <c r="AB478" s="144" t="s">
        <v>341</v>
      </c>
      <c r="AC478" s="129"/>
      <c r="AD478" s="169" t="s">
        <v>340</v>
      </c>
      <c r="AE478" s="129"/>
      <c r="AF478" s="169" t="s">
        <v>340</v>
      </c>
      <c r="AG478" s="170" t="s">
        <v>340</v>
      </c>
    </row>
    <row r="479" spans="2:33" ht="18" customHeight="1" x14ac:dyDescent="0.25">
      <c r="B479" s="71" t="s">
        <v>340</v>
      </c>
      <c r="C479" s="116"/>
      <c r="D479" s="116"/>
      <c r="E479" s="113">
        <v>0</v>
      </c>
      <c r="F479" s="113">
        <v>0</v>
      </c>
      <c r="G479" s="113">
        <v>0</v>
      </c>
      <c r="H479" s="113">
        <v>0</v>
      </c>
      <c r="I479" s="113">
        <v>0</v>
      </c>
      <c r="J479" s="113">
        <v>0</v>
      </c>
      <c r="K479" s="113">
        <v>0</v>
      </c>
      <c r="L479" s="113">
        <v>0</v>
      </c>
      <c r="M479" s="111"/>
      <c r="N479" s="131" t="s">
        <v>340</v>
      </c>
      <c r="O479" s="125"/>
      <c r="P479" s="125" t="s">
        <v>340</v>
      </c>
      <c r="Q479" s="126" t="s">
        <v>340</v>
      </c>
      <c r="R479" s="152" t="s">
        <v>340</v>
      </c>
      <c r="S479" s="169" t="s">
        <v>340</v>
      </c>
      <c r="T479" s="127"/>
      <c r="U479" s="169" t="s">
        <v>340</v>
      </c>
      <c r="V479" s="128"/>
      <c r="W479" s="169" t="s">
        <v>340</v>
      </c>
      <c r="X479" s="125"/>
      <c r="Y479" s="169" t="s">
        <v>340</v>
      </c>
      <c r="Z479" s="169" t="s">
        <v>340</v>
      </c>
      <c r="AA479" s="143">
        <v>0</v>
      </c>
      <c r="AB479" s="144" t="s">
        <v>341</v>
      </c>
      <c r="AC479" s="129"/>
      <c r="AD479" s="169" t="s">
        <v>340</v>
      </c>
      <c r="AE479" s="129"/>
      <c r="AF479" s="169" t="s">
        <v>340</v>
      </c>
      <c r="AG479" s="170" t="s">
        <v>340</v>
      </c>
    </row>
    <row r="480" spans="2:33" ht="18" customHeight="1" x14ac:dyDescent="0.25">
      <c r="B480" s="71" t="s">
        <v>340</v>
      </c>
      <c r="C480" s="116"/>
      <c r="D480" s="116"/>
      <c r="E480" s="113">
        <v>0</v>
      </c>
      <c r="F480" s="113">
        <v>0</v>
      </c>
      <c r="G480" s="113">
        <v>0</v>
      </c>
      <c r="H480" s="113">
        <v>0</v>
      </c>
      <c r="I480" s="113">
        <v>0</v>
      </c>
      <c r="J480" s="113">
        <v>0</v>
      </c>
      <c r="K480" s="113">
        <v>0</v>
      </c>
      <c r="L480" s="113">
        <v>0</v>
      </c>
      <c r="M480" s="111"/>
      <c r="N480" s="131" t="s">
        <v>340</v>
      </c>
      <c r="O480" s="125"/>
      <c r="P480" s="125" t="s">
        <v>340</v>
      </c>
      <c r="Q480" s="126" t="s">
        <v>340</v>
      </c>
      <c r="R480" s="152" t="s">
        <v>340</v>
      </c>
      <c r="S480" s="169" t="s">
        <v>340</v>
      </c>
      <c r="T480" s="127"/>
      <c r="U480" s="169" t="s">
        <v>340</v>
      </c>
      <c r="V480" s="128"/>
      <c r="W480" s="169" t="s">
        <v>340</v>
      </c>
      <c r="X480" s="125"/>
      <c r="Y480" s="169" t="s">
        <v>340</v>
      </c>
      <c r="Z480" s="169" t="s">
        <v>340</v>
      </c>
      <c r="AA480" s="143">
        <v>0</v>
      </c>
      <c r="AB480" s="144" t="s">
        <v>341</v>
      </c>
      <c r="AC480" s="129"/>
      <c r="AD480" s="169" t="s">
        <v>340</v>
      </c>
      <c r="AE480" s="129"/>
      <c r="AF480" s="169" t="s">
        <v>340</v>
      </c>
      <c r="AG480" s="170" t="s">
        <v>340</v>
      </c>
    </row>
    <row r="481" spans="2:33" ht="18" customHeight="1" x14ac:dyDescent="0.25">
      <c r="B481" s="71" t="s">
        <v>340</v>
      </c>
      <c r="C481" s="116"/>
      <c r="D481" s="116"/>
      <c r="E481" s="113">
        <v>0</v>
      </c>
      <c r="F481" s="113">
        <v>0</v>
      </c>
      <c r="G481" s="113">
        <v>0</v>
      </c>
      <c r="H481" s="113">
        <v>0</v>
      </c>
      <c r="I481" s="113">
        <v>0</v>
      </c>
      <c r="J481" s="113">
        <v>0</v>
      </c>
      <c r="K481" s="113">
        <v>0</v>
      </c>
      <c r="L481" s="113">
        <v>0</v>
      </c>
      <c r="M481" s="111"/>
      <c r="N481" s="131" t="s">
        <v>340</v>
      </c>
      <c r="O481" s="125"/>
      <c r="P481" s="125" t="s">
        <v>340</v>
      </c>
      <c r="Q481" s="126" t="s">
        <v>340</v>
      </c>
      <c r="R481" s="152" t="s">
        <v>340</v>
      </c>
      <c r="S481" s="169" t="s">
        <v>340</v>
      </c>
      <c r="T481" s="127"/>
      <c r="U481" s="169" t="s">
        <v>340</v>
      </c>
      <c r="V481" s="128"/>
      <c r="W481" s="169" t="s">
        <v>340</v>
      </c>
      <c r="X481" s="125"/>
      <c r="Y481" s="169" t="s">
        <v>340</v>
      </c>
      <c r="Z481" s="169" t="s">
        <v>340</v>
      </c>
      <c r="AA481" s="143">
        <v>0</v>
      </c>
      <c r="AB481" s="144" t="s">
        <v>341</v>
      </c>
      <c r="AC481" s="129"/>
      <c r="AD481" s="169" t="s">
        <v>340</v>
      </c>
      <c r="AE481" s="129"/>
      <c r="AF481" s="169" t="s">
        <v>340</v>
      </c>
      <c r="AG481" s="170" t="s">
        <v>340</v>
      </c>
    </row>
    <row r="482" spans="2:33" ht="18" customHeight="1" x14ac:dyDescent="0.25">
      <c r="B482" s="71" t="s">
        <v>340</v>
      </c>
      <c r="C482" s="116"/>
      <c r="D482" s="116"/>
      <c r="E482" s="113">
        <v>0</v>
      </c>
      <c r="F482" s="113">
        <v>0</v>
      </c>
      <c r="G482" s="113">
        <v>0</v>
      </c>
      <c r="H482" s="113">
        <v>0</v>
      </c>
      <c r="I482" s="113">
        <v>0</v>
      </c>
      <c r="J482" s="113">
        <v>0</v>
      </c>
      <c r="K482" s="113">
        <v>0</v>
      </c>
      <c r="L482" s="113">
        <v>0</v>
      </c>
      <c r="M482" s="111"/>
      <c r="N482" s="131" t="s">
        <v>340</v>
      </c>
      <c r="O482" s="125"/>
      <c r="P482" s="125" t="s">
        <v>340</v>
      </c>
      <c r="Q482" s="126" t="s">
        <v>340</v>
      </c>
      <c r="R482" s="152" t="s">
        <v>340</v>
      </c>
      <c r="S482" s="169" t="s">
        <v>340</v>
      </c>
      <c r="T482" s="127"/>
      <c r="U482" s="169" t="s">
        <v>340</v>
      </c>
      <c r="V482" s="128"/>
      <c r="W482" s="169" t="s">
        <v>340</v>
      </c>
      <c r="X482" s="125"/>
      <c r="Y482" s="169" t="s">
        <v>340</v>
      </c>
      <c r="Z482" s="169" t="s">
        <v>340</v>
      </c>
      <c r="AA482" s="143">
        <v>0</v>
      </c>
      <c r="AB482" s="144" t="s">
        <v>341</v>
      </c>
      <c r="AC482" s="129"/>
      <c r="AD482" s="169" t="s">
        <v>340</v>
      </c>
      <c r="AE482" s="129"/>
      <c r="AF482" s="169" t="s">
        <v>340</v>
      </c>
      <c r="AG482" s="170" t="s">
        <v>340</v>
      </c>
    </row>
    <row r="483" spans="2:33" ht="18" customHeight="1" x14ac:dyDescent="0.25">
      <c r="B483" s="71" t="s">
        <v>340</v>
      </c>
      <c r="C483" s="116"/>
      <c r="D483" s="116"/>
      <c r="E483" s="113">
        <v>0</v>
      </c>
      <c r="F483" s="113">
        <v>0</v>
      </c>
      <c r="G483" s="113">
        <v>0</v>
      </c>
      <c r="H483" s="113">
        <v>0</v>
      </c>
      <c r="I483" s="113">
        <v>0</v>
      </c>
      <c r="J483" s="113">
        <v>0</v>
      </c>
      <c r="K483" s="113">
        <v>0</v>
      </c>
      <c r="L483" s="113">
        <v>0</v>
      </c>
      <c r="M483" s="111"/>
      <c r="N483" s="131" t="s">
        <v>340</v>
      </c>
      <c r="O483" s="125"/>
      <c r="P483" s="125" t="s">
        <v>340</v>
      </c>
      <c r="Q483" s="126" t="s">
        <v>340</v>
      </c>
      <c r="R483" s="152" t="s">
        <v>340</v>
      </c>
      <c r="S483" s="169" t="s">
        <v>340</v>
      </c>
      <c r="T483" s="127"/>
      <c r="U483" s="169" t="s">
        <v>340</v>
      </c>
      <c r="V483" s="128"/>
      <c r="W483" s="169" t="s">
        <v>340</v>
      </c>
      <c r="X483" s="125"/>
      <c r="Y483" s="169" t="s">
        <v>340</v>
      </c>
      <c r="Z483" s="169" t="s">
        <v>340</v>
      </c>
      <c r="AA483" s="143">
        <v>0</v>
      </c>
      <c r="AB483" s="144" t="s">
        <v>341</v>
      </c>
      <c r="AC483" s="129"/>
      <c r="AD483" s="169" t="s">
        <v>340</v>
      </c>
      <c r="AE483" s="129"/>
      <c r="AF483" s="169" t="s">
        <v>340</v>
      </c>
      <c r="AG483" s="170" t="s">
        <v>340</v>
      </c>
    </row>
    <row r="484" spans="2:33" ht="18" customHeight="1" thickBot="1" x14ac:dyDescent="0.3">
      <c r="B484" s="81" t="s">
        <v>340</v>
      </c>
      <c r="C484" s="83"/>
      <c r="D484" s="83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112"/>
      <c r="N484" s="132" t="s">
        <v>340</v>
      </c>
      <c r="O484" s="79"/>
      <c r="P484" s="79" t="s">
        <v>340</v>
      </c>
      <c r="Q484" s="75" t="s">
        <v>340</v>
      </c>
      <c r="R484" s="153" t="s">
        <v>340</v>
      </c>
      <c r="S484" s="171" t="s">
        <v>340</v>
      </c>
      <c r="T484" s="80"/>
      <c r="U484" s="171" t="s">
        <v>340</v>
      </c>
      <c r="V484" s="88"/>
      <c r="W484" s="171" t="s">
        <v>340</v>
      </c>
      <c r="X484" s="79"/>
      <c r="Y484" s="171" t="s">
        <v>340</v>
      </c>
      <c r="Z484" s="171" t="s">
        <v>340</v>
      </c>
      <c r="AA484" s="147">
        <v>0</v>
      </c>
      <c r="AB484" s="148" t="s">
        <v>341</v>
      </c>
      <c r="AC484" s="89"/>
      <c r="AD484" s="171" t="s">
        <v>340</v>
      </c>
      <c r="AE484" s="89"/>
      <c r="AF484" s="171" t="s">
        <v>340</v>
      </c>
      <c r="AG484" s="172" t="s">
        <v>340</v>
      </c>
    </row>
    <row r="485" spans="2:33" ht="18" customHeight="1" x14ac:dyDescent="0.25">
      <c r="B485" s="76">
        <v>44</v>
      </c>
      <c r="C485" s="77" t="s">
        <v>300</v>
      </c>
      <c r="D485" s="82">
        <v>1</v>
      </c>
      <c r="E485" s="78">
        <v>3780319292.9699998</v>
      </c>
      <c r="F485" s="78">
        <v>7810248828.0900002</v>
      </c>
      <c r="G485" s="78">
        <v>1728227779.03</v>
      </c>
      <c r="H485" s="78">
        <v>3839169271.6399999</v>
      </c>
      <c r="I485" s="78">
        <v>2052091513.9399998</v>
      </c>
      <c r="J485" s="78">
        <v>3971079556.4500003</v>
      </c>
      <c r="K485" s="78">
        <v>449675882.04000002</v>
      </c>
      <c r="L485" s="78">
        <v>194306362.52000001</v>
      </c>
      <c r="M485" s="73">
        <v>1</v>
      </c>
      <c r="N485" s="130">
        <v>5</v>
      </c>
      <c r="O485" s="149" t="s">
        <v>172</v>
      </c>
      <c r="P485" s="73">
        <v>0</v>
      </c>
      <c r="Q485" s="74">
        <v>311761600</v>
      </c>
      <c r="R485" s="154">
        <v>2207972313.9399996</v>
      </c>
      <c r="S485" s="174" t="s">
        <v>339</v>
      </c>
      <c r="T485" s="78">
        <v>2.1873964409319786</v>
      </c>
      <c r="U485" s="167" t="s">
        <v>339</v>
      </c>
      <c r="V485" s="115">
        <v>0.4915553084342475</v>
      </c>
      <c r="W485" s="167" t="s">
        <v>339</v>
      </c>
      <c r="X485" s="115">
        <v>2.3142622619664075</v>
      </c>
      <c r="Y485" s="167" t="s">
        <v>339</v>
      </c>
      <c r="Z485" s="167" t="s">
        <v>339</v>
      </c>
      <c r="AA485" s="145"/>
      <c r="AB485" s="146"/>
      <c r="AC485" s="115">
        <v>0.11323769157674439</v>
      </c>
      <c r="AD485" s="167" t="s">
        <v>339</v>
      </c>
      <c r="AE485" s="115">
        <v>5.7575103167355611E-2</v>
      </c>
      <c r="AF485" s="167" t="s">
        <v>339</v>
      </c>
      <c r="AG485" s="168" t="s">
        <v>339</v>
      </c>
    </row>
    <row r="486" spans="2:33" ht="18" customHeight="1" x14ac:dyDescent="0.25">
      <c r="B486" s="71">
        <v>44.1</v>
      </c>
      <c r="C486" s="124" t="s">
        <v>300</v>
      </c>
      <c r="D486" s="116">
        <v>1</v>
      </c>
      <c r="E486" s="113">
        <v>3780319292.9699998</v>
      </c>
      <c r="F486" s="113">
        <v>7810248828.0900002</v>
      </c>
      <c r="G486" s="113">
        <v>1728227779.03</v>
      </c>
      <c r="H486" s="113">
        <v>3839169271.6399999</v>
      </c>
      <c r="I486" s="113">
        <v>2052091513.9399998</v>
      </c>
      <c r="J486" s="113">
        <v>3971079556.4500003</v>
      </c>
      <c r="K486" s="113">
        <v>449675882.04000002</v>
      </c>
      <c r="L486" s="113">
        <v>194306362.52000001</v>
      </c>
      <c r="M486" s="111"/>
      <c r="N486" s="131" t="s">
        <v>340</v>
      </c>
      <c r="O486" s="125" t="s">
        <v>172</v>
      </c>
      <c r="P486" s="125" t="s">
        <v>340</v>
      </c>
      <c r="Q486" s="126" t="s">
        <v>340</v>
      </c>
      <c r="R486" s="152" t="s">
        <v>340</v>
      </c>
      <c r="S486" s="169" t="s">
        <v>340</v>
      </c>
      <c r="T486" s="127"/>
      <c r="U486" s="169" t="s">
        <v>340</v>
      </c>
      <c r="V486" s="128"/>
      <c r="W486" s="169" t="s">
        <v>340</v>
      </c>
      <c r="X486" s="125"/>
      <c r="Y486" s="169" t="s">
        <v>340</v>
      </c>
      <c r="Z486" s="173" t="s">
        <v>340</v>
      </c>
      <c r="AA486" s="143">
        <v>13781.981344785601</v>
      </c>
      <c r="AB486" s="144" t="s">
        <v>341</v>
      </c>
      <c r="AC486" s="129"/>
      <c r="AD486" s="169" t="s">
        <v>340</v>
      </c>
      <c r="AE486" s="129"/>
      <c r="AF486" s="169" t="s">
        <v>340</v>
      </c>
      <c r="AG486" s="170" t="s">
        <v>340</v>
      </c>
    </row>
    <row r="487" spans="2:33" ht="18" customHeight="1" x14ac:dyDescent="0.25">
      <c r="B487" s="71" t="s">
        <v>340</v>
      </c>
      <c r="C487" s="116"/>
      <c r="D487" s="116"/>
      <c r="E487" s="113">
        <v>0</v>
      </c>
      <c r="F487" s="113">
        <v>0</v>
      </c>
      <c r="G487" s="113">
        <v>0</v>
      </c>
      <c r="H487" s="113">
        <v>0</v>
      </c>
      <c r="I487" s="113">
        <v>0</v>
      </c>
      <c r="J487" s="113">
        <v>0</v>
      </c>
      <c r="K487" s="113">
        <v>0</v>
      </c>
      <c r="L487" s="113">
        <v>0</v>
      </c>
      <c r="M487" s="111"/>
      <c r="N487" s="131" t="s">
        <v>340</v>
      </c>
      <c r="O487" s="125" t="s">
        <v>172</v>
      </c>
      <c r="P487" s="125" t="s">
        <v>340</v>
      </c>
      <c r="Q487" s="126" t="s">
        <v>340</v>
      </c>
      <c r="R487" s="152" t="s">
        <v>340</v>
      </c>
      <c r="S487" s="169" t="s">
        <v>340</v>
      </c>
      <c r="T487" s="127"/>
      <c r="U487" s="169" t="s">
        <v>340</v>
      </c>
      <c r="V487" s="128"/>
      <c r="W487" s="169" t="s">
        <v>340</v>
      </c>
      <c r="X487" s="125"/>
      <c r="Y487" s="169" t="s">
        <v>340</v>
      </c>
      <c r="Z487" s="169" t="s">
        <v>340</v>
      </c>
      <c r="AA487" s="143">
        <v>0</v>
      </c>
      <c r="AB487" s="144" t="s">
        <v>341</v>
      </c>
      <c r="AC487" s="129"/>
      <c r="AD487" s="169" t="s">
        <v>340</v>
      </c>
      <c r="AE487" s="129"/>
      <c r="AF487" s="169" t="s">
        <v>340</v>
      </c>
      <c r="AG487" s="170" t="s">
        <v>340</v>
      </c>
    </row>
    <row r="488" spans="2:33" ht="18" customHeight="1" x14ac:dyDescent="0.25">
      <c r="B488" s="71" t="s">
        <v>340</v>
      </c>
      <c r="C488" s="116"/>
      <c r="D488" s="116"/>
      <c r="E488" s="113">
        <v>0</v>
      </c>
      <c r="F488" s="113">
        <v>0</v>
      </c>
      <c r="G488" s="113">
        <v>0</v>
      </c>
      <c r="H488" s="113">
        <v>0</v>
      </c>
      <c r="I488" s="113">
        <v>0</v>
      </c>
      <c r="J488" s="113">
        <v>0</v>
      </c>
      <c r="K488" s="113">
        <v>0</v>
      </c>
      <c r="L488" s="113">
        <v>0</v>
      </c>
      <c r="M488" s="111"/>
      <c r="N488" s="131" t="s">
        <v>340</v>
      </c>
      <c r="O488" s="125"/>
      <c r="P488" s="125" t="s">
        <v>340</v>
      </c>
      <c r="Q488" s="126" t="s">
        <v>340</v>
      </c>
      <c r="R488" s="152" t="s">
        <v>340</v>
      </c>
      <c r="S488" s="169" t="s">
        <v>340</v>
      </c>
      <c r="T488" s="127"/>
      <c r="U488" s="169" t="s">
        <v>340</v>
      </c>
      <c r="V488" s="128"/>
      <c r="W488" s="169" t="s">
        <v>340</v>
      </c>
      <c r="X488" s="125"/>
      <c r="Y488" s="169" t="s">
        <v>340</v>
      </c>
      <c r="Z488" s="169" t="s">
        <v>340</v>
      </c>
      <c r="AA488" s="143">
        <v>0</v>
      </c>
      <c r="AB488" s="144" t="s">
        <v>341</v>
      </c>
      <c r="AC488" s="129"/>
      <c r="AD488" s="169" t="s">
        <v>340</v>
      </c>
      <c r="AE488" s="129"/>
      <c r="AF488" s="169" t="s">
        <v>340</v>
      </c>
      <c r="AG488" s="170" t="s">
        <v>340</v>
      </c>
    </row>
    <row r="489" spans="2:33" ht="18" customHeight="1" x14ac:dyDescent="0.25">
      <c r="B489" s="71" t="s">
        <v>340</v>
      </c>
      <c r="C489" s="116"/>
      <c r="D489" s="116"/>
      <c r="E489" s="113">
        <v>0</v>
      </c>
      <c r="F489" s="113">
        <v>0</v>
      </c>
      <c r="G489" s="113">
        <v>0</v>
      </c>
      <c r="H489" s="113">
        <v>0</v>
      </c>
      <c r="I489" s="113">
        <v>0</v>
      </c>
      <c r="J489" s="113">
        <v>0</v>
      </c>
      <c r="K489" s="113">
        <v>0</v>
      </c>
      <c r="L489" s="113">
        <v>0</v>
      </c>
      <c r="M489" s="111"/>
      <c r="N489" s="131" t="s">
        <v>340</v>
      </c>
      <c r="O489" s="125"/>
      <c r="P489" s="125" t="s">
        <v>340</v>
      </c>
      <c r="Q489" s="126" t="s">
        <v>340</v>
      </c>
      <c r="R489" s="152" t="s">
        <v>340</v>
      </c>
      <c r="S489" s="169" t="s">
        <v>340</v>
      </c>
      <c r="T489" s="127"/>
      <c r="U489" s="169" t="s">
        <v>340</v>
      </c>
      <c r="V489" s="128"/>
      <c r="W489" s="169" t="s">
        <v>340</v>
      </c>
      <c r="X489" s="125"/>
      <c r="Y489" s="169" t="s">
        <v>340</v>
      </c>
      <c r="Z489" s="169" t="s">
        <v>340</v>
      </c>
      <c r="AA489" s="143">
        <v>0</v>
      </c>
      <c r="AB489" s="144" t="s">
        <v>341</v>
      </c>
      <c r="AC489" s="129"/>
      <c r="AD489" s="169" t="s">
        <v>340</v>
      </c>
      <c r="AE489" s="129"/>
      <c r="AF489" s="169" t="s">
        <v>340</v>
      </c>
      <c r="AG489" s="170" t="s">
        <v>340</v>
      </c>
    </row>
    <row r="490" spans="2:33" ht="18" customHeight="1" x14ac:dyDescent="0.25">
      <c r="B490" s="71" t="s">
        <v>340</v>
      </c>
      <c r="C490" s="116"/>
      <c r="D490" s="116"/>
      <c r="E490" s="113">
        <v>0</v>
      </c>
      <c r="F490" s="113">
        <v>0</v>
      </c>
      <c r="G490" s="113">
        <v>0</v>
      </c>
      <c r="H490" s="113">
        <v>0</v>
      </c>
      <c r="I490" s="113">
        <v>0</v>
      </c>
      <c r="J490" s="113">
        <v>0</v>
      </c>
      <c r="K490" s="113">
        <v>0</v>
      </c>
      <c r="L490" s="113">
        <v>0</v>
      </c>
      <c r="M490" s="111"/>
      <c r="N490" s="131" t="s">
        <v>340</v>
      </c>
      <c r="O490" s="125"/>
      <c r="P490" s="125" t="s">
        <v>340</v>
      </c>
      <c r="Q490" s="126" t="s">
        <v>340</v>
      </c>
      <c r="R490" s="152" t="s">
        <v>340</v>
      </c>
      <c r="S490" s="169" t="s">
        <v>340</v>
      </c>
      <c r="T490" s="127"/>
      <c r="U490" s="169" t="s">
        <v>340</v>
      </c>
      <c r="V490" s="128"/>
      <c r="W490" s="169" t="s">
        <v>340</v>
      </c>
      <c r="X490" s="125"/>
      <c r="Y490" s="169" t="s">
        <v>340</v>
      </c>
      <c r="Z490" s="169" t="s">
        <v>340</v>
      </c>
      <c r="AA490" s="143">
        <v>0</v>
      </c>
      <c r="AB490" s="144" t="s">
        <v>341</v>
      </c>
      <c r="AC490" s="129"/>
      <c r="AD490" s="169" t="s">
        <v>340</v>
      </c>
      <c r="AE490" s="129"/>
      <c r="AF490" s="169" t="s">
        <v>340</v>
      </c>
      <c r="AG490" s="170" t="s">
        <v>340</v>
      </c>
    </row>
    <row r="491" spans="2:33" ht="18" customHeight="1" x14ac:dyDescent="0.25">
      <c r="B491" s="71" t="s">
        <v>340</v>
      </c>
      <c r="C491" s="116"/>
      <c r="D491" s="116"/>
      <c r="E491" s="113">
        <v>0</v>
      </c>
      <c r="F491" s="113">
        <v>0</v>
      </c>
      <c r="G491" s="113">
        <v>0</v>
      </c>
      <c r="H491" s="113">
        <v>0</v>
      </c>
      <c r="I491" s="113">
        <v>0</v>
      </c>
      <c r="J491" s="113">
        <v>0</v>
      </c>
      <c r="K491" s="113">
        <v>0</v>
      </c>
      <c r="L491" s="113">
        <v>0</v>
      </c>
      <c r="M491" s="111"/>
      <c r="N491" s="131" t="s">
        <v>340</v>
      </c>
      <c r="O491" s="125"/>
      <c r="P491" s="125" t="s">
        <v>340</v>
      </c>
      <c r="Q491" s="126" t="s">
        <v>340</v>
      </c>
      <c r="R491" s="152" t="s">
        <v>340</v>
      </c>
      <c r="S491" s="169" t="s">
        <v>340</v>
      </c>
      <c r="T491" s="127"/>
      <c r="U491" s="169" t="s">
        <v>340</v>
      </c>
      <c r="V491" s="128"/>
      <c r="W491" s="169" t="s">
        <v>340</v>
      </c>
      <c r="X491" s="125"/>
      <c r="Y491" s="169" t="s">
        <v>340</v>
      </c>
      <c r="Z491" s="169" t="s">
        <v>340</v>
      </c>
      <c r="AA491" s="143">
        <v>0</v>
      </c>
      <c r="AB491" s="144" t="s">
        <v>341</v>
      </c>
      <c r="AC491" s="129"/>
      <c r="AD491" s="169" t="s">
        <v>340</v>
      </c>
      <c r="AE491" s="129"/>
      <c r="AF491" s="169" t="s">
        <v>340</v>
      </c>
      <c r="AG491" s="170" t="s">
        <v>340</v>
      </c>
    </row>
    <row r="492" spans="2:33" ht="18" customHeight="1" x14ac:dyDescent="0.25">
      <c r="B492" s="71" t="s">
        <v>340</v>
      </c>
      <c r="C492" s="116"/>
      <c r="D492" s="116"/>
      <c r="E492" s="113">
        <v>0</v>
      </c>
      <c r="F492" s="113">
        <v>0</v>
      </c>
      <c r="G492" s="113">
        <v>0</v>
      </c>
      <c r="H492" s="113">
        <v>0</v>
      </c>
      <c r="I492" s="113">
        <v>0</v>
      </c>
      <c r="J492" s="113">
        <v>0</v>
      </c>
      <c r="K492" s="113">
        <v>0</v>
      </c>
      <c r="L492" s="113">
        <v>0</v>
      </c>
      <c r="M492" s="111"/>
      <c r="N492" s="131" t="s">
        <v>340</v>
      </c>
      <c r="O492" s="125"/>
      <c r="P492" s="125" t="s">
        <v>340</v>
      </c>
      <c r="Q492" s="126" t="s">
        <v>340</v>
      </c>
      <c r="R492" s="152" t="s">
        <v>340</v>
      </c>
      <c r="S492" s="169" t="s">
        <v>340</v>
      </c>
      <c r="T492" s="127"/>
      <c r="U492" s="169" t="s">
        <v>340</v>
      </c>
      <c r="V492" s="128"/>
      <c r="W492" s="169" t="s">
        <v>340</v>
      </c>
      <c r="X492" s="125"/>
      <c r="Y492" s="169" t="s">
        <v>340</v>
      </c>
      <c r="Z492" s="169" t="s">
        <v>340</v>
      </c>
      <c r="AA492" s="143">
        <v>0</v>
      </c>
      <c r="AB492" s="144" t="s">
        <v>341</v>
      </c>
      <c r="AC492" s="129"/>
      <c r="AD492" s="169" t="s">
        <v>340</v>
      </c>
      <c r="AE492" s="129"/>
      <c r="AF492" s="169" t="s">
        <v>340</v>
      </c>
      <c r="AG492" s="170" t="s">
        <v>340</v>
      </c>
    </row>
    <row r="493" spans="2:33" ht="18" customHeight="1" x14ac:dyDescent="0.25">
      <c r="B493" s="71" t="s">
        <v>340</v>
      </c>
      <c r="C493" s="116"/>
      <c r="D493" s="116"/>
      <c r="E493" s="113">
        <v>0</v>
      </c>
      <c r="F493" s="113">
        <v>0</v>
      </c>
      <c r="G493" s="113">
        <v>0</v>
      </c>
      <c r="H493" s="113">
        <v>0</v>
      </c>
      <c r="I493" s="113">
        <v>0</v>
      </c>
      <c r="J493" s="113">
        <v>0</v>
      </c>
      <c r="K493" s="113">
        <v>0</v>
      </c>
      <c r="L493" s="113">
        <v>0</v>
      </c>
      <c r="M493" s="111"/>
      <c r="N493" s="131" t="s">
        <v>340</v>
      </c>
      <c r="O493" s="125"/>
      <c r="P493" s="125" t="s">
        <v>340</v>
      </c>
      <c r="Q493" s="126" t="s">
        <v>340</v>
      </c>
      <c r="R493" s="152" t="s">
        <v>340</v>
      </c>
      <c r="S493" s="169" t="s">
        <v>340</v>
      </c>
      <c r="T493" s="127"/>
      <c r="U493" s="169" t="s">
        <v>340</v>
      </c>
      <c r="V493" s="128"/>
      <c r="W493" s="169" t="s">
        <v>340</v>
      </c>
      <c r="X493" s="125"/>
      <c r="Y493" s="169" t="s">
        <v>340</v>
      </c>
      <c r="Z493" s="169" t="s">
        <v>340</v>
      </c>
      <c r="AA493" s="143">
        <v>0</v>
      </c>
      <c r="AB493" s="144" t="s">
        <v>341</v>
      </c>
      <c r="AC493" s="129"/>
      <c r="AD493" s="169" t="s">
        <v>340</v>
      </c>
      <c r="AE493" s="129"/>
      <c r="AF493" s="169" t="s">
        <v>340</v>
      </c>
      <c r="AG493" s="170" t="s">
        <v>340</v>
      </c>
    </row>
    <row r="494" spans="2:33" ht="18" customHeight="1" x14ac:dyDescent="0.25">
      <c r="B494" s="71" t="s">
        <v>340</v>
      </c>
      <c r="C494" s="116"/>
      <c r="D494" s="116"/>
      <c r="E494" s="113">
        <v>0</v>
      </c>
      <c r="F494" s="113">
        <v>0</v>
      </c>
      <c r="G494" s="113">
        <v>0</v>
      </c>
      <c r="H494" s="113">
        <v>0</v>
      </c>
      <c r="I494" s="113">
        <v>0</v>
      </c>
      <c r="J494" s="113">
        <v>0</v>
      </c>
      <c r="K494" s="113">
        <v>0</v>
      </c>
      <c r="L494" s="113">
        <v>0</v>
      </c>
      <c r="M494" s="111"/>
      <c r="N494" s="131" t="s">
        <v>340</v>
      </c>
      <c r="O494" s="125"/>
      <c r="P494" s="125" t="s">
        <v>340</v>
      </c>
      <c r="Q494" s="126" t="s">
        <v>340</v>
      </c>
      <c r="R494" s="152" t="s">
        <v>340</v>
      </c>
      <c r="S494" s="169" t="s">
        <v>340</v>
      </c>
      <c r="T494" s="127"/>
      <c r="U494" s="169" t="s">
        <v>340</v>
      </c>
      <c r="V494" s="128"/>
      <c r="W494" s="169" t="s">
        <v>340</v>
      </c>
      <c r="X494" s="125"/>
      <c r="Y494" s="169" t="s">
        <v>340</v>
      </c>
      <c r="Z494" s="169" t="s">
        <v>340</v>
      </c>
      <c r="AA494" s="143">
        <v>0</v>
      </c>
      <c r="AB494" s="144" t="s">
        <v>341</v>
      </c>
      <c r="AC494" s="129"/>
      <c r="AD494" s="169" t="s">
        <v>340</v>
      </c>
      <c r="AE494" s="129"/>
      <c r="AF494" s="169" t="s">
        <v>340</v>
      </c>
      <c r="AG494" s="170" t="s">
        <v>340</v>
      </c>
    </row>
    <row r="495" spans="2:33" ht="18" customHeight="1" thickBot="1" x14ac:dyDescent="0.3">
      <c r="B495" s="81" t="s">
        <v>340</v>
      </c>
      <c r="C495" s="83"/>
      <c r="D495" s="83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112"/>
      <c r="N495" s="132" t="s">
        <v>340</v>
      </c>
      <c r="O495" s="79"/>
      <c r="P495" s="79" t="s">
        <v>340</v>
      </c>
      <c r="Q495" s="75" t="s">
        <v>340</v>
      </c>
      <c r="R495" s="153" t="s">
        <v>340</v>
      </c>
      <c r="S495" s="171" t="s">
        <v>340</v>
      </c>
      <c r="T495" s="80"/>
      <c r="U495" s="171" t="s">
        <v>340</v>
      </c>
      <c r="V495" s="88"/>
      <c r="W495" s="171" t="s">
        <v>340</v>
      </c>
      <c r="X495" s="79"/>
      <c r="Y495" s="171" t="s">
        <v>340</v>
      </c>
      <c r="Z495" s="171" t="s">
        <v>340</v>
      </c>
      <c r="AA495" s="147">
        <v>0</v>
      </c>
      <c r="AB495" s="148" t="s">
        <v>341</v>
      </c>
      <c r="AC495" s="89"/>
      <c r="AD495" s="171" t="s">
        <v>340</v>
      </c>
      <c r="AE495" s="89"/>
      <c r="AF495" s="171" t="s">
        <v>340</v>
      </c>
      <c r="AG495" s="172" t="s">
        <v>340</v>
      </c>
    </row>
    <row r="496" spans="2:33" ht="18" customHeight="1" x14ac:dyDescent="0.25">
      <c r="B496" s="76">
        <v>45</v>
      </c>
      <c r="C496" s="77" t="s">
        <v>303</v>
      </c>
      <c r="D496" s="82">
        <v>1</v>
      </c>
      <c r="E496" s="78">
        <v>3489326992</v>
      </c>
      <c r="F496" s="78">
        <v>3516516992</v>
      </c>
      <c r="G496" s="78">
        <v>888313466.00001001</v>
      </c>
      <c r="H496" s="78">
        <v>2010812887.00001</v>
      </c>
      <c r="I496" s="78">
        <v>2601013525.99999</v>
      </c>
      <c r="J496" s="78">
        <v>1505704104.99999</v>
      </c>
      <c r="K496" s="78">
        <v>227004413.00009999</v>
      </c>
      <c r="L496" s="78">
        <v>24872771.000000101</v>
      </c>
      <c r="M496" s="73">
        <v>1</v>
      </c>
      <c r="N496" s="130">
        <v>5</v>
      </c>
      <c r="O496" s="149" t="s">
        <v>172</v>
      </c>
      <c r="P496" s="73">
        <v>0</v>
      </c>
      <c r="Q496" s="74">
        <v>311761600</v>
      </c>
      <c r="R496" s="154">
        <v>2756894325.99999</v>
      </c>
      <c r="S496" s="174" t="s">
        <v>339</v>
      </c>
      <c r="T496" s="78">
        <v>3.9280356828452723</v>
      </c>
      <c r="U496" s="167" t="s">
        <v>339</v>
      </c>
      <c r="V496" s="115">
        <v>0.57181947124798937</v>
      </c>
      <c r="W496" s="167" t="s">
        <v>339</v>
      </c>
      <c r="X496" s="115">
        <v>9.126623366576208</v>
      </c>
      <c r="Y496" s="167" t="s">
        <v>339</v>
      </c>
      <c r="Z496" s="167" t="s">
        <v>339</v>
      </c>
      <c r="AA496" s="145"/>
      <c r="AB496" s="146"/>
      <c r="AC496" s="115">
        <v>0.15076296348418436</v>
      </c>
      <c r="AD496" s="167" t="s">
        <v>339</v>
      </c>
      <c r="AE496" s="115">
        <v>6.4553765420878137E-2</v>
      </c>
      <c r="AF496" s="167" t="s">
        <v>339</v>
      </c>
      <c r="AG496" s="168" t="s">
        <v>339</v>
      </c>
    </row>
    <row r="497" spans="2:33" ht="18" customHeight="1" x14ac:dyDescent="0.25">
      <c r="B497" s="71">
        <v>45.1</v>
      </c>
      <c r="C497" s="124" t="s">
        <v>301</v>
      </c>
      <c r="D497" s="116">
        <v>0.05</v>
      </c>
      <c r="E497" s="113">
        <v>3220442992</v>
      </c>
      <c r="F497" s="113">
        <v>3225142992</v>
      </c>
      <c r="G497" s="113">
        <v>888313466</v>
      </c>
      <c r="H497" s="113">
        <v>2010812887</v>
      </c>
      <c r="I497" s="113">
        <v>2332129526</v>
      </c>
      <c r="J497" s="113">
        <v>1214330105</v>
      </c>
      <c r="K497" s="113">
        <v>227004413</v>
      </c>
      <c r="L497" s="113">
        <v>24872771</v>
      </c>
      <c r="M497" s="111"/>
      <c r="N497" s="131" t="s">
        <v>340</v>
      </c>
      <c r="O497" s="125" t="s">
        <v>172</v>
      </c>
      <c r="P497" s="125" t="s">
        <v>340</v>
      </c>
      <c r="Q497" s="126" t="s">
        <v>340</v>
      </c>
      <c r="R497" s="152" t="s">
        <v>340</v>
      </c>
      <c r="S497" s="169" t="s">
        <v>340</v>
      </c>
      <c r="T497" s="127"/>
      <c r="U497" s="169" t="s">
        <v>340</v>
      </c>
      <c r="V497" s="128"/>
      <c r="W497" s="169" t="s">
        <v>340</v>
      </c>
      <c r="X497" s="125"/>
      <c r="Y497" s="169" t="s">
        <v>340</v>
      </c>
      <c r="Z497" s="173" t="s">
        <v>340</v>
      </c>
      <c r="AA497" s="143">
        <v>5691.094039174166</v>
      </c>
      <c r="AB497" s="144" t="s">
        <v>341</v>
      </c>
      <c r="AC497" s="129"/>
      <c r="AD497" s="169" t="s">
        <v>340</v>
      </c>
      <c r="AE497" s="129"/>
      <c r="AF497" s="169" t="s">
        <v>340</v>
      </c>
      <c r="AG497" s="170" t="s">
        <v>340</v>
      </c>
    </row>
    <row r="498" spans="2:33" ht="18" customHeight="1" x14ac:dyDescent="0.25">
      <c r="B498" s="71">
        <v>45.2</v>
      </c>
      <c r="C498" s="116" t="s">
        <v>302</v>
      </c>
      <c r="D498" s="116">
        <v>0.95</v>
      </c>
      <c r="E498" s="113">
        <v>268884000</v>
      </c>
      <c r="F498" s="113">
        <v>291374000</v>
      </c>
      <c r="G498" s="113">
        <v>1.0000000000000001E-5</v>
      </c>
      <c r="H498" s="113">
        <v>1.0000000000000001E-5</v>
      </c>
      <c r="I498" s="113">
        <v>268883999.99998999</v>
      </c>
      <c r="J498" s="113">
        <v>291373999.99998999</v>
      </c>
      <c r="K498" s="113">
        <v>1E-4</v>
      </c>
      <c r="L498" s="113">
        <v>9.9999999999999995E-8</v>
      </c>
      <c r="M498" s="111"/>
      <c r="N498" s="131" t="s">
        <v>340</v>
      </c>
      <c r="O498" s="125" t="s">
        <v>172</v>
      </c>
      <c r="P498" s="125" t="s">
        <v>340</v>
      </c>
      <c r="Q498" s="126" t="s">
        <v>340</v>
      </c>
      <c r="R498" s="152" t="s">
        <v>340</v>
      </c>
      <c r="S498" s="169" t="s">
        <v>340</v>
      </c>
      <c r="T498" s="127"/>
      <c r="U498" s="169" t="s">
        <v>340</v>
      </c>
      <c r="V498" s="128"/>
      <c r="W498" s="169" t="s">
        <v>340</v>
      </c>
      <c r="X498" s="125"/>
      <c r="Y498" s="169" t="s">
        <v>340</v>
      </c>
      <c r="Z498" s="169" t="s">
        <v>340</v>
      </c>
      <c r="AA498" s="143">
        <v>514.15916710781721</v>
      </c>
      <c r="AB498" s="144" t="s">
        <v>341</v>
      </c>
      <c r="AC498" s="129"/>
      <c r="AD498" s="169" t="s">
        <v>340</v>
      </c>
      <c r="AE498" s="129"/>
      <c r="AF498" s="169" t="s">
        <v>340</v>
      </c>
      <c r="AG498" s="170" t="s">
        <v>340</v>
      </c>
    </row>
    <row r="499" spans="2:33" ht="18" customHeight="1" x14ac:dyDescent="0.25">
      <c r="B499" s="71" t="s">
        <v>340</v>
      </c>
      <c r="C499" s="116"/>
      <c r="D499" s="116"/>
      <c r="E499" s="113">
        <v>0</v>
      </c>
      <c r="F499" s="113">
        <v>0</v>
      </c>
      <c r="G499" s="113">
        <v>0</v>
      </c>
      <c r="H499" s="113">
        <v>0</v>
      </c>
      <c r="I499" s="113">
        <v>0</v>
      </c>
      <c r="J499" s="113">
        <v>0</v>
      </c>
      <c r="K499" s="113">
        <v>0</v>
      </c>
      <c r="L499" s="113">
        <v>0</v>
      </c>
      <c r="M499" s="111"/>
      <c r="N499" s="131" t="s">
        <v>340</v>
      </c>
      <c r="O499" s="125"/>
      <c r="P499" s="125" t="s">
        <v>340</v>
      </c>
      <c r="Q499" s="126" t="s">
        <v>340</v>
      </c>
      <c r="R499" s="152" t="s">
        <v>340</v>
      </c>
      <c r="S499" s="169" t="s">
        <v>340</v>
      </c>
      <c r="T499" s="127"/>
      <c r="U499" s="169" t="s">
        <v>340</v>
      </c>
      <c r="V499" s="128"/>
      <c r="W499" s="169" t="s">
        <v>340</v>
      </c>
      <c r="X499" s="125"/>
      <c r="Y499" s="169" t="s">
        <v>340</v>
      </c>
      <c r="Z499" s="169" t="s">
        <v>340</v>
      </c>
      <c r="AA499" s="143">
        <v>0</v>
      </c>
      <c r="AB499" s="144" t="s">
        <v>341</v>
      </c>
      <c r="AC499" s="129"/>
      <c r="AD499" s="169" t="s">
        <v>340</v>
      </c>
      <c r="AE499" s="129"/>
      <c r="AF499" s="169" t="s">
        <v>340</v>
      </c>
      <c r="AG499" s="170" t="s">
        <v>340</v>
      </c>
    </row>
    <row r="500" spans="2:33" ht="18" customHeight="1" x14ac:dyDescent="0.25">
      <c r="B500" s="71" t="s">
        <v>340</v>
      </c>
      <c r="C500" s="116"/>
      <c r="D500" s="116"/>
      <c r="E500" s="113">
        <v>0</v>
      </c>
      <c r="F500" s="113">
        <v>0</v>
      </c>
      <c r="G500" s="113">
        <v>0</v>
      </c>
      <c r="H500" s="113">
        <v>0</v>
      </c>
      <c r="I500" s="113">
        <v>0</v>
      </c>
      <c r="J500" s="113">
        <v>0</v>
      </c>
      <c r="K500" s="113">
        <v>0</v>
      </c>
      <c r="L500" s="113">
        <v>0</v>
      </c>
      <c r="M500" s="111"/>
      <c r="N500" s="131" t="s">
        <v>340</v>
      </c>
      <c r="O500" s="125"/>
      <c r="P500" s="125" t="s">
        <v>340</v>
      </c>
      <c r="Q500" s="126" t="s">
        <v>340</v>
      </c>
      <c r="R500" s="152" t="s">
        <v>340</v>
      </c>
      <c r="S500" s="169" t="s">
        <v>340</v>
      </c>
      <c r="T500" s="127"/>
      <c r="U500" s="169" t="s">
        <v>340</v>
      </c>
      <c r="V500" s="128"/>
      <c r="W500" s="169" t="s">
        <v>340</v>
      </c>
      <c r="X500" s="125"/>
      <c r="Y500" s="169" t="s">
        <v>340</v>
      </c>
      <c r="Z500" s="169" t="s">
        <v>340</v>
      </c>
      <c r="AA500" s="143">
        <v>0</v>
      </c>
      <c r="AB500" s="144" t="s">
        <v>341</v>
      </c>
      <c r="AC500" s="129"/>
      <c r="AD500" s="169" t="s">
        <v>340</v>
      </c>
      <c r="AE500" s="129"/>
      <c r="AF500" s="169" t="s">
        <v>340</v>
      </c>
      <c r="AG500" s="170" t="s">
        <v>340</v>
      </c>
    </row>
    <row r="501" spans="2:33" ht="18" customHeight="1" x14ac:dyDescent="0.25">
      <c r="B501" s="71" t="s">
        <v>340</v>
      </c>
      <c r="C501" s="116"/>
      <c r="D501" s="116"/>
      <c r="E501" s="113">
        <v>0</v>
      </c>
      <c r="F501" s="113">
        <v>0</v>
      </c>
      <c r="G501" s="113">
        <v>0</v>
      </c>
      <c r="H501" s="113">
        <v>0</v>
      </c>
      <c r="I501" s="113">
        <v>0</v>
      </c>
      <c r="J501" s="113">
        <v>0</v>
      </c>
      <c r="K501" s="113">
        <v>0</v>
      </c>
      <c r="L501" s="113">
        <v>0</v>
      </c>
      <c r="M501" s="111"/>
      <c r="N501" s="131" t="s">
        <v>340</v>
      </c>
      <c r="O501" s="125"/>
      <c r="P501" s="125" t="s">
        <v>340</v>
      </c>
      <c r="Q501" s="126" t="s">
        <v>340</v>
      </c>
      <c r="R501" s="152" t="s">
        <v>340</v>
      </c>
      <c r="S501" s="169" t="s">
        <v>340</v>
      </c>
      <c r="T501" s="127"/>
      <c r="U501" s="169" t="s">
        <v>340</v>
      </c>
      <c r="V501" s="128"/>
      <c r="W501" s="169" t="s">
        <v>340</v>
      </c>
      <c r="X501" s="125"/>
      <c r="Y501" s="169" t="s">
        <v>340</v>
      </c>
      <c r="Z501" s="169" t="s">
        <v>340</v>
      </c>
      <c r="AA501" s="143">
        <v>0</v>
      </c>
      <c r="AB501" s="144" t="s">
        <v>341</v>
      </c>
      <c r="AC501" s="129"/>
      <c r="AD501" s="169" t="s">
        <v>340</v>
      </c>
      <c r="AE501" s="129"/>
      <c r="AF501" s="169" t="s">
        <v>340</v>
      </c>
      <c r="AG501" s="170" t="s">
        <v>340</v>
      </c>
    </row>
    <row r="502" spans="2:33" ht="18" customHeight="1" x14ac:dyDescent="0.25">
      <c r="B502" s="71" t="s">
        <v>340</v>
      </c>
      <c r="C502" s="116"/>
      <c r="D502" s="116"/>
      <c r="E502" s="113">
        <v>0</v>
      </c>
      <c r="F502" s="113">
        <v>0</v>
      </c>
      <c r="G502" s="113">
        <v>0</v>
      </c>
      <c r="H502" s="113">
        <v>0</v>
      </c>
      <c r="I502" s="113">
        <v>0</v>
      </c>
      <c r="J502" s="113">
        <v>0</v>
      </c>
      <c r="K502" s="113">
        <v>0</v>
      </c>
      <c r="L502" s="113">
        <v>0</v>
      </c>
      <c r="M502" s="111"/>
      <c r="N502" s="131" t="s">
        <v>340</v>
      </c>
      <c r="O502" s="125"/>
      <c r="P502" s="125" t="s">
        <v>340</v>
      </c>
      <c r="Q502" s="126" t="s">
        <v>340</v>
      </c>
      <c r="R502" s="152" t="s">
        <v>340</v>
      </c>
      <c r="S502" s="169" t="s">
        <v>340</v>
      </c>
      <c r="T502" s="127"/>
      <c r="U502" s="169" t="s">
        <v>340</v>
      </c>
      <c r="V502" s="128"/>
      <c r="W502" s="169" t="s">
        <v>340</v>
      </c>
      <c r="X502" s="125"/>
      <c r="Y502" s="169" t="s">
        <v>340</v>
      </c>
      <c r="Z502" s="169" t="s">
        <v>340</v>
      </c>
      <c r="AA502" s="143">
        <v>0</v>
      </c>
      <c r="AB502" s="144" t="s">
        <v>341</v>
      </c>
      <c r="AC502" s="129"/>
      <c r="AD502" s="169" t="s">
        <v>340</v>
      </c>
      <c r="AE502" s="129"/>
      <c r="AF502" s="169" t="s">
        <v>340</v>
      </c>
      <c r="AG502" s="170" t="s">
        <v>340</v>
      </c>
    </row>
    <row r="503" spans="2:33" ht="18" customHeight="1" x14ac:dyDescent="0.25">
      <c r="B503" s="71" t="s">
        <v>340</v>
      </c>
      <c r="C503" s="116"/>
      <c r="D503" s="116"/>
      <c r="E503" s="113">
        <v>0</v>
      </c>
      <c r="F503" s="113">
        <v>0</v>
      </c>
      <c r="G503" s="113">
        <v>0</v>
      </c>
      <c r="H503" s="113">
        <v>0</v>
      </c>
      <c r="I503" s="113">
        <v>0</v>
      </c>
      <c r="J503" s="113">
        <v>0</v>
      </c>
      <c r="K503" s="113">
        <v>0</v>
      </c>
      <c r="L503" s="113">
        <v>0</v>
      </c>
      <c r="M503" s="111"/>
      <c r="N503" s="131" t="s">
        <v>340</v>
      </c>
      <c r="O503" s="125"/>
      <c r="P503" s="125" t="s">
        <v>340</v>
      </c>
      <c r="Q503" s="126" t="s">
        <v>340</v>
      </c>
      <c r="R503" s="152" t="s">
        <v>340</v>
      </c>
      <c r="S503" s="169" t="s">
        <v>340</v>
      </c>
      <c r="T503" s="127"/>
      <c r="U503" s="169" t="s">
        <v>340</v>
      </c>
      <c r="V503" s="128"/>
      <c r="W503" s="169" t="s">
        <v>340</v>
      </c>
      <c r="X503" s="125"/>
      <c r="Y503" s="169" t="s">
        <v>340</v>
      </c>
      <c r="Z503" s="169" t="s">
        <v>340</v>
      </c>
      <c r="AA503" s="143">
        <v>0</v>
      </c>
      <c r="AB503" s="144" t="s">
        <v>341</v>
      </c>
      <c r="AC503" s="129"/>
      <c r="AD503" s="169" t="s">
        <v>340</v>
      </c>
      <c r="AE503" s="129"/>
      <c r="AF503" s="169" t="s">
        <v>340</v>
      </c>
      <c r="AG503" s="170" t="s">
        <v>340</v>
      </c>
    </row>
    <row r="504" spans="2:33" ht="18" customHeight="1" x14ac:dyDescent="0.25">
      <c r="B504" s="71" t="s">
        <v>340</v>
      </c>
      <c r="C504" s="116"/>
      <c r="D504" s="116"/>
      <c r="E504" s="113">
        <v>0</v>
      </c>
      <c r="F504" s="113">
        <v>0</v>
      </c>
      <c r="G504" s="113">
        <v>0</v>
      </c>
      <c r="H504" s="113">
        <v>0</v>
      </c>
      <c r="I504" s="113">
        <v>0</v>
      </c>
      <c r="J504" s="113">
        <v>0</v>
      </c>
      <c r="K504" s="113">
        <v>0</v>
      </c>
      <c r="L504" s="113">
        <v>0</v>
      </c>
      <c r="M504" s="111"/>
      <c r="N504" s="131" t="s">
        <v>340</v>
      </c>
      <c r="O504" s="125"/>
      <c r="P504" s="125" t="s">
        <v>340</v>
      </c>
      <c r="Q504" s="126" t="s">
        <v>340</v>
      </c>
      <c r="R504" s="152" t="s">
        <v>340</v>
      </c>
      <c r="S504" s="169" t="s">
        <v>340</v>
      </c>
      <c r="T504" s="127"/>
      <c r="U504" s="169" t="s">
        <v>340</v>
      </c>
      <c r="V504" s="128"/>
      <c r="W504" s="169" t="s">
        <v>340</v>
      </c>
      <c r="X504" s="125"/>
      <c r="Y504" s="169" t="s">
        <v>340</v>
      </c>
      <c r="Z504" s="169" t="s">
        <v>340</v>
      </c>
      <c r="AA504" s="143">
        <v>0</v>
      </c>
      <c r="AB504" s="144" t="s">
        <v>341</v>
      </c>
      <c r="AC504" s="129"/>
      <c r="AD504" s="169" t="s">
        <v>340</v>
      </c>
      <c r="AE504" s="129"/>
      <c r="AF504" s="169" t="s">
        <v>340</v>
      </c>
      <c r="AG504" s="170" t="s">
        <v>340</v>
      </c>
    </row>
    <row r="505" spans="2:33" ht="18" customHeight="1" x14ac:dyDescent="0.25">
      <c r="B505" s="71" t="s">
        <v>340</v>
      </c>
      <c r="C505" s="116"/>
      <c r="D505" s="116"/>
      <c r="E505" s="113">
        <v>0</v>
      </c>
      <c r="F505" s="113">
        <v>0</v>
      </c>
      <c r="G505" s="113">
        <v>0</v>
      </c>
      <c r="H505" s="113">
        <v>0</v>
      </c>
      <c r="I505" s="113">
        <v>0</v>
      </c>
      <c r="J505" s="113">
        <v>0</v>
      </c>
      <c r="K505" s="113">
        <v>0</v>
      </c>
      <c r="L505" s="113">
        <v>0</v>
      </c>
      <c r="M505" s="111"/>
      <c r="N505" s="131" t="s">
        <v>340</v>
      </c>
      <c r="O505" s="125"/>
      <c r="P505" s="125" t="s">
        <v>340</v>
      </c>
      <c r="Q505" s="126" t="s">
        <v>340</v>
      </c>
      <c r="R505" s="152" t="s">
        <v>340</v>
      </c>
      <c r="S505" s="169" t="s">
        <v>340</v>
      </c>
      <c r="T505" s="127"/>
      <c r="U505" s="169" t="s">
        <v>340</v>
      </c>
      <c r="V505" s="128"/>
      <c r="W505" s="169" t="s">
        <v>340</v>
      </c>
      <c r="X505" s="125"/>
      <c r="Y505" s="169" t="s">
        <v>340</v>
      </c>
      <c r="Z505" s="169" t="s">
        <v>340</v>
      </c>
      <c r="AA505" s="143">
        <v>0</v>
      </c>
      <c r="AB505" s="144" t="s">
        <v>341</v>
      </c>
      <c r="AC505" s="129"/>
      <c r="AD505" s="169" t="s">
        <v>340</v>
      </c>
      <c r="AE505" s="129"/>
      <c r="AF505" s="169" t="s">
        <v>340</v>
      </c>
      <c r="AG505" s="170" t="s">
        <v>340</v>
      </c>
    </row>
    <row r="506" spans="2:33" ht="18" customHeight="1" thickBot="1" x14ac:dyDescent="0.3">
      <c r="B506" s="81" t="s">
        <v>340</v>
      </c>
      <c r="C506" s="83"/>
      <c r="D506" s="83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112"/>
      <c r="N506" s="132" t="s">
        <v>340</v>
      </c>
      <c r="O506" s="79"/>
      <c r="P506" s="79" t="s">
        <v>340</v>
      </c>
      <c r="Q506" s="75" t="s">
        <v>340</v>
      </c>
      <c r="R506" s="153" t="s">
        <v>340</v>
      </c>
      <c r="S506" s="171" t="s">
        <v>340</v>
      </c>
      <c r="T506" s="80"/>
      <c r="U506" s="171" t="s">
        <v>340</v>
      </c>
      <c r="V506" s="88"/>
      <c r="W506" s="171" t="s">
        <v>340</v>
      </c>
      <c r="X506" s="79"/>
      <c r="Y506" s="171" t="s">
        <v>340</v>
      </c>
      <c r="Z506" s="171" t="s">
        <v>340</v>
      </c>
      <c r="AA506" s="147">
        <v>0</v>
      </c>
      <c r="AB506" s="148" t="s">
        <v>341</v>
      </c>
      <c r="AC506" s="89"/>
      <c r="AD506" s="171" t="s">
        <v>340</v>
      </c>
      <c r="AE506" s="89"/>
      <c r="AF506" s="171" t="s">
        <v>340</v>
      </c>
      <c r="AG506" s="172" t="s">
        <v>340</v>
      </c>
    </row>
    <row r="507" spans="2:33" ht="18" customHeight="1" x14ac:dyDescent="0.25">
      <c r="B507" s="76">
        <v>46</v>
      </c>
      <c r="C507" s="77" t="s">
        <v>306</v>
      </c>
      <c r="D507" s="82">
        <v>1</v>
      </c>
      <c r="E507" s="78">
        <v>1208745197</v>
      </c>
      <c r="F507" s="78">
        <v>2430023755</v>
      </c>
      <c r="G507" s="78">
        <v>30810910</v>
      </c>
      <c r="H507" s="78">
        <v>110046529</v>
      </c>
      <c r="I507" s="78">
        <v>1177934287</v>
      </c>
      <c r="J507" s="78">
        <v>2319977226</v>
      </c>
      <c r="K507" s="78">
        <v>4268579000</v>
      </c>
      <c r="L507" s="78">
        <v>9297000</v>
      </c>
      <c r="M507" s="73">
        <v>1</v>
      </c>
      <c r="N507" s="130">
        <v>5</v>
      </c>
      <c r="O507" s="149" t="s">
        <v>172</v>
      </c>
      <c r="P507" s="73">
        <v>0</v>
      </c>
      <c r="Q507" s="74">
        <v>311761600</v>
      </c>
      <c r="R507" s="154">
        <v>1333815087</v>
      </c>
      <c r="S507" s="174" t="s">
        <v>339</v>
      </c>
      <c r="T507" s="78">
        <v>39.231077465741841</v>
      </c>
      <c r="U507" s="167" t="s">
        <v>339</v>
      </c>
      <c r="V507" s="115">
        <v>4.5286194743392537E-2</v>
      </c>
      <c r="W507" s="167" t="s">
        <v>339</v>
      </c>
      <c r="X507" s="115">
        <v>459.13509734322901</v>
      </c>
      <c r="Y507" s="167" t="s">
        <v>339</v>
      </c>
      <c r="Z507" s="167" t="s">
        <v>339</v>
      </c>
      <c r="AA507" s="145"/>
      <c r="AB507" s="146"/>
      <c r="AC507" s="115">
        <v>1.8399228027594441</v>
      </c>
      <c r="AD507" s="167" t="s">
        <v>339</v>
      </c>
      <c r="AE507" s="115">
        <v>1.7565997004008711</v>
      </c>
      <c r="AF507" s="167" t="s">
        <v>339</v>
      </c>
      <c r="AG507" s="168" t="s">
        <v>339</v>
      </c>
    </row>
    <row r="508" spans="2:33" ht="18" customHeight="1" x14ac:dyDescent="0.25">
      <c r="B508" s="71">
        <v>46.1</v>
      </c>
      <c r="C508" s="124" t="s">
        <v>304</v>
      </c>
      <c r="D508" s="116">
        <v>0.95</v>
      </c>
      <c r="E508" s="113">
        <v>1097005000</v>
      </c>
      <c r="F508" s="113">
        <v>2033483000</v>
      </c>
      <c r="G508" s="113">
        <v>4900000</v>
      </c>
      <c r="H508" s="113">
        <v>4900000</v>
      </c>
      <c r="I508" s="113">
        <v>1092105000</v>
      </c>
      <c r="J508" s="113">
        <v>2028583000</v>
      </c>
      <c r="K508" s="113">
        <v>4189579000</v>
      </c>
      <c r="L508" s="113">
        <v>895000</v>
      </c>
      <c r="M508" s="111"/>
      <c r="N508" s="131" t="s">
        <v>340</v>
      </c>
      <c r="O508" s="125" t="s">
        <v>172</v>
      </c>
      <c r="P508" s="125" t="s">
        <v>340</v>
      </c>
      <c r="Q508" s="126" t="s">
        <v>340</v>
      </c>
      <c r="R508" s="152" t="s">
        <v>340</v>
      </c>
      <c r="S508" s="169" t="s">
        <v>340</v>
      </c>
      <c r="T508" s="127"/>
      <c r="U508" s="169" t="s">
        <v>340</v>
      </c>
      <c r="V508" s="128"/>
      <c r="W508" s="169" t="s">
        <v>340</v>
      </c>
      <c r="X508" s="125"/>
      <c r="Y508" s="169" t="s">
        <v>340</v>
      </c>
      <c r="Z508" s="173" t="s">
        <v>340</v>
      </c>
      <c r="AA508" s="143">
        <v>3588.2883359802363</v>
      </c>
      <c r="AB508" s="144" t="s">
        <v>341</v>
      </c>
      <c r="AC508" s="129"/>
      <c r="AD508" s="169" t="s">
        <v>340</v>
      </c>
      <c r="AE508" s="129"/>
      <c r="AF508" s="169" t="s">
        <v>340</v>
      </c>
      <c r="AG508" s="170" t="s">
        <v>340</v>
      </c>
    </row>
    <row r="509" spans="2:33" ht="18" customHeight="1" x14ac:dyDescent="0.25">
      <c r="B509" s="71">
        <v>46.2</v>
      </c>
      <c r="C509" s="116" t="s">
        <v>305</v>
      </c>
      <c r="D509" s="116">
        <v>0.05</v>
      </c>
      <c r="E509" s="113">
        <v>111740197</v>
      </c>
      <c r="F509" s="113">
        <v>396540755</v>
      </c>
      <c r="G509" s="113">
        <v>25910910</v>
      </c>
      <c r="H509" s="113">
        <v>105146529</v>
      </c>
      <c r="I509" s="113">
        <v>85829287</v>
      </c>
      <c r="J509" s="113">
        <v>291394226</v>
      </c>
      <c r="K509" s="113">
        <v>79000000</v>
      </c>
      <c r="L509" s="113">
        <v>8402000</v>
      </c>
      <c r="M509" s="111"/>
      <c r="N509" s="131" t="s">
        <v>340</v>
      </c>
      <c r="O509" s="125" t="s">
        <v>172</v>
      </c>
      <c r="P509" s="125" t="s">
        <v>340</v>
      </c>
      <c r="Q509" s="126" t="s">
        <v>340</v>
      </c>
      <c r="R509" s="152" t="s">
        <v>340</v>
      </c>
      <c r="S509" s="169" t="s">
        <v>340</v>
      </c>
      <c r="T509" s="127"/>
      <c r="U509" s="169" t="s">
        <v>340</v>
      </c>
      <c r="V509" s="128"/>
      <c r="W509" s="169" t="s">
        <v>340</v>
      </c>
      <c r="X509" s="125"/>
      <c r="Y509" s="169" t="s">
        <v>340</v>
      </c>
      <c r="Z509" s="169" t="s">
        <v>340</v>
      </c>
      <c r="AA509" s="143">
        <v>699.73664196223751</v>
      </c>
      <c r="AB509" s="144" t="s">
        <v>341</v>
      </c>
      <c r="AC509" s="129"/>
      <c r="AD509" s="169" t="s">
        <v>340</v>
      </c>
      <c r="AE509" s="129"/>
      <c r="AF509" s="169" t="s">
        <v>340</v>
      </c>
      <c r="AG509" s="170" t="s">
        <v>340</v>
      </c>
    </row>
    <row r="510" spans="2:33" ht="18" customHeight="1" x14ac:dyDescent="0.25">
      <c r="B510" s="71" t="s">
        <v>340</v>
      </c>
      <c r="C510" s="116"/>
      <c r="D510" s="116"/>
      <c r="E510" s="113">
        <v>0</v>
      </c>
      <c r="F510" s="113">
        <v>0</v>
      </c>
      <c r="G510" s="113">
        <v>0</v>
      </c>
      <c r="H510" s="113">
        <v>0</v>
      </c>
      <c r="I510" s="113">
        <v>0</v>
      </c>
      <c r="J510" s="113">
        <v>0</v>
      </c>
      <c r="K510" s="113">
        <v>0</v>
      </c>
      <c r="L510" s="113">
        <v>0</v>
      </c>
      <c r="M510" s="111"/>
      <c r="N510" s="131" t="s">
        <v>340</v>
      </c>
      <c r="O510" s="125"/>
      <c r="P510" s="125" t="s">
        <v>340</v>
      </c>
      <c r="Q510" s="126" t="s">
        <v>340</v>
      </c>
      <c r="R510" s="152" t="s">
        <v>340</v>
      </c>
      <c r="S510" s="169" t="s">
        <v>340</v>
      </c>
      <c r="T510" s="127"/>
      <c r="U510" s="169" t="s">
        <v>340</v>
      </c>
      <c r="V510" s="128"/>
      <c r="W510" s="169" t="s">
        <v>340</v>
      </c>
      <c r="X510" s="125"/>
      <c r="Y510" s="169" t="s">
        <v>340</v>
      </c>
      <c r="Z510" s="169" t="s">
        <v>340</v>
      </c>
      <c r="AA510" s="143">
        <v>0</v>
      </c>
      <c r="AB510" s="144" t="s">
        <v>341</v>
      </c>
      <c r="AC510" s="129"/>
      <c r="AD510" s="169" t="s">
        <v>340</v>
      </c>
      <c r="AE510" s="129"/>
      <c r="AF510" s="169" t="s">
        <v>340</v>
      </c>
      <c r="AG510" s="170" t="s">
        <v>340</v>
      </c>
    </row>
    <row r="511" spans="2:33" ht="18" customHeight="1" x14ac:dyDescent="0.25">
      <c r="B511" s="71" t="s">
        <v>340</v>
      </c>
      <c r="C511" s="116"/>
      <c r="D511" s="116"/>
      <c r="E511" s="113">
        <v>0</v>
      </c>
      <c r="F511" s="113">
        <v>0</v>
      </c>
      <c r="G511" s="113">
        <v>0</v>
      </c>
      <c r="H511" s="113">
        <v>0</v>
      </c>
      <c r="I511" s="113">
        <v>0</v>
      </c>
      <c r="J511" s="113">
        <v>0</v>
      </c>
      <c r="K511" s="113">
        <v>0</v>
      </c>
      <c r="L511" s="113">
        <v>0</v>
      </c>
      <c r="M511" s="111"/>
      <c r="N511" s="131" t="s">
        <v>340</v>
      </c>
      <c r="O511" s="125"/>
      <c r="P511" s="125" t="s">
        <v>340</v>
      </c>
      <c r="Q511" s="126" t="s">
        <v>340</v>
      </c>
      <c r="R511" s="152" t="s">
        <v>340</v>
      </c>
      <c r="S511" s="169" t="s">
        <v>340</v>
      </c>
      <c r="T511" s="127"/>
      <c r="U511" s="169" t="s">
        <v>340</v>
      </c>
      <c r="V511" s="128"/>
      <c r="W511" s="169" t="s">
        <v>340</v>
      </c>
      <c r="X511" s="125"/>
      <c r="Y511" s="169" t="s">
        <v>340</v>
      </c>
      <c r="Z511" s="169" t="s">
        <v>340</v>
      </c>
      <c r="AA511" s="143">
        <v>0</v>
      </c>
      <c r="AB511" s="144" t="s">
        <v>341</v>
      </c>
      <c r="AC511" s="129"/>
      <c r="AD511" s="169" t="s">
        <v>340</v>
      </c>
      <c r="AE511" s="129"/>
      <c r="AF511" s="169" t="s">
        <v>340</v>
      </c>
      <c r="AG511" s="170" t="s">
        <v>340</v>
      </c>
    </row>
    <row r="512" spans="2:33" ht="18" customHeight="1" x14ac:dyDescent="0.25">
      <c r="B512" s="71" t="s">
        <v>340</v>
      </c>
      <c r="C512" s="116"/>
      <c r="D512" s="116"/>
      <c r="E512" s="113">
        <v>0</v>
      </c>
      <c r="F512" s="113">
        <v>0</v>
      </c>
      <c r="G512" s="113">
        <v>0</v>
      </c>
      <c r="H512" s="113">
        <v>0</v>
      </c>
      <c r="I512" s="113">
        <v>0</v>
      </c>
      <c r="J512" s="113">
        <v>0</v>
      </c>
      <c r="K512" s="113">
        <v>0</v>
      </c>
      <c r="L512" s="113">
        <v>0</v>
      </c>
      <c r="M512" s="111"/>
      <c r="N512" s="131" t="s">
        <v>340</v>
      </c>
      <c r="O512" s="125"/>
      <c r="P512" s="125" t="s">
        <v>340</v>
      </c>
      <c r="Q512" s="126" t="s">
        <v>340</v>
      </c>
      <c r="R512" s="152" t="s">
        <v>340</v>
      </c>
      <c r="S512" s="169" t="s">
        <v>340</v>
      </c>
      <c r="T512" s="127"/>
      <c r="U512" s="169" t="s">
        <v>340</v>
      </c>
      <c r="V512" s="128"/>
      <c r="W512" s="169" t="s">
        <v>340</v>
      </c>
      <c r="X512" s="125"/>
      <c r="Y512" s="169" t="s">
        <v>340</v>
      </c>
      <c r="Z512" s="169" t="s">
        <v>340</v>
      </c>
      <c r="AA512" s="143">
        <v>0</v>
      </c>
      <c r="AB512" s="144" t="s">
        <v>341</v>
      </c>
      <c r="AC512" s="129"/>
      <c r="AD512" s="169" t="s">
        <v>340</v>
      </c>
      <c r="AE512" s="129"/>
      <c r="AF512" s="169" t="s">
        <v>340</v>
      </c>
      <c r="AG512" s="170" t="s">
        <v>340</v>
      </c>
    </row>
    <row r="513" spans="2:33" ht="18" customHeight="1" x14ac:dyDescent="0.25">
      <c r="B513" s="71" t="s">
        <v>340</v>
      </c>
      <c r="C513" s="116"/>
      <c r="D513" s="116"/>
      <c r="E513" s="113">
        <v>0</v>
      </c>
      <c r="F513" s="113">
        <v>0</v>
      </c>
      <c r="G513" s="113">
        <v>0</v>
      </c>
      <c r="H513" s="113">
        <v>0</v>
      </c>
      <c r="I513" s="113">
        <v>0</v>
      </c>
      <c r="J513" s="113">
        <v>0</v>
      </c>
      <c r="K513" s="113">
        <v>0</v>
      </c>
      <c r="L513" s="113">
        <v>0</v>
      </c>
      <c r="M513" s="111"/>
      <c r="N513" s="131" t="s">
        <v>340</v>
      </c>
      <c r="O513" s="125"/>
      <c r="P513" s="125" t="s">
        <v>340</v>
      </c>
      <c r="Q513" s="126" t="s">
        <v>340</v>
      </c>
      <c r="R513" s="152" t="s">
        <v>340</v>
      </c>
      <c r="S513" s="169" t="s">
        <v>340</v>
      </c>
      <c r="T513" s="127"/>
      <c r="U513" s="169" t="s">
        <v>340</v>
      </c>
      <c r="V513" s="128"/>
      <c r="W513" s="169" t="s">
        <v>340</v>
      </c>
      <c r="X513" s="125"/>
      <c r="Y513" s="169" t="s">
        <v>340</v>
      </c>
      <c r="Z513" s="169" t="s">
        <v>340</v>
      </c>
      <c r="AA513" s="143">
        <v>0</v>
      </c>
      <c r="AB513" s="144" t="s">
        <v>341</v>
      </c>
      <c r="AC513" s="129"/>
      <c r="AD513" s="169" t="s">
        <v>340</v>
      </c>
      <c r="AE513" s="129"/>
      <c r="AF513" s="169" t="s">
        <v>340</v>
      </c>
      <c r="AG513" s="170" t="s">
        <v>340</v>
      </c>
    </row>
    <row r="514" spans="2:33" ht="18" customHeight="1" x14ac:dyDescent="0.25">
      <c r="B514" s="71" t="s">
        <v>340</v>
      </c>
      <c r="C514" s="116"/>
      <c r="D514" s="116"/>
      <c r="E514" s="113">
        <v>0</v>
      </c>
      <c r="F514" s="113">
        <v>0</v>
      </c>
      <c r="G514" s="113">
        <v>0</v>
      </c>
      <c r="H514" s="113">
        <v>0</v>
      </c>
      <c r="I514" s="113">
        <v>0</v>
      </c>
      <c r="J514" s="113">
        <v>0</v>
      </c>
      <c r="K514" s="113">
        <v>0</v>
      </c>
      <c r="L514" s="113">
        <v>0</v>
      </c>
      <c r="M514" s="111"/>
      <c r="N514" s="131" t="s">
        <v>340</v>
      </c>
      <c r="O514" s="125"/>
      <c r="P514" s="125" t="s">
        <v>340</v>
      </c>
      <c r="Q514" s="126" t="s">
        <v>340</v>
      </c>
      <c r="R514" s="152" t="s">
        <v>340</v>
      </c>
      <c r="S514" s="169" t="s">
        <v>340</v>
      </c>
      <c r="T514" s="127"/>
      <c r="U514" s="169" t="s">
        <v>340</v>
      </c>
      <c r="V514" s="128"/>
      <c r="W514" s="169" t="s">
        <v>340</v>
      </c>
      <c r="X514" s="125"/>
      <c r="Y514" s="169" t="s">
        <v>340</v>
      </c>
      <c r="Z514" s="169" t="s">
        <v>340</v>
      </c>
      <c r="AA514" s="143">
        <v>0</v>
      </c>
      <c r="AB514" s="144" t="s">
        <v>341</v>
      </c>
      <c r="AC514" s="129"/>
      <c r="AD514" s="169" t="s">
        <v>340</v>
      </c>
      <c r="AE514" s="129"/>
      <c r="AF514" s="169" t="s">
        <v>340</v>
      </c>
      <c r="AG514" s="170" t="s">
        <v>340</v>
      </c>
    </row>
    <row r="515" spans="2:33" ht="18" customHeight="1" x14ac:dyDescent="0.25">
      <c r="B515" s="71" t="s">
        <v>340</v>
      </c>
      <c r="C515" s="116"/>
      <c r="D515" s="116"/>
      <c r="E515" s="113">
        <v>0</v>
      </c>
      <c r="F515" s="113">
        <v>0</v>
      </c>
      <c r="G515" s="113">
        <v>0</v>
      </c>
      <c r="H515" s="113">
        <v>0</v>
      </c>
      <c r="I515" s="113">
        <v>0</v>
      </c>
      <c r="J515" s="113">
        <v>0</v>
      </c>
      <c r="K515" s="113">
        <v>0</v>
      </c>
      <c r="L515" s="113">
        <v>0</v>
      </c>
      <c r="M515" s="111"/>
      <c r="N515" s="131" t="s">
        <v>340</v>
      </c>
      <c r="O515" s="125"/>
      <c r="P515" s="125" t="s">
        <v>340</v>
      </c>
      <c r="Q515" s="126" t="s">
        <v>340</v>
      </c>
      <c r="R515" s="152" t="s">
        <v>340</v>
      </c>
      <c r="S515" s="169" t="s">
        <v>340</v>
      </c>
      <c r="T515" s="127"/>
      <c r="U515" s="169" t="s">
        <v>340</v>
      </c>
      <c r="V515" s="128"/>
      <c r="W515" s="169" t="s">
        <v>340</v>
      </c>
      <c r="X515" s="125"/>
      <c r="Y515" s="169" t="s">
        <v>340</v>
      </c>
      <c r="Z515" s="169" t="s">
        <v>340</v>
      </c>
      <c r="AA515" s="143">
        <v>0</v>
      </c>
      <c r="AB515" s="144" t="s">
        <v>341</v>
      </c>
      <c r="AC515" s="129"/>
      <c r="AD515" s="169" t="s">
        <v>340</v>
      </c>
      <c r="AE515" s="129"/>
      <c r="AF515" s="169" t="s">
        <v>340</v>
      </c>
      <c r="AG515" s="170" t="s">
        <v>340</v>
      </c>
    </row>
    <row r="516" spans="2:33" ht="18" customHeight="1" x14ac:dyDescent="0.25">
      <c r="B516" s="71" t="s">
        <v>340</v>
      </c>
      <c r="C516" s="116"/>
      <c r="D516" s="116"/>
      <c r="E516" s="113">
        <v>0</v>
      </c>
      <c r="F516" s="113">
        <v>0</v>
      </c>
      <c r="G516" s="113">
        <v>0</v>
      </c>
      <c r="H516" s="113">
        <v>0</v>
      </c>
      <c r="I516" s="113">
        <v>0</v>
      </c>
      <c r="J516" s="113">
        <v>0</v>
      </c>
      <c r="K516" s="113">
        <v>0</v>
      </c>
      <c r="L516" s="113">
        <v>0</v>
      </c>
      <c r="M516" s="111"/>
      <c r="N516" s="131" t="s">
        <v>340</v>
      </c>
      <c r="O516" s="125"/>
      <c r="P516" s="125" t="s">
        <v>340</v>
      </c>
      <c r="Q516" s="126" t="s">
        <v>340</v>
      </c>
      <c r="R516" s="152" t="s">
        <v>340</v>
      </c>
      <c r="S516" s="169" t="s">
        <v>340</v>
      </c>
      <c r="T516" s="127"/>
      <c r="U516" s="169" t="s">
        <v>340</v>
      </c>
      <c r="V516" s="128"/>
      <c r="W516" s="169" t="s">
        <v>340</v>
      </c>
      <c r="X516" s="125"/>
      <c r="Y516" s="169" t="s">
        <v>340</v>
      </c>
      <c r="Z516" s="169" t="s">
        <v>340</v>
      </c>
      <c r="AA516" s="143">
        <v>0</v>
      </c>
      <c r="AB516" s="144" t="s">
        <v>341</v>
      </c>
      <c r="AC516" s="129"/>
      <c r="AD516" s="169" t="s">
        <v>340</v>
      </c>
      <c r="AE516" s="129"/>
      <c r="AF516" s="169" t="s">
        <v>340</v>
      </c>
      <c r="AG516" s="170" t="s">
        <v>340</v>
      </c>
    </row>
    <row r="517" spans="2:33" ht="18" customHeight="1" thickBot="1" x14ac:dyDescent="0.3">
      <c r="B517" s="81" t="s">
        <v>340</v>
      </c>
      <c r="C517" s="83"/>
      <c r="D517" s="83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112"/>
      <c r="N517" s="132" t="s">
        <v>340</v>
      </c>
      <c r="O517" s="79"/>
      <c r="P517" s="79" t="s">
        <v>340</v>
      </c>
      <c r="Q517" s="75" t="s">
        <v>340</v>
      </c>
      <c r="R517" s="153" t="s">
        <v>340</v>
      </c>
      <c r="S517" s="171" t="s">
        <v>340</v>
      </c>
      <c r="T517" s="80"/>
      <c r="U517" s="171" t="s">
        <v>340</v>
      </c>
      <c r="V517" s="88"/>
      <c r="W517" s="171" t="s">
        <v>340</v>
      </c>
      <c r="X517" s="79"/>
      <c r="Y517" s="171" t="s">
        <v>340</v>
      </c>
      <c r="Z517" s="171" t="s">
        <v>340</v>
      </c>
      <c r="AA517" s="147">
        <v>0</v>
      </c>
      <c r="AB517" s="148" t="s">
        <v>341</v>
      </c>
      <c r="AC517" s="89"/>
      <c r="AD517" s="171" t="s">
        <v>340</v>
      </c>
      <c r="AE517" s="89"/>
      <c r="AF517" s="171" t="s">
        <v>340</v>
      </c>
      <c r="AG517" s="172" t="s">
        <v>340</v>
      </c>
    </row>
    <row r="518" spans="2:33" ht="18" customHeight="1" x14ac:dyDescent="0.25">
      <c r="B518" s="76">
        <v>47</v>
      </c>
      <c r="C518" s="77" t="s">
        <v>309</v>
      </c>
      <c r="D518" s="82">
        <v>1</v>
      </c>
      <c r="E518" s="78">
        <v>9268686255</v>
      </c>
      <c r="F518" s="78">
        <v>9981563448</v>
      </c>
      <c r="G518" s="78">
        <v>3169200432</v>
      </c>
      <c r="H518" s="78">
        <v>3193083690</v>
      </c>
      <c r="I518" s="78">
        <v>6099485823</v>
      </c>
      <c r="J518" s="78">
        <v>6788479758</v>
      </c>
      <c r="K518" s="78">
        <v>929743494</v>
      </c>
      <c r="L518" s="78">
        <v>2810039.0000100001</v>
      </c>
      <c r="M518" s="73">
        <v>1</v>
      </c>
      <c r="N518" s="130">
        <v>5</v>
      </c>
      <c r="O518" s="149" t="s">
        <v>172</v>
      </c>
      <c r="P518" s="73">
        <v>0</v>
      </c>
      <c r="Q518" s="74">
        <v>311761600</v>
      </c>
      <c r="R518" s="154">
        <v>6255366623</v>
      </c>
      <c r="S518" s="174" t="s">
        <v>339</v>
      </c>
      <c r="T518" s="78">
        <v>2.9246134644601107</v>
      </c>
      <c r="U518" s="167" t="s">
        <v>339</v>
      </c>
      <c r="V518" s="115">
        <v>0.31989815088935752</v>
      </c>
      <c r="W518" s="167" t="s">
        <v>339</v>
      </c>
      <c r="X518" s="115">
        <v>330.86497874111046</v>
      </c>
      <c r="Y518" s="167" t="s">
        <v>339</v>
      </c>
      <c r="Z518" s="167" t="s">
        <v>339</v>
      </c>
      <c r="AA518" s="145"/>
      <c r="AB518" s="146"/>
      <c r="AC518" s="115">
        <v>0.13695901396838192</v>
      </c>
      <c r="AD518" s="167" t="s">
        <v>339</v>
      </c>
      <c r="AE518" s="115">
        <v>9.3146078652266859E-2</v>
      </c>
      <c r="AF518" s="167" t="s">
        <v>339</v>
      </c>
      <c r="AG518" s="168" t="s">
        <v>339</v>
      </c>
    </row>
    <row r="519" spans="2:33" ht="18" customHeight="1" x14ac:dyDescent="0.25">
      <c r="B519" s="71">
        <v>47.1</v>
      </c>
      <c r="C519" s="124" t="s">
        <v>307</v>
      </c>
      <c r="D519" s="116">
        <v>0.95</v>
      </c>
      <c r="E519" s="113">
        <v>8777777944</v>
      </c>
      <c r="F519" s="113">
        <v>9475399237</v>
      </c>
      <c r="G519" s="113">
        <v>3039210385</v>
      </c>
      <c r="H519" s="113">
        <v>3039210385</v>
      </c>
      <c r="I519" s="113">
        <v>5738567559</v>
      </c>
      <c r="J519" s="113">
        <v>6436188852</v>
      </c>
      <c r="K519" s="113">
        <v>861151533</v>
      </c>
      <c r="L519" s="113">
        <v>2810039</v>
      </c>
      <c r="M519" s="111"/>
      <c r="N519" s="131" t="s">
        <v>340</v>
      </c>
      <c r="O519" s="125" t="s">
        <v>172</v>
      </c>
      <c r="P519" s="125" t="s">
        <v>340</v>
      </c>
      <c r="Q519" s="126" t="s">
        <v>340</v>
      </c>
      <c r="R519" s="152" t="s">
        <v>340</v>
      </c>
      <c r="S519" s="169" t="s">
        <v>340</v>
      </c>
      <c r="T519" s="127"/>
      <c r="U519" s="169" t="s">
        <v>340</v>
      </c>
      <c r="V519" s="128"/>
      <c r="W519" s="169" t="s">
        <v>340</v>
      </c>
      <c r="X519" s="125"/>
      <c r="Y519" s="169" t="s">
        <v>340</v>
      </c>
      <c r="Z519" s="173" t="s">
        <v>340</v>
      </c>
      <c r="AA519" s="143">
        <v>16720.309223575085</v>
      </c>
      <c r="AB519" s="144" t="s">
        <v>341</v>
      </c>
      <c r="AC519" s="129"/>
      <c r="AD519" s="169" t="s">
        <v>340</v>
      </c>
      <c r="AE519" s="129"/>
      <c r="AF519" s="169" t="s">
        <v>340</v>
      </c>
      <c r="AG519" s="170" t="s">
        <v>340</v>
      </c>
    </row>
    <row r="520" spans="2:33" ht="33" x14ac:dyDescent="0.25">
      <c r="B520" s="71">
        <v>47.2</v>
      </c>
      <c r="C520" s="116" t="s">
        <v>308</v>
      </c>
      <c r="D520" s="116">
        <v>0.05</v>
      </c>
      <c r="E520" s="113">
        <v>490908311</v>
      </c>
      <c r="F520" s="113">
        <v>506164211</v>
      </c>
      <c r="G520" s="113">
        <v>129990047</v>
      </c>
      <c r="H520" s="113">
        <v>153873305</v>
      </c>
      <c r="I520" s="113">
        <v>360918264</v>
      </c>
      <c r="J520" s="113">
        <v>352290906</v>
      </c>
      <c r="K520" s="113">
        <v>68591961</v>
      </c>
      <c r="L520" s="113">
        <v>1.0000000000000001E-5</v>
      </c>
      <c r="M520" s="111"/>
      <c r="N520" s="131" t="s">
        <v>340</v>
      </c>
      <c r="O520" s="125" t="s">
        <v>172</v>
      </c>
      <c r="P520" s="125" t="s">
        <v>340</v>
      </c>
      <c r="Q520" s="126" t="s">
        <v>340</v>
      </c>
      <c r="R520" s="152" t="s">
        <v>340</v>
      </c>
      <c r="S520" s="169" t="s">
        <v>340</v>
      </c>
      <c r="T520" s="127"/>
      <c r="U520" s="169" t="s">
        <v>340</v>
      </c>
      <c r="V520" s="128"/>
      <c r="W520" s="169" t="s">
        <v>340</v>
      </c>
      <c r="X520" s="125"/>
      <c r="Y520" s="169" t="s">
        <v>340</v>
      </c>
      <c r="Z520" s="169" t="s">
        <v>340</v>
      </c>
      <c r="AA520" s="143">
        <v>893.17842068113646</v>
      </c>
      <c r="AB520" s="144" t="s">
        <v>341</v>
      </c>
      <c r="AC520" s="129"/>
      <c r="AD520" s="169" t="s">
        <v>340</v>
      </c>
      <c r="AE520" s="129"/>
      <c r="AF520" s="169" t="s">
        <v>340</v>
      </c>
      <c r="AG520" s="170" t="s">
        <v>340</v>
      </c>
    </row>
    <row r="521" spans="2:33" ht="18" customHeight="1" x14ac:dyDescent="0.25">
      <c r="B521" s="71" t="s">
        <v>340</v>
      </c>
      <c r="C521" s="116"/>
      <c r="D521" s="116"/>
      <c r="E521" s="113">
        <v>0</v>
      </c>
      <c r="F521" s="113">
        <v>0</v>
      </c>
      <c r="G521" s="113">
        <v>0</v>
      </c>
      <c r="H521" s="113">
        <v>0</v>
      </c>
      <c r="I521" s="113">
        <v>0</v>
      </c>
      <c r="J521" s="113">
        <v>0</v>
      </c>
      <c r="K521" s="113">
        <v>0</v>
      </c>
      <c r="L521" s="113">
        <v>0</v>
      </c>
      <c r="M521" s="111"/>
      <c r="N521" s="131" t="s">
        <v>340</v>
      </c>
      <c r="O521" s="125"/>
      <c r="P521" s="125" t="s">
        <v>340</v>
      </c>
      <c r="Q521" s="126" t="s">
        <v>340</v>
      </c>
      <c r="R521" s="152" t="s">
        <v>340</v>
      </c>
      <c r="S521" s="169" t="s">
        <v>340</v>
      </c>
      <c r="T521" s="127"/>
      <c r="U521" s="169" t="s">
        <v>340</v>
      </c>
      <c r="V521" s="128"/>
      <c r="W521" s="169" t="s">
        <v>340</v>
      </c>
      <c r="X521" s="125"/>
      <c r="Y521" s="169" t="s">
        <v>340</v>
      </c>
      <c r="Z521" s="169" t="s">
        <v>340</v>
      </c>
      <c r="AA521" s="143">
        <v>0</v>
      </c>
      <c r="AB521" s="144" t="s">
        <v>341</v>
      </c>
      <c r="AC521" s="129"/>
      <c r="AD521" s="169" t="s">
        <v>340</v>
      </c>
      <c r="AE521" s="129"/>
      <c r="AF521" s="169" t="s">
        <v>340</v>
      </c>
      <c r="AG521" s="170" t="s">
        <v>340</v>
      </c>
    </row>
    <row r="522" spans="2:33" ht="18" customHeight="1" x14ac:dyDescent="0.25">
      <c r="B522" s="71" t="s">
        <v>340</v>
      </c>
      <c r="C522" s="116"/>
      <c r="D522" s="116"/>
      <c r="E522" s="113">
        <v>0</v>
      </c>
      <c r="F522" s="113">
        <v>0</v>
      </c>
      <c r="G522" s="113">
        <v>0</v>
      </c>
      <c r="H522" s="113">
        <v>0</v>
      </c>
      <c r="I522" s="113">
        <v>0</v>
      </c>
      <c r="J522" s="113">
        <v>0</v>
      </c>
      <c r="K522" s="113">
        <v>0</v>
      </c>
      <c r="L522" s="113">
        <v>0</v>
      </c>
      <c r="M522" s="111"/>
      <c r="N522" s="131" t="s">
        <v>340</v>
      </c>
      <c r="O522" s="125"/>
      <c r="P522" s="125" t="s">
        <v>340</v>
      </c>
      <c r="Q522" s="126" t="s">
        <v>340</v>
      </c>
      <c r="R522" s="152" t="s">
        <v>340</v>
      </c>
      <c r="S522" s="169" t="s">
        <v>340</v>
      </c>
      <c r="T522" s="127"/>
      <c r="U522" s="169" t="s">
        <v>340</v>
      </c>
      <c r="V522" s="128"/>
      <c r="W522" s="169" t="s">
        <v>340</v>
      </c>
      <c r="X522" s="125"/>
      <c r="Y522" s="169" t="s">
        <v>340</v>
      </c>
      <c r="Z522" s="169" t="s">
        <v>340</v>
      </c>
      <c r="AA522" s="143">
        <v>0</v>
      </c>
      <c r="AB522" s="144" t="s">
        <v>341</v>
      </c>
      <c r="AC522" s="129"/>
      <c r="AD522" s="169" t="s">
        <v>340</v>
      </c>
      <c r="AE522" s="129"/>
      <c r="AF522" s="169" t="s">
        <v>340</v>
      </c>
      <c r="AG522" s="170" t="s">
        <v>340</v>
      </c>
    </row>
    <row r="523" spans="2:33" ht="18" customHeight="1" x14ac:dyDescent="0.25">
      <c r="B523" s="71" t="s">
        <v>340</v>
      </c>
      <c r="C523" s="116"/>
      <c r="D523" s="116"/>
      <c r="E523" s="113">
        <v>0</v>
      </c>
      <c r="F523" s="113">
        <v>0</v>
      </c>
      <c r="G523" s="113">
        <v>0</v>
      </c>
      <c r="H523" s="113">
        <v>0</v>
      </c>
      <c r="I523" s="113">
        <v>0</v>
      </c>
      <c r="J523" s="113">
        <v>0</v>
      </c>
      <c r="K523" s="113">
        <v>0</v>
      </c>
      <c r="L523" s="113">
        <v>0</v>
      </c>
      <c r="M523" s="111"/>
      <c r="N523" s="131" t="s">
        <v>340</v>
      </c>
      <c r="O523" s="125"/>
      <c r="P523" s="125" t="s">
        <v>340</v>
      </c>
      <c r="Q523" s="126" t="s">
        <v>340</v>
      </c>
      <c r="R523" s="152" t="s">
        <v>340</v>
      </c>
      <c r="S523" s="169" t="s">
        <v>340</v>
      </c>
      <c r="T523" s="127"/>
      <c r="U523" s="169" t="s">
        <v>340</v>
      </c>
      <c r="V523" s="128"/>
      <c r="W523" s="169" t="s">
        <v>340</v>
      </c>
      <c r="X523" s="125"/>
      <c r="Y523" s="169" t="s">
        <v>340</v>
      </c>
      <c r="Z523" s="169" t="s">
        <v>340</v>
      </c>
      <c r="AA523" s="143">
        <v>0</v>
      </c>
      <c r="AB523" s="144" t="s">
        <v>341</v>
      </c>
      <c r="AC523" s="129"/>
      <c r="AD523" s="169" t="s">
        <v>340</v>
      </c>
      <c r="AE523" s="129"/>
      <c r="AF523" s="169" t="s">
        <v>340</v>
      </c>
      <c r="AG523" s="170" t="s">
        <v>340</v>
      </c>
    </row>
    <row r="524" spans="2:33" ht="18" customHeight="1" x14ac:dyDescent="0.25">
      <c r="B524" s="71" t="s">
        <v>340</v>
      </c>
      <c r="C524" s="116"/>
      <c r="D524" s="116"/>
      <c r="E524" s="113">
        <v>0</v>
      </c>
      <c r="F524" s="113">
        <v>0</v>
      </c>
      <c r="G524" s="113">
        <v>0</v>
      </c>
      <c r="H524" s="113">
        <v>0</v>
      </c>
      <c r="I524" s="113">
        <v>0</v>
      </c>
      <c r="J524" s="113">
        <v>0</v>
      </c>
      <c r="K524" s="113">
        <v>0</v>
      </c>
      <c r="L524" s="113">
        <v>0</v>
      </c>
      <c r="M524" s="111"/>
      <c r="N524" s="131" t="s">
        <v>340</v>
      </c>
      <c r="O524" s="125"/>
      <c r="P524" s="125" t="s">
        <v>340</v>
      </c>
      <c r="Q524" s="126" t="s">
        <v>340</v>
      </c>
      <c r="R524" s="152" t="s">
        <v>340</v>
      </c>
      <c r="S524" s="169" t="s">
        <v>340</v>
      </c>
      <c r="T524" s="127"/>
      <c r="U524" s="169" t="s">
        <v>340</v>
      </c>
      <c r="V524" s="128"/>
      <c r="W524" s="169" t="s">
        <v>340</v>
      </c>
      <c r="X524" s="125"/>
      <c r="Y524" s="169" t="s">
        <v>340</v>
      </c>
      <c r="Z524" s="169" t="s">
        <v>340</v>
      </c>
      <c r="AA524" s="143">
        <v>0</v>
      </c>
      <c r="AB524" s="144" t="s">
        <v>341</v>
      </c>
      <c r="AC524" s="129"/>
      <c r="AD524" s="169" t="s">
        <v>340</v>
      </c>
      <c r="AE524" s="129"/>
      <c r="AF524" s="169" t="s">
        <v>340</v>
      </c>
      <c r="AG524" s="170" t="s">
        <v>340</v>
      </c>
    </row>
    <row r="525" spans="2:33" ht="18" customHeight="1" x14ac:dyDescent="0.25">
      <c r="B525" s="71" t="s">
        <v>340</v>
      </c>
      <c r="C525" s="116"/>
      <c r="D525" s="116"/>
      <c r="E525" s="113">
        <v>0</v>
      </c>
      <c r="F525" s="113">
        <v>0</v>
      </c>
      <c r="G525" s="113">
        <v>0</v>
      </c>
      <c r="H525" s="113">
        <v>0</v>
      </c>
      <c r="I525" s="113">
        <v>0</v>
      </c>
      <c r="J525" s="113">
        <v>0</v>
      </c>
      <c r="K525" s="113">
        <v>0</v>
      </c>
      <c r="L525" s="113">
        <v>0</v>
      </c>
      <c r="M525" s="111"/>
      <c r="N525" s="131" t="s">
        <v>340</v>
      </c>
      <c r="O525" s="125"/>
      <c r="P525" s="125" t="s">
        <v>340</v>
      </c>
      <c r="Q525" s="126" t="s">
        <v>340</v>
      </c>
      <c r="R525" s="152" t="s">
        <v>340</v>
      </c>
      <c r="S525" s="169" t="s">
        <v>340</v>
      </c>
      <c r="T525" s="127"/>
      <c r="U525" s="169" t="s">
        <v>340</v>
      </c>
      <c r="V525" s="128"/>
      <c r="W525" s="169" t="s">
        <v>340</v>
      </c>
      <c r="X525" s="125"/>
      <c r="Y525" s="169" t="s">
        <v>340</v>
      </c>
      <c r="Z525" s="169" t="s">
        <v>340</v>
      </c>
      <c r="AA525" s="143">
        <v>0</v>
      </c>
      <c r="AB525" s="144" t="s">
        <v>341</v>
      </c>
      <c r="AC525" s="129"/>
      <c r="AD525" s="169" t="s">
        <v>340</v>
      </c>
      <c r="AE525" s="129"/>
      <c r="AF525" s="169" t="s">
        <v>340</v>
      </c>
      <c r="AG525" s="170" t="s">
        <v>340</v>
      </c>
    </row>
    <row r="526" spans="2:33" ht="18" customHeight="1" x14ac:dyDescent="0.25">
      <c r="B526" s="71" t="s">
        <v>340</v>
      </c>
      <c r="C526" s="116"/>
      <c r="D526" s="116"/>
      <c r="E526" s="113">
        <v>0</v>
      </c>
      <c r="F526" s="113">
        <v>0</v>
      </c>
      <c r="G526" s="113">
        <v>0</v>
      </c>
      <c r="H526" s="113">
        <v>0</v>
      </c>
      <c r="I526" s="113">
        <v>0</v>
      </c>
      <c r="J526" s="113">
        <v>0</v>
      </c>
      <c r="K526" s="113">
        <v>0</v>
      </c>
      <c r="L526" s="113">
        <v>0</v>
      </c>
      <c r="M526" s="111"/>
      <c r="N526" s="131" t="s">
        <v>340</v>
      </c>
      <c r="O526" s="125"/>
      <c r="P526" s="125" t="s">
        <v>340</v>
      </c>
      <c r="Q526" s="126" t="s">
        <v>340</v>
      </c>
      <c r="R526" s="152" t="s">
        <v>340</v>
      </c>
      <c r="S526" s="169" t="s">
        <v>340</v>
      </c>
      <c r="T526" s="127"/>
      <c r="U526" s="169" t="s">
        <v>340</v>
      </c>
      <c r="V526" s="128"/>
      <c r="W526" s="169" t="s">
        <v>340</v>
      </c>
      <c r="X526" s="125"/>
      <c r="Y526" s="169" t="s">
        <v>340</v>
      </c>
      <c r="Z526" s="169" t="s">
        <v>340</v>
      </c>
      <c r="AA526" s="143">
        <v>0</v>
      </c>
      <c r="AB526" s="144" t="s">
        <v>341</v>
      </c>
      <c r="AC526" s="129"/>
      <c r="AD526" s="169" t="s">
        <v>340</v>
      </c>
      <c r="AE526" s="129"/>
      <c r="AF526" s="169" t="s">
        <v>340</v>
      </c>
      <c r="AG526" s="170" t="s">
        <v>340</v>
      </c>
    </row>
    <row r="527" spans="2:33" ht="18" customHeight="1" x14ac:dyDescent="0.25">
      <c r="B527" s="71" t="s">
        <v>340</v>
      </c>
      <c r="C527" s="116"/>
      <c r="D527" s="116"/>
      <c r="E527" s="113">
        <v>0</v>
      </c>
      <c r="F527" s="113">
        <v>0</v>
      </c>
      <c r="G527" s="113">
        <v>0</v>
      </c>
      <c r="H527" s="113">
        <v>0</v>
      </c>
      <c r="I527" s="113">
        <v>0</v>
      </c>
      <c r="J527" s="113">
        <v>0</v>
      </c>
      <c r="K527" s="113">
        <v>0</v>
      </c>
      <c r="L527" s="113">
        <v>0</v>
      </c>
      <c r="M527" s="111"/>
      <c r="N527" s="131" t="s">
        <v>340</v>
      </c>
      <c r="O527" s="125"/>
      <c r="P527" s="125" t="s">
        <v>340</v>
      </c>
      <c r="Q527" s="126" t="s">
        <v>340</v>
      </c>
      <c r="R527" s="152" t="s">
        <v>340</v>
      </c>
      <c r="S527" s="169" t="s">
        <v>340</v>
      </c>
      <c r="T527" s="127"/>
      <c r="U527" s="169" t="s">
        <v>340</v>
      </c>
      <c r="V527" s="128"/>
      <c r="W527" s="169" t="s">
        <v>340</v>
      </c>
      <c r="X527" s="125"/>
      <c r="Y527" s="169" t="s">
        <v>340</v>
      </c>
      <c r="Z527" s="169" t="s">
        <v>340</v>
      </c>
      <c r="AA527" s="143">
        <v>0</v>
      </c>
      <c r="AB527" s="144" t="s">
        <v>341</v>
      </c>
      <c r="AC527" s="129"/>
      <c r="AD527" s="169" t="s">
        <v>340</v>
      </c>
      <c r="AE527" s="129"/>
      <c r="AF527" s="169" t="s">
        <v>340</v>
      </c>
      <c r="AG527" s="170" t="s">
        <v>340</v>
      </c>
    </row>
    <row r="528" spans="2:33" ht="18" customHeight="1" thickBot="1" x14ac:dyDescent="0.3">
      <c r="B528" s="81" t="s">
        <v>340</v>
      </c>
      <c r="C528" s="83"/>
      <c r="D528" s="83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112"/>
      <c r="N528" s="132" t="s">
        <v>340</v>
      </c>
      <c r="O528" s="79"/>
      <c r="P528" s="79" t="s">
        <v>340</v>
      </c>
      <c r="Q528" s="75" t="s">
        <v>340</v>
      </c>
      <c r="R528" s="153" t="s">
        <v>340</v>
      </c>
      <c r="S528" s="171" t="s">
        <v>340</v>
      </c>
      <c r="T528" s="80"/>
      <c r="U528" s="171" t="s">
        <v>340</v>
      </c>
      <c r="V528" s="88"/>
      <c r="W528" s="171" t="s">
        <v>340</v>
      </c>
      <c r="X528" s="79"/>
      <c r="Y528" s="171" t="s">
        <v>340</v>
      </c>
      <c r="Z528" s="171" t="s">
        <v>340</v>
      </c>
      <c r="AA528" s="147">
        <v>0</v>
      </c>
      <c r="AB528" s="148" t="s">
        <v>341</v>
      </c>
      <c r="AC528" s="89"/>
      <c r="AD528" s="171" t="s">
        <v>340</v>
      </c>
      <c r="AE528" s="89"/>
      <c r="AF528" s="171" t="s">
        <v>340</v>
      </c>
      <c r="AG528" s="172" t="s">
        <v>340</v>
      </c>
    </row>
    <row r="529" spans="1:33" ht="18" customHeight="1" x14ac:dyDescent="0.25">
      <c r="B529" s="76">
        <v>48</v>
      </c>
      <c r="C529" s="77" t="s">
        <v>312</v>
      </c>
      <c r="D529" s="82">
        <v>1</v>
      </c>
      <c r="E529" s="78">
        <v>1107671000</v>
      </c>
      <c r="F529" s="78">
        <v>1664937000</v>
      </c>
      <c r="G529" s="78">
        <v>234830000</v>
      </c>
      <c r="H529" s="78">
        <v>431551000</v>
      </c>
      <c r="I529" s="78">
        <v>872841000</v>
      </c>
      <c r="J529" s="78">
        <v>1233386000</v>
      </c>
      <c r="K529" s="78">
        <v>200054519</v>
      </c>
      <c r="L529" s="78">
        <v>35000</v>
      </c>
      <c r="M529" s="73">
        <v>1</v>
      </c>
      <c r="N529" s="130">
        <v>5</v>
      </c>
      <c r="O529" s="149" t="s">
        <v>172</v>
      </c>
      <c r="P529" s="73">
        <v>0</v>
      </c>
      <c r="Q529" s="74">
        <v>311761600</v>
      </c>
      <c r="R529" s="154">
        <v>1028721800</v>
      </c>
      <c r="S529" s="174" t="s">
        <v>339</v>
      </c>
      <c r="T529" s="78">
        <v>4.7169058467827787</v>
      </c>
      <c r="U529" s="167" t="s">
        <v>339</v>
      </c>
      <c r="V529" s="115">
        <v>0.25919959734212167</v>
      </c>
      <c r="W529" s="167" t="s">
        <v>339</v>
      </c>
      <c r="X529" s="115">
        <v>5715.8433999999997</v>
      </c>
      <c r="Y529" s="167" t="s">
        <v>339</v>
      </c>
      <c r="Z529" s="167" t="s">
        <v>339</v>
      </c>
      <c r="AA529" s="145"/>
      <c r="AB529" s="146"/>
      <c r="AC529" s="115">
        <v>0.16219944040227471</v>
      </c>
      <c r="AD529" s="167" t="s">
        <v>339</v>
      </c>
      <c r="AE529" s="115">
        <v>0.12015741076088765</v>
      </c>
      <c r="AF529" s="167" t="s">
        <v>339</v>
      </c>
      <c r="AG529" s="168" t="s">
        <v>339</v>
      </c>
    </row>
    <row r="530" spans="1:33" ht="18" customHeight="1" x14ac:dyDescent="0.25">
      <c r="B530" s="71">
        <v>48.1</v>
      </c>
      <c r="C530" s="124" t="s">
        <v>310</v>
      </c>
      <c r="D530" s="116">
        <v>0.6</v>
      </c>
      <c r="E530" s="113">
        <v>947133000</v>
      </c>
      <c r="F530" s="113">
        <v>1070633000</v>
      </c>
      <c r="G530" s="113">
        <v>218212000</v>
      </c>
      <c r="H530" s="113">
        <v>221982000</v>
      </c>
      <c r="I530" s="113">
        <v>728921000</v>
      </c>
      <c r="J530" s="113">
        <v>848651000</v>
      </c>
      <c r="K530" s="113">
        <v>72624000</v>
      </c>
      <c r="L530" s="113">
        <v>12000</v>
      </c>
      <c r="M530" s="111"/>
      <c r="N530" s="131" t="s">
        <v>340</v>
      </c>
      <c r="O530" s="125" t="s">
        <v>172</v>
      </c>
      <c r="P530" s="125" t="s">
        <v>340</v>
      </c>
      <c r="Q530" s="126" t="s">
        <v>340</v>
      </c>
      <c r="R530" s="152" t="s">
        <v>340</v>
      </c>
      <c r="S530" s="169" t="s">
        <v>340</v>
      </c>
      <c r="T530" s="127"/>
      <c r="U530" s="169" t="s">
        <v>340</v>
      </c>
      <c r="V530" s="128"/>
      <c r="W530" s="169" t="s">
        <v>340</v>
      </c>
      <c r="X530" s="125"/>
      <c r="Y530" s="169" t="s">
        <v>340</v>
      </c>
      <c r="Z530" s="173" t="s">
        <v>340</v>
      </c>
      <c r="AA530" s="143">
        <v>1889.241221104641</v>
      </c>
      <c r="AB530" s="144" t="s">
        <v>341</v>
      </c>
      <c r="AC530" s="129"/>
      <c r="AD530" s="169" t="s">
        <v>340</v>
      </c>
      <c r="AE530" s="129"/>
      <c r="AF530" s="169" t="s">
        <v>340</v>
      </c>
      <c r="AG530" s="170" t="s">
        <v>340</v>
      </c>
    </row>
    <row r="531" spans="1:33" ht="18" customHeight="1" x14ac:dyDescent="0.25">
      <c r="B531" s="71">
        <v>48.2</v>
      </c>
      <c r="C531" s="124" t="s">
        <v>311</v>
      </c>
      <c r="D531" s="116">
        <v>0.4</v>
      </c>
      <c r="E531" s="113">
        <v>160538000</v>
      </c>
      <c r="F531" s="113">
        <v>594304000</v>
      </c>
      <c r="G531" s="113">
        <v>16618000</v>
      </c>
      <c r="H531" s="113">
        <v>209569000</v>
      </c>
      <c r="I531" s="113">
        <v>143920000</v>
      </c>
      <c r="J531" s="113">
        <v>384735000</v>
      </c>
      <c r="K531" s="113">
        <v>127430519</v>
      </c>
      <c r="L531" s="113">
        <v>23000</v>
      </c>
      <c r="M531" s="111"/>
      <c r="N531" s="131" t="s">
        <v>340</v>
      </c>
      <c r="O531" s="125" t="s">
        <v>172</v>
      </c>
      <c r="P531" s="125" t="s">
        <v>340</v>
      </c>
      <c r="Q531" s="126" t="s">
        <v>340</v>
      </c>
      <c r="R531" s="152" t="s">
        <v>340</v>
      </c>
      <c r="S531" s="169" t="s">
        <v>340</v>
      </c>
      <c r="T531" s="127"/>
      <c r="U531" s="169" t="s">
        <v>340</v>
      </c>
      <c r="V531" s="128"/>
      <c r="W531" s="169" t="s">
        <v>340</v>
      </c>
      <c r="X531" s="125"/>
      <c r="Y531" s="169" t="s">
        <v>340</v>
      </c>
      <c r="Z531" s="169" t="s">
        <v>340</v>
      </c>
      <c r="AA531" s="143">
        <v>1048.7100758778895</v>
      </c>
      <c r="AB531" s="144" t="s">
        <v>341</v>
      </c>
      <c r="AC531" s="129"/>
      <c r="AD531" s="169" t="s">
        <v>340</v>
      </c>
      <c r="AE531" s="129"/>
      <c r="AF531" s="169" t="s">
        <v>340</v>
      </c>
      <c r="AG531" s="170" t="s">
        <v>340</v>
      </c>
    </row>
    <row r="532" spans="1:33" ht="18" customHeight="1" x14ac:dyDescent="0.25">
      <c r="B532" s="71" t="s">
        <v>340</v>
      </c>
      <c r="C532" s="116"/>
      <c r="D532" s="116"/>
      <c r="E532" s="113">
        <v>0</v>
      </c>
      <c r="F532" s="113">
        <v>0</v>
      </c>
      <c r="G532" s="113">
        <v>0</v>
      </c>
      <c r="H532" s="113">
        <v>0</v>
      </c>
      <c r="I532" s="113">
        <v>0</v>
      </c>
      <c r="J532" s="113">
        <v>0</v>
      </c>
      <c r="K532" s="113">
        <v>0</v>
      </c>
      <c r="L532" s="113">
        <v>0</v>
      </c>
      <c r="M532" s="111"/>
      <c r="N532" s="131" t="s">
        <v>340</v>
      </c>
      <c r="O532" s="125"/>
      <c r="P532" s="125" t="s">
        <v>340</v>
      </c>
      <c r="Q532" s="126" t="s">
        <v>340</v>
      </c>
      <c r="R532" s="152" t="s">
        <v>340</v>
      </c>
      <c r="S532" s="169" t="s">
        <v>340</v>
      </c>
      <c r="T532" s="127"/>
      <c r="U532" s="169" t="s">
        <v>340</v>
      </c>
      <c r="V532" s="128"/>
      <c r="W532" s="169" t="s">
        <v>340</v>
      </c>
      <c r="X532" s="125"/>
      <c r="Y532" s="169" t="s">
        <v>340</v>
      </c>
      <c r="Z532" s="169" t="s">
        <v>340</v>
      </c>
      <c r="AA532" s="143">
        <v>0</v>
      </c>
      <c r="AB532" s="144" t="s">
        <v>341</v>
      </c>
      <c r="AC532" s="129"/>
      <c r="AD532" s="169" t="s">
        <v>340</v>
      </c>
      <c r="AE532" s="129"/>
      <c r="AF532" s="169" t="s">
        <v>340</v>
      </c>
      <c r="AG532" s="170" t="s">
        <v>340</v>
      </c>
    </row>
    <row r="533" spans="1:33" ht="18" customHeight="1" x14ac:dyDescent="0.25">
      <c r="B533" s="71" t="s">
        <v>340</v>
      </c>
      <c r="C533" s="116"/>
      <c r="D533" s="116"/>
      <c r="E533" s="113">
        <v>0</v>
      </c>
      <c r="F533" s="113">
        <v>0</v>
      </c>
      <c r="G533" s="113">
        <v>0</v>
      </c>
      <c r="H533" s="113">
        <v>0</v>
      </c>
      <c r="I533" s="113">
        <v>0</v>
      </c>
      <c r="J533" s="113">
        <v>0</v>
      </c>
      <c r="K533" s="113">
        <v>0</v>
      </c>
      <c r="L533" s="113">
        <v>0</v>
      </c>
      <c r="M533" s="111"/>
      <c r="N533" s="131" t="s">
        <v>340</v>
      </c>
      <c r="O533" s="125"/>
      <c r="P533" s="125" t="s">
        <v>340</v>
      </c>
      <c r="Q533" s="126" t="s">
        <v>340</v>
      </c>
      <c r="R533" s="152" t="s">
        <v>340</v>
      </c>
      <c r="S533" s="169" t="s">
        <v>340</v>
      </c>
      <c r="T533" s="127"/>
      <c r="U533" s="169" t="s">
        <v>340</v>
      </c>
      <c r="V533" s="128"/>
      <c r="W533" s="169" t="s">
        <v>340</v>
      </c>
      <c r="X533" s="125"/>
      <c r="Y533" s="169" t="s">
        <v>340</v>
      </c>
      <c r="Z533" s="169" t="s">
        <v>340</v>
      </c>
      <c r="AA533" s="143">
        <v>0</v>
      </c>
      <c r="AB533" s="144" t="s">
        <v>341</v>
      </c>
      <c r="AC533" s="129"/>
      <c r="AD533" s="169" t="s">
        <v>340</v>
      </c>
      <c r="AE533" s="129"/>
      <c r="AF533" s="169" t="s">
        <v>340</v>
      </c>
      <c r="AG533" s="170" t="s">
        <v>340</v>
      </c>
    </row>
    <row r="534" spans="1:33" ht="18" customHeight="1" x14ac:dyDescent="0.25">
      <c r="B534" s="71" t="s">
        <v>340</v>
      </c>
      <c r="C534" s="116"/>
      <c r="D534" s="116"/>
      <c r="E534" s="113">
        <v>0</v>
      </c>
      <c r="F534" s="113">
        <v>0</v>
      </c>
      <c r="G534" s="113">
        <v>0</v>
      </c>
      <c r="H534" s="113">
        <v>0</v>
      </c>
      <c r="I534" s="113">
        <v>0</v>
      </c>
      <c r="J534" s="113">
        <v>0</v>
      </c>
      <c r="K534" s="113">
        <v>0</v>
      </c>
      <c r="L534" s="113">
        <v>0</v>
      </c>
      <c r="M534" s="111"/>
      <c r="N534" s="131" t="s">
        <v>340</v>
      </c>
      <c r="O534" s="125"/>
      <c r="P534" s="125" t="s">
        <v>340</v>
      </c>
      <c r="Q534" s="126" t="s">
        <v>340</v>
      </c>
      <c r="R534" s="152" t="s">
        <v>340</v>
      </c>
      <c r="S534" s="169" t="s">
        <v>340</v>
      </c>
      <c r="T534" s="127"/>
      <c r="U534" s="169" t="s">
        <v>340</v>
      </c>
      <c r="V534" s="128"/>
      <c r="W534" s="169" t="s">
        <v>340</v>
      </c>
      <c r="X534" s="125"/>
      <c r="Y534" s="169" t="s">
        <v>340</v>
      </c>
      <c r="Z534" s="169" t="s">
        <v>340</v>
      </c>
      <c r="AA534" s="143">
        <v>0</v>
      </c>
      <c r="AB534" s="144" t="s">
        <v>341</v>
      </c>
      <c r="AC534" s="129"/>
      <c r="AD534" s="169" t="s">
        <v>340</v>
      </c>
      <c r="AE534" s="129"/>
      <c r="AF534" s="169" t="s">
        <v>340</v>
      </c>
      <c r="AG534" s="170" t="s">
        <v>340</v>
      </c>
    </row>
    <row r="535" spans="1:33" ht="18" customHeight="1" x14ac:dyDescent="0.25">
      <c r="B535" s="71" t="s">
        <v>340</v>
      </c>
      <c r="C535" s="116"/>
      <c r="D535" s="116"/>
      <c r="E535" s="113">
        <v>0</v>
      </c>
      <c r="F535" s="113">
        <v>0</v>
      </c>
      <c r="G535" s="113">
        <v>0</v>
      </c>
      <c r="H535" s="113">
        <v>0</v>
      </c>
      <c r="I535" s="113">
        <v>0</v>
      </c>
      <c r="J535" s="113">
        <v>0</v>
      </c>
      <c r="K535" s="113">
        <v>0</v>
      </c>
      <c r="L535" s="113">
        <v>0</v>
      </c>
      <c r="M535" s="111"/>
      <c r="N535" s="131" t="s">
        <v>340</v>
      </c>
      <c r="O535" s="125"/>
      <c r="P535" s="125" t="s">
        <v>340</v>
      </c>
      <c r="Q535" s="126" t="s">
        <v>340</v>
      </c>
      <c r="R535" s="152" t="s">
        <v>340</v>
      </c>
      <c r="S535" s="169" t="s">
        <v>340</v>
      </c>
      <c r="T535" s="127"/>
      <c r="U535" s="169" t="s">
        <v>340</v>
      </c>
      <c r="V535" s="128"/>
      <c r="W535" s="169" t="s">
        <v>340</v>
      </c>
      <c r="X535" s="125"/>
      <c r="Y535" s="169" t="s">
        <v>340</v>
      </c>
      <c r="Z535" s="169" t="s">
        <v>340</v>
      </c>
      <c r="AA535" s="143">
        <v>0</v>
      </c>
      <c r="AB535" s="144" t="s">
        <v>341</v>
      </c>
      <c r="AC535" s="129"/>
      <c r="AD535" s="169" t="s">
        <v>340</v>
      </c>
      <c r="AE535" s="129"/>
      <c r="AF535" s="169" t="s">
        <v>340</v>
      </c>
      <c r="AG535" s="170" t="s">
        <v>340</v>
      </c>
    </row>
    <row r="536" spans="1:33" ht="18" customHeight="1" x14ac:dyDescent="0.25">
      <c r="B536" s="71" t="s">
        <v>340</v>
      </c>
      <c r="C536" s="116"/>
      <c r="D536" s="116"/>
      <c r="E536" s="113">
        <v>0</v>
      </c>
      <c r="F536" s="113">
        <v>0</v>
      </c>
      <c r="G536" s="113">
        <v>0</v>
      </c>
      <c r="H536" s="113">
        <v>0</v>
      </c>
      <c r="I536" s="113">
        <v>0</v>
      </c>
      <c r="J536" s="113">
        <v>0</v>
      </c>
      <c r="K536" s="113">
        <v>0</v>
      </c>
      <c r="L536" s="113">
        <v>0</v>
      </c>
      <c r="M536" s="111"/>
      <c r="N536" s="131" t="s">
        <v>340</v>
      </c>
      <c r="O536" s="125"/>
      <c r="P536" s="125" t="s">
        <v>340</v>
      </c>
      <c r="Q536" s="126" t="s">
        <v>340</v>
      </c>
      <c r="R536" s="152" t="s">
        <v>340</v>
      </c>
      <c r="S536" s="169" t="s">
        <v>340</v>
      </c>
      <c r="T536" s="127"/>
      <c r="U536" s="169" t="s">
        <v>340</v>
      </c>
      <c r="V536" s="128"/>
      <c r="W536" s="169" t="s">
        <v>340</v>
      </c>
      <c r="X536" s="125"/>
      <c r="Y536" s="169" t="s">
        <v>340</v>
      </c>
      <c r="Z536" s="169" t="s">
        <v>340</v>
      </c>
      <c r="AA536" s="143">
        <v>0</v>
      </c>
      <c r="AB536" s="144" t="s">
        <v>341</v>
      </c>
      <c r="AC536" s="129"/>
      <c r="AD536" s="169" t="s">
        <v>340</v>
      </c>
      <c r="AE536" s="129"/>
      <c r="AF536" s="169" t="s">
        <v>340</v>
      </c>
      <c r="AG536" s="170" t="s">
        <v>340</v>
      </c>
    </row>
    <row r="537" spans="1:33" ht="18" customHeight="1" x14ac:dyDescent="0.25">
      <c r="B537" s="71" t="s">
        <v>340</v>
      </c>
      <c r="C537" s="116"/>
      <c r="D537" s="116"/>
      <c r="E537" s="113">
        <v>0</v>
      </c>
      <c r="F537" s="113">
        <v>0</v>
      </c>
      <c r="G537" s="113">
        <v>0</v>
      </c>
      <c r="H537" s="113">
        <v>0</v>
      </c>
      <c r="I537" s="113">
        <v>0</v>
      </c>
      <c r="J537" s="113">
        <v>0</v>
      </c>
      <c r="K537" s="113">
        <v>0</v>
      </c>
      <c r="L537" s="113">
        <v>0</v>
      </c>
      <c r="M537" s="111"/>
      <c r="N537" s="131" t="s">
        <v>340</v>
      </c>
      <c r="O537" s="125"/>
      <c r="P537" s="125" t="s">
        <v>340</v>
      </c>
      <c r="Q537" s="126" t="s">
        <v>340</v>
      </c>
      <c r="R537" s="152" t="s">
        <v>340</v>
      </c>
      <c r="S537" s="169" t="s">
        <v>340</v>
      </c>
      <c r="T537" s="127"/>
      <c r="U537" s="169" t="s">
        <v>340</v>
      </c>
      <c r="V537" s="128"/>
      <c r="W537" s="169" t="s">
        <v>340</v>
      </c>
      <c r="X537" s="125"/>
      <c r="Y537" s="169" t="s">
        <v>340</v>
      </c>
      <c r="Z537" s="169" t="s">
        <v>340</v>
      </c>
      <c r="AA537" s="143">
        <v>0</v>
      </c>
      <c r="AB537" s="144" t="s">
        <v>341</v>
      </c>
      <c r="AC537" s="129"/>
      <c r="AD537" s="169" t="s">
        <v>340</v>
      </c>
      <c r="AE537" s="129"/>
      <c r="AF537" s="169" t="s">
        <v>340</v>
      </c>
      <c r="AG537" s="170" t="s">
        <v>340</v>
      </c>
    </row>
    <row r="538" spans="1:33" ht="18" customHeight="1" x14ac:dyDescent="0.25">
      <c r="B538" s="71" t="s">
        <v>340</v>
      </c>
      <c r="C538" s="116"/>
      <c r="D538" s="116"/>
      <c r="E538" s="113">
        <v>0</v>
      </c>
      <c r="F538" s="113">
        <v>0</v>
      </c>
      <c r="G538" s="113">
        <v>0</v>
      </c>
      <c r="H538" s="113">
        <v>0</v>
      </c>
      <c r="I538" s="113">
        <v>0</v>
      </c>
      <c r="J538" s="113">
        <v>0</v>
      </c>
      <c r="K538" s="113">
        <v>0</v>
      </c>
      <c r="L538" s="113">
        <v>0</v>
      </c>
      <c r="M538" s="111"/>
      <c r="N538" s="131" t="s">
        <v>340</v>
      </c>
      <c r="O538" s="125"/>
      <c r="P538" s="125" t="s">
        <v>340</v>
      </c>
      <c r="Q538" s="126" t="s">
        <v>340</v>
      </c>
      <c r="R538" s="152" t="s">
        <v>340</v>
      </c>
      <c r="S538" s="169" t="s">
        <v>340</v>
      </c>
      <c r="T538" s="127"/>
      <c r="U538" s="169" t="s">
        <v>340</v>
      </c>
      <c r="V538" s="128"/>
      <c r="W538" s="169" t="s">
        <v>340</v>
      </c>
      <c r="X538" s="125"/>
      <c r="Y538" s="169" t="s">
        <v>340</v>
      </c>
      <c r="Z538" s="169" t="s">
        <v>340</v>
      </c>
      <c r="AA538" s="143">
        <v>0</v>
      </c>
      <c r="AB538" s="144" t="s">
        <v>341</v>
      </c>
      <c r="AC538" s="129"/>
      <c r="AD538" s="169" t="s">
        <v>340</v>
      </c>
      <c r="AE538" s="129"/>
      <c r="AF538" s="169" t="s">
        <v>340</v>
      </c>
      <c r="AG538" s="170" t="s">
        <v>340</v>
      </c>
    </row>
    <row r="539" spans="1:33" ht="18" customHeight="1" thickBot="1" x14ac:dyDescent="0.3">
      <c r="B539" s="81" t="s">
        <v>340</v>
      </c>
      <c r="C539" s="83"/>
      <c r="D539" s="83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112"/>
      <c r="N539" s="132" t="s">
        <v>340</v>
      </c>
      <c r="O539" s="79"/>
      <c r="P539" s="79" t="s">
        <v>340</v>
      </c>
      <c r="Q539" s="75" t="s">
        <v>340</v>
      </c>
      <c r="R539" s="153" t="s">
        <v>340</v>
      </c>
      <c r="S539" s="171" t="s">
        <v>340</v>
      </c>
      <c r="T539" s="80"/>
      <c r="U539" s="171" t="s">
        <v>340</v>
      </c>
      <c r="V539" s="88"/>
      <c r="W539" s="171" t="s">
        <v>340</v>
      </c>
      <c r="X539" s="79"/>
      <c r="Y539" s="171" t="s">
        <v>340</v>
      </c>
      <c r="Z539" s="171" t="s">
        <v>340</v>
      </c>
      <c r="AA539" s="147">
        <v>0</v>
      </c>
      <c r="AB539" s="148" t="s">
        <v>341</v>
      </c>
      <c r="AC539" s="89"/>
      <c r="AD539" s="171" t="s">
        <v>340</v>
      </c>
      <c r="AE539" s="89"/>
      <c r="AF539" s="171" t="s">
        <v>340</v>
      </c>
      <c r="AG539" s="172" t="s">
        <v>340</v>
      </c>
    </row>
    <row r="540" spans="1:33" ht="18" customHeight="1" x14ac:dyDescent="0.25">
      <c r="B540" s="76">
        <v>49</v>
      </c>
      <c r="C540" s="77" t="s">
        <v>315</v>
      </c>
      <c r="D540" s="82">
        <f>IF(SUM(D541:D550)=0,"",SUM(D541:D550))</f>
        <v>1</v>
      </c>
      <c r="E540" s="78">
        <f>IF(ISERROR(SUM(E541:E550)),"",SUM(E541:E550))</f>
        <v>924578658</v>
      </c>
      <c r="F540" s="78">
        <f>IF(ISERROR(SUM(F541:F550)),"",SUM(F541:F550))</f>
        <v>1165924658</v>
      </c>
      <c r="G540" s="78">
        <f t="shared" ref="G540:H540" si="8">IF(ISERROR(SUM(G541:G550)),"",SUM(G541:G550))</f>
        <v>117753966</v>
      </c>
      <c r="H540" s="78">
        <f t="shared" si="8"/>
        <v>461041238</v>
      </c>
      <c r="I540" s="78">
        <f>IF(ISERROR(SUM(I541:I550)),"",SUM(I541:I550))</f>
        <v>806824692</v>
      </c>
      <c r="J540" s="78">
        <f t="shared" ref="J540:L540" si="9">IF(ISERROR(SUM(J541:J550)),"",SUM(J541:J550))</f>
        <v>704883420</v>
      </c>
      <c r="K540" s="78">
        <f t="shared" si="9"/>
        <v>59025524</v>
      </c>
      <c r="L540" s="78">
        <f t="shared" si="9"/>
        <v>5693616.0000099996</v>
      </c>
      <c r="M540" s="73">
        <v>1</v>
      </c>
      <c r="N540" s="130">
        <f>IF(ISERROR(VLOOKUP(M540,[1]POA!$A$2:$C$16,3,0)),"",VLOOKUP(M540,[1]POA!$A$2:$C$16,3,0))</f>
        <v>5</v>
      </c>
      <c r="O540" s="149" t="s">
        <v>172</v>
      </c>
      <c r="P540" s="73">
        <f>+SUM(P541:P550)</f>
        <v>0</v>
      </c>
      <c r="Q540" s="74">
        <f>IF(ISERROR(VLOOKUP(M540,[1]POA!$A$2:$C$16,2,0)),"",VLOOKUP(M540,[1]POA!$A$2:$C$16,2,0))</f>
        <v>311761600</v>
      </c>
      <c r="R540" s="154">
        <f>IF(M540="","",SUM(I540)+IF(ISERROR(VLOOKUP(M540,[1]POA!$A$2:$D$16,4,0)),"",VLOOKUP(M540,[1]POA!$A$2:$D$16,4,0)))</f>
        <v>962705492</v>
      </c>
      <c r="S540" s="174" t="str">
        <f>IF(OR(R540=0,M540="",Q540=""),"",IF(R540&gt;=VLOOKUP(M540,[1]POA!$A$2:$H$8,8,FALSE),"HABIL","NO HABIL"))</f>
        <v>HABIL</v>
      </c>
      <c r="T540" s="78">
        <f>IF(ISERROR(SUM(E540/G540)),0,SUM(E540/G540))</f>
        <v>7.8517835908813467</v>
      </c>
      <c r="U540" s="167" t="str">
        <f>IF(OR(T540=0,M540="",Q540=""),"",IF(T540&gt;=$U$9,"HABIL","NO HABIL"))</f>
        <v>HABIL</v>
      </c>
      <c r="V540" s="115">
        <f>IF(ISERROR(SUM(H540/F540)),0,SUM(H540/F540))</f>
        <v>0.39542970022682206</v>
      </c>
      <c r="W540" s="167" t="str">
        <f>IF(OR(V540=0,M540="",Q540=""),"",IF(V540&lt;=$W$9,"HABIL","NO HABIL"))</f>
        <v>HABIL</v>
      </c>
      <c r="X540" s="115">
        <f>IF(ISERROR(SUM(K540/L540)),0,SUM(K540/L540))</f>
        <v>10.366966089721599</v>
      </c>
      <c r="Y540" s="167" t="str">
        <f>IF(OR(X540=0,M540="",Q540=""),"",IF(X540&gt;=$Y$9,"HABIL","NO HABIL"))</f>
        <v>HABIL</v>
      </c>
      <c r="Z540" s="167" t="str">
        <f t="shared" ref="Z540:Z542" si="10">IF(OR(S540="",U540="",W540="",Y540=""),"",IF(S540="NO HABIL","NO HABIL",IF(U540="NO HABIL","NO HABIL",IF(W540="NO HABIL","NO HABIL",IF(Y540="NO HABIL","NO HABIL",IF(Y540="NO HABIL","NO HABIL","HABIL"))))))</f>
        <v>HABIL</v>
      </c>
      <c r="AA540" s="145"/>
      <c r="AB540" s="146"/>
      <c r="AC540" s="115">
        <f>IF(ISERROR(SUM(K540/J540)),0,SUM(K540/J540))</f>
        <v>8.3737994575046187E-2</v>
      </c>
      <c r="AD540" s="167" t="str">
        <f>IF(OR(AC540=0,M540="",Q540=""),"",IF(AC540&gt;=$AD$9,"HABIL","NO HABIL"))</f>
        <v>HABIL</v>
      </c>
      <c r="AE540" s="115">
        <f>IF(ISERROR(SUM(K540/F540)),0,SUM(K540/F540))</f>
        <v>5.0625504482640422E-2</v>
      </c>
      <c r="AF540" s="167" t="str">
        <f>IF(OR(AE540=0,M540="",Q540=""),"",IF(AE540&gt;=$AF$9,"HABIL","NO HABIL"))</f>
        <v>HABIL</v>
      </c>
      <c r="AG540" s="168" t="str">
        <f t="shared" ref="AG540:AG542" si="11">IF(OR(AD540="",AF540=""),"",IF(AD540="NO HABIL","NO HABIL",IF(AF540="NO HABIL","NO HABIL",IF(AF540="NO HABIL","NO HABIL","HABIL"))))</f>
        <v>HABIL</v>
      </c>
    </row>
    <row r="541" spans="1:33" ht="33" x14ac:dyDescent="0.25">
      <c r="A541" s="178"/>
      <c r="B541" s="180">
        <f t="shared" ref="B541:B542" si="12">IF(C541="","",B540+0.1)</f>
        <v>49.1</v>
      </c>
      <c r="C541" s="181" t="s">
        <v>314</v>
      </c>
      <c r="D541" s="182">
        <v>0.5</v>
      </c>
      <c r="E541" s="183">
        <v>101254659</v>
      </c>
      <c r="F541" s="183">
        <v>101254659</v>
      </c>
      <c r="G541" s="183">
        <v>2485136</v>
      </c>
      <c r="H541" s="183">
        <v>2485136</v>
      </c>
      <c r="I541" s="183">
        <f>IF(ISERROR(E541-G541),"",E541-G541)</f>
        <v>98769523</v>
      </c>
      <c r="J541" s="183">
        <f>IF(ISERROR(F541-H541),"",F541-H541)</f>
        <v>98769523</v>
      </c>
      <c r="K541" s="183">
        <v>6379200</v>
      </c>
      <c r="L541" s="183">
        <v>1.0000000000000001E-5</v>
      </c>
      <c r="M541" s="111"/>
      <c r="N541" s="131" t="str">
        <f>IF(ISERROR(VLOOKUP(M541,[1]POA!$A$2:$C$16,3,0)),"",VLOOKUP(M541,[1]POA!$A$2:$C$16,3,0))</f>
        <v/>
      </c>
      <c r="O541" s="125" t="s">
        <v>172</v>
      </c>
      <c r="P541" s="125" t="str">
        <f>IF(ISERROR(VLOOKUP(O541,[1]POA!$A$2:$F$16,4,0)),"",VLOOKUP(O541,[1]POA!$A$2:$F$16,4,0))</f>
        <v/>
      </c>
      <c r="Q541" s="126" t="str">
        <f>IF(ISERROR(VLOOKUP(M541,[1]POA!$A$2:$C$16,2,0)),"",VLOOKUP(M541,[1]POA!$A$2:$C$16,2,0))</f>
        <v/>
      </c>
      <c r="R541" s="152" t="str">
        <f>IF(M541="","",SUM(I540)+IF(ISERROR(VLOOKUP(M541,[1]POA!$A$2:$D$16,4,0)),"",VLOOKUP(M541,[1]POA!$A$2:$D$16,4,0)))</f>
        <v/>
      </c>
      <c r="S541" s="169" t="str">
        <f>IF(OR(R541=0,M541="",Q541=""),"",IF(R541&gt;=VLOOKUP(M541,[1]POA!$A$2:$H$8,8,FALSE),"HABIL","NO HABIL"))</f>
        <v/>
      </c>
      <c r="T541" s="127"/>
      <c r="U541" s="169" t="str">
        <f>IF(OR(T540=0,M541="",Q541=""),"",IF(T540&gt;=$U$9,"HABIL","NO HABIL"))</f>
        <v/>
      </c>
      <c r="V541" s="128"/>
      <c r="W541" s="169" t="str">
        <f>IF(OR(V540=0,M541="",Q541=""),"",IF(V540&lt;=$W$9,"HABIL","NO HABIL"))</f>
        <v/>
      </c>
      <c r="X541" s="125"/>
      <c r="Y541" s="169" t="str">
        <f>IF(OR(X540=0,M541="",Q541=""),"",IF(X540&gt;=$Y$9,"HABIL","NO HABIL"))</f>
        <v/>
      </c>
      <c r="Z541" s="173" t="str">
        <f t="shared" si="10"/>
        <v/>
      </c>
      <c r="AA541" s="143">
        <f t="shared" ref="AA541:AA542" si="13">IF(ISERROR(F541/$AB$9),"",F541/$AB$9)</f>
        <v>178.67418210693489</v>
      </c>
      <c r="AB541" s="144" t="str">
        <f>+IF(AA541&lt;$AB$10,"MIPYME","NO CUMPLE")</f>
        <v>MIPYME</v>
      </c>
      <c r="AC541" s="129"/>
      <c r="AD541" s="169" t="str">
        <f>IF(OR(AC540=0,M541="",Q541=""),"",IF(AC540&gt;=$AD$9,"HABIL","NO HABIL"))</f>
        <v/>
      </c>
      <c r="AE541" s="129"/>
      <c r="AF541" s="169" t="str">
        <f>IF(OR(AE540=0,M541="",Q541=""),"",IF(AE540&gt;=$AF$9,"HABIL","NO HABIL"))</f>
        <v/>
      </c>
      <c r="AG541" s="170" t="str">
        <f t="shared" si="11"/>
        <v/>
      </c>
    </row>
    <row r="542" spans="1:33" ht="18" customHeight="1" x14ac:dyDescent="0.25">
      <c r="B542" s="180">
        <f t="shared" si="12"/>
        <v>49.2</v>
      </c>
      <c r="C542" s="181" t="s">
        <v>313</v>
      </c>
      <c r="D542" s="182">
        <v>0.5</v>
      </c>
      <c r="E542" s="183">
        <v>823323999</v>
      </c>
      <c r="F542" s="183">
        <v>1064669999</v>
      </c>
      <c r="G542" s="183">
        <v>115268830</v>
      </c>
      <c r="H542" s="183">
        <v>458556102</v>
      </c>
      <c r="I542" s="183">
        <f t="shared" ref="I542:J542" si="14">IF(ISERROR(E542-G542),"",E542-G542)</f>
        <v>708055169</v>
      </c>
      <c r="J542" s="183">
        <f t="shared" si="14"/>
        <v>606113897</v>
      </c>
      <c r="K542" s="183">
        <v>52646324</v>
      </c>
      <c r="L542" s="183">
        <v>5693616</v>
      </c>
      <c r="M542" s="111"/>
      <c r="N542" s="131" t="str">
        <f>IF(ISERROR(VLOOKUP(M542,[1]POA!$A$2:$C$16,3,0)),"",VLOOKUP(M542,[1]POA!$A$2:$C$16,3,0))</f>
        <v/>
      </c>
      <c r="O542" s="125" t="s">
        <v>172</v>
      </c>
      <c r="P542" s="125" t="str">
        <f>IF(ISERROR(VLOOKUP(O542,[1]POA!$A$2:$F$16,4,0)),"",VLOOKUP(O542,[1]POA!$A$2:$F$16,4,0))</f>
        <v/>
      </c>
      <c r="Q542" s="126" t="str">
        <f>IF(ISERROR(VLOOKUP(M542,[1]POA!$A$2:$C$16,2,0)),"",VLOOKUP(M542,[1]POA!$A$2:$C$16,2,0))</f>
        <v/>
      </c>
      <c r="R542" s="152" t="str">
        <f>IF(M542="","",SUM(I540)+IF(ISERROR(VLOOKUP(M542,[1]POA!$A$2:$D$16,4,0)),"",VLOOKUP(M542,[1]POA!$A$2:$D$16,4,0)))</f>
        <v/>
      </c>
      <c r="S542" s="169" t="str">
        <f>IF(OR(R542=0,M542="",Q542=""),"",IF(R542&gt;=VLOOKUP(M542,[1]POA!$A$2:$H$8,8,FALSE),"HABIL","NO HABIL"))</f>
        <v/>
      </c>
      <c r="T542" s="127"/>
      <c r="U542" s="169" t="str">
        <f>IF(OR(T540=0,M542="",Q542=""),"",IF(T540&gt;=$U$9,"HABIL","NO HABIL"))</f>
        <v/>
      </c>
      <c r="V542" s="128"/>
      <c r="W542" s="169" t="str">
        <f>IF(OR(V540=0,M542="",Q542=""),"",IF(V540&lt;=$W$9,"HABIL","NO HABIL"))</f>
        <v/>
      </c>
      <c r="X542" s="125"/>
      <c r="Y542" s="169" t="str">
        <f>IF(OR(X540=0,M542="",Q542=""),"",IF(X540&gt;=$Y$9,"HABIL","NO HABIL"))</f>
        <v/>
      </c>
      <c r="Z542" s="169" t="str">
        <f t="shared" si="10"/>
        <v/>
      </c>
      <c r="AA542" s="143">
        <f t="shared" si="13"/>
        <v>1878.7188971236985</v>
      </c>
      <c r="AB542" s="144" t="str">
        <f t="shared" ref="AB542" si="15">+IF(AA542&lt;$AB$10,"MIPYME","NO CUMPLE")</f>
        <v>MIPYME</v>
      </c>
      <c r="AC542" s="129"/>
      <c r="AD542" s="169" t="str">
        <f>IF(OR(AC540=0,M542="",Q542=""),"",IF(AC540&gt;=$AD$9,"HABIL","NO HABIL"))</f>
        <v/>
      </c>
      <c r="AE542" s="129"/>
      <c r="AF542" s="169" t="str">
        <f>IF(OR(AE540=0,M542="",Q542=""),"",IF(AE540&gt;=$AF$9,"HABIL","NO HABIL"))</f>
        <v/>
      </c>
      <c r="AG542" s="170" t="str">
        <f t="shared" si="11"/>
        <v/>
      </c>
    </row>
    <row r="543" spans="1:33" ht="18" customHeight="1" x14ac:dyDescent="0.25">
      <c r="B543" s="71" t="s">
        <v>340</v>
      </c>
      <c r="C543" s="116"/>
      <c r="D543" s="116"/>
      <c r="E543" s="113">
        <v>0</v>
      </c>
      <c r="F543" s="113">
        <v>0</v>
      </c>
      <c r="G543" s="113">
        <v>0</v>
      </c>
      <c r="H543" s="113">
        <v>0</v>
      </c>
      <c r="I543" s="113">
        <v>0</v>
      </c>
      <c r="J543" s="113">
        <v>0</v>
      </c>
      <c r="K543" s="113">
        <v>0</v>
      </c>
      <c r="L543" s="113">
        <v>0</v>
      </c>
      <c r="M543" s="111"/>
      <c r="N543" s="131" t="s">
        <v>340</v>
      </c>
      <c r="O543" s="125"/>
      <c r="P543" s="125" t="s">
        <v>340</v>
      </c>
      <c r="Q543" s="126" t="s">
        <v>340</v>
      </c>
      <c r="R543" s="152" t="s">
        <v>340</v>
      </c>
      <c r="S543" s="169" t="s">
        <v>340</v>
      </c>
      <c r="T543" s="127"/>
      <c r="U543" s="169" t="s">
        <v>340</v>
      </c>
      <c r="V543" s="128"/>
      <c r="W543" s="169" t="s">
        <v>340</v>
      </c>
      <c r="X543" s="125"/>
      <c r="Y543" s="169" t="s">
        <v>340</v>
      </c>
      <c r="Z543" s="169" t="s">
        <v>340</v>
      </c>
      <c r="AA543" s="143">
        <v>0</v>
      </c>
      <c r="AB543" s="144" t="s">
        <v>341</v>
      </c>
      <c r="AC543" s="129"/>
      <c r="AD543" s="169" t="s">
        <v>340</v>
      </c>
      <c r="AE543" s="129"/>
      <c r="AF543" s="169" t="s">
        <v>340</v>
      </c>
      <c r="AG543" s="170" t="s">
        <v>340</v>
      </c>
    </row>
    <row r="544" spans="1:33" ht="18" customHeight="1" x14ac:dyDescent="0.25">
      <c r="B544" s="71" t="s">
        <v>340</v>
      </c>
      <c r="C544" s="116"/>
      <c r="D544" s="116"/>
      <c r="E544" s="113">
        <v>0</v>
      </c>
      <c r="F544" s="113">
        <v>0</v>
      </c>
      <c r="G544" s="113">
        <v>0</v>
      </c>
      <c r="H544" s="113">
        <v>0</v>
      </c>
      <c r="I544" s="113">
        <v>0</v>
      </c>
      <c r="J544" s="113">
        <v>0</v>
      </c>
      <c r="K544" s="113">
        <v>0</v>
      </c>
      <c r="L544" s="113">
        <v>0</v>
      </c>
      <c r="M544" s="111"/>
      <c r="N544" s="131" t="s">
        <v>340</v>
      </c>
      <c r="O544" s="125"/>
      <c r="P544" s="125" t="s">
        <v>340</v>
      </c>
      <c r="Q544" s="126" t="s">
        <v>340</v>
      </c>
      <c r="R544" s="152" t="s">
        <v>340</v>
      </c>
      <c r="S544" s="169" t="s">
        <v>340</v>
      </c>
      <c r="T544" s="127"/>
      <c r="U544" s="169" t="s">
        <v>340</v>
      </c>
      <c r="V544" s="128"/>
      <c r="W544" s="169" t="s">
        <v>340</v>
      </c>
      <c r="X544" s="125"/>
      <c r="Y544" s="169" t="s">
        <v>340</v>
      </c>
      <c r="Z544" s="169" t="s">
        <v>340</v>
      </c>
      <c r="AA544" s="143">
        <v>0</v>
      </c>
      <c r="AB544" s="144" t="s">
        <v>341</v>
      </c>
      <c r="AC544" s="129"/>
      <c r="AD544" s="169" t="s">
        <v>340</v>
      </c>
      <c r="AE544" s="129"/>
      <c r="AF544" s="169" t="s">
        <v>340</v>
      </c>
      <c r="AG544" s="170" t="s">
        <v>340</v>
      </c>
    </row>
    <row r="545" spans="2:33" ht="18" customHeight="1" x14ac:dyDescent="0.25">
      <c r="B545" s="71" t="s">
        <v>340</v>
      </c>
      <c r="C545" s="116"/>
      <c r="D545" s="116"/>
      <c r="E545" s="113">
        <v>0</v>
      </c>
      <c r="F545" s="113">
        <v>0</v>
      </c>
      <c r="G545" s="113">
        <v>0</v>
      </c>
      <c r="H545" s="113">
        <v>0</v>
      </c>
      <c r="I545" s="113">
        <v>0</v>
      </c>
      <c r="J545" s="113">
        <v>0</v>
      </c>
      <c r="K545" s="113">
        <v>0</v>
      </c>
      <c r="L545" s="113">
        <v>0</v>
      </c>
      <c r="M545" s="111"/>
      <c r="N545" s="131" t="s">
        <v>340</v>
      </c>
      <c r="O545" s="125"/>
      <c r="P545" s="125" t="s">
        <v>340</v>
      </c>
      <c r="Q545" s="126" t="s">
        <v>340</v>
      </c>
      <c r="R545" s="152" t="s">
        <v>340</v>
      </c>
      <c r="S545" s="169" t="s">
        <v>340</v>
      </c>
      <c r="T545" s="127"/>
      <c r="U545" s="169" t="s">
        <v>340</v>
      </c>
      <c r="V545" s="128"/>
      <c r="W545" s="169" t="s">
        <v>340</v>
      </c>
      <c r="X545" s="125"/>
      <c r="Y545" s="169" t="s">
        <v>340</v>
      </c>
      <c r="Z545" s="169" t="s">
        <v>340</v>
      </c>
      <c r="AA545" s="143">
        <v>0</v>
      </c>
      <c r="AB545" s="144" t="s">
        <v>341</v>
      </c>
      <c r="AC545" s="129"/>
      <c r="AD545" s="169" t="s">
        <v>340</v>
      </c>
      <c r="AE545" s="129"/>
      <c r="AF545" s="169" t="s">
        <v>340</v>
      </c>
      <c r="AG545" s="170" t="s">
        <v>340</v>
      </c>
    </row>
    <row r="546" spans="2:33" ht="18" customHeight="1" x14ac:dyDescent="0.25">
      <c r="B546" s="71" t="s">
        <v>340</v>
      </c>
      <c r="C546" s="116"/>
      <c r="D546" s="116"/>
      <c r="E546" s="113">
        <v>0</v>
      </c>
      <c r="F546" s="113">
        <v>0</v>
      </c>
      <c r="G546" s="113">
        <v>0</v>
      </c>
      <c r="H546" s="113">
        <v>0</v>
      </c>
      <c r="I546" s="113">
        <v>0</v>
      </c>
      <c r="J546" s="113">
        <v>0</v>
      </c>
      <c r="K546" s="113">
        <v>0</v>
      </c>
      <c r="L546" s="113">
        <v>0</v>
      </c>
      <c r="M546" s="111"/>
      <c r="N546" s="131" t="s">
        <v>340</v>
      </c>
      <c r="O546" s="125"/>
      <c r="P546" s="125" t="s">
        <v>340</v>
      </c>
      <c r="Q546" s="126" t="s">
        <v>340</v>
      </c>
      <c r="R546" s="152" t="s">
        <v>340</v>
      </c>
      <c r="S546" s="169" t="s">
        <v>340</v>
      </c>
      <c r="T546" s="127"/>
      <c r="U546" s="169" t="s">
        <v>340</v>
      </c>
      <c r="V546" s="128"/>
      <c r="W546" s="169" t="s">
        <v>340</v>
      </c>
      <c r="X546" s="125"/>
      <c r="Y546" s="169" t="s">
        <v>340</v>
      </c>
      <c r="Z546" s="169" t="s">
        <v>340</v>
      </c>
      <c r="AA546" s="143">
        <v>0</v>
      </c>
      <c r="AB546" s="144" t="s">
        <v>341</v>
      </c>
      <c r="AC546" s="129"/>
      <c r="AD546" s="169" t="s">
        <v>340</v>
      </c>
      <c r="AE546" s="129"/>
      <c r="AF546" s="169" t="s">
        <v>340</v>
      </c>
      <c r="AG546" s="170" t="s">
        <v>340</v>
      </c>
    </row>
    <row r="547" spans="2:33" ht="18" customHeight="1" x14ac:dyDescent="0.25">
      <c r="B547" s="71" t="s">
        <v>340</v>
      </c>
      <c r="C547" s="116"/>
      <c r="D547" s="116"/>
      <c r="E547" s="113">
        <v>0</v>
      </c>
      <c r="F547" s="113">
        <v>0</v>
      </c>
      <c r="G547" s="113">
        <v>0</v>
      </c>
      <c r="H547" s="113">
        <v>0</v>
      </c>
      <c r="I547" s="113">
        <v>0</v>
      </c>
      <c r="J547" s="113">
        <v>0</v>
      </c>
      <c r="K547" s="113">
        <v>0</v>
      </c>
      <c r="L547" s="113">
        <v>0</v>
      </c>
      <c r="M547" s="111"/>
      <c r="N547" s="131" t="s">
        <v>340</v>
      </c>
      <c r="O547" s="125"/>
      <c r="P547" s="125" t="s">
        <v>340</v>
      </c>
      <c r="Q547" s="126" t="s">
        <v>340</v>
      </c>
      <c r="R547" s="152" t="s">
        <v>340</v>
      </c>
      <c r="S547" s="169" t="s">
        <v>340</v>
      </c>
      <c r="T547" s="127"/>
      <c r="U547" s="169" t="s">
        <v>340</v>
      </c>
      <c r="V547" s="128"/>
      <c r="W547" s="169" t="s">
        <v>340</v>
      </c>
      <c r="X547" s="125"/>
      <c r="Y547" s="169" t="s">
        <v>340</v>
      </c>
      <c r="Z547" s="169" t="s">
        <v>340</v>
      </c>
      <c r="AA547" s="143">
        <v>0</v>
      </c>
      <c r="AB547" s="144" t="s">
        <v>341</v>
      </c>
      <c r="AC547" s="129"/>
      <c r="AD547" s="169" t="s">
        <v>340</v>
      </c>
      <c r="AE547" s="129"/>
      <c r="AF547" s="169" t="s">
        <v>340</v>
      </c>
      <c r="AG547" s="170" t="s">
        <v>340</v>
      </c>
    </row>
    <row r="548" spans="2:33" ht="18" customHeight="1" x14ac:dyDescent="0.25">
      <c r="B548" s="71" t="s">
        <v>340</v>
      </c>
      <c r="C548" s="116"/>
      <c r="D548" s="116"/>
      <c r="E548" s="113">
        <v>0</v>
      </c>
      <c r="F548" s="113">
        <v>0</v>
      </c>
      <c r="G548" s="113">
        <v>0</v>
      </c>
      <c r="H548" s="113">
        <v>0</v>
      </c>
      <c r="I548" s="113">
        <v>0</v>
      </c>
      <c r="J548" s="113">
        <v>0</v>
      </c>
      <c r="K548" s="113">
        <v>0</v>
      </c>
      <c r="L548" s="113">
        <v>0</v>
      </c>
      <c r="M548" s="111"/>
      <c r="N548" s="131" t="s">
        <v>340</v>
      </c>
      <c r="O548" s="125"/>
      <c r="P548" s="125" t="s">
        <v>340</v>
      </c>
      <c r="Q548" s="126" t="s">
        <v>340</v>
      </c>
      <c r="R548" s="152" t="s">
        <v>340</v>
      </c>
      <c r="S548" s="169" t="s">
        <v>340</v>
      </c>
      <c r="T548" s="127"/>
      <c r="U548" s="169" t="s">
        <v>340</v>
      </c>
      <c r="V548" s="128"/>
      <c r="W548" s="169" t="s">
        <v>340</v>
      </c>
      <c r="X548" s="125"/>
      <c r="Y548" s="169" t="s">
        <v>340</v>
      </c>
      <c r="Z548" s="169" t="s">
        <v>340</v>
      </c>
      <c r="AA548" s="143">
        <v>0</v>
      </c>
      <c r="AB548" s="144" t="s">
        <v>341</v>
      </c>
      <c r="AC548" s="129"/>
      <c r="AD548" s="169" t="s">
        <v>340</v>
      </c>
      <c r="AE548" s="129"/>
      <c r="AF548" s="169" t="s">
        <v>340</v>
      </c>
      <c r="AG548" s="170" t="s">
        <v>340</v>
      </c>
    </row>
    <row r="549" spans="2:33" ht="18" customHeight="1" x14ac:dyDescent="0.25">
      <c r="B549" s="71" t="s">
        <v>340</v>
      </c>
      <c r="C549" s="116"/>
      <c r="D549" s="116"/>
      <c r="E549" s="113">
        <v>0</v>
      </c>
      <c r="F549" s="113">
        <v>0</v>
      </c>
      <c r="G549" s="113">
        <v>0</v>
      </c>
      <c r="H549" s="113">
        <v>0</v>
      </c>
      <c r="I549" s="113">
        <v>0</v>
      </c>
      <c r="J549" s="113">
        <v>0</v>
      </c>
      <c r="K549" s="113">
        <v>0</v>
      </c>
      <c r="L549" s="113">
        <v>0</v>
      </c>
      <c r="M549" s="111"/>
      <c r="N549" s="131" t="s">
        <v>340</v>
      </c>
      <c r="O549" s="125"/>
      <c r="P549" s="125" t="s">
        <v>340</v>
      </c>
      <c r="Q549" s="126" t="s">
        <v>340</v>
      </c>
      <c r="R549" s="152" t="s">
        <v>340</v>
      </c>
      <c r="S549" s="169" t="s">
        <v>340</v>
      </c>
      <c r="T549" s="127"/>
      <c r="U549" s="169" t="s">
        <v>340</v>
      </c>
      <c r="V549" s="128"/>
      <c r="W549" s="169" t="s">
        <v>340</v>
      </c>
      <c r="X549" s="125"/>
      <c r="Y549" s="169" t="s">
        <v>340</v>
      </c>
      <c r="Z549" s="169" t="s">
        <v>340</v>
      </c>
      <c r="AA549" s="143">
        <v>0</v>
      </c>
      <c r="AB549" s="144" t="s">
        <v>341</v>
      </c>
      <c r="AC549" s="129"/>
      <c r="AD549" s="169" t="s">
        <v>340</v>
      </c>
      <c r="AE549" s="129"/>
      <c r="AF549" s="169" t="s">
        <v>340</v>
      </c>
      <c r="AG549" s="170" t="s">
        <v>340</v>
      </c>
    </row>
    <row r="550" spans="2:33" ht="18" customHeight="1" thickBot="1" x14ac:dyDescent="0.3">
      <c r="B550" s="81" t="s">
        <v>340</v>
      </c>
      <c r="C550" s="83"/>
      <c r="D550" s="83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112"/>
      <c r="N550" s="132" t="s">
        <v>340</v>
      </c>
      <c r="O550" s="79"/>
      <c r="P550" s="79" t="s">
        <v>340</v>
      </c>
      <c r="Q550" s="75" t="s">
        <v>340</v>
      </c>
      <c r="R550" s="153" t="s">
        <v>340</v>
      </c>
      <c r="S550" s="171" t="s">
        <v>340</v>
      </c>
      <c r="T550" s="80"/>
      <c r="U550" s="171" t="s">
        <v>340</v>
      </c>
      <c r="V550" s="88"/>
      <c r="W550" s="171" t="s">
        <v>340</v>
      </c>
      <c r="X550" s="79"/>
      <c r="Y550" s="171" t="s">
        <v>340</v>
      </c>
      <c r="Z550" s="171" t="s">
        <v>340</v>
      </c>
      <c r="AA550" s="147">
        <v>0</v>
      </c>
      <c r="AB550" s="148" t="s">
        <v>341</v>
      </c>
      <c r="AC550" s="89"/>
      <c r="AD550" s="171" t="s">
        <v>340</v>
      </c>
      <c r="AE550" s="89"/>
      <c r="AF550" s="171" t="s">
        <v>340</v>
      </c>
      <c r="AG550" s="172" t="s">
        <v>340</v>
      </c>
    </row>
    <row r="551" spans="2:33" ht="18" customHeight="1" x14ac:dyDescent="0.25">
      <c r="B551" s="76">
        <v>50</v>
      </c>
      <c r="C551" s="77" t="s">
        <v>319</v>
      </c>
      <c r="D551" s="82">
        <v>1</v>
      </c>
      <c r="E551" s="78">
        <v>1467124239</v>
      </c>
      <c r="F551" s="78">
        <v>2935390958</v>
      </c>
      <c r="G551" s="78">
        <v>32241569</v>
      </c>
      <c r="H551" s="78">
        <v>440814569</v>
      </c>
      <c r="I551" s="78">
        <v>1434882670</v>
      </c>
      <c r="J551" s="78">
        <v>2494576389</v>
      </c>
      <c r="K551" s="78">
        <v>1001582526</v>
      </c>
      <c r="L551" s="78">
        <v>8489935</v>
      </c>
      <c r="M551" s="73">
        <v>1</v>
      </c>
      <c r="N551" s="130">
        <v>5</v>
      </c>
      <c r="O551" s="149" t="s">
        <v>172</v>
      </c>
      <c r="P551" s="73">
        <v>0</v>
      </c>
      <c r="Q551" s="74">
        <v>311761600</v>
      </c>
      <c r="R551" s="154">
        <v>1590763470</v>
      </c>
      <c r="S551" s="174" t="s">
        <v>339</v>
      </c>
      <c r="T551" s="78">
        <v>45.504120441533104</v>
      </c>
      <c r="U551" s="167" t="s">
        <v>339</v>
      </c>
      <c r="V551" s="115">
        <v>0.15017235363440129</v>
      </c>
      <c r="W551" s="167" t="s">
        <v>339</v>
      </c>
      <c r="X551" s="115">
        <v>117.9729321838153</v>
      </c>
      <c r="Y551" s="167" t="s">
        <v>339</v>
      </c>
      <c r="Z551" s="167" t="s">
        <v>339</v>
      </c>
      <c r="AA551" s="145"/>
      <c r="AB551" s="146"/>
      <c r="AC551" s="115">
        <v>0.40150405111526932</v>
      </c>
      <c r="AD551" s="167" t="s">
        <v>339</v>
      </c>
      <c r="AE551" s="115">
        <v>0.34120924276554238</v>
      </c>
      <c r="AF551" s="167" t="s">
        <v>339</v>
      </c>
      <c r="AG551" s="168" t="s">
        <v>339</v>
      </c>
    </row>
    <row r="552" spans="2:33" ht="18" customHeight="1" x14ac:dyDescent="0.25">
      <c r="B552" s="71">
        <v>50.1</v>
      </c>
      <c r="C552" s="124" t="s">
        <v>316</v>
      </c>
      <c r="D552" s="116">
        <v>0.7</v>
      </c>
      <c r="E552" s="113">
        <v>179444500</v>
      </c>
      <c r="F552" s="113">
        <v>446504500</v>
      </c>
      <c r="G552" s="113">
        <v>3893000</v>
      </c>
      <c r="H552" s="113">
        <v>127682000</v>
      </c>
      <c r="I552" s="113">
        <v>175551500</v>
      </c>
      <c r="J552" s="113">
        <v>318822500</v>
      </c>
      <c r="K552" s="113">
        <v>99386000</v>
      </c>
      <c r="L552" s="113">
        <v>10150</v>
      </c>
      <c r="M552" s="111"/>
      <c r="N552" s="131" t="s">
        <v>340</v>
      </c>
      <c r="O552" s="125" t="s">
        <v>172</v>
      </c>
      <c r="P552" s="125" t="s">
        <v>340</v>
      </c>
      <c r="Q552" s="126" t="s">
        <v>340</v>
      </c>
      <c r="R552" s="152" t="s">
        <v>340</v>
      </c>
      <c r="S552" s="169" t="s">
        <v>340</v>
      </c>
      <c r="T552" s="127"/>
      <c r="U552" s="169" t="s">
        <v>340</v>
      </c>
      <c r="V552" s="128"/>
      <c r="W552" s="169" t="s">
        <v>340</v>
      </c>
      <c r="X552" s="125"/>
      <c r="Y552" s="169" t="s">
        <v>340</v>
      </c>
      <c r="Z552" s="173" t="s">
        <v>340</v>
      </c>
      <c r="AA552" s="143">
        <v>787.90277042526907</v>
      </c>
      <c r="AB552" s="144" t="s">
        <v>341</v>
      </c>
      <c r="AC552" s="129"/>
      <c r="AD552" s="169" t="s">
        <v>340</v>
      </c>
      <c r="AE552" s="129"/>
      <c r="AF552" s="169" t="s">
        <v>340</v>
      </c>
      <c r="AG552" s="170" t="s">
        <v>340</v>
      </c>
    </row>
    <row r="553" spans="2:33" ht="18" customHeight="1" x14ac:dyDescent="0.25">
      <c r="B553" s="71">
        <v>50.2</v>
      </c>
      <c r="C553" s="116" t="s">
        <v>317</v>
      </c>
      <c r="D553" s="116">
        <v>0.25</v>
      </c>
      <c r="E553" s="113">
        <v>991790739</v>
      </c>
      <c r="F553" s="113">
        <v>1265749458</v>
      </c>
      <c r="G553" s="113">
        <v>15172569</v>
      </c>
      <c r="H553" s="113">
        <v>15172569</v>
      </c>
      <c r="I553" s="113">
        <v>976618170</v>
      </c>
      <c r="J553" s="113">
        <v>1250576889</v>
      </c>
      <c r="K553" s="113">
        <v>818618526</v>
      </c>
      <c r="L553" s="113">
        <v>5479785</v>
      </c>
      <c r="M553" s="111"/>
      <c r="N553" s="131" t="s">
        <v>340</v>
      </c>
      <c r="O553" s="125" t="s">
        <v>172</v>
      </c>
      <c r="P553" s="125" t="s">
        <v>340</v>
      </c>
      <c r="Q553" s="126" t="s">
        <v>340</v>
      </c>
      <c r="R553" s="152" t="s">
        <v>340</v>
      </c>
      <c r="S553" s="169" t="s">
        <v>340</v>
      </c>
      <c r="T553" s="127"/>
      <c r="U553" s="169" t="s">
        <v>340</v>
      </c>
      <c r="V553" s="128"/>
      <c r="W553" s="169" t="s">
        <v>340</v>
      </c>
      <c r="X553" s="125"/>
      <c r="Y553" s="169" t="s">
        <v>340</v>
      </c>
      <c r="Z553" s="169" t="s">
        <v>340</v>
      </c>
      <c r="AA553" s="143">
        <v>2233.5441291688726</v>
      </c>
      <c r="AB553" s="144" t="s">
        <v>341</v>
      </c>
      <c r="AC553" s="129"/>
      <c r="AD553" s="169" t="s">
        <v>340</v>
      </c>
      <c r="AE553" s="129"/>
      <c r="AF553" s="169" t="s">
        <v>340</v>
      </c>
      <c r="AG553" s="170" t="s">
        <v>340</v>
      </c>
    </row>
    <row r="554" spans="2:33" ht="18" customHeight="1" x14ac:dyDescent="0.25">
      <c r="B554" s="71">
        <v>50.300000000000004</v>
      </c>
      <c r="C554" s="116" t="s">
        <v>318</v>
      </c>
      <c r="D554" s="116">
        <v>0.05</v>
      </c>
      <c r="E554" s="113">
        <v>295889000</v>
      </c>
      <c r="F554" s="113">
        <v>1223137000</v>
      </c>
      <c r="G554" s="113">
        <v>13176000</v>
      </c>
      <c r="H554" s="113">
        <v>297960000</v>
      </c>
      <c r="I554" s="113">
        <v>282713000</v>
      </c>
      <c r="J554" s="113">
        <v>925177000</v>
      </c>
      <c r="K554" s="113">
        <v>83578000</v>
      </c>
      <c r="L554" s="113">
        <v>3000000</v>
      </c>
      <c r="M554" s="111"/>
      <c r="N554" s="131" t="s">
        <v>340</v>
      </c>
      <c r="O554" s="125"/>
      <c r="P554" s="125" t="s">
        <v>340</v>
      </c>
      <c r="Q554" s="126" t="s">
        <v>340</v>
      </c>
      <c r="R554" s="152" t="s">
        <v>340</v>
      </c>
      <c r="S554" s="169" t="s">
        <v>340</v>
      </c>
      <c r="T554" s="127"/>
      <c r="U554" s="169" t="s">
        <v>340</v>
      </c>
      <c r="V554" s="128"/>
      <c r="W554" s="169" t="s">
        <v>340</v>
      </c>
      <c r="X554" s="125"/>
      <c r="Y554" s="169" t="s">
        <v>340</v>
      </c>
      <c r="Z554" s="169" t="s">
        <v>340</v>
      </c>
      <c r="AA554" s="143">
        <v>2158.3500970531145</v>
      </c>
      <c r="AB554" s="144" t="s">
        <v>341</v>
      </c>
      <c r="AC554" s="129"/>
      <c r="AD554" s="169" t="s">
        <v>340</v>
      </c>
      <c r="AE554" s="129"/>
      <c r="AF554" s="169" t="s">
        <v>340</v>
      </c>
      <c r="AG554" s="170" t="s">
        <v>340</v>
      </c>
    </row>
    <row r="555" spans="2:33" ht="18" customHeight="1" x14ac:dyDescent="0.25">
      <c r="B555" s="71" t="s">
        <v>340</v>
      </c>
      <c r="C555" s="116"/>
      <c r="D555" s="116"/>
      <c r="E555" s="113">
        <v>0</v>
      </c>
      <c r="F555" s="113">
        <v>0</v>
      </c>
      <c r="G555" s="113">
        <v>0</v>
      </c>
      <c r="H555" s="113">
        <v>0</v>
      </c>
      <c r="I555" s="113">
        <v>0</v>
      </c>
      <c r="J555" s="113">
        <v>0</v>
      </c>
      <c r="K555" s="113">
        <v>0</v>
      </c>
      <c r="L555" s="113">
        <v>0</v>
      </c>
      <c r="M555" s="111"/>
      <c r="N555" s="131" t="s">
        <v>340</v>
      </c>
      <c r="O555" s="125"/>
      <c r="P555" s="125" t="s">
        <v>340</v>
      </c>
      <c r="Q555" s="126" t="s">
        <v>340</v>
      </c>
      <c r="R555" s="152" t="s">
        <v>340</v>
      </c>
      <c r="S555" s="169" t="s">
        <v>340</v>
      </c>
      <c r="T555" s="127"/>
      <c r="U555" s="169" t="s">
        <v>340</v>
      </c>
      <c r="V555" s="128"/>
      <c r="W555" s="169" t="s">
        <v>340</v>
      </c>
      <c r="X555" s="125"/>
      <c r="Y555" s="169" t="s">
        <v>340</v>
      </c>
      <c r="Z555" s="169" t="s">
        <v>340</v>
      </c>
      <c r="AA555" s="143">
        <v>0</v>
      </c>
      <c r="AB555" s="144" t="s">
        <v>341</v>
      </c>
      <c r="AC555" s="129"/>
      <c r="AD555" s="169" t="s">
        <v>340</v>
      </c>
      <c r="AE555" s="129"/>
      <c r="AF555" s="169" t="s">
        <v>340</v>
      </c>
      <c r="AG555" s="170" t="s">
        <v>340</v>
      </c>
    </row>
    <row r="556" spans="2:33" ht="18" customHeight="1" x14ac:dyDescent="0.25">
      <c r="B556" s="71" t="s">
        <v>340</v>
      </c>
      <c r="C556" s="116"/>
      <c r="D556" s="116"/>
      <c r="E556" s="113">
        <v>0</v>
      </c>
      <c r="F556" s="113">
        <v>0</v>
      </c>
      <c r="G556" s="113">
        <v>0</v>
      </c>
      <c r="H556" s="113">
        <v>0</v>
      </c>
      <c r="I556" s="113">
        <v>0</v>
      </c>
      <c r="J556" s="113">
        <v>0</v>
      </c>
      <c r="K556" s="113">
        <v>0</v>
      </c>
      <c r="L556" s="113">
        <v>0</v>
      </c>
      <c r="M556" s="111"/>
      <c r="N556" s="131" t="s">
        <v>340</v>
      </c>
      <c r="O556" s="125"/>
      <c r="P556" s="125" t="s">
        <v>340</v>
      </c>
      <c r="Q556" s="126" t="s">
        <v>340</v>
      </c>
      <c r="R556" s="152" t="s">
        <v>340</v>
      </c>
      <c r="S556" s="169" t="s">
        <v>340</v>
      </c>
      <c r="T556" s="127"/>
      <c r="U556" s="169" t="s">
        <v>340</v>
      </c>
      <c r="V556" s="128"/>
      <c r="W556" s="169" t="s">
        <v>340</v>
      </c>
      <c r="X556" s="125"/>
      <c r="Y556" s="169" t="s">
        <v>340</v>
      </c>
      <c r="Z556" s="169" t="s">
        <v>340</v>
      </c>
      <c r="AA556" s="143">
        <v>0</v>
      </c>
      <c r="AB556" s="144" t="s">
        <v>341</v>
      </c>
      <c r="AC556" s="129"/>
      <c r="AD556" s="169" t="s">
        <v>340</v>
      </c>
      <c r="AE556" s="129"/>
      <c r="AF556" s="169" t="s">
        <v>340</v>
      </c>
      <c r="AG556" s="170" t="s">
        <v>340</v>
      </c>
    </row>
    <row r="557" spans="2:33" ht="18" customHeight="1" x14ac:dyDescent="0.25">
      <c r="B557" s="71" t="s">
        <v>340</v>
      </c>
      <c r="C557" s="116"/>
      <c r="D557" s="116"/>
      <c r="E557" s="113">
        <v>0</v>
      </c>
      <c r="F557" s="113">
        <v>0</v>
      </c>
      <c r="G557" s="113">
        <v>0</v>
      </c>
      <c r="H557" s="113">
        <v>0</v>
      </c>
      <c r="I557" s="113">
        <v>0</v>
      </c>
      <c r="J557" s="113">
        <v>0</v>
      </c>
      <c r="K557" s="113">
        <v>0</v>
      </c>
      <c r="L557" s="113">
        <v>0</v>
      </c>
      <c r="M557" s="111"/>
      <c r="N557" s="131" t="s">
        <v>340</v>
      </c>
      <c r="O557" s="125"/>
      <c r="P557" s="125" t="s">
        <v>340</v>
      </c>
      <c r="Q557" s="126" t="s">
        <v>340</v>
      </c>
      <c r="R557" s="152" t="s">
        <v>340</v>
      </c>
      <c r="S557" s="169" t="s">
        <v>340</v>
      </c>
      <c r="T557" s="127"/>
      <c r="U557" s="169" t="s">
        <v>340</v>
      </c>
      <c r="V557" s="128"/>
      <c r="W557" s="169" t="s">
        <v>340</v>
      </c>
      <c r="X557" s="125"/>
      <c r="Y557" s="169" t="s">
        <v>340</v>
      </c>
      <c r="Z557" s="169" t="s">
        <v>340</v>
      </c>
      <c r="AA557" s="143">
        <v>0</v>
      </c>
      <c r="AB557" s="144" t="s">
        <v>341</v>
      </c>
      <c r="AC557" s="129"/>
      <c r="AD557" s="169" t="s">
        <v>340</v>
      </c>
      <c r="AE557" s="129"/>
      <c r="AF557" s="169" t="s">
        <v>340</v>
      </c>
      <c r="AG557" s="170" t="s">
        <v>340</v>
      </c>
    </row>
    <row r="558" spans="2:33" ht="18" customHeight="1" x14ac:dyDescent="0.25">
      <c r="B558" s="71" t="s">
        <v>340</v>
      </c>
      <c r="C558" s="116"/>
      <c r="D558" s="116"/>
      <c r="E558" s="113">
        <v>0</v>
      </c>
      <c r="F558" s="113">
        <v>0</v>
      </c>
      <c r="G558" s="113">
        <v>0</v>
      </c>
      <c r="H558" s="113">
        <v>0</v>
      </c>
      <c r="I558" s="113">
        <v>0</v>
      </c>
      <c r="J558" s="113">
        <v>0</v>
      </c>
      <c r="K558" s="113">
        <v>0</v>
      </c>
      <c r="L558" s="113">
        <v>0</v>
      </c>
      <c r="M558" s="111"/>
      <c r="N558" s="131" t="s">
        <v>340</v>
      </c>
      <c r="O558" s="125"/>
      <c r="P558" s="125" t="s">
        <v>340</v>
      </c>
      <c r="Q558" s="126" t="s">
        <v>340</v>
      </c>
      <c r="R558" s="152" t="s">
        <v>340</v>
      </c>
      <c r="S558" s="169" t="s">
        <v>340</v>
      </c>
      <c r="T558" s="127"/>
      <c r="U558" s="169" t="s">
        <v>340</v>
      </c>
      <c r="V558" s="128"/>
      <c r="W558" s="169" t="s">
        <v>340</v>
      </c>
      <c r="X558" s="125"/>
      <c r="Y558" s="169" t="s">
        <v>340</v>
      </c>
      <c r="Z558" s="169" t="s">
        <v>340</v>
      </c>
      <c r="AA558" s="143">
        <v>0</v>
      </c>
      <c r="AB558" s="144" t="s">
        <v>341</v>
      </c>
      <c r="AC558" s="129"/>
      <c r="AD558" s="169" t="s">
        <v>340</v>
      </c>
      <c r="AE558" s="129"/>
      <c r="AF558" s="169" t="s">
        <v>340</v>
      </c>
      <c r="AG558" s="170" t="s">
        <v>340</v>
      </c>
    </row>
    <row r="559" spans="2:33" ht="18" customHeight="1" x14ac:dyDescent="0.25">
      <c r="B559" s="71" t="s">
        <v>340</v>
      </c>
      <c r="C559" s="116"/>
      <c r="D559" s="116"/>
      <c r="E559" s="113">
        <v>0</v>
      </c>
      <c r="F559" s="113">
        <v>0</v>
      </c>
      <c r="G559" s="113">
        <v>0</v>
      </c>
      <c r="H559" s="113">
        <v>0</v>
      </c>
      <c r="I559" s="113">
        <v>0</v>
      </c>
      <c r="J559" s="113">
        <v>0</v>
      </c>
      <c r="K559" s="113">
        <v>0</v>
      </c>
      <c r="L559" s="113">
        <v>0</v>
      </c>
      <c r="M559" s="111"/>
      <c r="N559" s="131" t="s">
        <v>340</v>
      </c>
      <c r="O559" s="125"/>
      <c r="P559" s="125" t="s">
        <v>340</v>
      </c>
      <c r="Q559" s="126" t="s">
        <v>340</v>
      </c>
      <c r="R559" s="152" t="s">
        <v>340</v>
      </c>
      <c r="S559" s="169" t="s">
        <v>340</v>
      </c>
      <c r="T559" s="127"/>
      <c r="U559" s="169" t="s">
        <v>340</v>
      </c>
      <c r="V559" s="128"/>
      <c r="W559" s="169" t="s">
        <v>340</v>
      </c>
      <c r="X559" s="125"/>
      <c r="Y559" s="169" t="s">
        <v>340</v>
      </c>
      <c r="Z559" s="169" t="s">
        <v>340</v>
      </c>
      <c r="AA559" s="143">
        <v>0</v>
      </c>
      <c r="AB559" s="144" t="s">
        <v>341</v>
      </c>
      <c r="AC559" s="129"/>
      <c r="AD559" s="169" t="s">
        <v>340</v>
      </c>
      <c r="AE559" s="129"/>
      <c r="AF559" s="169" t="s">
        <v>340</v>
      </c>
      <c r="AG559" s="170" t="s">
        <v>340</v>
      </c>
    </row>
    <row r="560" spans="2:33" ht="18" customHeight="1" x14ac:dyDescent="0.25">
      <c r="B560" s="71" t="s">
        <v>340</v>
      </c>
      <c r="C560" s="116"/>
      <c r="D560" s="116"/>
      <c r="E560" s="113">
        <v>0</v>
      </c>
      <c r="F560" s="113">
        <v>0</v>
      </c>
      <c r="G560" s="113">
        <v>0</v>
      </c>
      <c r="H560" s="113">
        <v>0</v>
      </c>
      <c r="I560" s="113">
        <v>0</v>
      </c>
      <c r="J560" s="113">
        <v>0</v>
      </c>
      <c r="K560" s="113">
        <v>0</v>
      </c>
      <c r="L560" s="113">
        <v>0</v>
      </c>
      <c r="M560" s="111"/>
      <c r="N560" s="131" t="s">
        <v>340</v>
      </c>
      <c r="O560" s="125"/>
      <c r="P560" s="125" t="s">
        <v>340</v>
      </c>
      <c r="Q560" s="126" t="s">
        <v>340</v>
      </c>
      <c r="R560" s="152" t="s">
        <v>340</v>
      </c>
      <c r="S560" s="169" t="s">
        <v>340</v>
      </c>
      <c r="T560" s="127"/>
      <c r="U560" s="169" t="s">
        <v>340</v>
      </c>
      <c r="V560" s="128"/>
      <c r="W560" s="169" t="s">
        <v>340</v>
      </c>
      <c r="X560" s="125"/>
      <c r="Y560" s="169" t="s">
        <v>340</v>
      </c>
      <c r="Z560" s="169" t="s">
        <v>340</v>
      </c>
      <c r="AA560" s="143">
        <v>0</v>
      </c>
      <c r="AB560" s="144" t="s">
        <v>341</v>
      </c>
      <c r="AC560" s="129"/>
      <c r="AD560" s="169" t="s">
        <v>340</v>
      </c>
      <c r="AE560" s="129"/>
      <c r="AF560" s="169" t="s">
        <v>340</v>
      </c>
      <c r="AG560" s="170" t="s">
        <v>340</v>
      </c>
    </row>
    <row r="561" spans="1:33" ht="18" customHeight="1" thickBot="1" x14ac:dyDescent="0.3">
      <c r="B561" s="81" t="s">
        <v>340</v>
      </c>
      <c r="C561" s="83"/>
      <c r="D561" s="83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112"/>
      <c r="N561" s="132" t="s">
        <v>340</v>
      </c>
      <c r="O561" s="79"/>
      <c r="P561" s="79" t="s">
        <v>340</v>
      </c>
      <c r="Q561" s="75" t="s">
        <v>340</v>
      </c>
      <c r="R561" s="153" t="s">
        <v>340</v>
      </c>
      <c r="S561" s="171" t="s">
        <v>340</v>
      </c>
      <c r="T561" s="80"/>
      <c r="U561" s="171" t="s">
        <v>340</v>
      </c>
      <c r="V561" s="88"/>
      <c r="W561" s="171" t="s">
        <v>340</v>
      </c>
      <c r="X561" s="79"/>
      <c r="Y561" s="171" t="s">
        <v>340</v>
      </c>
      <c r="Z561" s="171" t="s">
        <v>340</v>
      </c>
      <c r="AA561" s="147">
        <v>0</v>
      </c>
      <c r="AB561" s="148" t="s">
        <v>341</v>
      </c>
      <c r="AC561" s="89"/>
      <c r="AD561" s="171" t="s">
        <v>340</v>
      </c>
      <c r="AE561" s="89"/>
      <c r="AF561" s="171" t="s">
        <v>340</v>
      </c>
      <c r="AG561" s="172" t="s">
        <v>340</v>
      </c>
    </row>
    <row r="562" spans="1:33" ht="33" x14ac:dyDescent="0.25">
      <c r="B562" s="76">
        <v>51</v>
      </c>
      <c r="C562" s="77" t="s">
        <v>320</v>
      </c>
      <c r="D562" s="82">
        <v>1</v>
      </c>
      <c r="E562" s="78">
        <v>959281378</v>
      </c>
      <c r="F562" s="78">
        <v>1412392785</v>
      </c>
      <c r="G562" s="78">
        <v>1290577</v>
      </c>
      <c r="H562" s="78">
        <v>106660562</v>
      </c>
      <c r="I562" s="78">
        <v>957990801</v>
      </c>
      <c r="J562" s="78">
        <v>1305732223</v>
      </c>
      <c r="K562" s="78">
        <v>326306507</v>
      </c>
      <c r="L562" s="78">
        <v>2054280</v>
      </c>
      <c r="M562" s="73">
        <v>1</v>
      </c>
      <c r="N562" s="130">
        <v>5</v>
      </c>
      <c r="O562" s="149" t="s">
        <v>172</v>
      </c>
      <c r="P562" s="73">
        <v>0</v>
      </c>
      <c r="Q562" s="74">
        <v>311761600</v>
      </c>
      <c r="R562" s="154">
        <v>1113871601</v>
      </c>
      <c r="S562" s="174" t="s">
        <v>339</v>
      </c>
      <c r="T562" s="78">
        <v>743.29650846094421</v>
      </c>
      <c r="U562" s="167" t="s">
        <v>339</v>
      </c>
      <c r="V562" s="115">
        <v>7.5517634423486524E-2</v>
      </c>
      <c r="W562" s="167" t="s">
        <v>339</v>
      </c>
      <c r="X562" s="115">
        <v>158.8422741787877</v>
      </c>
      <c r="Y562" s="167" t="s">
        <v>339</v>
      </c>
      <c r="Z562" s="167" t="s">
        <v>339</v>
      </c>
      <c r="AA562" s="145"/>
      <c r="AB562" s="146"/>
      <c r="AC562" s="115">
        <v>0.24990308215745091</v>
      </c>
      <c r="AD562" s="167" t="s">
        <v>339</v>
      </c>
      <c r="AE562" s="115">
        <v>0.23103099255778201</v>
      </c>
      <c r="AF562" s="167" t="s">
        <v>339</v>
      </c>
      <c r="AG562" s="168" t="s">
        <v>339</v>
      </c>
    </row>
    <row r="563" spans="1:33" ht="33" x14ac:dyDescent="0.25">
      <c r="B563" s="71">
        <v>51.1</v>
      </c>
      <c r="C563" s="124" t="s">
        <v>320</v>
      </c>
      <c r="D563" s="116">
        <v>1</v>
      </c>
      <c r="E563" s="113">
        <v>959281378</v>
      </c>
      <c r="F563" s="113">
        <v>1412392785</v>
      </c>
      <c r="G563" s="113">
        <v>1290577</v>
      </c>
      <c r="H563" s="113">
        <v>106660562</v>
      </c>
      <c r="I563" s="113">
        <v>957990801</v>
      </c>
      <c r="J563" s="113">
        <v>1305732223</v>
      </c>
      <c r="K563" s="113">
        <v>326306507</v>
      </c>
      <c r="L563" s="113">
        <v>2054280</v>
      </c>
      <c r="M563" s="111"/>
      <c r="N563" s="131" t="s">
        <v>340</v>
      </c>
      <c r="O563" s="125" t="s">
        <v>172</v>
      </c>
      <c r="P563" s="125" t="s">
        <v>340</v>
      </c>
      <c r="Q563" s="126" t="s">
        <v>340</v>
      </c>
      <c r="R563" s="152" t="s">
        <v>340</v>
      </c>
      <c r="S563" s="169" t="s">
        <v>340</v>
      </c>
      <c r="T563" s="127"/>
      <c r="U563" s="169" t="s">
        <v>340</v>
      </c>
      <c r="V563" s="128"/>
      <c r="W563" s="169" t="s">
        <v>340</v>
      </c>
      <c r="X563" s="125"/>
      <c r="Y563" s="169" t="s">
        <v>340</v>
      </c>
      <c r="Z563" s="173" t="s">
        <v>340</v>
      </c>
      <c r="AA563" s="143">
        <v>2492.3112493382741</v>
      </c>
      <c r="AB563" s="144" t="s">
        <v>341</v>
      </c>
      <c r="AC563" s="129"/>
      <c r="AD563" s="169" t="s">
        <v>340</v>
      </c>
      <c r="AE563" s="129"/>
      <c r="AF563" s="169" t="s">
        <v>340</v>
      </c>
      <c r="AG563" s="170" t="s">
        <v>340</v>
      </c>
    </row>
    <row r="564" spans="1:33" ht="18" customHeight="1" x14ac:dyDescent="0.25">
      <c r="B564" s="71" t="s">
        <v>340</v>
      </c>
      <c r="C564" s="116"/>
      <c r="D564" s="116"/>
      <c r="E564" s="113">
        <v>0</v>
      </c>
      <c r="F564" s="113">
        <v>0</v>
      </c>
      <c r="G564" s="113">
        <v>0</v>
      </c>
      <c r="H564" s="113">
        <v>0</v>
      </c>
      <c r="I564" s="113">
        <v>0</v>
      </c>
      <c r="J564" s="113">
        <v>0</v>
      </c>
      <c r="K564" s="113">
        <v>0</v>
      </c>
      <c r="L564" s="113">
        <v>0</v>
      </c>
      <c r="M564" s="111"/>
      <c r="N564" s="131" t="s">
        <v>340</v>
      </c>
      <c r="O564" s="125" t="s">
        <v>172</v>
      </c>
      <c r="P564" s="125" t="s">
        <v>340</v>
      </c>
      <c r="Q564" s="126" t="s">
        <v>340</v>
      </c>
      <c r="R564" s="152" t="s">
        <v>340</v>
      </c>
      <c r="S564" s="169" t="s">
        <v>340</v>
      </c>
      <c r="T564" s="127"/>
      <c r="U564" s="169" t="s">
        <v>340</v>
      </c>
      <c r="V564" s="128"/>
      <c r="W564" s="169" t="s">
        <v>340</v>
      </c>
      <c r="X564" s="125"/>
      <c r="Y564" s="169" t="s">
        <v>340</v>
      </c>
      <c r="Z564" s="169" t="s">
        <v>340</v>
      </c>
      <c r="AA564" s="143">
        <v>0</v>
      </c>
      <c r="AB564" s="144" t="s">
        <v>341</v>
      </c>
      <c r="AC564" s="129"/>
      <c r="AD564" s="169" t="s">
        <v>340</v>
      </c>
      <c r="AE564" s="129"/>
      <c r="AF564" s="169" t="s">
        <v>340</v>
      </c>
      <c r="AG564" s="170" t="s">
        <v>340</v>
      </c>
    </row>
    <row r="565" spans="1:33" ht="18" customHeight="1" x14ac:dyDescent="0.25">
      <c r="B565" s="71" t="s">
        <v>340</v>
      </c>
      <c r="C565" s="116"/>
      <c r="D565" s="116"/>
      <c r="E565" s="113">
        <v>0</v>
      </c>
      <c r="F565" s="113">
        <v>0</v>
      </c>
      <c r="G565" s="113">
        <v>0</v>
      </c>
      <c r="H565" s="113">
        <v>0</v>
      </c>
      <c r="I565" s="113">
        <v>0</v>
      </c>
      <c r="J565" s="113">
        <v>0</v>
      </c>
      <c r="K565" s="113">
        <v>0</v>
      </c>
      <c r="L565" s="113">
        <v>0</v>
      </c>
      <c r="M565" s="111"/>
      <c r="N565" s="131" t="s">
        <v>340</v>
      </c>
      <c r="O565" s="125"/>
      <c r="P565" s="125" t="s">
        <v>340</v>
      </c>
      <c r="Q565" s="126" t="s">
        <v>340</v>
      </c>
      <c r="R565" s="152" t="s">
        <v>340</v>
      </c>
      <c r="S565" s="169" t="s">
        <v>340</v>
      </c>
      <c r="T565" s="127"/>
      <c r="U565" s="169" t="s">
        <v>340</v>
      </c>
      <c r="V565" s="128"/>
      <c r="W565" s="169" t="s">
        <v>340</v>
      </c>
      <c r="X565" s="125"/>
      <c r="Y565" s="169" t="s">
        <v>340</v>
      </c>
      <c r="Z565" s="169" t="s">
        <v>340</v>
      </c>
      <c r="AA565" s="143">
        <v>0</v>
      </c>
      <c r="AB565" s="144" t="s">
        <v>341</v>
      </c>
      <c r="AC565" s="129"/>
      <c r="AD565" s="169" t="s">
        <v>340</v>
      </c>
      <c r="AE565" s="129"/>
      <c r="AF565" s="169" t="s">
        <v>340</v>
      </c>
      <c r="AG565" s="170" t="s">
        <v>340</v>
      </c>
    </row>
    <row r="566" spans="1:33" ht="18" customHeight="1" x14ac:dyDescent="0.25">
      <c r="B566" s="71" t="s">
        <v>340</v>
      </c>
      <c r="C566" s="116"/>
      <c r="D566" s="116"/>
      <c r="E566" s="113">
        <v>0</v>
      </c>
      <c r="F566" s="113">
        <v>0</v>
      </c>
      <c r="G566" s="113">
        <v>0</v>
      </c>
      <c r="H566" s="113">
        <v>0</v>
      </c>
      <c r="I566" s="113">
        <v>0</v>
      </c>
      <c r="J566" s="113">
        <v>0</v>
      </c>
      <c r="K566" s="113">
        <v>0</v>
      </c>
      <c r="L566" s="113">
        <v>0</v>
      </c>
      <c r="M566" s="111"/>
      <c r="N566" s="131" t="s">
        <v>340</v>
      </c>
      <c r="O566" s="125"/>
      <c r="P566" s="125" t="s">
        <v>340</v>
      </c>
      <c r="Q566" s="126" t="s">
        <v>340</v>
      </c>
      <c r="R566" s="152" t="s">
        <v>340</v>
      </c>
      <c r="S566" s="169" t="s">
        <v>340</v>
      </c>
      <c r="T566" s="127"/>
      <c r="U566" s="169" t="s">
        <v>340</v>
      </c>
      <c r="V566" s="128"/>
      <c r="W566" s="169" t="s">
        <v>340</v>
      </c>
      <c r="X566" s="125"/>
      <c r="Y566" s="169" t="s">
        <v>340</v>
      </c>
      <c r="Z566" s="169" t="s">
        <v>340</v>
      </c>
      <c r="AA566" s="143">
        <v>0</v>
      </c>
      <c r="AB566" s="144" t="s">
        <v>341</v>
      </c>
      <c r="AC566" s="129"/>
      <c r="AD566" s="169" t="s">
        <v>340</v>
      </c>
      <c r="AE566" s="129"/>
      <c r="AF566" s="169" t="s">
        <v>340</v>
      </c>
      <c r="AG566" s="170" t="s">
        <v>340</v>
      </c>
    </row>
    <row r="567" spans="1:33" ht="18" customHeight="1" x14ac:dyDescent="0.25">
      <c r="B567" s="71" t="s">
        <v>340</v>
      </c>
      <c r="C567" s="116"/>
      <c r="D567" s="116"/>
      <c r="E567" s="113">
        <v>0</v>
      </c>
      <c r="F567" s="113">
        <v>0</v>
      </c>
      <c r="G567" s="113">
        <v>0</v>
      </c>
      <c r="H567" s="113">
        <v>0</v>
      </c>
      <c r="I567" s="113">
        <v>0</v>
      </c>
      <c r="J567" s="113">
        <v>0</v>
      </c>
      <c r="K567" s="113">
        <v>0</v>
      </c>
      <c r="L567" s="113">
        <v>0</v>
      </c>
      <c r="M567" s="111"/>
      <c r="N567" s="131" t="s">
        <v>340</v>
      </c>
      <c r="O567" s="125"/>
      <c r="P567" s="125" t="s">
        <v>340</v>
      </c>
      <c r="Q567" s="126" t="s">
        <v>340</v>
      </c>
      <c r="R567" s="152" t="s">
        <v>340</v>
      </c>
      <c r="S567" s="169" t="s">
        <v>340</v>
      </c>
      <c r="T567" s="127"/>
      <c r="U567" s="169" t="s">
        <v>340</v>
      </c>
      <c r="V567" s="128"/>
      <c r="W567" s="169" t="s">
        <v>340</v>
      </c>
      <c r="X567" s="125"/>
      <c r="Y567" s="169" t="s">
        <v>340</v>
      </c>
      <c r="Z567" s="169" t="s">
        <v>340</v>
      </c>
      <c r="AA567" s="143">
        <v>0</v>
      </c>
      <c r="AB567" s="144" t="s">
        <v>341</v>
      </c>
      <c r="AC567" s="129"/>
      <c r="AD567" s="169" t="s">
        <v>340</v>
      </c>
      <c r="AE567" s="129"/>
      <c r="AF567" s="169" t="s">
        <v>340</v>
      </c>
      <c r="AG567" s="170" t="s">
        <v>340</v>
      </c>
    </row>
    <row r="568" spans="1:33" ht="18" customHeight="1" x14ac:dyDescent="0.25">
      <c r="B568" s="71" t="s">
        <v>340</v>
      </c>
      <c r="C568" s="116"/>
      <c r="D568" s="116"/>
      <c r="E568" s="113">
        <v>0</v>
      </c>
      <c r="F568" s="113">
        <v>0</v>
      </c>
      <c r="G568" s="113">
        <v>0</v>
      </c>
      <c r="H568" s="113">
        <v>0</v>
      </c>
      <c r="I568" s="113">
        <v>0</v>
      </c>
      <c r="J568" s="113">
        <v>0</v>
      </c>
      <c r="K568" s="113">
        <v>0</v>
      </c>
      <c r="L568" s="113">
        <v>0</v>
      </c>
      <c r="M568" s="111"/>
      <c r="N568" s="131" t="s">
        <v>340</v>
      </c>
      <c r="O568" s="125"/>
      <c r="P568" s="125" t="s">
        <v>340</v>
      </c>
      <c r="Q568" s="126" t="s">
        <v>340</v>
      </c>
      <c r="R568" s="152" t="s">
        <v>340</v>
      </c>
      <c r="S568" s="169" t="s">
        <v>340</v>
      </c>
      <c r="T568" s="127"/>
      <c r="U568" s="169" t="s">
        <v>340</v>
      </c>
      <c r="V568" s="128"/>
      <c r="W568" s="169" t="s">
        <v>340</v>
      </c>
      <c r="X568" s="125"/>
      <c r="Y568" s="169" t="s">
        <v>340</v>
      </c>
      <c r="Z568" s="169" t="s">
        <v>340</v>
      </c>
      <c r="AA568" s="143">
        <v>0</v>
      </c>
      <c r="AB568" s="144" t="s">
        <v>341</v>
      </c>
      <c r="AC568" s="129"/>
      <c r="AD568" s="169" t="s">
        <v>340</v>
      </c>
      <c r="AE568" s="129"/>
      <c r="AF568" s="169" t="s">
        <v>340</v>
      </c>
      <c r="AG568" s="170" t="s">
        <v>340</v>
      </c>
    </row>
    <row r="569" spans="1:33" ht="18" customHeight="1" x14ac:dyDescent="0.25">
      <c r="B569" s="71" t="s">
        <v>340</v>
      </c>
      <c r="C569" s="116"/>
      <c r="D569" s="116"/>
      <c r="E569" s="113">
        <v>0</v>
      </c>
      <c r="F569" s="113">
        <v>0</v>
      </c>
      <c r="G569" s="113">
        <v>0</v>
      </c>
      <c r="H569" s="113">
        <v>0</v>
      </c>
      <c r="I569" s="113">
        <v>0</v>
      </c>
      <c r="J569" s="113">
        <v>0</v>
      </c>
      <c r="K569" s="113">
        <v>0</v>
      </c>
      <c r="L569" s="113">
        <v>0</v>
      </c>
      <c r="M569" s="111"/>
      <c r="N569" s="131" t="s">
        <v>340</v>
      </c>
      <c r="O569" s="125"/>
      <c r="P569" s="125" t="s">
        <v>340</v>
      </c>
      <c r="Q569" s="126" t="s">
        <v>340</v>
      </c>
      <c r="R569" s="152" t="s">
        <v>340</v>
      </c>
      <c r="S569" s="169" t="s">
        <v>340</v>
      </c>
      <c r="T569" s="127"/>
      <c r="U569" s="169" t="s">
        <v>340</v>
      </c>
      <c r="V569" s="128"/>
      <c r="W569" s="169" t="s">
        <v>340</v>
      </c>
      <c r="X569" s="125"/>
      <c r="Y569" s="169" t="s">
        <v>340</v>
      </c>
      <c r="Z569" s="169" t="s">
        <v>340</v>
      </c>
      <c r="AA569" s="143">
        <v>0</v>
      </c>
      <c r="AB569" s="144" t="s">
        <v>341</v>
      </c>
      <c r="AC569" s="129"/>
      <c r="AD569" s="169" t="s">
        <v>340</v>
      </c>
      <c r="AE569" s="129"/>
      <c r="AF569" s="169" t="s">
        <v>340</v>
      </c>
      <c r="AG569" s="170" t="s">
        <v>340</v>
      </c>
    </row>
    <row r="570" spans="1:33" ht="18" customHeight="1" x14ac:dyDescent="0.25">
      <c r="B570" s="71" t="s">
        <v>340</v>
      </c>
      <c r="C570" s="116"/>
      <c r="D570" s="116"/>
      <c r="E570" s="113">
        <v>0</v>
      </c>
      <c r="F570" s="113">
        <v>0</v>
      </c>
      <c r="G570" s="113">
        <v>0</v>
      </c>
      <c r="H570" s="113">
        <v>0</v>
      </c>
      <c r="I570" s="113">
        <v>0</v>
      </c>
      <c r="J570" s="113">
        <v>0</v>
      </c>
      <c r="K570" s="113">
        <v>0</v>
      </c>
      <c r="L570" s="113">
        <v>0</v>
      </c>
      <c r="M570" s="111"/>
      <c r="N570" s="131" t="s">
        <v>340</v>
      </c>
      <c r="O570" s="125"/>
      <c r="P570" s="125" t="s">
        <v>340</v>
      </c>
      <c r="Q570" s="126" t="s">
        <v>340</v>
      </c>
      <c r="R570" s="152" t="s">
        <v>340</v>
      </c>
      <c r="S570" s="169" t="s">
        <v>340</v>
      </c>
      <c r="T570" s="127"/>
      <c r="U570" s="169" t="s">
        <v>340</v>
      </c>
      <c r="V570" s="128"/>
      <c r="W570" s="169" t="s">
        <v>340</v>
      </c>
      <c r="X570" s="125"/>
      <c r="Y570" s="169" t="s">
        <v>340</v>
      </c>
      <c r="Z570" s="169" t="s">
        <v>340</v>
      </c>
      <c r="AA570" s="143">
        <v>0</v>
      </c>
      <c r="AB570" s="144" t="s">
        <v>341</v>
      </c>
      <c r="AC570" s="129"/>
      <c r="AD570" s="169" t="s">
        <v>340</v>
      </c>
      <c r="AE570" s="129"/>
      <c r="AF570" s="169" t="s">
        <v>340</v>
      </c>
      <c r="AG570" s="170" t="s">
        <v>340</v>
      </c>
    </row>
    <row r="571" spans="1:33" ht="18" customHeight="1" x14ac:dyDescent="0.25">
      <c r="B571" s="71" t="s">
        <v>340</v>
      </c>
      <c r="C571" s="116"/>
      <c r="D571" s="116"/>
      <c r="E571" s="113">
        <v>0</v>
      </c>
      <c r="F571" s="113">
        <v>0</v>
      </c>
      <c r="G571" s="113">
        <v>0</v>
      </c>
      <c r="H571" s="113">
        <v>0</v>
      </c>
      <c r="I571" s="113">
        <v>0</v>
      </c>
      <c r="J571" s="113">
        <v>0</v>
      </c>
      <c r="K571" s="113">
        <v>0</v>
      </c>
      <c r="L571" s="113">
        <v>0</v>
      </c>
      <c r="M571" s="111"/>
      <c r="N571" s="131" t="s">
        <v>340</v>
      </c>
      <c r="O571" s="125"/>
      <c r="P571" s="125" t="s">
        <v>340</v>
      </c>
      <c r="Q571" s="126" t="s">
        <v>340</v>
      </c>
      <c r="R571" s="152" t="s">
        <v>340</v>
      </c>
      <c r="S571" s="169" t="s">
        <v>340</v>
      </c>
      <c r="T571" s="127"/>
      <c r="U571" s="169" t="s">
        <v>340</v>
      </c>
      <c r="V571" s="128"/>
      <c r="W571" s="169" t="s">
        <v>340</v>
      </c>
      <c r="X571" s="125"/>
      <c r="Y571" s="169" t="s">
        <v>340</v>
      </c>
      <c r="Z571" s="169" t="s">
        <v>340</v>
      </c>
      <c r="AA571" s="143">
        <v>0</v>
      </c>
      <c r="AB571" s="144" t="s">
        <v>341</v>
      </c>
      <c r="AC571" s="129"/>
      <c r="AD571" s="169" t="s">
        <v>340</v>
      </c>
      <c r="AE571" s="129"/>
      <c r="AF571" s="169" t="s">
        <v>340</v>
      </c>
      <c r="AG571" s="170" t="s">
        <v>340</v>
      </c>
    </row>
    <row r="572" spans="1:33" ht="18" customHeight="1" thickBot="1" x14ac:dyDescent="0.3">
      <c r="B572" s="81" t="s">
        <v>340</v>
      </c>
      <c r="C572" s="83"/>
      <c r="D572" s="83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112"/>
      <c r="N572" s="132" t="s">
        <v>340</v>
      </c>
      <c r="O572" s="79"/>
      <c r="P572" s="79" t="s">
        <v>340</v>
      </c>
      <c r="Q572" s="75" t="s">
        <v>340</v>
      </c>
      <c r="R572" s="153" t="s">
        <v>340</v>
      </c>
      <c r="S572" s="171" t="s">
        <v>340</v>
      </c>
      <c r="T572" s="80"/>
      <c r="U572" s="171" t="s">
        <v>340</v>
      </c>
      <c r="V572" s="88"/>
      <c r="W572" s="171" t="s">
        <v>340</v>
      </c>
      <c r="X572" s="79"/>
      <c r="Y572" s="171" t="s">
        <v>340</v>
      </c>
      <c r="Z572" s="171" t="s">
        <v>340</v>
      </c>
      <c r="AA572" s="147">
        <v>0</v>
      </c>
      <c r="AB572" s="148" t="s">
        <v>341</v>
      </c>
      <c r="AC572" s="89"/>
      <c r="AD572" s="171" t="s">
        <v>340</v>
      </c>
      <c r="AE572" s="89"/>
      <c r="AF572" s="171" t="s">
        <v>340</v>
      </c>
      <c r="AG572" s="172" t="s">
        <v>340</v>
      </c>
    </row>
    <row r="573" spans="1:33" ht="18" customHeight="1" x14ac:dyDescent="0.25">
      <c r="B573" s="76">
        <v>52</v>
      </c>
      <c r="C573" s="77" t="s">
        <v>321</v>
      </c>
      <c r="D573" s="82">
        <v>1</v>
      </c>
      <c r="E573" s="78">
        <v>0</v>
      </c>
      <c r="F573" s="78">
        <v>0</v>
      </c>
      <c r="G573" s="78">
        <v>0</v>
      </c>
      <c r="H573" s="78">
        <v>0</v>
      </c>
      <c r="I573" s="78">
        <v>0</v>
      </c>
      <c r="J573" s="78">
        <v>0</v>
      </c>
      <c r="K573" s="78">
        <v>0</v>
      </c>
      <c r="L573" s="78">
        <v>0</v>
      </c>
      <c r="M573" s="73">
        <v>1</v>
      </c>
      <c r="N573" s="130">
        <v>5</v>
      </c>
      <c r="O573" s="149" t="s">
        <v>172</v>
      </c>
      <c r="P573" s="73">
        <v>0</v>
      </c>
      <c r="Q573" s="74">
        <v>311761600</v>
      </c>
      <c r="R573" s="154">
        <v>155880800</v>
      </c>
      <c r="S573" s="184" t="s">
        <v>342</v>
      </c>
      <c r="T573" s="78">
        <v>0</v>
      </c>
      <c r="U573" s="167" t="s">
        <v>340</v>
      </c>
      <c r="V573" s="115">
        <v>0</v>
      </c>
      <c r="W573" s="167" t="s">
        <v>340</v>
      </c>
      <c r="X573" s="115">
        <v>0</v>
      </c>
      <c r="Y573" s="167" t="s">
        <v>340</v>
      </c>
      <c r="Z573" s="184" t="s">
        <v>342</v>
      </c>
      <c r="AA573" s="145"/>
      <c r="AB573" s="146"/>
      <c r="AC573" s="115">
        <v>0</v>
      </c>
      <c r="AD573" s="167" t="s">
        <v>340</v>
      </c>
      <c r="AE573" s="115">
        <v>0</v>
      </c>
      <c r="AF573" s="167" t="s">
        <v>340</v>
      </c>
      <c r="AG573" s="184" t="s">
        <v>342</v>
      </c>
    </row>
    <row r="574" spans="1:33" ht="18" customHeight="1" x14ac:dyDescent="0.25">
      <c r="A574" s="179"/>
      <c r="B574" s="180">
        <v>52.1</v>
      </c>
      <c r="C574" s="181" t="s">
        <v>321</v>
      </c>
      <c r="D574" s="182">
        <v>1</v>
      </c>
      <c r="E574" s="183"/>
      <c r="F574" s="183"/>
      <c r="G574" s="183"/>
      <c r="H574" s="183"/>
      <c r="I574" s="183"/>
      <c r="J574" s="183"/>
      <c r="K574" s="183"/>
      <c r="L574" s="183"/>
      <c r="M574" s="111"/>
      <c r="N574" s="131" t="s">
        <v>340</v>
      </c>
      <c r="O574" s="125" t="s">
        <v>172</v>
      </c>
      <c r="P574" s="125" t="s">
        <v>340</v>
      </c>
      <c r="Q574" s="126" t="s">
        <v>340</v>
      </c>
      <c r="R574" s="152" t="s">
        <v>340</v>
      </c>
      <c r="S574" s="169" t="s">
        <v>340</v>
      </c>
      <c r="T574" s="127"/>
      <c r="U574" s="169" t="s">
        <v>340</v>
      </c>
      <c r="V574" s="128"/>
      <c r="W574" s="169" t="s">
        <v>340</v>
      </c>
      <c r="X574" s="125"/>
      <c r="Y574" s="169" t="s">
        <v>340</v>
      </c>
      <c r="Z574" s="173" t="s">
        <v>340</v>
      </c>
      <c r="AA574" s="143">
        <v>0</v>
      </c>
      <c r="AB574" s="144" t="s">
        <v>341</v>
      </c>
      <c r="AC574" s="129"/>
      <c r="AD574" s="169" t="s">
        <v>340</v>
      </c>
      <c r="AE574" s="129"/>
      <c r="AF574" s="169" t="s">
        <v>340</v>
      </c>
      <c r="AG574" s="170" t="s">
        <v>340</v>
      </c>
    </row>
    <row r="575" spans="1:33" ht="18" customHeight="1" x14ac:dyDescent="0.25">
      <c r="B575" s="71" t="s">
        <v>340</v>
      </c>
      <c r="C575" s="116"/>
      <c r="D575" s="116"/>
      <c r="E575" s="113">
        <v>0</v>
      </c>
      <c r="F575" s="113">
        <v>0</v>
      </c>
      <c r="G575" s="113">
        <v>0</v>
      </c>
      <c r="H575" s="113">
        <v>0</v>
      </c>
      <c r="I575" s="113">
        <v>0</v>
      </c>
      <c r="J575" s="113">
        <v>0</v>
      </c>
      <c r="K575" s="113">
        <v>0</v>
      </c>
      <c r="L575" s="113">
        <v>0</v>
      </c>
      <c r="M575" s="111"/>
      <c r="N575" s="131" t="s">
        <v>340</v>
      </c>
      <c r="O575" s="125" t="s">
        <v>172</v>
      </c>
      <c r="P575" s="125" t="s">
        <v>340</v>
      </c>
      <c r="Q575" s="126" t="s">
        <v>340</v>
      </c>
      <c r="R575" s="152" t="s">
        <v>340</v>
      </c>
      <c r="S575" s="169" t="s">
        <v>340</v>
      </c>
      <c r="T575" s="127"/>
      <c r="U575" s="169" t="s">
        <v>340</v>
      </c>
      <c r="V575" s="128"/>
      <c r="W575" s="169" t="s">
        <v>340</v>
      </c>
      <c r="X575" s="125"/>
      <c r="Y575" s="169" t="s">
        <v>340</v>
      </c>
      <c r="Z575" s="169" t="s">
        <v>340</v>
      </c>
      <c r="AA575" s="143">
        <v>0</v>
      </c>
      <c r="AB575" s="144" t="s">
        <v>341</v>
      </c>
      <c r="AC575" s="129"/>
      <c r="AD575" s="169" t="s">
        <v>340</v>
      </c>
      <c r="AE575" s="129"/>
      <c r="AF575" s="169" t="s">
        <v>340</v>
      </c>
      <c r="AG575" s="170" t="s">
        <v>340</v>
      </c>
    </row>
    <row r="576" spans="1:33" ht="18" customHeight="1" x14ac:dyDescent="0.25">
      <c r="B576" s="71" t="s">
        <v>340</v>
      </c>
      <c r="C576" s="116"/>
      <c r="D576" s="116"/>
      <c r="E576" s="113">
        <v>0</v>
      </c>
      <c r="F576" s="113">
        <v>0</v>
      </c>
      <c r="G576" s="113">
        <v>0</v>
      </c>
      <c r="H576" s="113">
        <v>0</v>
      </c>
      <c r="I576" s="113">
        <v>0</v>
      </c>
      <c r="J576" s="113">
        <v>0</v>
      </c>
      <c r="K576" s="113">
        <v>0</v>
      </c>
      <c r="L576" s="113">
        <v>0</v>
      </c>
      <c r="M576" s="111"/>
      <c r="N576" s="131" t="s">
        <v>340</v>
      </c>
      <c r="O576" s="125"/>
      <c r="P576" s="125" t="s">
        <v>340</v>
      </c>
      <c r="Q576" s="126" t="s">
        <v>340</v>
      </c>
      <c r="R576" s="152" t="s">
        <v>340</v>
      </c>
      <c r="S576" s="169" t="s">
        <v>340</v>
      </c>
      <c r="T576" s="127"/>
      <c r="U576" s="169" t="s">
        <v>340</v>
      </c>
      <c r="V576" s="128"/>
      <c r="W576" s="169" t="s">
        <v>340</v>
      </c>
      <c r="X576" s="125"/>
      <c r="Y576" s="169" t="s">
        <v>340</v>
      </c>
      <c r="Z576" s="169" t="s">
        <v>340</v>
      </c>
      <c r="AA576" s="143">
        <v>0</v>
      </c>
      <c r="AB576" s="144" t="s">
        <v>341</v>
      </c>
      <c r="AC576" s="129"/>
      <c r="AD576" s="169" t="s">
        <v>340</v>
      </c>
      <c r="AE576" s="129"/>
      <c r="AF576" s="169" t="s">
        <v>340</v>
      </c>
      <c r="AG576" s="170" t="s">
        <v>340</v>
      </c>
    </row>
    <row r="577" spans="2:33" ht="18" customHeight="1" x14ac:dyDescent="0.25">
      <c r="B577" s="71" t="s">
        <v>340</v>
      </c>
      <c r="C577" s="116"/>
      <c r="D577" s="116"/>
      <c r="E577" s="113">
        <v>0</v>
      </c>
      <c r="F577" s="113">
        <v>0</v>
      </c>
      <c r="G577" s="113">
        <v>0</v>
      </c>
      <c r="H577" s="113">
        <v>0</v>
      </c>
      <c r="I577" s="113">
        <v>0</v>
      </c>
      <c r="J577" s="113">
        <v>0</v>
      </c>
      <c r="K577" s="113">
        <v>0</v>
      </c>
      <c r="L577" s="113">
        <v>0</v>
      </c>
      <c r="M577" s="111"/>
      <c r="N577" s="131" t="s">
        <v>340</v>
      </c>
      <c r="O577" s="125"/>
      <c r="P577" s="125" t="s">
        <v>340</v>
      </c>
      <c r="Q577" s="126" t="s">
        <v>340</v>
      </c>
      <c r="R577" s="152" t="s">
        <v>340</v>
      </c>
      <c r="S577" s="169" t="s">
        <v>340</v>
      </c>
      <c r="T577" s="127"/>
      <c r="U577" s="169" t="s">
        <v>340</v>
      </c>
      <c r="V577" s="128"/>
      <c r="W577" s="169" t="s">
        <v>340</v>
      </c>
      <c r="X577" s="125"/>
      <c r="Y577" s="169" t="s">
        <v>340</v>
      </c>
      <c r="Z577" s="169" t="s">
        <v>340</v>
      </c>
      <c r="AA577" s="143">
        <v>0</v>
      </c>
      <c r="AB577" s="144" t="s">
        <v>341</v>
      </c>
      <c r="AC577" s="129"/>
      <c r="AD577" s="169" t="s">
        <v>340</v>
      </c>
      <c r="AE577" s="129"/>
      <c r="AF577" s="169" t="s">
        <v>340</v>
      </c>
      <c r="AG577" s="170" t="s">
        <v>340</v>
      </c>
    </row>
    <row r="578" spans="2:33" ht="18" customHeight="1" x14ac:dyDescent="0.25">
      <c r="B578" s="71" t="s">
        <v>340</v>
      </c>
      <c r="C578" s="116"/>
      <c r="D578" s="116"/>
      <c r="E578" s="113">
        <v>0</v>
      </c>
      <c r="F578" s="113">
        <v>0</v>
      </c>
      <c r="G578" s="113">
        <v>0</v>
      </c>
      <c r="H578" s="113">
        <v>0</v>
      </c>
      <c r="I578" s="113">
        <v>0</v>
      </c>
      <c r="J578" s="113">
        <v>0</v>
      </c>
      <c r="K578" s="113">
        <v>0</v>
      </c>
      <c r="L578" s="113">
        <v>0</v>
      </c>
      <c r="M578" s="111"/>
      <c r="N578" s="131" t="s">
        <v>340</v>
      </c>
      <c r="O578" s="125"/>
      <c r="P578" s="125" t="s">
        <v>340</v>
      </c>
      <c r="Q578" s="126" t="s">
        <v>340</v>
      </c>
      <c r="R578" s="152" t="s">
        <v>340</v>
      </c>
      <c r="S578" s="169" t="s">
        <v>340</v>
      </c>
      <c r="T578" s="127"/>
      <c r="U578" s="169" t="s">
        <v>340</v>
      </c>
      <c r="V578" s="128"/>
      <c r="W578" s="169" t="s">
        <v>340</v>
      </c>
      <c r="X578" s="125"/>
      <c r="Y578" s="169" t="s">
        <v>340</v>
      </c>
      <c r="Z578" s="169" t="s">
        <v>340</v>
      </c>
      <c r="AA578" s="143">
        <v>0</v>
      </c>
      <c r="AB578" s="144" t="s">
        <v>341</v>
      </c>
      <c r="AC578" s="129"/>
      <c r="AD578" s="169" t="s">
        <v>340</v>
      </c>
      <c r="AE578" s="129"/>
      <c r="AF578" s="169" t="s">
        <v>340</v>
      </c>
      <c r="AG578" s="170" t="s">
        <v>340</v>
      </c>
    </row>
    <row r="579" spans="2:33" ht="18" customHeight="1" x14ac:dyDescent="0.25">
      <c r="B579" s="71" t="s">
        <v>340</v>
      </c>
      <c r="C579" s="116"/>
      <c r="D579" s="116"/>
      <c r="E579" s="113">
        <v>0</v>
      </c>
      <c r="F579" s="113">
        <v>0</v>
      </c>
      <c r="G579" s="113">
        <v>0</v>
      </c>
      <c r="H579" s="113">
        <v>0</v>
      </c>
      <c r="I579" s="113">
        <v>0</v>
      </c>
      <c r="J579" s="113">
        <v>0</v>
      </c>
      <c r="K579" s="113">
        <v>0</v>
      </c>
      <c r="L579" s="113">
        <v>0</v>
      </c>
      <c r="M579" s="111"/>
      <c r="N579" s="131" t="s">
        <v>340</v>
      </c>
      <c r="O579" s="125"/>
      <c r="P579" s="125" t="s">
        <v>340</v>
      </c>
      <c r="Q579" s="126" t="s">
        <v>340</v>
      </c>
      <c r="R579" s="152" t="s">
        <v>340</v>
      </c>
      <c r="S579" s="169" t="s">
        <v>340</v>
      </c>
      <c r="T579" s="127"/>
      <c r="U579" s="169" t="s">
        <v>340</v>
      </c>
      <c r="V579" s="128"/>
      <c r="W579" s="169" t="s">
        <v>340</v>
      </c>
      <c r="X579" s="125"/>
      <c r="Y579" s="169" t="s">
        <v>340</v>
      </c>
      <c r="Z579" s="169" t="s">
        <v>340</v>
      </c>
      <c r="AA579" s="143">
        <v>0</v>
      </c>
      <c r="AB579" s="144" t="s">
        <v>341</v>
      </c>
      <c r="AC579" s="129"/>
      <c r="AD579" s="169" t="s">
        <v>340</v>
      </c>
      <c r="AE579" s="129"/>
      <c r="AF579" s="169" t="s">
        <v>340</v>
      </c>
      <c r="AG579" s="170" t="s">
        <v>340</v>
      </c>
    </row>
    <row r="580" spans="2:33" ht="18" customHeight="1" x14ac:dyDescent="0.25">
      <c r="B580" s="71" t="s">
        <v>340</v>
      </c>
      <c r="C580" s="116"/>
      <c r="D580" s="116"/>
      <c r="E580" s="113">
        <v>0</v>
      </c>
      <c r="F580" s="113">
        <v>0</v>
      </c>
      <c r="G580" s="113">
        <v>0</v>
      </c>
      <c r="H580" s="113">
        <v>0</v>
      </c>
      <c r="I580" s="113">
        <v>0</v>
      </c>
      <c r="J580" s="113">
        <v>0</v>
      </c>
      <c r="K580" s="113">
        <v>0</v>
      </c>
      <c r="L580" s="113">
        <v>0</v>
      </c>
      <c r="M580" s="111"/>
      <c r="N580" s="131" t="s">
        <v>340</v>
      </c>
      <c r="O580" s="125"/>
      <c r="P580" s="125" t="s">
        <v>340</v>
      </c>
      <c r="Q580" s="126" t="s">
        <v>340</v>
      </c>
      <c r="R580" s="152" t="s">
        <v>340</v>
      </c>
      <c r="S580" s="169" t="s">
        <v>340</v>
      </c>
      <c r="T580" s="127"/>
      <c r="U580" s="169" t="s">
        <v>340</v>
      </c>
      <c r="V580" s="128"/>
      <c r="W580" s="169" t="s">
        <v>340</v>
      </c>
      <c r="X580" s="125"/>
      <c r="Y580" s="169" t="s">
        <v>340</v>
      </c>
      <c r="Z580" s="169" t="s">
        <v>340</v>
      </c>
      <c r="AA580" s="143">
        <v>0</v>
      </c>
      <c r="AB580" s="144" t="s">
        <v>341</v>
      </c>
      <c r="AC580" s="129"/>
      <c r="AD580" s="169" t="s">
        <v>340</v>
      </c>
      <c r="AE580" s="129"/>
      <c r="AF580" s="169" t="s">
        <v>340</v>
      </c>
      <c r="AG580" s="170" t="s">
        <v>340</v>
      </c>
    </row>
    <row r="581" spans="2:33" ht="18" customHeight="1" x14ac:dyDescent="0.25">
      <c r="B581" s="71" t="s">
        <v>340</v>
      </c>
      <c r="C581" s="116"/>
      <c r="D581" s="116"/>
      <c r="E581" s="113">
        <v>0</v>
      </c>
      <c r="F581" s="113">
        <v>0</v>
      </c>
      <c r="G581" s="113">
        <v>0</v>
      </c>
      <c r="H581" s="113">
        <v>0</v>
      </c>
      <c r="I581" s="113">
        <v>0</v>
      </c>
      <c r="J581" s="113">
        <v>0</v>
      </c>
      <c r="K581" s="113">
        <v>0</v>
      </c>
      <c r="L581" s="113">
        <v>0</v>
      </c>
      <c r="M581" s="111"/>
      <c r="N581" s="131" t="s">
        <v>340</v>
      </c>
      <c r="O581" s="125"/>
      <c r="P581" s="125" t="s">
        <v>340</v>
      </c>
      <c r="Q581" s="126" t="s">
        <v>340</v>
      </c>
      <c r="R581" s="152" t="s">
        <v>340</v>
      </c>
      <c r="S581" s="169" t="s">
        <v>340</v>
      </c>
      <c r="T581" s="127"/>
      <c r="U581" s="169" t="s">
        <v>340</v>
      </c>
      <c r="V581" s="128"/>
      <c r="W581" s="169" t="s">
        <v>340</v>
      </c>
      <c r="X581" s="125"/>
      <c r="Y581" s="169" t="s">
        <v>340</v>
      </c>
      <c r="Z581" s="169" t="s">
        <v>340</v>
      </c>
      <c r="AA581" s="143">
        <v>0</v>
      </c>
      <c r="AB581" s="144" t="s">
        <v>341</v>
      </c>
      <c r="AC581" s="129"/>
      <c r="AD581" s="169" t="s">
        <v>340</v>
      </c>
      <c r="AE581" s="129"/>
      <c r="AF581" s="169" t="s">
        <v>340</v>
      </c>
      <c r="AG581" s="170" t="s">
        <v>340</v>
      </c>
    </row>
    <row r="582" spans="2:33" ht="18" customHeight="1" x14ac:dyDescent="0.25">
      <c r="B582" s="71" t="s">
        <v>340</v>
      </c>
      <c r="C582" s="116"/>
      <c r="D582" s="116"/>
      <c r="E582" s="113">
        <v>0</v>
      </c>
      <c r="F582" s="113">
        <v>0</v>
      </c>
      <c r="G582" s="113">
        <v>0</v>
      </c>
      <c r="H582" s="113">
        <v>0</v>
      </c>
      <c r="I582" s="113">
        <v>0</v>
      </c>
      <c r="J582" s="113">
        <v>0</v>
      </c>
      <c r="K582" s="113">
        <v>0</v>
      </c>
      <c r="L582" s="113">
        <v>0</v>
      </c>
      <c r="M582" s="111"/>
      <c r="N582" s="131" t="s">
        <v>340</v>
      </c>
      <c r="O582" s="125"/>
      <c r="P582" s="125" t="s">
        <v>340</v>
      </c>
      <c r="Q582" s="126" t="s">
        <v>340</v>
      </c>
      <c r="R582" s="152" t="s">
        <v>340</v>
      </c>
      <c r="S582" s="169" t="s">
        <v>340</v>
      </c>
      <c r="T582" s="127"/>
      <c r="U582" s="169" t="s">
        <v>340</v>
      </c>
      <c r="V582" s="128"/>
      <c r="W582" s="169" t="s">
        <v>340</v>
      </c>
      <c r="X582" s="125"/>
      <c r="Y582" s="169" t="s">
        <v>340</v>
      </c>
      <c r="Z582" s="169" t="s">
        <v>340</v>
      </c>
      <c r="AA582" s="143">
        <v>0</v>
      </c>
      <c r="AB582" s="144" t="s">
        <v>341</v>
      </c>
      <c r="AC582" s="129"/>
      <c r="AD582" s="169" t="s">
        <v>340</v>
      </c>
      <c r="AE582" s="129"/>
      <c r="AF582" s="169" t="s">
        <v>340</v>
      </c>
      <c r="AG582" s="170" t="s">
        <v>340</v>
      </c>
    </row>
    <row r="583" spans="2:33" ht="18" customHeight="1" thickBot="1" x14ac:dyDescent="0.3">
      <c r="B583" s="81" t="s">
        <v>340</v>
      </c>
      <c r="C583" s="83"/>
      <c r="D583" s="83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112"/>
      <c r="N583" s="132" t="s">
        <v>340</v>
      </c>
      <c r="O583" s="79"/>
      <c r="P583" s="79" t="s">
        <v>340</v>
      </c>
      <c r="Q583" s="75" t="s">
        <v>340</v>
      </c>
      <c r="R583" s="153" t="s">
        <v>340</v>
      </c>
      <c r="S583" s="171" t="s">
        <v>340</v>
      </c>
      <c r="T583" s="80"/>
      <c r="U583" s="171" t="s">
        <v>340</v>
      </c>
      <c r="V583" s="88"/>
      <c r="W583" s="171" t="s">
        <v>340</v>
      </c>
      <c r="X583" s="79"/>
      <c r="Y583" s="171" t="s">
        <v>340</v>
      </c>
      <c r="Z583" s="171" t="s">
        <v>340</v>
      </c>
      <c r="AA583" s="147">
        <v>0</v>
      </c>
      <c r="AB583" s="148" t="s">
        <v>341</v>
      </c>
      <c r="AC583" s="89"/>
      <c r="AD583" s="171" t="s">
        <v>340</v>
      </c>
      <c r="AE583" s="89"/>
      <c r="AF583" s="171" t="s">
        <v>340</v>
      </c>
      <c r="AG583" s="172" t="s">
        <v>340</v>
      </c>
    </row>
    <row r="584" spans="2:33" ht="18" customHeight="1" x14ac:dyDescent="0.25">
      <c r="B584" s="76">
        <v>53</v>
      </c>
      <c r="C584" s="77" t="s">
        <v>322</v>
      </c>
      <c r="D584" s="82">
        <v>1</v>
      </c>
      <c r="E584" s="78">
        <v>3013181262</v>
      </c>
      <c r="F584" s="78">
        <v>5445870955</v>
      </c>
      <c r="G584" s="78">
        <v>391554662</v>
      </c>
      <c r="H584" s="78">
        <v>2089168405</v>
      </c>
      <c r="I584" s="78">
        <v>2621626600</v>
      </c>
      <c r="J584" s="78">
        <v>3356702550</v>
      </c>
      <c r="K584" s="78">
        <v>738811777</v>
      </c>
      <c r="L584" s="78">
        <v>125432686</v>
      </c>
      <c r="M584" s="73">
        <v>1</v>
      </c>
      <c r="N584" s="130">
        <v>5</v>
      </c>
      <c r="O584" s="149" t="s">
        <v>172</v>
      </c>
      <c r="P584" s="73">
        <v>0</v>
      </c>
      <c r="Q584" s="74">
        <v>311761600</v>
      </c>
      <c r="R584" s="154">
        <v>2777507400</v>
      </c>
      <c r="S584" s="174" t="s">
        <v>339</v>
      </c>
      <c r="T584" s="78">
        <v>7.6954294110792629</v>
      </c>
      <c r="U584" s="167" t="s">
        <v>339</v>
      </c>
      <c r="V584" s="115">
        <v>0.3836242948580848</v>
      </c>
      <c r="W584" s="167" t="s">
        <v>339</v>
      </c>
      <c r="X584" s="115">
        <v>5.8901056858496998</v>
      </c>
      <c r="Y584" s="167" t="s">
        <v>339</v>
      </c>
      <c r="Z584" s="167" t="s">
        <v>339</v>
      </c>
      <c r="AA584" s="145"/>
      <c r="AB584" s="146"/>
      <c r="AC584" s="115">
        <v>0.22010046049507723</v>
      </c>
      <c r="AD584" s="167" t="s">
        <v>339</v>
      </c>
      <c r="AE584" s="115">
        <v>0.13566457653971348</v>
      </c>
      <c r="AF584" s="167" t="s">
        <v>339</v>
      </c>
      <c r="AG584" s="168" t="s">
        <v>339</v>
      </c>
    </row>
    <row r="585" spans="2:33" ht="18" customHeight="1" x14ac:dyDescent="0.25">
      <c r="B585" s="71">
        <v>53.1</v>
      </c>
      <c r="C585" s="124" t="s">
        <v>322</v>
      </c>
      <c r="D585" s="116">
        <v>1</v>
      </c>
      <c r="E585" s="113">
        <v>3013181262</v>
      </c>
      <c r="F585" s="113">
        <v>5445870955</v>
      </c>
      <c r="G585" s="113">
        <v>391554662</v>
      </c>
      <c r="H585" s="113">
        <v>2089168405</v>
      </c>
      <c r="I585" s="113">
        <v>2621626600</v>
      </c>
      <c r="J585" s="113">
        <v>3356702550</v>
      </c>
      <c r="K585" s="113">
        <v>738811777</v>
      </c>
      <c r="L585" s="113">
        <v>125432686</v>
      </c>
      <c r="M585" s="111"/>
      <c r="N585" s="131" t="s">
        <v>340</v>
      </c>
      <c r="O585" s="125" t="s">
        <v>172</v>
      </c>
      <c r="P585" s="125" t="s">
        <v>340</v>
      </c>
      <c r="Q585" s="126" t="s">
        <v>340</v>
      </c>
      <c r="R585" s="152" t="s">
        <v>340</v>
      </c>
      <c r="S585" s="169" t="s">
        <v>340</v>
      </c>
      <c r="T585" s="127"/>
      <c r="U585" s="169" t="s">
        <v>340</v>
      </c>
      <c r="V585" s="128"/>
      <c r="W585" s="169" t="s">
        <v>340</v>
      </c>
      <c r="X585" s="125"/>
      <c r="Y585" s="169" t="s">
        <v>340</v>
      </c>
      <c r="Z585" s="173" t="s">
        <v>340</v>
      </c>
      <c r="AA585" s="143">
        <v>9609.7952267513683</v>
      </c>
      <c r="AB585" s="144" t="s">
        <v>341</v>
      </c>
      <c r="AC585" s="129"/>
      <c r="AD585" s="169" t="s">
        <v>340</v>
      </c>
      <c r="AE585" s="129"/>
      <c r="AF585" s="169" t="s">
        <v>340</v>
      </c>
      <c r="AG585" s="170" t="s">
        <v>340</v>
      </c>
    </row>
    <row r="586" spans="2:33" ht="18" customHeight="1" x14ac:dyDescent="0.25">
      <c r="B586" s="71" t="s">
        <v>340</v>
      </c>
      <c r="C586" s="116"/>
      <c r="D586" s="116"/>
      <c r="E586" s="113">
        <v>0</v>
      </c>
      <c r="F586" s="113">
        <v>0</v>
      </c>
      <c r="G586" s="113">
        <v>0</v>
      </c>
      <c r="H586" s="113">
        <v>0</v>
      </c>
      <c r="I586" s="113">
        <v>0</v>
      </c>
      <c r="J586" s="113">
        <v>0</v>
      </c>
      <c r="K586" s="113">
        <v>0</v>
      </c>
      <c r="L586" s="113">
        <v>0</v>
      </c>
      <c r="M586" s="111"/>
      <c r="N586" s="131" t="s">
        <v>340</v>
      </c>
      <c r="O586" s="125" t="s">
        <v>172</v>
      </c>
      <c r="P586" s="125" t="s">
        <v>340</v>
      </c>
      <c r="Q586" s="126" t="s">
        <v>340</v>
      </c>
      <c r="R586" s="152" t="s">
        <v>340</v>
      </c>
      <c r="S586" s="169" t="s">
        <v>340</v>
      </c>
      <c r="T586" s="127"/>
      <c r="U586" s="169" t="s">
        <v>340</v>
      </c>
      <c r="V586" s="128"/>
      <c r="W586" s="169" t="s">
        <v>340</v>
      </c>
      <c r="X586" s="125"/>
      <c r="Y586" s="169" t="s">
        <v>340</v>
      </c>
      <c r="Z586" s="169" t="s">
        <v>340</v>
      </c>
      <c r="AA586" s="143">
        <v>0</v>
      </c>
      <c r="AB586" s="144" t="s">
        <v>341</v>
      </c>
      <c r="AC586" s="129"/>
      <c r="AD586" s="169" t="s">
        <v>340</v>
      </c>
      <c r="AE586" s="129"/>
      <c r="AF586" s="169" t="s">
        <v>340</v>
      </c>
      <c r="AG586" s="170" t="s">
        <v>340</v>
      </c>
    </row>
    <row r="587" spans="2:33" ht="18" customHeight="1" x14ac:dyDescent="0.25">
      <c r="B587" s="71" t="s">
        <v>340</v>
      </c>
      <c r="C587" s="116"/>
      <c r="D587" s="116"/>
      <c r="E587" s="113">
        <v>0</v>
      </c>
      <c r="F587" s="113">
        <v>0</v>
      </c>
      <c r="G587" s="113">
        <v>0</v>
      </c>
      <c r="H587" s="113">
        <v>0</v>
      </c>
      <c r="I587" s="113">
        <v>0</v>
      </c>
      <c r="J587" s="113">
        <v>0</v>
      </c>
      <c r="K587" s="113">
        <v>0</v>
      </c>
      <c r="L587" s="113">
        <v>0</v>
      </c>
      <c r="M587" s="111"/>
      <c r="N587" s="131" t="s">
        <v>340</v>
      </c>
      <c r="O587" s="125"/>
      <c r="P587" s="125" t="s">
        <v>340</v>
      </c>
      <c r="Q587" s="126" t="s">
        <v>340</v>
      </c>
      <c r="R587" s="152" t="s">
        <v>340</v>
      </c>
      <c r="S587" s="169" t="s">
        <v>340</v>
      </c>
      <c r="T587" s="127"/>
      <c r="U587" s="169" t="s">
        <v>340</v>
      </c>
      <c r="V587" s="128"/>
      <c r="W587" s="169" t="s">
        <v>340</v>
      </c>
      <c r="X587" s="125"/>
      <c r="Y587" s="169" t="s">
        <v>340</v>
      </c>
      <c r="Z587" s="169" t="s">
        <v>340</v>
      </c>
      <c r="AA587" s="143">
        <v>0</v>
      </c>
      <c r="AB587" s="144" t="s">
        <v>341</v>
      </c>
      <c r="AC587" s="129"/>
      <c r="AD587" s="169" t="s">
        <v>340</v>
      </c>
      <c r="AE587" s="129"/>
      <c r="AF587" s="169" t="s">
        <v>340</v>
      </c>
      <c r="AG587" s="170" t="s">
        <v>340</v>
      </c>
    </row>
    <row r="588" spans="2:33" ht="18" customHeight="1" x14ac:dyDescent="0.25">
      <c r="B588" s="71" t="s">
        <v>340</v>
      </c>
      <c r="C588" s="116"/>
      <c r="D588" s="116"/>
      <c r="E588" s="113">
        <v>0</v>
      </c>
      <c r="F588" s="113">
        <v>0</v>
      </c>
      <c r="G588" s="113">
        <v>0</v>
      </c>
      <c r="H588" s="113">
        <v>0</v>
      </c>
      <c r="I588" s="113">
        <v>0</v>
      </c>
      <c r="J588" s="113">
        <v>0</v>
      </c>
      <c r="K588" s="113">
        <v>0</v>
      </c>
      <c r="L588" s="113">
        <v>0</v>
      </c>
      <c r="M588" s="111"/>
      <c r="N588" s="131" t="s">
        <v>340</v>
      </c>
      <c r="O588" s="125"/>
      <c r="P588" s="125" t="s">
        <v>340</v>
      </c>
      <c r="Q588" s="126" t="s">
        <v>340</v>
      </c>
      <c r="R588" s="152" t="s">
        <v>340</v>
      </c>
      <c r="S588" s="169" t="s">
        <v>340</v>
      </c>
      <c r="T588" s="127"/>
      <c r="U588" s="169" t="s">
        <v>340</v>
      </c>
      <c r="V588" s="128"/>
      <c r="W588" s="169" t="s">
        <v>340</v>
      </c>
      <c r="X588" s="125"/>
      <c r="Y588" s="169" t="s">
        <v>340</v>
      </c>
      <c r="Z588" s="169" t="s">
        <v>340</v>
      </c>
      <c r="AA588" s="143">
        <v>0</v>
      </c>
      <c r="AB588" s="144" t="s">
        <v>341</v>
      </c>
      <c r="AC588" s="129"/>
      <c r="AD588" s="169" t="s">
        <v>340</v>
      </c>
      <c r="AE588" s="129"/>
      <c r="AF588" s="169" t="s">
        <v>340</v>
      </c>
      <c r="AG588" s="170" t="s">
        <v>340</v>
      </c>
    </row>
    <row r="589" spans="2:33" ht="18" customHeight="1" x14ac:dyDescent="0.25">
      <c r="B589" s="71" t="s">
        <v>340</v>
      </c>
      <c r="C589" s="116"/>
      <c r="D589" s="116"/>
      <c r="E589" s="113">
        <v>0</v>
      </c>
      <c r="F589" s="113">
        <v>0</v>
      </c>
      <c r="G589" s="113">
        <v>0</v>
      </c>
      <c r="H589" s="113">
        <v>0</v>
      </c>
      <c r="I589" s="113">
        <v>0</v>
      </c>
      <c r="J589" s="113">
        <v>0</v>
      </c>
      <c r="K589" s="113">
        <v>0</v>
      </c>
      <c r="L589" s="113">
        <v>0</v>
      </c>
      <c r="M589" s="111"/>
      <c r="N589" s="131" t="s">
        <v>340</v>
      </c>
      <c r="O589" s="125"/>
      <c r="P589" s="125" t="s">
        <v>340</v>
      </c>
      <c r="Q589" s="126" t="s">
        <v>340</v>
      </c>
      <c r="R589" s="152" t="s">
        <v>340</v>
      </c>
      <c r="S589" s="169" t="s">
        <v>340</v>
      </c>
      <c r="T589" s="127"/>
      <c r="U589" s="169" t="s">
        <v>340</v>
      </c>
      <c r="V589" s="128"/>
      <c r="W589" s="169" t="s">
        <v>340</v>
      </c>
      <c r="X589" s="125"/>
      <c r="Y589" s="169" t="s">
        <v>340</v>
      </c>
      <c r="Z589" s="169" t="s">
        <v>340</v>
      </c>
      <c r="AA589" s="143">
        <v>0</v>
      </c>
      <c r="AB589" s="144" t="s">
        <v>341</v>
      </c>
      <c r="AC589" s="129"/>
      <c r="AD589" s="169" t="s">
        <v>340</v>
      </c>
      <c r="AE589" s="129"/>
      <c r="AF589" s="169" t="s">
        <v>340</v>
      </c>
      <c r="AG589" s="170" t="s">
        <v>340</v>
      </c>
    </row>
    <row r="590" spans="2:33" ht="18" customHeight="1" x14ac:dyDescent="0.25">
      <c r="B590" s="71" t="s">
        <v>340</v>
      </c>
      <c r="C590" s="116"/>
      <c r="D590" s="116"/>
      <c r="E590" s="113">
        <v>0</v>
      </c>
      <c r="F590" s="113">
        <v>0</v>
      </c>
      <c r="G590" s="113">
        <v>0</v>
      </c>
      <c r="H590" s="113">
        <v>0</v>
      </c>
      <c r="I590" s="113">
        <v>0</v>
      </c>
      <c r="J590" s="113">
        <v>0</v>
      </c>
      <c r="K590" s="113">
        <v>0</v>
      </c>
      <c r="L590" s="113">
        <v>0</v>
      </c>
      <c r="M590" s="111"/>
      <c r="N590" s="131" t="s">
        <v>340</v>
      </c>
      <c r="O590" s="125"/>
      <c r="P590" s="125" t="s">
        <v>340</v>
      </c>
      <c r="Q590" s="126" t="s">
        <v>340</v>
      </c>
      <c r="R590" s="152" t="s">
        <v>340</v>
      </c>
      <c r="S590" s="169" t="s">
        <v>340</v>
      </c>
      <c r="T590" s="127"/>
      <c r="U590" s="169" t="s">
        <v>340</v>
      </c>
      <c r="V590" s="128"/>
      <c r="W590" s="169" t="s">
        <v>340</v>
      </c>
      <c r="X590" s="125"/>
      <c r="Y590" s="169" t="s">
        <v>340</v>
      </c>
      <c r="Z590" s="169" t="s">
        <v>340</v>
      </c>
      <c r="AA590" s="143">
        <v>0</v>
      </c>
      <c r="AB590" s="144" t="s">
        <v>341</v>
      </c>
      <c r="AC590" s="129"/>
      <c r="AD590" s="169" t="s">
        <v>340</v>
      </c>
      <c r="AE590" s="129"/>
      <c r="AF590" s="169" t="s">
        <v>340</v>
      </c>
      <c r="AG590" s="170" t="s">
        <v>340</v>
      </c>
    </row>
    <row r="591" spans="2:33" ht="18" customHeight="1" x14ac:dyDescent="0.25">
      <c r="B591" s="71" t="s">
        <v>340</v>
      </c>
      <c r="C591" s="116"/>
      <c r="D591" s="116"/>
      <c r="E591" s="113">
        <v>0</v>
      </c>
      <c r="F591" s="113">
        <v>0</v>
      </c>
      <c r="G591" s="113">
        <v>0</v>
      </c>
      <c r="H591" s="113">
        <v>0</v>
      </c>
      <c r="I591" s="113">
        <v>0</v>
      </c>
      <c r="J591" s="113">
        <v>0</v>
      </c>
      <c r="K591" s="113">
        <v>0</v>
      </c>
      <c r="L591" s="113">
        <v>0</v>
      </c>
      <c r="M591" s="111"/>
      <c r="N591" s="131" t="s">
        <v>340</v>
      </c>
      <c r="O591" s="125"/>
      <c r="P591" s="125" t="s">
        <v>340</v>
      </c>
      <c r="Q591" s="126" t="s">
        <v>340</v>
      </c>
      <c r="R591" s="152" t="s">
        <v>340</v>
      </c>
      <c r="S591" s="169" t="s">
        <v>340</v>
      </c>
      <c r="T591" s="127"/>
      <c r="U591" s="169" t="s">
        <v>340</v>
      </c>
      <c r="V591" s="128"/>
      <c r="W591" s="169" t="s">
        <v>340</v>
      </c>
      <c r="X591" s="125"/>
      <c r="Y591" s="169" t="s">
        <v>340</v>
      </c>
      <c r="Z591" s="169" t="s">
        <v>340</v>
      </c>
      <c r="AA591" s="143">
        <v>0</v>
      </c>
      <c r="AB591" s="144" t="s">
        <v>341</v>
      </c>
      <c r="AC591" s="129"/>
      <c r="AD591" s="169" t="s">
        <v>340</v>
      </c>
      <c r="AE591" s="129"/>
      <c r="AF591" s="169" t="s">
        <v>340</v>
      </c>
      <c r="AG591" s="170" t="s">
        <v>340</v>
      </c>
    </row>
    <row r="592" spans="2:33" ht="18" customHeight="1" x14ac:dyDescent="0.25">
      <c r="B592" s="71" t="s">
        <v>340</v>
      </c>
      <c r="C592" s="116"/>
      <c r="D592" s="116"/>
      <c r="E592" s="113">
        <v>0</v>
      </c>
      <c r="F592" s="113">
        <v>0</v>
      </c>
      <c r="G592" s="113">
        <v>0</v>
      </c>
      <c r="H592" s="113">
        <v>0</v>
      </c>
      <c r="I592" s="113">
        <v>0</v>
      </c>
      <c r="J592" s="113">
        <v>0</v>
      </c>
      <c r="K592" s="113">
        <v>0</v>
      </c>
      <c r="L592" s="113">
        <v>0</v>
      </c>
      <c r="M592" s="111"/>
      <c r="N592" s="131" t="s">
        <v>340</v>
      </c>
      <c r="O592" s="125"/>
      <c r="P592" s="125" t="s">
        <v>340</v>
      </c>
      <c r="Q592" s="126" t="s">
        <v>340</v>
      </c>
      <c r="R592" s="152" t="s">
        <v>340</v>
      </c>
      <c r="S592" s="169" t="s">
        <v>340</v>
      </c>
      <c r="T592" s="127"/>
      <c r="U592" s="169" t="s">
        <v>340</v>
      </c>
      <c r="V592" s="128"/>
      <c r="W592" s="169" t="s">
        <v>340</v>
      </c>
      <c r="X592" s="125"/>
      <c r="Y592" s="169" t="s">
        <v>340</v>
      </c>
      <c r="Z592" s="169" t="s">
        <v>340</v>
      </c>
      <c r="AA592" s="143">
        <v>0</v>
      </c>
      <c r="AB592" s="144" t="s">
        <v>341</v>
      </c>
      <c r="AC592" s="129"/>
      <c r="AD592" s="169" t="s">
        <v>340</v>
      </c>
      <c r="AE592" s="129"/>
      <c r="AF592" s="169" t="s">
        <v>340</v>
      </c>
      <c r="AG592" s="170" t="s">
        <v>340</v>
      </c>
    </row>
    <row r="593" spans="2:33" ht="18" customHeight="1" x14ac:dyDescent="0.25">
      <c r="B593" s="71" t="s">
        <v>340</v>
      </c>
      <c r="C593" s="116"/>
      <c r="D593" s="116"/>
      <c r="E593" s="113">
        <v>0</v>
      </c>
      <c r="F593" s="113">
        <v>0</v>
      </c>
      <c r="G593" s="113">
        <v>0</v>
      </c>
      <c r="H593" s="113">
        <v>0</v>
      </c>
      <c r="I593" s="113">
        <v>0</v>
      </c>
      <c r="J593" s="113">
        <v>0</v>
      </c>
      <c r="K593" s="113">
        <v>0</v>
      </c>
      <c r="L593" s="113">
        <v>0</v>
      </c>
      <c r="M593" s="111"/>
      <c r="N593" s="131" t="s">
        <v>340</v>
      </c>
      <c r="O593" s="125"/>
      <c r="P593" s="125" t="s">
        <v>340</v>
      </c>
      <c r="Q593" s="126" t="s">
        <v>340</v>
      </c>
      <c r="R593" s="152" t="s">
        <v>340</v>
      </c>
      <c r="S593" s="169" t="s">
        <v>340</v>
      </c>
      <c r="T593" s="127"/>
      <c r="U593" s="169" t="s">
        <v>340</v>
      </c>
      <c r="V593" s="128"/>
      <c r="W593" s="169" t="s">
        <v>340</v>
      </c>
      <c r="X593" s="125"/>
      <c r="Y593" s="169" t="s">
        <v>340</v>
      </c>
      <c r="Z593" s="169" t="s">
        <v>340</v>
      </c>
      <c r="AA593" s="143">
        <v>0</v>
      </c>
      <c r="AB593" s="144" t="s">
        <v>341</v>
      </c>
      <c r="AC593" s="129"/>
      <c r="AD593" s="169" t="s">
        <v>340</v>
      </c>
      <c r="AE593" s="129"/>
      <c r="AF593" s="169" t="s">
        <v>340</v>
      </c>
      <c r="AG593" s="170" t="s">
        <v>340</v>
      </c>
    </row>
    <row r="594" spans="2:33" ht="18" customHeight="1" thickBot="1" x14ac:dyDescent="0.3">
      <c r="B594" s="81" t="s">
        <v>340</v>
      </c>
      <c r="C594" s="83"/>
      <c r="D594" s="83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112"/>
      <c r="N594" s="132" t="s">
        <v>340</v>
      </c>
      <c r="O594" s="79"/>
      <c r="P594" s="79" t="s">
        <v>340</v>
      </c>
      <c r="Q594" s="75" t="s">
        <v>340</v>
      </c>
      <c r="R594" s="153" t="s">
        <v>340</v>
      </c>
      <c r="S594" s="171" t="s">
        <v>340</v>
      </c>
      <c r="T594" s="80"/>
      <c r="U594" s="171" t="s">
        <v>340</v>
      </c>
      <c r="V594" s="88"/>
      <c r="W594" s="171" t="s">
        <v>340</v>
      </c>
      <c r="X594" s="79"/>
      <c r="Y594" s="171" t="s">
        <v>340</v>
      </c>
      <c r="Z594" s="171" t="s">
        <v>340</v>
      </c>
      <c r="AA594" s="147">
        <v>0</v>
      </c>
      <c r="AB594" s="148" t="s">
        <v>341</v>
      </c>
      <c r="AC594" s="89"/>
      <c r="AD594" s="171" t="s">
        <v>340</v>
      </c>
      <c r="AE594" s="89"/>
      <c r="AF594" s="171" t="s">
        <v>340</v>
      </c>
      <c r="AG594" s="172" t="s">
        <v>340</v>
      </c>
    </row>
    <row r="595" spans="2:33" ht="18" customHeight="1" x14ac:dyDescent="0.25">
      <c r="B595" s="76">
        <v>54</v>
      </c>
      <c r="C595" s="77" t="s">
        <v>325</v>
      </c>
      <c r="D595" s="82">
        <v>1</v>
      </c>
      <c r="E595" s="78">
        <v>1775820000</v>
      </c>
      <c r="F595" s="78">
        <v>2625410000</v>
      </c>
      <c r="G595" s="78">
        <v>78554000</v>
      </c>
      <c r="H595" s="78">
        <v>310470000</v>
      </c>
      <c r="I595" s="78">
        <v>1697266000</v>
      </c>
      <c r="J595" s="78">
        <v>2314940000</v>
      </c>
      <c r="K595" s="78">
        <v>523056000</v>
      </c>
      <c r="L595" s="78">
        <v>12784260</v>
      </c>
      <c r="M595" s="73">
        <v>1</v>
      </c>
      <c r="N595" s="130">
        <v>5</v>
      </c>
      <c r="O595" s="149" t="s">
        <v>172</v>
      </c>
      <c r="P595" s="73">
        <v>0</v>
      </c>
      <c r="Q595" s="74">
        <v>311761600</v>
      </c>
      <c r="R595" s="154">
        <v>1853146800</v>
      </c>
      <c r="S595" s="174" t="s">
        <v>339</v>
      </c>
      <c r="T595" s="78">
        <v>22.606359956208468</v>
      </c>
      <c r="U595" s="167" t="s">
        <v>339</v>
      </c>
      <c r="V595" s="115">
        <v>0.1182558152821845</v>
      </c>
      <c r="W595" s="167" t="s">
        <v>339</v>
      </c>
      <c r="X595" s="115">
        <v>40.914061510013092</v>
      </c>
      <c r="Y595" s="167" t="s">
        <v>339</v>
      </c>
      <c r="Z595" s="167" t="s">
        <v>339</v>
      </c>
      <c r="AA595" s="145"/>
      <c r="AB595" s="146"/>
      <c r="AC595" s="115">
        <v>0.22594797273363457</v>
      </c>
      <c r="AD595" s="167" t="s">
        <v>339</v>
      </c>
      <c r="AE595" s="115">
        <v>0.19922831100666183</v>
      </c>
      <c r="AF595" s="167" t="s">
        <v>339</v>
      </c>
      <c r="AG595" s="168" t="s">
        <v>339</v>
      </c>
    </row>
    <row r="596" spans="2:33" ht="18" customHeight="1" x14ac:dyDescent="0.25">
      <c r="B596" s="71">
        <v>54.1</v>
      </c>
      <c r="C596" s="116" t="s">
        <v>324</v>
      </c>
      <c r="D596" s="116">
        <v>0.5</v>
      </c>
      <c r="E596" s="113">
        <v>831239000</v>
      </c>
      <c r="F596" s="113">
        <v>1392603000</v>
      </c>
      <c r="G596" s="113">
        <v>1200000</v>
      </c>
      <c r="H596" s="113">
        <v>1200000</v>
      </c>
      <c r="I596" s="113">
        <v>830039000</v>
      </c>
      <c r="J596" s="113">
        <v>1391403000</v>
      </c>
      <c r="K596" s="113">
        <v>127581000</v>
      </c>
      <c r="L596" s="113">
        <v>1120000</v>
      </c>
      <c r="M596" s="111"/>
      <c r="N596" s="131" t="s">
        <v>340</v>
      </c>
      <c r="O596" s="125" t="s">
        <v>172</v>
      </c>
      <c r="P596" s="125" t="s">
        <v>340</v>
      </c>
      <c r="Q596" s="126" t="s">
        <v>340</v>
      </c>
      <c r="R596" s="152" t="s">
        <v>340</v>
      </c>
      <c r="S596" s="169" t="s">
        <v>340</v>
      </c>
      <c r="T596" s="127"/>
      <c r="U596" s="169" t="s">
        <v>340</v>
      </c>
      <c r="V596" s="128"/>
      <c r="W596" s="169" t="s">
        <v>340</v>
      </c>
      <c r="X596" s="125"/>
      <c r="Y596" s="169" t="s">
        <v>340</v>
      </c>
      <c r="Z596" s="173" t="s">
        <v>340</v>
      </c>
      <c r="AA596" s="143">
        <v>2457.3901535203813</v>
      </c>
      <c r="AB596" s="144" t="s">
        <v>341</v>
      </c>
      <c r="AC596" s="129"/>
      <c r="AD596" s="169" t="s">
        <v>340</v>
      </c>
      <c r="AE596" s="129"/>
      <c r="AF596" s="169" t="s">
        <v>340</v>
      </c>
      <c r="AG596" s="170" t="s">
        <v>340</v>
      </c>
    </row>
    <row r="597" spans="2:33" ht="18" customHeight="1" x14ac:dyDescent="0.25">
      <c r="B597" s="71">
        <v>54.2</v>
      </c>
      <c r="C597" s="116" t="s">
        <v>323</v>
      </c>
      <c r="D597" s="116">
        <v>0.5</v>
      </c>
      <c r="E597" s="113">
        <v>944581000</v>
      </c>
      <c r="F597" s="113">
        <v>1232807000</v>
      </c>
      <c r="G597" s="113">
        <v>77354000</v>
      </c>
      <c r="H597" s="113">
        <v>309270000</v>
      </c>
      <c r="I597" s="113">
        <v>867227000</v>
      </c>
      <c r="J597" s="113">
        <v>923537000</v>
      </c>
      <c r="K597" s="113">
        <v>395475000</v>
      </c>
      <c r="L597" s="113">
        <v>11664260</v>
      </c>
      <c r="M597" s="111"/>
      <c r="N597" s="131" t="s">
        <v>340</v>
      </c>
      <c r="O597" s="125" t="s">
        <v>172</v>
      </c>
      <c r="P597" s="125" t="s">
        <v>340</v>
      </c>
      <c r="Q597" s="126" t="s">
        <v>340</v>
      </c>
      <c r="R597" s="152" t="s">
        <v>340</v>
      </c>
      <c r="S597" s="169" t="s">
        <v>340</v>
      </c>
      <c r="T597" s="127"/>
      <c r="U597" s="169" t="s">
        <v>340</v>
      </c>
      <c r="V597" s="128"/>
      <c r="W597" s="169" t="s">
        <v>340</v>
      </c>
      <c r="X597" s="125"/>
      <c r="Y597" s="169" t="s">
        <v>340</v>
      </c>
      <c r="Z597" s="169" t="s">
        <v>340</v>
      </c>
      <c r="AA597" s="143">
        <v>2175.4137991882831</v>
      </c>
      <c r="AB597" s="144" t="s">
        <v>341</v>
      </c>
      <c r="AC597" s="129"/>
      <c r="AD597" s="169" t="s">
        <v>340</v>
      </c>
      <c r="AE597" s="129"/>
      <c r="AF597" s="169" t="s">
        <v>340</v>
      </c>
      <c r="AG597" s="170" t="s">
        <v>340</v>
      </c>
    </row>
    <row r="598" spans="2:33" ht="18" customHeight="1" x14ac:dyDescent="0.25">
      <c r="B598" s="71" t="s">
        <v>340</v>
      </c>
      <c r="C598" s="116"/>
      <c r="D598" s="116"/>
      <c r="E598" s="113">
        <v>0</v>
      </c>
      <c r="F598" s="113">
        <v>0</v>
      </c>
      <c r="G598" s="113">
        <v>0</v>
      </c>
      <c r="H598" s="113">
        <v>0</v>
      </c>
      <c r="I598" s="113">
        <v>0</v>
      </c>
      <c r="J598" s="113">
        <v>0</v>
      </c>
      <c r="K598" s="113">
        <v>0</v>
      </c>
      <c r="L598" s="113">
        <v>0</v>
      </c>
      <c r="M598" s="111"/>
      <c r="N598" s="131" t="s">
        <v>340</v>
      </c>
      <c r="O598" s="125"/>
      <c r="P598" s="125" t="s">
        <v>340</v>
      </c>
      <c r="Q598" s="126" t="s">
        <v>340</v>
      </c>
      <c r="R598" s="152" t="s">
        <v>340</v>
      </c>
      <c r="S598" s="169" t="s">
        <v>340</v>
      </c>
      <c r="T598" s="127"/>
      <c r="U598" s="169" t="s">
        <v>340</v>
      </c>
      <c r="V598" s="128"/>
      <c r="W598" s="169" t="s">
        <v>340</v>
      </c>
      <c r="X598" s="125"/>
      <c r="Y598" s="169" t="s">
        <v>340</v>
      </c>
      <c r="Z598" s="169" t="s">
        <v>340</v>
      </c>
      <c r="AA598" s="143">
        <v>0</v>
      </c>
      <c r="AB598" s="144" t="s">
        <v>341</v>
      </c>
      <c r="AC598" s="129"/>
      <c r="AD598" s="169" t="s">
        <v>340</v>
      </c>
      <c r="AE598" s="129"/>
      <c r="AF598" s="169" t="s">
        <v>340</v>
      </c>
      <c r="AG598" s="170" t="s">
        <v>340</v>
      </c>
    </row>
    <row r="599" spans="2:33" ht="18" customHeight="1" x14ac:dyDescent="0.25">
      <c r="B599" s="71" t="s">
        <v>340</v>
      </c>
      <c r="C599" s="116"/>
      <c r="D599" s="116"/>
      <c r="E599" s="113">
        <v>0</v>
      </c>
      <c r="F599" s="113">
        <v>0</v>
      </c>
      <c r="G599" s="113">
        <v>0</v>
      </c>
      <c r="H599" s="113">
        <v>0</v>
      </c>
      <c r="I599" s="113">
        <v>0</v>
      </c>
      <c r="J599" s="113">
        <v>0</v>
      </c>
      <c r="K599" s="113">
        <v>0</v>
      </c>
      <c r="L599" s="113">
        <v>0</v>
      </c>
      <c r="M599" s="111"/>
      <c r="N599" s="131" t="s">
        <v>340</v>
      </c>
      <c r="O599" s="125"/>
      <c r="P599" s="125" t="s">
        <v>340</v>
      </c>
      <c r="Q599" s="126" t="s">
        <v>340</v>
      </c>
      <c r="R599" s="152" t="s">
        <v>340</v>
      </c>
      <c r="S599" s="169" t="s">
        <v>340</v>
      </c>
      <c r="T599" s="127"/>
      <c r="U599" s="169" t="s">
        <v>340</v>
      </c>
      <c r="V599" s="128"/>
      <c r="W599" s="169" t="s">
        <v>340</v>
      </c>
      <c r="X599" s="125"/>
      <c r="Y599" s="169" t="s">
        <v>340</v>
      </c>
      <c r="Z599" s="169" t="s">
        <v>340</v>
      </c>
      <c r="AA599" s="143">
        <v>0</v>
      </c>
      <c r="AB599" s="144" t="s">
        <v>341</v>
      </c>
      <c r="AC599" s="129"/>
      <c r="AD599" s="169" t="s">
        <v>340</v>
      </c>
      <c r="AE599" s="129"/>
      <c r="AF599" s="169" t="s">
        <v>340</v>
      </c>
      <c r="AG599" s="170" t="s">
        <v>340</v>
      </c>
    </row>
    <row r="600" spans="2:33" ht="18" customHeight="1" x14ac:dyDescent="0.25">
      <c r="B600" s="71" t="s">
        <v>340</v>
      </c>
      <c r="C600" s="116"/>
      <c r="D600" s="116"/>
      <c r="E600" s="113">
        <v>0</v>
      </c>
      <c r="F600" s="113">
        <v>0</v>
      </c>
      <c r="G600" s="113">
        <v>0</v>
      </c>
      <c r="H600" s="113">
        <v>0</v>
      </c>
      <c r="I600" s="113">
        <v>0</v>
      </c>
      <c r="J600" s="113">
        <v>0</v>
      </c>
      <c r="K600" s="113">
        <v>0</v>
      </c>
      <c r="L600" s="113">
        <v>0</v>
      </c>
      <c r="M600" s="111"/>
      <c r="N600" s="131" t="s">
        <v>340</v>
      </c>
      <c r="O600" s="125"/>
      <c r="P600" s="125" t="s">
        <v>340</v>
      </c>
      <c r="Q600" s="126" t="s">
        <v>340</v>
      </c>
      <c r="R600" s="152" t="s">
        <v>340</v>
      </c>
      <c r="S600" s="169" t="s">
        <v>340</v>
      </c>
      <c r="T600" s="127"/>
      <c r="U600" s="169" t="s">
        <v>340</v>
      </c>
      <c r="V600" s="128"/>
      <c r="W600" s="169" t="s">
        <v>340</v>
      </c>
      <c r="X600" s="125"/>
      <c r="Y600" s="169" t="s">
        <v>340</v>
      </c>
      <c r="Z600" s="169" t="s">
        <v>340</v>
      </c>
      <c r="AA600" s="143">
        <v>0</v>
      </c>
      <c r="AB600" s="144" t="s">
        <v>341</v>
      </c>
      <c r="AC600" s="129"/>
      <c r="AD600" s="169" t="s">
        <v>340</v>
      </c>
      <c r="AE600" s="129"/>
      <c r="AF600" s="169" t="s">
        <v>340</v>
      </c>
      <c r="AG600" s="170" t="s">
        <v>340</v>
      </c>
    </row>
    <row r="601" spans="2:33" ht="18" customHeight="1" x14ac:dyDescent="0.25">
      <c r="B601" s="71" t="s">
        <v>340</v>
      </c>
      <c r="C601" s="116"/>
      <c r="D601" s="116"/>
      <c r="E601" s="113">
        <v>0</v>
      </c>
      <c r="F601" s="113">
        <v>0</v>
      </c>
      <c r="G601" s="113">
        <v>0</v>
      </c>
      <c r="H601" s="113">
        <v>0</v>
      </c>
      <c r="I601" s="113">
        <v>0</v>
      </c>
      <c r="J601" s="113">
        <v>0</v>
      </c>
      <c r="K601" s="113">
        <v>0</v>
      </c>
      <c r="L601" s="113">
        <v>0</v>
      </c>
      <c r="M601" s="111"/>
      <c r="N601" s="131" t="s">
        <v>340</v>
      </c>
      <c r="O601" s="125"/>
      <c r="P601" s="125" t="s">
        <v>340</v>
      </c>
      <c r="Q601" s="126" t="s">
        <v>340</v>
      </c>
      <c r="R601" s="152" t="s">
        <v>340</v>
      </c>
      <c r="S601" s="169" t="s">
        <v>340</v>
      </c>
      <c r="T601" s="127"/>
      <c r="U601" s="169" t="s">
        <v>340</v>
      </c>
      <c r="V601" s="128"/>
      <c r="W601" s="169" t="s">
        <v>340</v>
      </c>
      <c r="X601" s="125"/>
      <c r="Y601" s="169" t="s">
        <v>340</v>
      </c>
      <c r="Z601" s="169" t="s">
        <v>340</v>
      </c>
      <c r="AA601" s="143">
        <v>0</v>
      </c>
      <c r="AB601" s="144" t="s">
        <v>341</v>
      </c>
      <c r="AC601" s="129"/>
      <c r="AD601" s="169" t="s">
        <v>340</v>
      </c>
      <c r="AE601" s="129"/>
      <c r="AF601" s="169" t="s">
        <v>340</v>
      </c>
      <c r="AG601" s="170" t="s">
        <v>340</v>
      </c>
    </row>
    <row r="602" spans="2:33" ht="18" customHeight="1" x14ac:dyDescent="0.25">
      <c r="B602" s="71" t="s">
        <v>340</v>
      </c>
      <c r="C602" s="116"/>
      <c r="D602" s="116"/>
      <c r="E602" s="113">
        <v>0</v>
      </c>
      <c r="F602" s="113">
        <v>0</v>
      </c>
      <c r="G602" s="113">
        <v>0</v>
      </c>
      <c r="H602" s="113">
        <v>0</v>
      </c>
      <c r="I602" s="113">
        <v>0</v>
      </c>
      <c r="J602" s="113">
        <v>0</v>
      </c>
      <c r="K602" s="113">
        <v>0</v>
      </c>
      <c r="L602" s="113">
        <v>0</v>
      </c>
      <c r="M602" s="111"/>
      <c r="N602" s="131" t="s">
        <v>340</v>
      </c>
      <c r="O602" s="125"/>
      <c r="P602" s="125" t="s">
        <v>340</v>
      </c>
      <c r="Q602" s="126" t="s">
        <v>340</v>
      </c>
      <c r="R602" s="152" t="s">
        <v>340</v>
      </c>
      <c r="S602" s="169" t="s">
        <v>340</v>
      </c>
      <c r="T602" s="127"/>
      <c r="U602" s="169" t="s">
        <v>340</v>
      </c>
      <c r="V602" s="128"/>
      <c r="W602" s="169" t="s">
        <v>340</v>
      </c>
      <c r="X602" s="125"/>
      <c r="Y602" s="169" t="s">
        <v>340</v>
      </c>
      <c r="Z602" s="169" t="s">
        <v>340</v>
      </c>
      <c r="AA602" s="143">
        <v>0</v>
      </c>
      <c r="AB602" s="144" t="s">
        <v>341</v>
      </c>
      <c r="AC602" s="129"/>
      <c r="AD602" s="169" t="s">
        <v>340</v>
      </c>
      <c r="AE602" s="129"/>
      <c r="AF602" s="169" t="s">
        <v>340</v>
      </c>
      <c r="AG602" s="170" t="s">
        <v>340</v>
      </c>
    </row>
    <row r="603" spans="2:33" ht="18" customHeight="1" x14ac:dyDescent="0.25">
      <c r="B603" s="71" t="s">
        <v>340</v>
      </c>
      <c r="C603" s="116"/>
      <c r="D603" s="116"/>
      <c r="E603" s="113">
        <v>0</v>
      </c>
      <c r="F603" s="113">
        <v>0</v>
      </c>
      <c r="G603" s="113">
        <v>0</v>
      </c>
      <c r="H603" s="113">
        <v>0</v>
      </c>
      <c r="I603" s="113">
        <v>0</v>
      </c>
      <c r="J603" s="113">
        <v>0</v>
      </c>
      <c r="K603" s="113">
        <v>0</v>
      </c>
      <c r="L603" s="113">
        <v>0</v>
      </c>
      <c r="M603" s="111"/>
      <c r="N603" s="131" t="s">
        <v>340</v>
      </c>
      <c r="O603" s="125"/>
      <c r="P603" s="125" t="s">
        <v>340</v>
      </c>
      <c r="Q603" s="126" t="s">
        <v>340</v>
      </c>
      <c r="R603" s="152" t="s">
        <v>340</v>
      </c>
      <c r="S603" s="169" t="s">
        <v>340</v>
      </c>
      <c r="T603" s="127"/>
      <c r="U603" s="169" t="s">
        <v>340</v>
      </c>
      <c r="V603" s="128"/>
      <c r="W603" s="169" t="s">
        <v>340</v>
      </c>
      <c r="X603" s="125"/>
      <c r="Y603" s="169" t="s">
        <v>340</v>
      </c>
      <c r="Z603" s="169" t="s">
        <v>340</v>
      </c>
      <c r="AA603" s="143">
        <v>0</v>
      </c>
      <c r="AB603" s="144" t="s">
        <v>341</v>
      </c>
      <c r="AC603" s="129"/>
      <c r="AD603" s="169" t="s">
        <v>340</v>
      </c>
      <c r="AE603" s="129"/>
      <c r="AF603" s="169" t="s">
        <v>340</v>
      </c>
      <c r="AG603" s="170" t="s">
        <v>340</v>
      </c>
    </row>
    <row r="604" spans="2:33" ht="18" customHeight="1" x14ac:dyDescent="0.25">
      <c r="B604" s="71" t="s">
        <v>340</v>
      </c>
      <c r="C604" s="116"/>
      <c r="D604" s="116"/>
      <c r="E604" s="113">
        <v>0</v>
      </c>
      <c r="F604" s="113">
        <v>0</v>
      </c>
      <c r="G604" s="113">
        <v>0</v>
      </c>
      <c r="H604" s="113">
        <v>0</v>
      </c>
      <c r="I604" s="113">
        <v>0</v>
      </c>
      <c r="J604" s="113">
        <v>0</v>
      </c>
      <c r="K604" s="113">
        <v>0</v>
      </c>
      <c r="L604" s="113">
        <v>0</v>
      </c>
      <c r="M604" s="111"/>
      <c r="N604" s="131" t="s">
        <v>340</v>
      </c>
      <c r="O604" s="125"/>
      <c r="P604" s="125" t="s">
        <v>340</v>
      </c>
      <c r="Q604" s="126" t="s">
        <v>340</v>
      </c>
      <c r="R604" s="152" t="s">
        <v>340</v>
      </c>
      <c r="S604" s="169" t="s">
        <v>340</v>
      </c>
      <c r="T604" s="127"/>
      <c r="U604" s="169" t="s">
        <v>340</v>
      </c>
      <c r="V604" s="128"/>
      <c r="W604" s="169" t="s">
        <v>340</v>
      </c>
      <c r="X604" s="125"/>
      <c r="Y604" s="169" t="s">
        <v>340</v>
      </c>
      <c r="Z604" s="169" t="s">
        <v>340</v>
      </c>
      <c r="AA604" s="143">
        <v>0</v>
      </c>
      <c r="AB604" s="144" t="s">
        <v>341</v>
      </c>
      <c r="AC604" s="129"/>
      <c r="AD604" s="169" t="s">
        <v>340</v>
      </c>
      <c r="AE604" s="129"/>
      <c r="AF604" s="169" t="s">
        <v>340</v>
      </c>
      <c r="AG604" s="170" t="s">
        <v>340</v>
      </c>
    </row>
    <row r="605" spans="2:33" ht="18" customHeight="1" thickBot="1" x14ac:dyDescent="0.3">
      <c r="B605" s="81" t="s">
        <v>340</v>
      </c>
      <c r="C605" s="83"/>
      <c r="D605" s="83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112"/>
      <c r="N605" s="132" t="s">
        <v>340</v>
      </c>
      <c r="O605" s="79"/>
      <c r="P605" s="79" t="s">
        <v>340</v>
      </c>
      <c r="Q605" s="75" t="s">
        <v>340</v>
      </c>
      <c r="R605" s="153" t="s">
        <v>340</v>
      </c>
      <c r="S605" s="171" t="s">
        <v>340</v>
      </c>
      <c r="T605" s="80"/>
      <c r="U605" s="171" t="s">
        <v>340</v>
      </c>
      <c r="V605" s="88"/>
      <c r="W605" s="171" t="s">
        <v>340</v>
      </c>
      <c r="X605" s="79"/>
      <c r="Y605" s="171" t="s">
        <v>340</v>
      </c>
      <c r="Z605" s="171" t="s">
        <v>340</v>
      </c>
      <c r="AA605" s="147">
        <v>0</v>
      </c>
      <c r="AB605" s="148" t="s">
        <v>341</v>
      </c>
      <c r="AC605" s="89"/>
      <c r="AD605" s="171" t="s">
        <v>340</v>
      </c>
      <c r="AE605" s="89"/>
      <c r="AF605" s="171" t="s">
        <v>340</v>
      </c>
      <c r="AG605" s="172" t="s">
        <v>340</v>
      </c>
    </row>
    <row r="606" spans="2:33" ht="18" customHeight="1" x14ac:dyDescent="0.25">
      <c r="B606" s="76">
        <v>55</v>
      </c>
      <c r="C606" s="77" t="s">
        <v>326</v>
      </c>
      <c r="D606" s="82">
        <v>1</v>
      </c>
      <c r="E606" s="78">
        <v>1218956430</v>
      </c>
      <c r="F606" s="78">
        <v>1220791430</v>
      </c>
      <c r="G606" s="78">
        <v>8400000</v>
      </c>
      <c r="H606" s="78">
        <v>17028000</v>
      </c>
      <c r="I606" s="78">
        <v>1210556430</v>
      </c>
      <c r="J606" s="78">
        <v>1203763430</v>
      </c>
      <c r="K606" s="78">
        <v>399201070</v>
      </c>
      <c r="L606" s="78">
        <v>32784</v>
      </c>
      <c r="M606" s="73">
        <v>1</v>
      </c>
      <c r="N606" s="130">
        <v>5</v>
      </c>
      <c r="O606" s="149" t="s">
        <v>172</v>
      </c>
      <c r="P606" s="73">
        <v>0</v>
      </c>
      <c r="Q606" s="74">
        <v>311761600</v>
      </c>
      <c r="R606" s="154">
        <v>1366437230</v>
      </c>
      <c r="S606" s="174" t="s">
        <v>339</v>
      </c>
      <c r="T606" s="78">
        <v>145.11386071428572</v>
      </c>
      <c r="U606" s="167" t="s">
        <v>339</v>
      </c>
      <c r="V606" s="115">
        <v>1.3948328585498016E-2</v>
      </c>
      <c r="W606" s="167" t="s">
        <v>339</v>
      </c>
      <c r="X606" s="115">
        <v>12176.704184968277</v>
      </c>
      <c r="Y606" s="167" t="s">
        <v>339</v>
      </c>
      <c r="Z606" s="167" t="s">
        <v>339</v>
      </c>
      <c r="AA606" s="145"/>
      <c r="AB606" s="146"/>
      <c r="AC606" s="115">
        <v>0.33162751089722009</v>
      </c>
      <c r="AD606" s="167" t="s">
        <v>339</v>
      </c>
      <c r="AE606" s="115">
        <v>0.32700186140723481</v>
      </c>
      <c r="AF606" s="167" t="s">
        <v>339</v>
      </c>
      <c r="AG606" s="168" t="s">
        <v>339</v>
      </c>
    </row>
    <row r="607" spans="2:33" ht="18" customHeight="1" x14ac:dyDescent="0.25">
      <c r="B607" s="71">
        <v>55.1</v>
      </c>
      <c r="C607" s="124" t="s">
        <v>326</v>
      </c>
      <c r="D607" s="116">
        <v>1</v>
      </c>
      <c r="E607" s="113">
        <v>1218956430</v>
      </c>
      <c r="F607" s="113">
        <v>1220791430</v>
      </c>
      <c r="G607" s="113">
        <v>8400000</v>
      </c>
      <c r="H607" s="113">
        <v>17028000</v>
      </c>
      <c r="I607" s="113">
        <v>1210556430</v>
      </c>
      <c r="J607" s="113">
        <v>1203763430</v>
      </c>
      <c r="K607" s="113">
        <v>399201070</v>
      </c>
      <c r="L607" s="113">
        <v>32784</v>
      </c>
      <c r="M607" s="111"/>
      <c r="N607" s="131" t="s">
        <v>340</v>
      </c>
      <c r="O607" s="125" t="s">
        <v>172</v>
      </c>
      <c r="P607" s="125" t="s">
        <v>340</v>
      </c>
      <c r="Q607" s="126" t="s">
        <v>340</v>
      </c>
      <c r="R607" s="152" t="s">
        <v>340</v>
      </c>
      <c r="S607" s="169" t="s">
        <v>340</v>
      </c>
      <c r="T607" s="127"/>
      <c r="U607" s="169" t="s">
        <v>340</v>
      </c>
      <c r="V607" s="128"/>
      <c r="W607" s="169" t="s">
        <v>340</v>
      </c>
      <c r="X607" s="125"/>
      <c r="Y607" s="169" t="s">
        <v>340</v>
      </c>
      <c r="Z607" s="173" t="s">
        <v>340</v>
      </c>
      <c r="AA607" s="143">
        <v>2154.2110993470974</v>
      </c>
      <c r="AB607" s="144" t="s">
        <v>341</v>
      </c>
      <c r="AC607" s="129"/>
      <c r="AD607" s="169" t="s">
        <v>340</v>
      </c>
      <c r="AE607" s="129"/>
      <c r="AF607" s="169" t="s">
        <v>340</v>
      </c>
      <c r="AG607" s="170" t="s">
        <v>340</v>
      </c>
    </row>
    <row r="608" spans="2:33" ht="18" customHeight="1" x14ac:dyDescent="0.25">
      <c r="B608" s="71" t="s">
        <v>340</v>
      </c>
      <c r="C608" s="116"/>
      <c r="D608" s="116"/>
      <c r="E608" s="113">
        <v>0</v>
      </c>
      <c r="F608" s="113">
        <v>0</v>
      </c>
      <c r="G608" s="113">
        <v>0</v>
      </c>
      <c r="H608" s="113">
        <v>0</v>
      </c>
      <c r="I608" s="113">
        <v>0</v>
      </c>
      <c r="J608" s="113">
        <v>0</v>
      </c>
      <c r="K608" s="113">
        <v>0</v>
      </c>
      <c r="L608" s="113">
        <v>0</v>
      </c>
      <c r="M608" s="111"/>
      <c r="N608" s="131" t="s">
        <v>340</v>
      </c>
      <c r="O608" s="125" t="s">
        <v>172</v>
      </c>
      <c r="P608" s="125" t="s">
        <v>340</v>
      </c>
      <c r="Q608" s="126" t="s">
        <v>340</v>
      </c>
      <c r="R608" s="152" t="s">
        <v>340</v>
      </c>
      <c r="S608" s="169" t="s">
        <v>340</v>
      </c>
      <c r="T608" s="127"/>
      <c r="U608" s="169" t="s">
        <v>340</v>
      </c>
      <c r="V608" s="128"/>
      <c r="W608" s="169" t="s">
        <v>340</v>
      </c>
      <c r="X608" s="125"/>
      <c r="Y608" s="169" t="s">
        <v>340</v>
      </c>
      <c r="Z608" s="169" t="s">
        <v>340</v>
      </c>
      <c r="AA608" s="143">
        <v>0</v>
      </c>
      <c r="AB608" s="144" t="s">
        <v>341</v>
      </c>
      <c r="AC608" s="129"/>
      <c r="AD608" s="169" t="s">
        <v>340</v>
      </c>
      <c r="AE608" s="129"/>
      <c r="AF608" s="169" t="s">
        <v>340</v>
      </c>
      <c r="AG608" s="170" t="s">
        <v>340</v>
      </c>
    </row>
    <row r="609" spans="2:33" ht="18" customHeight="1" x14ac:dyDescent="0.25">
      <c r="B609" s="71" t="s">
        <v>340</v>
      </c>
      <c r="C609" s="116"/>
      <c r="D609" s="116"/>
      <c r="E609" s="113">
        <v>0</v>
      </c>
      <c r="F609" s="113">
        <v>0</v>
      </c>
      <c r="G609" s="113">
        <v>0</v>
      </c>
      <c r="H609" s="113">
        <v>0</v>
      </c>
      <c r="I609" s="113">
        <v>0</v>
      </c>
      <c r="J609" s="113">
        <v>0</v>
      </c>
      <c r="K609" s="113">
        <v>0</v>
      </c>
      <c r="L609" s="113">
        <v>0</v>
      </c>
      <c r="M609" s="111"/>
      <c r="N609" s="131" t="s">
        <v>340</v>
      </c>
      <c r="O609" s="125"/>
      <c r="P609" s="125" t="s">
        <v>340</v>
      </c>
      <c r="Q609" s="126" t="s">
        <v>340</v>
      </c>
      <c r="R609" s="152" t="s">
        <v>340</v>
      </c>
      <c r="S609" s="169" t="s">
        <v>340</v>
      </c>
      <c r="T609" s="127"/>
      <c r="U609" s="169" t="s">
        <v>340</v>
      </c>
      <c r="V609" s="128"/>
      <c r="W609" s="169" t="s">
        <v>340</v>
      </c>
      <c r="X609" s="125"/>
      <c r="Y609" s="169" t="s">
        <v>340</v>
      </c>
      <c r="Z609" s="169" t="s">
        <v>340</v>
      </c>
      <c r="AA609" s="143">
        <v>0</v>
      </c>
      <c r="AB609" s="144" t="s">
        <v>341</v>
      </c>
      <c r="AC609" s="129"/>
      <c r="AD609" s="169" t="s">
        <v>340</v>
      </c>
      <c r="AE609" s="129"/>
      <c r="AF609" s="169" t="s">
        <v>340</v>
      </c>
      <c r="AG609" s="170" t="s">
        <v>340</v>
      </c>
    </row>
    <row r="610" spans="2:33" ht="18" customHeight="1" x14ac:dyDescent="0.25">
      <c r="B610" s="71" t="s">
        <v>340</v>
      </c>
      <c r="C610" s="116"/>
      <c r="D610" s="116"/>
      <c r="E610" s="113">
        <v>0</v>
      </c>
      <c r="F610" s="113">
        <v>0</v>
      </c>
      <c r="G610" s="113">
        <v>0</v>
      </c>
      <c r="H610" s="113">
        <v>0</v>
      </c>
      <c r="I610" s="113">
        <v>0</v>
      </c>
      <c r="J610" s="113">
        <v>0</v>
      </c>
      <c r="K610" s="113">
        <v>0</v>
      </c>
      <c r="L610" s="113">
        <v>0</v>
      </c>
      <c r="M610" s="111"/>
      <c r="N610" s="131" t="s">
        <v>340</v>
      </c>
      <c r="O610" s="125"/>
      <c r="P610" s="125" t="s">
        <v>340</v>
      </c>
      <c r="Q610" s="126" t="s">
        <v>340</v>
      </c>
      <c r="R610" s="152" t="s">
        <v>340</v>
      </c>
      <c r="S610" s="169" t="s">
        <v>340</v>
      </c>
      <c r="T610" s="127"/>
      <c r="U610" s="169" t="s">
        <v>340</v>
      </c>
      <c r="V610" s="128"/>
      <c r="W610" s="169" t="s">
        <v>340</v>
      </c>
      <c r="X610" s="125"/>
      <c r="Y610" s="169" t="s">
        <v>340</v>
      </c>
      <c r="Z610" s="169" t="s">
        <v>340</v>
      </c>
      <c r="AA610" s="143">
        <v>0</v>
      </c>
      <c r="AB610" s="144" t="s">
        <v>341</v>
      </c>
      <c r="AC610" s="129"/>
      <c r="AD610" s="169" t="s">
        <v>340</v>
      </c>
      <c r="AE610" s="129"/>
      <c r="AF610" s="169" t="s">
        <v>340</v>
      </c>
      <c r="AG610" s="170" t="s">
        <v>340</v>
      </c>
    </row>
    <row r="611" spans="2:33" ht="18" customHeight="1" x14ac:dyDescent="0.25">
      <c r="B611" s="71" t="s">
        <v>340</v>
      </c>
      <c r="C611" s="116"/>
      <c r="D611" s="116"/>
      <c r="E611" s="113">
        <v>0</v>
      </c>
      <c r="F611" s="113">
        <v>0</v>
      </c>
      <c r="G611" s="113">
        <v>0</v>
      </c>
      <c r="H611" s="113">
        <v>0</v>
      </c>
      <c r="I611" s="113">
        <v>0</v>
      </c>
      <c r="J611" s="113">
        <v>0</v>
      </c>
      <c r="K611" s="113">
        <v>0</v>
      </c>
      <c r="L611" s="113">
        <v>0</v>
      </c>
      <c r="M611" s="111"/>
      <c r="N611" s="131" t="s">
        <v>340</v>
      </c>
      <c r="O611" s="125"/>
      <c r="P611" s="125" t="s">
        <v>340</v>
      </c>
      <c r="Q611" s="126" t="s">
        <v>340</v>
      </c>
      <c r="R611" s="152" t="s">
        <v>340</v>
      </c>
      <c r="S611" s="169" t="s">
        <v>340</v>
      </c>
      <c r="T611" s="127"/>
      <c r="U611" s="169" t="s">
        <v>340</v>
      </c>
      <c r="V611" s="128"/>
      <c r="W611" s="169" t="s">
        <v>340</v>
      </c>
      <c r="X611" s="125"/>
      <c r="Y611" s="169" t="s">
        <v>340</v>
      </c>
      <c r="Z611" s="169" t="s">
        <v>340</v>
      </c>
      <c r="AA611" s="143">
        <v>0</v>
      </c>
      <c r="AB611" s="144" t="s">
        <v>341</v>
      </c>
      <c r="AC611" s="129"/>
      <c r="AD611" s="169" t="s">
        <v>340</v>
      </c>
      <c r="AE611" s="129"/>
      <c r="AF611" s="169" t="s">
        <v>340</v>
      </c>
      <c r="AG611" s="170" t="s">
        <v>340</v>
      </c>
    </row>
    <row r="612" spans="2:33" ht="18" customHeight="1" x14ac:dyDescent="0.25">
      <c r="B612" s="71" t="s">
        <v>340</v>
      </c>
      <c r="C612" s="116"/>
      <c r="D612" s="116"/>
      <c r="E612" s="113">
        <v>0</v>
      </c>
      <c r="F612" s="113">
        <v>0</v>
      </c>
      <c r="G612" s="113">
        <v>0</v>
      </c>
      <c r="H612" s="113">
        <v>0</v>
      </c>
      <c r="I612" s="113">
        <v>0</v>
      </c>
      <c r="J612" s="113">
        <v>0</v>
      </c>
      <c r="K612" s="113">
        <v>0</v>
      </c>
      <c r="L612" s="113">
        <v>0</v>
      </c>
      <c r="M612" s="111"/>
      <c r="N612" s="131" t="s">
        <v>340</v>
      </c>
      <c r="O612" s="125"/>
      <c r="P612" s="125" t="s">
        <v>340</v>
      </c>
      <c r="Q612" s="126" t="s">
        <v>340</v>
      </c>
      <c r="R612" s="152" t="s">
        <v>340</v>
      </c>
      <c r="S612" s="169" t="s">
        <v>340</v>
      </c>
      <c r="T612" s="127"/>
      <c r="U612" s="169" t="s">
        <v>340</v>
      </c>
      <c r="V612" s="128"/>
      <c r="W612" s="169" t="s">
        <v>340</v>
      </c>
      <c r="X612" s="125"/>
      <c r="Y612" s="169" t="s">
        <v>340</v>
      </c>
      <c r="Z612" s="169" t="s">
        <v>340</v>
      </c>
      <c r="AA612" s="143">
        <v>0</v>
      </c>
      <c r="AB612" s="144" t="s">
        <v>341</v>
      </c>
      <c r="AC612" s="129"/>
      <c r="AD612" s="169" t="s">
        <v>340</v>
      </c>
      <c r="AE612" s="129"/>
      <c r="AF612" s="169" t="s">
        <v>340</v>
      </c>
      <c r="AG612" s="170" t="s">
        <v>340</v>
      </c>
    </row>
    <row r="613" spans="2:33" ht="18" customHeight="1" x14ac:dyDescent="0.25">
      <c r="B613" s="71" t="s">
        <v>340</v>
      </c>
      <c r="C613" s="116"/>
      <c r="D613" s="116"/>
      <c r="E613" s="113">
        <v>0</v>
      </c>
      <c r="F613" s="113">
        <v>0</v>
      </c>
      <c r="G613" s="113">
        <v>0</v>
      </c>
      <c r="H613" s="113">
        <v>0</v>
      </c>
      <c r="I613" s="113">
        <v>0</v>
      </c>
      <c r="J613" s="113">
        <v>0</v>
      </c>
      <c r="K613" s="113">
        <v>0</v>
      </c>
      <c r="L613" s="113">
        <v>0</v>
      </c>
      <c r="M613" s="111"/>
      <c r="N613" s="131" t="s">
        <v>340</v>
      </c>
      <c r="O613" s="125"/>
      <c r="P613" s="125" t="s">
        <v>340</v>
      </c>
      <c r="Q613" s="126" t="s">
        <v>340</v>
      </c>
      <c r="R613" s="152" t="s">
        <v>340</v>
      </c>
      <c r="S613" s="169" t="s">
        <v>340</v>
      </c>
      <c r="T613" s="127"/>
      <c r="U613" s="169" t="s">
        <v>340</v>
      </c>
      <c r="V613" s="128"/>
      <c r="W613" s="169" t="s">
        <v>340</v>
      </c>
      <c r="X613" s="125"/>
      <c r="Y613" s="169" t="s">
        <v>340</v>
      </c>
      <c r="Z613" s="169" t="s">
        <v>340</v>
      </c>
      <c r="AA613" s="143">
        <v>0</v>
      </c>
      <c r="AB613" s="144" t="s">
        <v>341</v>
      </c>
      <c r="AC613" s="129"/>
      <c r="AD613" s="169" t="s">
        <v>340</v>
      </c>
      <c r="AE613" s="129"/>
      <c r="AF613" s="169" t="s">
        <v>340</v>
      </c>
      <c r="AG613" s="170" t="s">
        <v>340</v>
      </c>
    </row>
    <row r="614" spans="2:33" ht="18" customHeight="1" x14ac:dyDescent="0.25">
      <c r="B614" s="71" t="s">
        <v>340</v>
      </c>
      <c r="C614" s="116"/>
      <c r="D614" s="116"/>
      <c r="E614" s="113">
        <v>0</v>
      </c>
      <c r="F614" s="113">
        <v>0</v>
      </c>
      <c r="G614" s="113">
        <v>0</v>
      </c>
      <c r="H614" s="113">
        <v>0</v>
      </c>
      <c r="I614" s="113">
        <v>0</v>
      </c>
      <c r="J614" s="113">
        <v>0</v>
      </c>
      <c r="K614" s="113">
        <v>0</v>
      </c>
      <c r="L614" s="113">
        <v>0</v>
      </c>
      <c r="M614" s="111"/>
      <c r="N614" s="131" t="s">
        <v>340</v>
      </c>
      <c r="O614" s="125"/>
      <c r="P614" s="125" t="s">
        <v>340</v>
      </c>
      <c r="Q614" s="126" t="s">
        <v>340</v>
      </c>
      <c r="R614" s="152" t="s">
        <v>340</v>
      </c>
      <c r="S614" s="169" t="s">
        <v>340</v>
      </c>
      <c r="T614" s="127"/>
      <c r="U614" s="169" t="s">
        <v>340</v>
      </c>
      <c r="V614" s="128"/>
      <c r="W614" s="169" t="s">
        <v>340</v>
      </c>
      <c r="X614" s="125"/>
      <c r="Y614" s="169" t="s">
        <v>340</v>
      </c>
      <c r="Z614" s="169" t="s">
        <v>340</v>
      </c>
      <c r="AA614" s="143">
        <v>0</v>
      </c>
      <c r="AB614" s="144" t="s">
        <v>341</v>
      </c>
      <c r="AC614" s="129"/>
      <c r="AD614" s="169" t="s">
        <v>340</v>
      </c>
      <c r="AE614" s="129"/>
      <c r="AF614" s="169" t="s">
        <v>340</v>
      </c>
      <c r="AG614" s="170" t="s">
        <v>340</v>
      </c>
    </row>
    <row r="615" spans="2:33" ht="18" customHeight="1" x14ac:dyDescent="0.25">
      <c r="B615" s="71" t="s">
        <v>340</v>
      </c>
      <c r="C615" s="116"/>
      <c r="D615" s="116"/>
      <c r="E615" s="113">
        <v>0</v>
      </c>
      <c r="F615" s="113">
        <v>0</v>
      </c>
      <c r="G615" s="113">
        <v>0</v>
      </c>
      <c r="H615" s="113">
        <v>0</v>
      </c>
      <c r="I615" s="113">
        <v>0</v>
      </c>
      <c r="J615" s="113">
        <v>0</v>
      </c>
      <c r="K615" s="113">
        <v>0</v>
      </c>
      <c r="L615" s="113">
        <v>0</v>
      </c>
      <c r="M615" s="111"/>
      <c r="N615" s="131" t="s">
        <v>340</v>
      </c>
      <c r="O615" s="125"/>
      <c r="P615" s="125" t="s">
        <v>340</v>
      </c>
      <c r="Q615" s="126" t="s">
        <v>340</v>
      </c>
      <c r="R615" s="152" t="s">
        <v>340</v>
      </c>
      <c r="S615" s="169" t="s">
        <v>340</v>
      </c>
      <c r="T615" s="127"/>
      <c r="U615" s="169" t="s">
        <v>340</v>
      </c>
      <c r="V615" s="128"/>
      <c r="W615" s="169" t="s">
        <v>340</v>
      </c>
      <c r="X615" s="125"/>
      <c r="Y615" s="169" t="s">
        <v>340</v>
      </c>
      <c r="Z615" s="169" t="s">
        <v>340</v>
      </c>
      <c r="AA615" s="143">
        <v>0</v>
      </c>
      <c r="AB615" s="144" t="s">
        <v>341</v>
      </c>
      <c r="AC615" s="129"/>
      <c r="AD615" s="169" t="s">
        <v>340</v>
      </c>
      <c r="AE615" s="129"/>
      <c r="AF615" s="169" t="s">
        <v>340</v>
      </c>
      <c r="AG615" s="170" t="s">
        <v>340</v>
      </c>
    </row>
    <row r="616" spans="2:33" ht="18" customHeight="1" thickBot="1" x14ac:dyDescent="0.3">
      <c r="B616" s="81" t="s">
        <v>340</v>
      </c>
      <c r="C616" s="83"/>
      <c r="D616" s="83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112"/>
      <c r="N616" s="132" t="s">
        <v>340</v>
      </c>
      <c r="O616" s="79"/>
      <c r="P616" s="79" t="s">
        <v>340</v>
      </c>
      <c r="Q616" s="75" t="s">
        <v>340</v>
      </c>
      <c r="R616" s="153" t="s">
        <v>340</v>
      </c>
      <c r="S616" s="171" t="s">
        <v>340</v>
      </c>
      <c r="T616" s="80"/>
      <c r="U616" s="171" t="s">
        <v>340</v>
      </c>
      <c r="V616" s="88"/>
      <c r="W616" s="171" t="s">
        <v>340</v>
      </c>
      <c r="X616" s="79"/>
      <c r="Y616" s="171" t="s">
        <v>340</v>
      </c>
      <c r="Z616" s="171" t="s">
        <v>340</v>
      </c>
      <c r="AA616" s="147">
        <v>0</v>
      </c>
      <c r="AB616" s="148" t="s">
        <v>341</v>
      </c>
      <c r="AC616" s="89"/>
      <c r="AD616" s="171" t="s">
        <v>340</v>
      </c>
      <c r="AE616" s="89"/>
      <c r="AF616" s="171" t="s">
        <v>340</v>
      </c>
      <c r="AG616" s="172" t="s">
        <v>340</v>
      </c>
    </row>
    <row r="617" spans="2:33" ht="18" customHeight="1" x14ac:dyDescent="0.25">
      <c r="B617" s="76">
        <v>56</v>
      </c>
      <c r="C617" s="77" t="s">
        <v>329</v>
      </c>
      <c r="D617" s="82">
        <v>1</v>
      </c>
      <c r="E617" s="78">
        <v>11365668353</v>
      </c>
      <c r="F617" s="78">
        <v>14995543526</v>
      </c>
      <c r="G617" s="78">
        <v>6777784591</v>
      </c>
      <c r="H617" s="78">
        <v>6890199591</v>
      </c>
      <c r="I617" s="78">
        <v>4587883762</v>
      </c>
      <c r="J617" s="78">
        <v>8105343935</v>
      </c>
      <c r="K617" s="78">
        <v>241923254</v>
      </c>
      <c r="L617" s="78">
        <v>3602000.0000009998</v>
      </c>
      <c r="M617" s="73">
        <v>1</v>
      </c>
      <c r="N617" s="130">
        <v>5</v>
      </c>
      <c r="O617" s="149" t="s">
        <v>172</v>
      </c>
      <c r="P617" s="73">
        <v>0</v>
      </c>
      <c r="Q617" s="74">
        <v>311761600</v>
      </c>
      <c r="R617" s="154">
        <v>4743764562</v>
      </c>
      <c r="S617" s="174" t="s">
        <v>339</v>
      </c>
      <c r="T617" s="78">
        <v>1.6769002024779751</v>
      </c>
      <c r="U617" s="167" t="s">
        <v>339</v>
      </c>
      <c r="V617" s="115">
        <v>0.45948315104773885</v>
      </c>
      <c r="W617" s="167" t="s">
        <v>339</v>
      </c>
      <c r="X617" s="115">
        <v>67.163590782879751</v>
      </c>
      <c r="Y617" s="167" t="s">
        <v>339</v>
      </c>
      <c r="Z617" s="167" t="s">
        <v>339</v>
      </c>
      <c r="AA617" s="145"/>
      <c r="AB617" s="146"/>
      <c r="AC617" s="115">
        <v>2.9847376735654834E-2</v>
      </c>
      <c r="AD617" s="167" t="s">
        <v>339</v>
      </c>
      <c r="AE617" s="115">
        <v>1.6133010022647179E-2</v>
      </c>
      <c r="AF617" s="167" t="s">
        <v>339</v>
      </c>
      <c r="AG617" s="168" t="s">
        <v>339</v>
      </c>
    </row>
    <row r="618" spans="2:33" ht="33" x14ac:dyDescent="0.25">
      <c r="B618" s="71">
        <v>56.1</v>
      </c>
      <c r="C618" s="124" t="s">
        <v>327</v>
      </c>
      <c r="D618" s="116">
        <v>0.5</v>
      </c>
      <c r="E618" s="113">
        <v>333866000</v>
      </c>
      <c r="F618" s="113">
        <v>1387358000</v>
      </c>
      <c r="G618" s="113">
        <v>72283000</v>
      </c>
      <c r="H618" s="113">
        <v>184698000</v>
      </c>
      <c r="I618" s="113">
        <v>261583000</v>
      </c>
      <c r="J618" s="113">
        <v>1202660000</v>
      </c>
      <c r="K618" s="113">
        <v>168111000</v>
      </c>
      <c r="L618" s="113">
        <v>3602000</v>
      </c>
      <c r="M618" s="111"/>
      <c r="N618" s="131" t="s">
        <v>340</v>
      </c>
      <c r="O618" s="125" t="s">
        <v>172</v>
      </c>
      <c r="P618" s="125" t="s">
        <v>340</v>
      </c>
      <c r="Q618" s="126" t="s">
        <v>340</v>
      </c>
      <c r="R618" s="152" t="s">
        <v>340</v>
      </c>
      <c r="S618" s="169" t="s">
        <v>340</v>
      </c>
      <c r="T618" s="127"/>
      <c r="U618" s="169" t="s">
        <v>340</v>
      </c>
      <c r="V618" s="128"/>
      <c r="W618" s="169" t="s">
        <v>340</v>
      </c>
      <c r="X618" s="125"/>
      <c r="Y618" s="169" t="s">
        <v>340</v>
      </c>
      <c r="Z618" s="173" t="s">
        <v>340</v>
      </c>
      <c r="AA618" s="143">
        <v>2448.1348155990822</v>
      </c>
      <c r="AB618" s="144" t="s">
        <v>341</v>
      </c>
      <c r="AC618" s="129"/>
      <c r="AD618" s="169" t="s">
        <v>340</v>
      </c>
      <c r="AE618" s="129"/>
      <c r="AF618" s="169" t="s">
        <v>340</v>
      </c>
      <c r="AG618" s="170" t="s">
        <v>340</v>
      </c>
    </row>
    <row r="619" spans="2:33" ht="33" x14ac:dyDescent="0.25">
      <c r="B619" s="71">
        <v>56.2</v>
      </c>
      <c r="C619" s="116" t="s">
        <v>328</v>
      </c>
      <c r="D619" s="116">
        <v>0.5</v>
      </c>
      <c r="E619" s="113">
        <v>11031802353</v>
      </c>
      <c r="F619" s="113">
        <v>13608185526</v>
      </c>
      <c r="G619" s="113">
        <v>6705501591</v>
      </c>
      <c r="H619" s="113">
        <v>6705501591</v>
      </c>
      <c r="I619" s="113">
        <v>4326300762</v>
      </c>
      <c r="J619" s="113">
        <v>6902683935</v>
      </c>
      <c r="K619" s="113">
        <v>73812254</v>
      </c>
      <c r="L619" s="113">
        <v>9.9999999999999995E-7</v>
      </c>
      <c r="M619" s="111"/>
      <c r="N619" s="131" t="s">
        <v>340</v>
      </c>
      <c r="O619" s="125" t="s">
        <v>172</v>
      </c>
      <c r="P619" s="125" t="s">
        <v>340</v>
      </c>
      <c r="Q619" s="126" t="s">
        <v>340</v>
      </c>
      <c r="R619" s="152" t="s">
        <v>340</v>
      </c>
      <c r="S619" s="169" t="s">
        <v>340</v>
      </c>
      <c r="T619" s="127"/>
      <c r="U619" s="169" t="s">
        <v>340</v>
      </c>
      <c r="V619" s="128"/>
      <c r="W619" s="169" t="s">
        <v>340</v>
      </c>
      <c r="X619" s="125"/>
      <c r="Y619" s="169" t="s">
        <v>340</v>
      </c>
      <c r="Z619" s="169" t="s">
        <v>340</v>
      </c>
      <c r="AA619" s="143">
        <v>24013.032514557966</v>
      </c>
      <c r="AB619" s="144" t="s">
        <v>341</v>
      </c>
      <c r="AC619" s="129"/>
      <c r="AD619" s="169" t="s">
        <v>340</v>
      </c>
      <c r="AE619" s="129"/>
      <c r="AF619" s="169" t="s">
        <v>340</v>
      </c>
      <c r="AG619" s="170" t="s">
        <v>340</v>
      </c>
    </row>
    <row r="620" spans="2:33" ht="18" customHeight="1" x14ac:dyDescent="0.25">
      <c r="B620" s="71" t="s">
        <v>340</v>
      </c>
      <c r="C620" s="116"/>
      <c r="D620" s="116"/>
      <c r="E620" s="113">
        <v>0</v>
      </c>
      <c r="F620" s="113">
        <v>0</v>
      </c>
      <c r="G620" s="113">
        <v>0</v>
      </c>
      <c r="H620" s="113">
        <v>0</v>
      </c>
      <c r="I620" s="113">
        <v>0</v>
      </c>
      <c r="J620" s="113">
        <v>0</v>
      </c>
      <c r="K620" s="113">
        <v>0</v>
      </c>
      <c r="L620" s="113">
        <v>0</v>
      </c>
      <c r="M620" s="111"/>
      <c r="N620" s="131" t="s">
        <v>340</v>
      </c>
      <c r="O620" s="125"/>
      <c r="P620" s="125" t="s">
        <v>340</v>
      </c>
      <c r="Q620" s="126" t="s">
        <v>340</v>
      </c>
      <c r="R620" s="152" t="s">
        <v>340</v>
      </c>
      <c r="S620" s="169" t="s">
        <v>340</v>
      </c>
      <c r="T620" s="127"/>
      <c r="U620" s="169" t="s">
        <v>340</v>
      </c>
      <c r="V620" s="128"/>
      <c r="W620" s="169" t="s">
        <v>340</v>
      </c>
      <c r="X620" s="125"/>
      <c r="Y620" s="169" t="s">
        <v>340</v>
      </c>
      <c r="Z620" s="169" t="s">
        <v>340</v>
      </c>
      <c r="AA620" s="143">
        <v>0</v>
      </c>
      <c r="AB620" s="144" t="s">
        <v>341</v>
      </c>
      <c r="AC620" s="129"/>
      <c r="AD620" s="169" t="s">
        <v>340</v>
      </c>
      <c r="AE620" s="129"/>
      <c r="AF620" s="169" t="s">
        <v>340</v>
      </c>
      <c r="AG620" s="170" t="s">
        <v>340</v>
      </c>
    </row>
    <row r="621" spans="2:33" ht="18" customHeight="1" x14ac:dyDescent="0.25">
      <c r="B621" s="71" t="s">
        <v>340</v>
      </c>
      <c r="C621" s="116"/>
      <c r="D621" s="116"/>
      <c r="E621" s="113">
        <v>0</v>
      </c>
      <c r="F621" s="113">
        <v>0</v>
      </c>
      <c r="G621" s="113">
        <v>0</v>
      </c>
      <c r="H621" s="113">
        <v>0</v>
      </c>
      <c r="I621" s="113">
        <v>0</v>
      </c>
      <c r="J621" s="113">
        <v>0</v>
      </c>
      <c r="K621" s="113">
        <v>0</v>
      </c>
      <c r="L621" s="113">
        <v>0</v>
      </c>
      <c r="M621" s="111"/>
      <c r="N621" s="131" t="s">
        <v>340</v>
      </c>
      <c r="O621" s="125"/>
      <c r="P621" s="125" t="s">
        <v>340</v>
      </c>
      <c r="Q621" s="126" t="s">
        <v>340</v>
      </c>
      <c r="R621" s="152" t="s">
        <v>340</v>
      </c>
      <c r="S621" s="169" t="s">
        <v>340</v>
      </c>
      <c r="T621" s="127"/>
      <c r="U621" s="169" t="s">
        <v>340</v>
      </c>
      <c r="V621" s="128"/>
      <c r="W621" s="169" t="s">
        <v>340</v>
      </c>
      <c r="X621" s="125"/>
      <c r="Y621" s="169" t="s">
        <v>340</v>
      </c>
      <c r="Z621" s="169" t="s">
        <v>340</v>
      </c>
      <c r="AA621" s="143">
        <v>0</v>
      </c>
      <c r="AB621" s="144" t="s">
        <v>341</v>
      </c>
      <c r="AC621" s="129"/>
      <c r="AD621" s="169" t="s">
        <v>340</v>
      </c>
      <c r="AE621" s="129"/>
      <c r="AF621" s="169" t="s">
        <v>340</v>
      </c>
      <c r="AG621" s="170" t="s">
        <v>340</v>
      </c>
    </row>
    <row r="622" spans="2:33" ht="18" customHeight="1" x14ac:dyDescent="0.25">
      <c r="B622" s="71" t="s">
        <v>340</v>
      </c>
      <c r="C622" s="116"/>
      <c r="D622" s="116"/>
      <c r="E622" s="113">
        <v>0</v>
      </c>
      <c r="F622" s="113">
        <v>0</v>
      </c>
      <c r="G622" s="113">
        <v>0</v>
      </c>
      <c r="H622" s="113">
        <v>0</v>
      </c>
      <c r="I622" s="113">
        <v>0</v>
      </c>
      <c r="J622" s="113">
        <v>0</v>
      </c>
      <c r="K622" s="113">
        <v>0</v>
      </c>
      <c r="L622" s="113">
        <v>0</v>
      </c>
      <c r="M622" s="111"/>
      <c r="N622" s="131" t="s">
        <v>340</v>
      </c>
      <c r="O622" s="125"/>
      <c r="P622" s="125" t="s">
        <v>340</v>
      </c>
      <c r="Q622" s="126" t="s">
        <v>340</v>
      </c>
      <c r="R622" s="152" t="s">
        <v>340</v>
      </c>
      <c r="S622" s="169" t="s">
        <v>340</v>
      </c>
      <c r="T622" s="127"/>
      <c r="U622" s="169" t="s">
        <v>340</v>
      </c>
      <c r="V622" s="128"/>
      <c r="W622" s="169" t="s">
        <v>340</v>
      </c>
      <c r="X622" s="125"/>
      <c r="Y622" s="169" t="s">
        <v>340</v>
      </c>
      <c r="Z622" s="169" t="s">
        <v>340</v>
      </c>
      <c r="AA622" s="143">
        <v>0</v>
      </c>
      <c r="AB622" s="144" t="s">
        <v>341</v>
      </c>
      <c r="AC622" s="129"/>
      <c r="AD622" s="169" t="s">
        <v>340</v>
      </c>
      <c r="AE622" s="129"/>
      <c r="AF622" s="169" t="s">
        <v>340</v>
      </c>
      <c r="AG622" s="170" t="s">
        <v>340</v>
      </c>
    </row>
    <row r="623" spans="2:33" ht="18" customHeight="1" x14ac:dyDescent="0.25">
      <c r="B623" s="71" t="s">
        <v>340</v>
      </c>
      <c r="C623" s="116"/>
      <c r="D623" s="116"/>
      <c r="E623" s="113">
        <v>0</v>
      </c>
      <c r="F623" s="113">
        <v>0</v>
      </c>
      <c r="G623" s="113">
        <v>0</v>
      </c>
      <c r="H623" s="113">
        <v>0</v>
      </c>
      <c r="I623" s="113">
        <v>0</v>
      </c>
      <c r="J623" s="113">
        <v>0</v>
      </c>
      <c r="K623" s="113">
        <v>0</v>
      </c>
      <c r="L623" s="113">
        <v>0</v>
      </c>
      <c r="M623" s="111"/>
      <c r="N623" s="131" t="s">
        <v>340</v>
      </c>
      <c r="O623" s="125"/>
      <c r="P623" s="125" t="s">
        <v>340</v>
      </c>
      <c r="Q623" s="126" t="s">
        <v>340</v>
      </c>
      <c r="R623" s="152" t="s">
        <v>340</v>
      </c>
      <c r="S623" s="169" t="s">
        <v>340</v>
      </c>
      <c r="T623" s="127"/>
      <c r="U623" s="169" t="s">
        <v>340</v>
      </c>
      <c r="V623" s="128"/>
      <c r="W623" s="169" t="s">
        <v>340</v>
      </c>
      <c r="X623" s="125"/>
      <c r="Y623" s="169" t="s">
        <v>340</v>
      </c>
      <c r="Z623" s="169" t="s">
        <v>340</v>
      </c>
      <c r="AA623" s="143">
        <v>0</v>
      </c>
      <c r="AB623" s="144" t="s">
        <v>341</v>
      </c>
      <c r="AC623" s="129"/>
      <c r="AD623" s="169" t="s">
        <v>340</v>
      </c>
      <c r="AE623" s="129"/>
      <c r="AF623" s="169" t="s">
        <v>340</v>
      </c>
      <c r="AG623" s="170" t="s">
        <v>340</v>
      </c>
    </row>
    <row r="624" spans="2:33" ht="18" customHeight="1" x14ac:dyDescent="0.25">
      <c r="B624" s="71" t="s">
        <v>340</v>
      </c>
      <c r="C624" s="116"/>
      <c r="D624" s="116"/>
      <c r="E624" s="113">
        <v>0</v>
      </c>
      <c r="F624" s="113">
        <v>0</v>
      </c>
      <c r="G624" s="113">
        <v>0</v>
      </c>
      <c r="H624" s="113">
        <v>0</v>
      </c>
      <c r="I624" s="113">
        <v>0</v>
      </c>
      <c r="J624" s="113">
        <v>0</v>
      </c>
      <c r="K624" s="113">
        <v>0</v>
      </c>
      <c r="L624" s="113">
        <v>0</v>
      </c>
      <c r="M624" s="111"/>
      <c r="N624" s="131" t="s">
        <v>340</v>
      </c>
      <c r="O624" s="125"/>
      <c r="P624" s="125" t="s">
        <v>340</v>
      </c>
      <c r="Q624" s="126" t="s">
        <v>340</v>
      </c>
      <c r="R624" s="152" t="s">
        <v>340</v>
      </c>
      <c r="S624" s="169" t="s">
        <v>340</v>
      </c>
      <c r="T624" s="127"/>
      <c r="U624" s="169" t="s">
        <v>340</v>
      </c>
      <c r="V624" s="128"/>
      <c r="W624" s="169" t="s">
        <v>340</v>
      </c>
      <c r="X624" s="125"/>
      <c r="Y624" s="169" t="s">
        <v>340</v>
      </c>
      <c r="Z624" s="169" t="s">
        <v>340</v>
      </c>
      <c r="AA624" s="143">
        <v>0</v>
      </c>
      <c r="AB624" s="144" t="s">
        <v>341</v>
      </c>
      <c r="AC624" s="129"/>
      <c r="AD624" s="169" t="s">
        <v>340</v>
      </c>
      <c r="AE624" s="129"/>
      <c r="AF624" s="169" t="s">
        <v>340</v>
      </c>
      <c r="AG624" s="170" t="s">
        <v>340</v>
      </c>
    </row>
    <row r="625" spans="2:33" ht="18" customHeight="1" x14ac:dyDescent="0.25">
      <c r="B625" s="71" t="s">
        <v>340</v>
      </c>
      <c r="C625" s="116"/>
      <c r="D625" s="116"/>
      <c r="E625" s="113">
        <v>0</v>
      </c>
      <c r="F625" s="113">
        <v>0</v>
      </c>
      <c r="G625" s="113">
        <v>0</v>
      </c>
      <c r="H625" s="113">
        <v>0</v>
      </c>
      <c r="I625" s="113">
        <v>0</v>
      </c>
      <c r="J625" s="113">
        <v>0</v>
      </c>
      <c r="K625" s="113">
        <v>0</v>
      </c>
      <c r="L625" s="113">
        <v>0</v>
      </c>
      <c r="M625" s="111"/>
      <c r="N625" s="131" t="s">
        <v>340</v>
      </c>
      <c r="O625" s="125"/>
      <c r="P625" s="125" t="s">
        <v>340</v>
      </c>
      <c r="Q625" s="126" t="s">
        <v>340</v>
      </c>
      <c r="R625" s="152" t="s">
        <v>340</v>
      </c>
      <c r="S625" s="169" t="s">
        <v>340</v>
      </c>
      <c r="T625" s="127"/>
      <c r="U625" s="169" t="s">
        <v>340</v>
      </c>
      <c r="V625" s="128"/>
      <c r="W625" s="169" t="s">
        <v>340</v>
      </c>
      <c r="X625" s="125"/>
      <c r="Y625" s="169" t="s">
        <v>340</v>
      </c>
      <c r="Z625" s="169" t="s">
        <v>340</v>
      </c>
      <c r="AA625" s="143">
        <v>0</v>
      </c>
      <c r="AB625" s="144" t="s">
        <v>341</v>
      </c>
      <c r="AC625" s="129"/>
      <c r="AD625" s="169" t="s">
        <v>340</v>
      </c>
      <c r="AE625" s="129"/>
      <c r="AF625" s="169" t="s">
        <v>340</v>
      </c>
      <c r="AG625" s="170" t="s">
        <v>340</v>
      </c>
    </row>
    <row r="626" spans="2:33" ht="18" customHeight="1" x14ac:dyDescent="0.25">
      <c r="B626" s="71" t="s">
        <v>340</v>
      </c>
      <c r="C626" s="116"/>
      <c r="D626" s="116"/>
      <c r="E626" s="113">
        <v>0</v>
      </c>
      <c r="F626" s="113">
        <v>0</v>
      </c>
      <c r="G626" s="113">
        <v>0</v>
      </c>
      <c r="H626" s="113">
        <v>0</v>
      </c>
      <c r="I626" s="113">
        <v>0</v>
      </c>
      <c r="J626" s="113">
        <v>0</v>
      </c>
      <c r="K626" s="113">
        <v>0</v>
      </c>
      <c r="L626" s="113">
        <v>0</v>
      </c>
      <c r="M626" s="111"/>
      <c r="N626" s="131" t="s">
        <v>340</v>
      </c>
      <c r="O626" s="125"/>
      <c r="P626" s="125" t="s">
        <v>340</v>
      </c>
      <c r="Q626" s="126" t="s">
        <v>340</v>
      </c>
      <c r="R626" s="152" t="s">
        <v>340</v>
      </c>
      <c r="S626" s="169" t="s">
        <v>340</v>
      </c>
      <c r="T626" s="127"/>
      <c r="U626" s="169" t="s">
        <v>340</v>
      </c>
      <c r="V626" s="128"/>
      <c r="W626" s="169" t="s">
        <v>340</v>
      </c>
      <c r="X626" s="125"/>
      <c r="Y626" s="169" t="s">
        <v>340</v>
      </c>
      <c r="Z626" s="169" t="s">
        <v>340</v>
      </c>
      <c r="AA626" s="143">
        <v>0</v>
      </c>
      <c r="AB626" s="144" t="s">
        <v>341</v>
      </c>
      <c r="AC626" s="129"/>
      <c r="AD626" s="169" t="s">
        <v>340</v>
      </c>
      <c r="AE626" s="129"/>
      <c r="AF626" s="169" t="s">
        <v>340</v>
      </c>
      <c r="AG626" s="170" t="s">
        <v>340</v>
      </c>
    </row>
    <row r="627" spans="2:33" ht="18" customHeight="1" thickBot="1" x14ac:dyDescent="0.3">
      <c r="B627" s="81" t="s">
        <v>340</v>
      </c>
      <c r="C627" s="83"/>
      <c r="D627" s="83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112"/>
      <c r="N627" s="132" t="s">
        <v>340</v>
      </c>
      <c r="O627" s="79"/>
      <c r="P627" s="79" t="s">
        <v>340</v>
      </c>
      <c r="Q627" s="75" t="s">
        <v>340</v>
      </c>
      <c r="R627" s="153" t="s">
        <v>340</v>
      </c>
      <c r="S627" s="171" t="s">
        <v>340</v>
      </c>
      <c r="T627" s="80"/>
      <c r="U627" s="171" t="s">
        <v>340</v>
      </c>
      <c r="V627" s="88"/>
      <c r="W627" s="171" t="s">
        <v>340</v>
      </c>
      <c r="X627" s="79"/>
      <c r="Y627" s="171" t="s">
        <v>340</v>
      </c>
      <c r="Z627" s="171" t="s">
        <v>340</v>
      </c>
      <c r="AA627" s="147">
        <v>0</v>
      </c>
      <c r="AB627" s="148" t="s">
        <v>341</v>
      </c>
      <c r="AC627" s="89"/>
      <c r="AD627" s="171" t="s">
        <v>340</v>
      </c>
      <c r="AE627" s="89"/>
      <c r="AF627" s="171" t="s">
        <v>340</v>
      </c>
      <c r="AG627" s="172" t="s">
        <v>340</v>
      </c>
    </row>
    <row r="628" spans="2:33" ht="18" customHeight="1" x14ac:dyDescent="0.25">
      <c r="B628" s="76">
        <v>57</v>
      </c>
      <c r="C628" s="77" t="s">
        <v>332</v>
      </c>
      <c r="D628" s="82">
        <v>1</v>
      </c>
      <c r="E628" s="78">
        <v>634280583</v>
      </c>
      <c r="F628" s="78">
        <v>2561412061</v>
      </c>
      <c r="G628" s="78">
        <v>69086078</v>
      </c>
      <c r="H628" s="78">
        <v>1105574333</v>
      </c>
      <c r="I628" s="78">
        <v>565194505</v>
      </c>
      <c r="J628" s="78">
        <v>1455837728</v>
      </c>
      <c r="K628" s="78">
        <v>225474763</v>
      </c>
      <c r="L628" s="78">
        <v>96660665</v>
      </c>
      <c r="M628" s="73">
        <v>1</v>
      </c>
      <c r="N628" s="130">
        <v>5</v>
      </c>
      <c r="O628" s="149" t="s">
        <v>172</v>
      </c>
      <c r="P628" s="73">
        <v>0</v>
      </c>
      <c r="Q628" s="74">
        <v>311761600</v>
      </c>
      <c r="R628" s="154">
        <v>721075305</v>
      </c>
      <c r="S628" s="174" t="s">
        <v>339</v>
      </c>
      <c r="T628" s="78">
        <v>9.1810188298719169</v>
      </c>
      <c r="U628" s="167" t="s">
        <v>339</v>
      </c>
      <c r="V628" s="115">
        <v>0.43162689433435913</v>
      </c>
      <c r="W628" s="167" t="s">
        <v>339</v>
      </c>
      <c r="X628" s="115">
        <v>2.3326423731928596</v>
      </c>
      <c r="Y628" s="167" t="s">
        <v>339</v>
      </c>
      <c r="Z628" s="167" t="s">
        <v>339</v>
      </c>
      <c r="AA628" s="145"/>
      <c r="AB628" s="146"/>
      <c r="AC628" s="115">
        <v>0.15487630157088497</v>
      </c>
      <c r="AD628" s="167" t="s">
        <v>339</v>
      </c>
      <c r="AE628" s="115">
        <v>8.8027524517852271E-2</v>
      </c>
      <c r="AF628" s="167" t="s">
        <v>339</v>
      </c>
      <c r="AG628" s="168" t="s">
        <v>339</v>
      </c>
    </row>
    <row r="629" spans="2:33" ht="18" customHeight="1" x14ac:dyDescent="0.25">
      <c r="B629" s="71">
        <v>57.1</v>
      </c>
      <c r="C629" s="124" t="s">
        <v>330</v>
      </c>
      <c r="D629" s="116">
        <v>0.5</v>
      </c>
      <c r="E629" s="113">
        <v>318288099</v>
      </c>
      <c r="F629" s="113">
        <v>1113242683</v>
      </c>
      <c r="G629" s="113">
        <v>15223800</v>
      </c>
      <c r="H629" s="113">
        <v>427372574</v>
      </c>
      <c r="I629" s="113">
        <v>303064299</v>
      </c>
      <c r="J629" s="113">
        <v>685870109</v>
      </c>
      <c r="K629" s="113">
        <v>78356183</v>
      </c>
      <c r="L629" s="113">
        <v>30765123</v>
      </c>
      <c r="M629" s="111"/>
      <c r="N629" s="131" t="s">
        <v>340</v>
      </c>
      <c r="O629" s="125" t="s">
        <v>172</v>
      </c>
      <c r="P629" s="125" t="s">
        <v>340</v>
      </c>
      <c r="Q629" s="126" t="s">
        <v>340</v>
      </c>
      <c r="R629" s="152" t="s">
        <v>340</v>
      </c>
      <c r="S629" s="169" t="s">
        <v>340</v>
      </c>
      <c r="T629" s="127"/>
      <c r="U629" s="169" t="s">
        <v>340</v>
      </c>
      <c r="V629" s="128"/>
      <c r="W629" s="169" t="s">
        <v>340</v>
      </c>
      <c r="X629" s="125"/>
      <c r="Y629" s="169" t="s">
        <v>340</v>
      </c>
      <c r="Z629" s="173" t="s">
        <v>340</v>
      </c>
      <c r="AA629" s="143">
        <v>1964.4303564496206</v>
      </c>
      <c r="AB629" s="144" t="s">
        <v>341</v>
      </c>
      <c r="AC629" s="129"/>
      <c r="AD629" s="169" t="s">
        <v>340</v>
      </c>
      <c r="AE629" s="129"/>
      <c r="AF629" s="169" t="s">
        <v>340</v>
      </c>
      <c r="AG629" s="170" t="s">
        <v>340</v>
      </c>
    </row>
    <row r="630" spans="2:33" ht="18" customHeight="1" x14ac:dyDescent="0.25">
      <c r="B630" s="71">
        <v>57.2</v>
      </c>
      <c r="C630" s="116" t="s">
        <v>331</v>
      </c>
      <c r="D630" s="116">
        <v>0.5</v>
      </c>
      <c r="E630" s="113">
        <v>315992484</v>
      </c>
      <c r="F630" s="113">
        <v>1448169378</v>
      </c>
      <c r="G630" s="113">
        <v>53862278</v>
      </c>
      <c r="H630" s="113">
        <v>678201759</v>
      </c>
      <c r="I630" s="113">
        <v>262130206</v>
      </c>
      <c r="J630" s="113">
        <v>769967619</v>
      </c>
      <c r="K630" s="113">
        <v>147118580</v>
      </c>
      <c r="L630" s="113">
        <v>65895542</v>
      </c>
      <c r="M630" s="111"/>
      <c r="N630" s="131" t="s">
        <v>340</v>
      </c>
      <c r="O630" s="125" t="s">
        <v>172</v>
      </c>
      <c r="P630" s="125" t="s">
        <v>340</v>
      </c>
      <c r="Q630" s="126" t="s">
        <v>340</v>
      </c>
      <c r="R630" s="152" t="s">
        <v>340</v>
      </c>
      <c r="S630" s="169" t="s">
        <v>340</v>
      </c>
      <c r="T630" s="127"/>
      <c r="U630" s="169" t="s">
        <v>340</v>
      </c>
      <c r="V630" s="128"/>
      <c r="W630" s="169" t="s">
        <v>340</v>
      </c>
      <c r="X630" s="125"/>
      <c r="Y630" s="169" t="s">
        <v>340</v>
      </c>
      <c r="Z630" s="169" t="s">
        <v>340</v>
      </c>
      <c r="AA630" s="143">
        <v>2555.4426998411859</v>
      </c>
      <c r="AB630" s="144" t="s">
        <v>341</v>
      </c>
      <c r="AC630" s="129"/>
      <c r="AD630" s="169" t="s">
        <v>340</v>
      </c>
      <c r="AE630" s="129"/>
      <c r="AF630" s="169" t="s">
        <v>340</v>
      </c>
      <c r="AG630" s="170" t="s">
        <v>340</v>
      </c>
    </row>
    <row r="631" spans="2:33" ht="18" customHeight="1" x14ac:dyDescent="0.25">
      <c r="B631" s="71" t="s">
        <v>340</v>
      </c>
      <c r="C631" s="116"/>
      <c r="D631" s="116"/>
      <c r="E631" s="113">
        <v>0</v>
      </c>
      <c r="F631" s="113">
        <v>0</v>
      </c>
      <c r="G631" s="113">
        <v>0</v>
      </c>
      <c r="H631" s="113">
        <v>0</v>
      </c>
      <c r="I631" s="113">
        <v>0</v>
      </c>
      <c r="J631" s="113">
        <v>0</v>
      </c>
      <c r="K631" s="113">
        <v>0</v>
      </c>
      <c r="L631" s="113">
        <v>0</v>
      </c>
      <c r="M631" s="111"/>
      <c r="N631" s="131" t="s">
        <v>340</v>
      </c>
      <c r="O631" s="125"/>
      <c r="P631" s="125" t="s">
        <v>340</v>
      </c>
      <c r="Q631" s="126" t="s">
        <v>340</v>
      </c>
      <c r="R631" s="152" t="s">
        <v>340</v>
      </c>
      <c r="S631" s="169" t="s">
        <v>340</v>
      </c>
      <c r="T631" s="127"/>
      <c r="U631" s="169" t="s">
        <v>340</v>
      </c>
      <c r="V631" s="128"/>
      <c r="W631" s="169" t="s">
        <v>340</v>
      </c>
      <c r="X631" s="125"/>
      <c r="Y631" s="169" t="s">
        <v>340</v>
      </c>
      <c r="Z631" s="169" t="s">
        <v>340</v>
      </c>
      <c r="AA631" s="143">
        <v>0</v>
      </c>
      <c r="AB631" s="144" t="s">
        <v>341</v>
      </c>
      <c r="AC631" s="129"/>
      <c r="AD631" s="169" t="s">
        <v>340</v>
      </c>
      <c r="AE631" s="129"/>
      <c r="AF631" s="169" t="s">
        <v>340</v>
      </c>
      <c r="AG631" s="170" t="s">
        <v>340</v>
      </c>
    </row>
    <row r="632" spans="2:33" ht="18" customHeight="1" x14ac:dyDescent="0.25">
      <c r="B632" s="71" t="s">
        <v>340</v>
      </c>
      <c r="C632" s="116"/>
      <c r="D632" s="116"/>
      <c r="E632" s="113">
        <v>0</v>
      </c>
      <c r="F632" s="113">
        <v>0</v>
      </c>
      <c r="G632" s="113">
        <v>0</v>
      </c>
      <c r="H632" s="113">
        <v>0</v>
      </c>
      <c r="I632" s="113">
        <v>0</v>
      </c>
      <c r="J632" s="113">
        <v>0</v>
      </c>
      <c r="K632" s="113">
        <v>0</v>
      </c>
      <c r="L632" s="113">
        <v>0</v>
      </c>
      <c r="M632" s="111"/>
      <c r="N632" s="131" t="s">
        <v>340</v>
      </c>
      <c r="O632" s="125"/>
      <c r="P632" s="125" t="s">
        <v>340</v>
      </c>
      <c r="Q632" s="126" t="s">
        <v>340</v>
      </c>
      <c r="R632" s="152" t="s">
        <v>340</v>
      </c>
      <c r="S632" s="169" t="s">
        <v>340</v>
      </c>
      <c r="T632" s="127"/>
      <c r="U632" s="169" t="s">
        <v>340</v>
      </c>
      <c r="V632" s="128"/>
      <c r="W632" s="169" t="s">
        <v>340</v>
      </c>
      <c r="X632" s="125"/>
      <c r="Y632" s="169" t="s">
        <v>340</v>
      </c>
      <c r="Z632" s="169" t="s">
        <v>340</v>
      </c>
      <c r="AA632" s="143">
        <v>0</v>
      </c>
      <c r="AB632" s="144" t="s">
        <v>341</v>
      </c>
      <c r="AC632" s="129"/>
      <c r="AD632" s="169" t="s">
        <v>340</v>
      </c>
      <c r="AE632" s="129"/>
      <c r="AF632" s="169" t="s">
        <v>340</v>
      </c>
      <c r="AG632" s="170" t="s">
        <v>340</v>
      </c>
    </row>
    <row r="633" spans="2:33" ht="18" customHeight="1" x14ac:dyDescent="0.25">
      <c r="B633" s="71" t="s">
        <v>340</v>
      </c>
      <c r="C633" s="116"/>
      <c r="D633" s="116"/>
      <c r="E633" s="113">
        <v>0</v>
      </c>
      <c r="F633" s="113">
        <v>0</v>
      </c>
      <c r="G633" s="113">
        <v>0</v>
      </c>
      <c r="H633" s="113">
        <v>0</v>
      </c>
      <c r="I633" s="113">
        <v>0</v>
      </c>
      <c r="J633" s="113">
        <v>0</v>
      </c>
      <c r="K633" s="113">
        <v>0</v>
      </c>
      <c r="L633" s="113">
        <v>0</v>
      </c>
      <c r="M633" s="111"/>
      <c r="N633" s="131" t="s">
        <v>340</v>
      </c>
      <c r="O633" s="125"/>
      <c r="P633" s="125" t="s">
        <v>340</v>
      </c>
      <c r="Q633" s="126" t="s">
        <v>340</v>
      </c>
      <c r="R633" s="152" t="s">
        <v>340</v>
      </c>
      <c r="S633" s="169" t="s">
        <v>340</v>
      </c>
      <c r="T633" s="127"/>
      <c r="U633" s="169" t="s">
        <v>340</v>
      </c>
      <c r="V633" s="128"/>
      <c r="W633" s="169" t="s">
        <v>340</v>
      </c>
      <c r="X633" s="125"/>
      <c r="Y633" s="169" t="s">
        <v>340</v>
      </c>
      <c r="Z633" s="169" t="s">
        <v>340</v>
      </c>
      <c r="AA633" s="143">
        <v>0</v>
      </c>
      <c r="AB633" s="144" t="s">
        <v>341</v>
      </c>
      <c r="AC633" s="129"/>
      <c r="AD633" s="169" t="s">
        <v>340</v>
      </c>
      <c r="AE633" s="129"/>
      <c r="AF633" s="169" t="s">
        <v>340</v>
      </c>
      <c r="AG633" s="170" t="s">
        <v>340</v>
      </c>
    </row>
    <row r="634" spans="2:33" ht="18" customHeight="1" x14ac:dyDescent="0.25">
      <c r="B634" s="71" t="s">
        <v>340</v>
      </c>
      <c r="C634" s="116"/>
      <c r="D634" s="116"/>
      <c r="E634" s="113">
        <v>0</v>
      </c>
      <c r="F634" s="113">
        <v>0</v>
      </c>
      <c r="G634" s="113">
        <v>0</v>
      </c>
      <c r="H634" s="113">
        <v>0</v>
      </c>
      <c r="I634" s="113">
        <v>0</v>
      </c>
      <c r="J634" s="113">
        <v>0</v>
      </c>
      <c r="K634" s="113">
        <v>0</v>
      </c>
      <c r="L634" s="113">
        <v>0</v>
      </c>
      <c r="M634" s="111"/>
      <c r="N634" s="131" t="s">
        <v>340</v>
      </c>
      <c r="O634" s="125"/>
      <c r="P634" s="125" t="s">
        <v>340</v>
      </c>
      <c r="Q634" s="126" t="s">
        <v>340</v>
      </c>
      <c r="R634" s="152" t="s">
        <v>340</v>
      </c>
      <c r="S634" s="169" t="s">
        <v>340</v>
      </c>
      <c r="T634" s="127"/>
      <c r="U634" s="169" t="s">
        <v>340</v>
      </c>
      <c r="V634" s="128"/>
      <c r="W634" s="169" t="s">
        <v>340</v>
      </c>
      <c r="X634" s="125"/>
      <c r="Y634" s="169" t="s">
        <v>340</v>
      </c>
      <c r="Z634" s="169" t="s">
        <v>340</v>
      </c>
      <c r="AA634" s="143">
        <v>0</v>
      </c>
      <c r="AB634" s="144" t="s">
        <v>341</v>
      </c>
      <c r="AC634" s="129"/>
      <c r="AD634" s="169" t="s">
        <v>340</v>
      </c>
      <c r="AE634" s="129"/>
      <c r="AF634" s="169" t="s">
        <v>340</v>
      </c>
      <c r="AG634" s="170" t="s">
        <v>340</v>
      </c>
    </row>
    <row r="635" spans="2:33" ht="18" customHeight="1" x14ac:dyDescent="0.25">
      <c r="B635" s="71" t="s">
        <v>340</v>
      </c>
      <c r="C635" s="116"/>
      <c r="D635" s="116"/>
      <c r="E635" s="113">
        <v>0</v>
      </c>
      <c r="F635" s="113">
        <v>0</v>
      </c>
      <c r="G635" s="113">
        <v>0</v>
      </c>
      <c r="H635" s="113">
        <v>0</v>
      </c>
      <c r="I635" s="113">
        <v>0</v>
      </c>
      <c r="J635" s="113">
        <v>0</v>
      </c>
      <c r="K635" s="113">
        <v>0</v>
      </c>
      <c r="L635" s="113">
        <v>0</v>
      </c>
      <c r="M635" s="111"/>
      <c r="N635" s="131" t="s">
        <v>340</v>
      </c>
      <c r="O635" s="125"/>
      <c r="P635" s="125" t="s">
        <v>340</v>
      </c>
      <c r="Q635" s="126" t="s">
        <v>340</v>
      </c>
      <c r="R635" s="152" t="s">
        <v>340</v>
      </c>
      <c r="S635" s="169" t="s">
        <v>340</v>
      </c>
      <c r="T635" s="127"/>
      <c r="U635" s="169" t="s">
        <v>340</v>
      </c>
      <c r="V635" s="128"/>
      <c r="W635" s="169" t="s">
        <v>340</v>
      </c>
      <c r="X635" s="125"/>
      <c r="Y635" s="169" t="s">
        <v>340</v>
      </c>
      <c r="Z635" s="169" t="s">
        <v>340</v>
      </c>
      <c r="AA635" s="143">
        <v>0</v>
      </c>
      <c r="AB635" s="144" t="s">
        <v>341</v>
      </c>
      <c r="AC635" s="129"/>
      <c r="AD635" s="169" t="s">
        <v>340</v>
      </c>
      <c r="AE635" s="129"/>
      <c r="AF635" s="169" t="s">
        <v>340</v>
      </c>
      <c r="AG635" s="170" t="s">
        <v>340</v>
      </c>
    </row>
    <row r="636" spans="2:33" ht="18" customHeight="1" x14ac:dyDescent="0.25">
      <c r="B636" s="71" t="s">
        <v>340</v>
      </c>
      <c r="C636" s="116"/>
      <c r="D636" s="116"/>
      <c r="E636" s="113">
        <v>0</v>
      </c>
      <c r="F636" s="113">
        <v>0</v>
      </c>
      <c r="G636" s="113">
        <v>0</v>
      </c>
      <c r="H636" s="113">
        <v>0</v>
      </c>
      <c r="I636" s="113">
        <v>0</v>
      </c>
      <c r="J636" s="113">
        <v>0</v>
      </c>
      <c r="K636" s="113">
        <v>0</v>
      </c>
      <c r="L636" s="113">
        <v>0</v>
      </c>
      <c r="M636" s="111"/>
      <c r="N636" s="131" t="s">
        <v>340</v>
      </c>
      <c r="O636" s="125"/>
      <c r="P636" s="125" t="s">
        <v>340</v>
      </c>
      <c r="Q636" s="126" t="s">
        <v>340</v>
      </c>
      <c r="R636" s="152" t="s">
        <v>340</v>
      </c>
      <c r="S636" s="169" t="s">
        <v>340</v>
      </c>
      <c r="T636" s="127"/>
      <c r="U636" s="169" t="s">
        <v>340</v>
      </c>
      <c r="V636" s="128"/>
      <c r="W636" s="169" t="s">
        <v>340</v>
      </c>
      <c r="X636" s="125"/>
      <c r="Y636" s="169" t="s">
        <v>340</v>
      </c>
      <c r="Z636" s="169" t="s">
        <v>340</v>
      </c>
      <c r="AA636" s="143">
        <v>0</v>
      </c>
      <c r="AB636" s="144" t="s">
        <v>341</v>
      </c>
      <c r="AC636" s="129"/>
      <c r="AD636" s="169" t="s">
        <v>340</v>
      </c>
      <c r="AE636" s="129"/>
      <c r="AF636" s="169" t="s">
        <v>340</v>
      </c>
      <c r="AG636" s="170" t="s">
        <v>340</v>
      </c>
    </row>
    <row r="637" spans="2:33" ht="18" customHeight="1" x14ac:dyDescent="0.25">
      <c r="B637" s="71" t="s">
        <v>340</v>
      </c>
      <c r="C637" s="116"/>
      <c r="D637" s="116"/>
      <c r="E637" s="113">
        <v>0</v>
      </c>
      <c r="F637" s="113">
        <v>0</v>
      </c>
      <c r="G637" s="113">
        <v>0</v>
      </c>
      <c r="H637" s="113">
        <v>0</v>
      </c>
      <c r="I637" s="113">
        <v>0</v>
      </c>
      <c r="J637" s="113">
        <v>0</v>
      </c>
      <c r="K637" s="113">
        <v>0</v>
      </c>
      <c r="L637" s="113">
        <v>0</v>
      </c>
      <c r="M637" s="111"/>
      <c r="N637" s="131" t="s">
        <v>340</v>
      </c>
      <c r="O637" s="125"/>
      <c r="P637" s="125" t="s">
        <v>340</v>
      </c>
      <c r="Q637" s="126" t="s">
        <v>340</v>
      </c>
      <c r="R637" s="152" t="s">
        <v>340</v>
      </c>
      <c r="S637" s="169" t="s">
        <v>340</v>
      </c>
      <c r="T637" s="127"/>
      <c r="U637" s="169" t="s">
        <v>340</v>
      </c>
      <c r="V637" s="128"/>
      <c r="W637" s="169" t="s">
        <v>340</v>
      </c>
      <c r="X637" s="125"/>
      <c r="Y637" s="169" t="s">
        <v>340</v>
      </c>
      <c r="Z637" s="169" t="s">
        <v>340</v>
      </c>
      <c r="AA637" s="143">
        <v>0</v>
      </c>
      <c r="AB637" s="144" t="s">
        <v>341</v>
      </c>
      <c r="AC637" s="129"/>
      <c r="AD637" s="169" t="s">
        <v>340</v>
      </c>
      <c r="AE637" s="129"/>
      <c r="AF637" s="169" t="s">
        <v>340</v>
      </c>
      <c r="AG637" s="170" t="s">
        <v>340</v>
      </c>
    </row>
    <row r="638" spans="2:33" ht="18" customHeight="1" thickBot="1" x14ac:dyDescent="0.3">
      <c r="B638" s="81" t="s">
        <v>340</v>
      </c>
      <c r="C638" s="83"/>
      <c r="D638" s="83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112"/>
      <c r="N638" s="132" t="s">
        <v>340</v>
      </c>
      <c r="O638" s="79"/>
      <c r="P638" s="79" t="s">
        <v>340</v>
      </c>
      <c r="Q638" s="75" t="s">
        <v>340</v>
      </c>
      <c r="R638" s="153" t="s">
        <v>340</v>
      </c>
      <c r="S638" s="171" t="s">
        <v>340</v>
      </c>
      <c r="T638" s="80"/>
      <c r="U638" s="171" t="s">
        <v>340</v>
      </c>
      <c r="V638" s="88"/>
      <c r="W638" s="171" t="s">
        <v>340</v>
      </c>
      <c r="X638" s="79"/>
      <c r="Y638" s="171" t="s">
        <v>340</v>
      </c>
      <c r="Z638" s="171" t="s">
        <v>340</v>
      </c>
      <c r="AA638" s="147">
        <v>0</v>
      </c>
      <c r="AB638" s="148" t="s">
        <v>341</v>
      </c>
      <c r="AC638" s="89"/>
      <c r="AD638" s="171" t="s">
        <v>340</v>
      </c>
      <c r="AE638" s="89"/>
      <c r="AF638" s="171" t="s">
        <v>340</v>
      </c>
      <c r="AG638" s="172" t="s">
        <v>340</v>
      </c>
    </row>
    <row r="639" spans="2:33" ht="18" customHeight="1" x14ac:dyDescent="0.25">
      <c r="B639" s="76">
        <v>58</v>
      </c>
      <c r="C639" s="77" t="s">
        <v>335</v>
      </c>
      <c r="D639" s="82">
        <v>1</v>
      </c>
      <c r="E639" s="78">
        <v>778542626</v>
      </c>
      <c r="F639" s="78">
        <v>781759196</v>
      </c>
      <c r="G639" s="78">
        <v>256936265</v>
      </c>
      <c r="H639" s="78">
        <v>256936265</v>
      </c>
      <c r="I639" s="78">
        <v>521606361</v>
      </c>
      <c r="J639" s="78">
        <v>524822931</v>
      </c>
      <c r="K639" s="78">
        <v>132771268</v>
      </c>
      <c r="L639" s="78">
        <v>1914663</v>
      </c>
      <c r="M639" s="73">
        <v>1</v>
      </c>
      <c r="N639" s="130">
        <v>5</v>
      </c>
      <c r="O639" s="149" t="s">
        <v>172</v>
      </c>
      <c r="P639" s="73">
        <v>0</v>
      </c>
      <c r="Q639" s="74">
        <v>311761600</v>
      </c>
      <c r="R639" s="154">
        <v>677487161</v>
      </c>
      <c r="S639" s="174" t="s">
        <v>339</v>
      </c>
      <c r="T639" s="78">
        <v>3.0301001923570423</v>
      </c>
      <c r="U639" s="167" t="s">
        <v>339</v>
      </c>
      <c r="V639" s="115">
        <v>0.3286642054415948</v>
      </c>
      <c r="W639" s="167" t="s">
        <v>339</v>
      </c>
      <c r="X639" s="115">
        <v>69.344458006448136</v>
      </c>
      <c r="Y639" s="167" t="s">
        <v>339</v>
      </c>
      <c r="Z639" s="167" t="s">
        <v>339</v>
      </c>
      <c r="AA639" s="145"/>
      <c r="AB639" s="146"/>
      <c r="AC639" s="115">
        <v>0.25298297798653163</v>
      </c>
      <c r="AD639" s="167" t="s">
        <v>339</v>
      </c>
      <c r="AE639" s="115">
        <v>0.16983652853633974</v>
      </c>
      <c r="AF639" s="167" t="s">
        <v>339</v>
      </c>
      <c r="AG639" s="168" t="s">
        <v>339</v>
      </c>
    </row>
    <row r="640" spans="2:33" ht="18" customHeight="1" x14ac:dyDescent="0.25">
      <c r="B640" s="71">
        <v>58.1</v>
      </c>
      <c r="C640" s="124" t="s">
        <v>333</v>
      </c>
      <c r="D640" s="116">
        <v>0.5</v>
      </c>
      <c r="E640" s="113">
        <v>586697128</v>
      </c>
      <c r="F640" s="113">
        <v>586697128</v>
      </c>
      <c r="G640" s="113">
        <v>194534565</v>
      </c>
      <c r="H640" s="113">
        <v>194534565</v>
      </c>
      <c r="I640" s="113">
        <v>392162563</v>
      </c>
      <c r="J640" s="113">
        <v>392162563</v>
      </c>
      <c r="K640" s="113">
        <v>127818219</v>
      </c>
      <c r="L640" s="113">
        <v>1264105</v>
      </c>
      <c r="M640" s="111"/>
      <c r="N640" s="131" t="s">
        <v>340</v>
      </c>
      <c r="O640" s="125" t="s">
        <v>172</v>
      </c>
      <c r="P640" s="125" t="s">
        <v>340</v>
      </c>
      <c r="Q640" s="126" t="s">
        <v>340</v>
      </c>
      <c r="R640" s="152" t="s">
        <v>340</v>
      </c>
      <c r="S640" s="169" t="s">
        <v>340</v>
      </c>
      <c r="T640" s="127"/>
      <c r="U640" s="169" t="s">
        <v>340</v>
      </c>
      <c r="V640" s="128"/>
      <c r="W640" s="169" t="s">
        <v>340</v>
      </c>
      <c r="X640" s="125"/>
      <c r="Y640" s="169" t="s">
        <v>340</v>
      </c>
      <c r="Z640" s="173" t="s">
        <v>340</v>
      </c>
      <c r="AA640" s="143">
        <v>1035.2869737074291</v>
      </c>
      <c r="AB640" s="144" t="s">
        <v>341</v>
      </c>
      <c r="AC640" s="129"/>
      <c r="AD640" s="169" t="s">
        <v>340</v>
      </c>
      <c r="AE640" s="129"/>
      <c r="AF640" s="169" t="s">
        <v>340</v>
      </c>
      <c r="AG640" s="170" t="s">
        <v>340</v>
      </c>
    </row>
    <row r="641" spans="2:33" ht="18" customHeight="1" x14ac:dyDescent="0.25">
      <c r="B641" s="71">
        <v>58.2</v>
      </c>
      <c r="C641" s="116" t="s">
        <v>334</v>
      </c>
      <c r="D641" s="116">
        <v>0.5</v>
      </c>
      <c r="E641" s="113">
        <v>191845498</v>
      </c>
      <c r="F641" s="113">
        <v>195062068</v>
      </c>
      <c r="G641" s="113">
        <v>62401700</v>
      </c>
      <c r="H641" s="113">
        <v>62401700</v>
      </c>
      <c r="I641" s="113">
        <v>129443798</v>
      </c>
      <c r="J641" s="113">
        <v>132660368</v>
      </c>
      <c r="K641" s="113">
        <v>4953049</v>
      </c>
      <c r="L641" s="113">
        <v>650558</v>
      </c>
      <c r="M641" s="111"/>
      <c r="N641" s="131" t="s">
        <v>340</v>
      </c>
      <c r="O641" s="125" t="s">
        <v>172</v>
      </c>
      <c r="P641" s="125" t="s">
        <v>340</v>
      </c>
      <c r="Q641" s="126" t="s">
        <v>340</v>
      </c>
      <c r="R641" s="152" t="s">
        <v>340</v>
      </c>
      <c r="S641" s="169" t="s">
        <v>340</v>
      </c>
      <c r="T641" s="127"/>
      <c r="U641" s="169" t="s">
        <v>340</v>
      </c>
      <c r="V641" s="128"/>
      <c r="W641" s="169" t="s">
        <v>340</v>
      </c>
      <c r="X641" s="125"/>
      <c r="Y641" s="169" t="s">
        <v>340</v>
      </c>
      <c r="Z641" s="169" t="s">
        <v>340</v>
      </c>
      <c r="AA641" s="143">
        <v>344.206931356979</v>
      </c>
      <c r="AB641" s="144" t="s">
        <v>341</v>
      </c>
      <c r="AC641" s="129"/>
      <c r="AD641" s="169" t="s">
        <v>340</v>
      </c>
      <c r="AE641" s="129"/>
      <c r="AF641" s="169" t="s">
        <v>340</v>
      </c>
      <c r="AG641" s="170" t="s">
        <v>340</v>
      </c>
    </row>
    <row r="642" spans="2:33" ht="18" customHeight="1" x14ac:dyDescent="0.25">
      <c r="B642" s="71" t="s">
        <v>340</v>
      </c>
      <c r="C642" s="116"/>
      <c r="D642" s="116"/>
      <c r="E642" s="113">
        <v>0</v>
      </c>
      <c r="F642" s="113">
        <v>0</v>
      </c>
      <c r="G642" s="113">
        <v>0</v>
      </c>
      <c r="H642" s="113">
        <v>0</v>
      </c>
      <c r="I642" s="113">
        <v>0</v>
      </c>
      <c r="J642" s="113">
        <v>0</v>
      </c>
      <c r="K642" s="113">
        <v>0</v>
      </c>
      <c r="L642" s="113">
        <v>0</v>
      </c>
      <c r="M642" s="111"/>
      <c r="N642" s="131" t="s">
        <v>340</v>
      </c>
      <c r="O642" s="125"/>
      <c r="P642" s="125" t="s">
        <v>340</v>
      </c>
      <c r="Q642" s="126" t="s">
        <v>340</v>
      </c>
      <c r="R642" s="152" t="s">
        <v>340</v>
      </c>
      <c r="S642" s="169" t="s">
        <v>340</v>
      </c>
      <c r="T642" s="127"/>
      <c r="U642" s="169" t="s">
        <v>340</v>
      </c>
      <c r="V642" s="128"/>
      <c r="W642" s="169" t="s">
        <v>340</v>
      </c>
      <c r="X642" s="125"/>
      <c r="Y642" s="169" t="s">
        <v>340</v>
      </c>
      <c r="Z642" s="169" t="s">
        <v>340</v>
      </c>
      <c r="AA642" s="143">
        <v>0</v>
      </c>
      <c r="AB642" s="144" t="s">
        <v>341</v>
      </c>
      <c r="AC642" s="129"/>
      <c r="AD642" s="169" t="s">
        <v>340</v>
      </c>
      <c r="AE642" s="129"/>
      <c r="AF642" s="169" t="s">
        <v>340</v>
      </c>
      <c r="AG642" s="170" t="s">
        <v>340</v>
      </c>
    </row>
    <row r="643" spans="2:33" ht="18" customHeight="1" x14ac:dyDescent="0.25">
      <c r="B643" s="71" t="s">
        <v>340</v>
      </c>
      <c r="C643" s="116"/>
      <c r="D643" s="116"/>
      <c r="E643" s="113">
        <v>0</v>
      </c>
      <c r="F643" s="113">
        <v>0</v>
      </c>
      <c r="G643" s="113">
        <v>0</v>
      </c>
      <c r="H643" s="113">
        <v>0</v>
      </c>
      <c r="I643" s="113">
        <v>0</v>
      </c>
      <c r="J643" s="113">
        <v>0</v>
      </c>
      <c r="K643" s="113">
        <v>0</v>
      </c>
      <c r="L643" s="113">
        <v>0</v>
      </c>
      <c r="M643" s="111"/>
      <c r="N643" s="131" t="s">
        <v>340</v>
      </c>
      <c r="O643" s="125"/>
      <c r="P643" s="125" t="s">
        <v>340</v>
      </c>
      <c r="Q643" s="126" t="s">
        <v>340</v>
      </c>
      <c r="R643" s="152" t="s">
        <v>340</v>
      </c>
      <c r="S643" s="169" t="s">
        <v>340</v>
      </c>
      <c r="T643" s="127"/>
      <c r="U643" s="169" t="s">
        <v>340</v>
      </c>
      <c r="V643" s="128"/>
      <c r="W643" s="169" t="s">
        <v>340</v>
      </c>
      <c r="X643" s="125"/>
      <c r="Y643" s="169" t="s">
        <v>340</v>
      </c>
      <c r="Z643" s="169" t="s">
        <v>340</v>
      </c>
      <c r="AA643" s="143">
        <v>0</v>
      </c>
      <c r="AB643" s="144" t="s">
        <v>341</v>
      </c>
      <c r="AC643" s="129"/>
      <c r="AD643" s="169" t="s">
        <v>340</v>
      </c>
      <c r="AE643" s="129"/>
      <c r="AF643" s="169" t="s">
        <v>340</v>
      </c>
      <c r="AG643" s="170" t="s">
        <v>340</v>
      </c>
    </row>
    <row r="644" spans="2:33" ht="18" customHeight="1" x14ac:dyDescent="0.25">
      <c r="B644" s="71" t="s">
        <v>340</v>
      </c>
      <c r="C644" s="116"/>
      <c r="D644" s="116"/>
      <c r="E644" s="113">
        <v>0</v>
      </c>
      <c r="F644" s="113">
        <v>0</v>
      </c>
      <c r="G644" s="113">
        <v>0</v>
      </c>
      <c r="H644" s="113">
        <v>0</v>
      </c>
      <c r="I644" s="113">
        <v>0</v>
      </c>
      <c r="J644" s="113">
        <v>0</v>
      </c>
      <c r="K644" s="113">
        <v>0</v>
      </c>
      <c r="L644" s="113">
        <v>0</v>
      </c>
      <c r="M644" s="111"/>
      <c r="N644" s="131" t="s">
        <v>340</v>
      </c>
      <c r="O644" s="125"/>
      <c r="P644" s="125" t="s">
        <v>340</v>
      </c>
      <c r="Q644" s="126" t="s">
        <v>340</v>
      </c>
      <c r="R644" s="152" t="s">
        <v>340</v>
      </c>
      <c r="S644" s="169" t="s">
        <v>340</v>
      </c>
      <c r="T644" s="127"/>
      <c r="U644" s="169" t="s">
        <v>340</v>
      </c>
      <c r="V644" s="128"/>
      <c r="W644" s="169" t="s">
        <v>340</v>
      </c>
      <c r="X644" s="125"/>
      <c r="Y644" s="169" t="s">
        <v>340</v>
      </c>
      <c r="Z644" s="169" t="s">
        <v>340</v>
      </c>
      <c r="AA644" s="143">
        <v>0</v>
      </c>
      <c r="AB644" s="144" t="s">
        <v>341</v>
      </c>
      <c r="AC644" s="129"/>
      <c r="AD644" s="169" t="s">
        <v>340</v>
      </c>
      <c r="AE644" s="129"/>
      <c r="AF644" s="169" t="s">
        <v>340</v>
      </c>
      <c r="AG644" s="170" t="s">
        <v>340</v>
      </c>
    </row>
    <row r="645" spans="2:33" ht="18" customHeight="1" x14ac:dyDescent="0.25">
      <c r="B645" s="71" t="s">
        <v>340</v>
      </c>
      <c r="C645" s="116"/>
      <c r="D645" s="116"/>
      <c r="E645" s="113">
        <v>0</v>
      </c>
      <c r="F645" s="113">
        <v>0</v>
      </c>
      <c r="G645" s="113">
        <v>0</v>
      </c>
      <c r="H645" s="113">
        <v>0</v>
      </c>
      <c r="I645" s="113">
        <v>0</v>
      </c>
      <c r="J645" s="113">
        <v>0</v>
      </c>
      <c r="K645" s="113">
        <v>0</v>
      </c>
      <c r="L645" s="113">
        <v>0</v>
      </c>
      <c r="M645" s="111"/>
      <c r="N645" s="131" t="s">
        <v>340</v>
      </c>
      <c r="O645" s="125"/>
      <c r="P645" s="125" t="s">
        <v>340</v>
      </c>
      <c r="Q645" s="126" t="s">
        <v>340</v>
      </c>
      <c r="R645" s="152" t="s">
        <v>340</v>
      </c>
      <c r="S645" s="169" t="s">
        <v>340</v>
      </c>
      <c r="T645" s="127"/>
      <c r="U645" s="169" t="s">
        <v>340</v>
      </c>
      <c r="V645" s="128"/>
      <c r="W645" s="169" t="s">
        <v>340</v>
      </c>
      <c r="X645" s="125"/>
      <c r="Y645" s="169" t="s">
        <v>340</v>
      </c>
      <c r="Z645" s="169" t="s">
        <v>340</v>
      </c>
      <c r="AA645" s="143">
        <v>0</v>
      </c>
      <c r="AB645" s="144" t="s">
        <v>341</v>
      </c>
      <c r="AC645" s="129"/>
      <c r="AD645" s="169" t="s">
        <v>340</v>
      </c>
      <c r="AE645" s="129"/>
      <c r="AF645" s="169" t="s">
        <v>340</v>
      </c>
      <c r="AG645" s="170" t="s">
        <v>340</v>
      </c>
    </row>
    <row r="646" spans="2:33" ht="18" customHeight="1" x14ac:dyDescent="0.25">
      <c r="B646" s="71" t="s">
        <v>340</v>
      </c>
      <c r="C646" s="116"/>
      <c r="D646" s="116"/>
      <c r="E646" s="113">
        <v>0</v>
      </c>
      <c r="F646" s="113">
        <v>0</v>
      </c>
      <c r="G646" s="113">
        <v>0</v>
      </c>
      <c r="H646" s="113">
        <v>0</v>
      </c>
      <c r="I646" s="113">
        <v>0</v>
      </c>
      <c r="J646" s="113">
        <v>0</v>
      </c>
      <c r="K646" s="113">
        <v>0</v>
      </c>
      <c r="L646" s="113">
        <v>0</v>
      </c>
      <c r="M646" s="111"/>
      <c r="N646" s="131" t="s">
        <v>340</v>
      </c>
      <c r="O646" s="125"/>
      <c r="P646" s="125" t="s">
        <v>340</v>
      </c>
      <c r="Q646" s="126" t="s">
        <v>340</v>
      </c>
      <c r="R646" s="152" t="s">
        <v>340</v>
      </c>
      <c r="S646" s="169" t="s">
        <v>340</v>
      </c>
      <c r="T646" s="127"/>
      <c r="U646" s="169" t="s">
        <v>340</v>
      </c>
      <c r="V646" s="128"/>
      <c r="W646" s="169" t="s">
        <v>340</v>
      </c>
      <c r="X646" s="125"/>
      <c r="Y646" s="169" t="s">
        <v>340</v>
      </c>
      <c r="Z646" s="169" t="s">
        <v>340</v>
      </c>
      <c r="AA646" s="143">
        <v>0</v>
      </c>
      <c r="AB646" s="144" t="s">
        <v>341</v>
      </c>
      <c r="AC646" s="129"/>
      <c r="AD646" s="169" t="s">
        <v>340</v>
      </c>
      <c r="AE646" s="129"/>
      <c r="AF646" s="169" t="s">
        <v>340</v>
      </c>
      <c r="AG646" s="170" t="s">
        <v>340</v>
      </c>
    </row>
    <row r="647" spans="2:33" ht="18" customHeight="1" x14ac:dyDescent="0.25">
      <c r="B647" s="71" t="s">
        <v>340</v>
      </c>
      <c r="C647" s="116"/>
      <c r="D647" s="116"/>
      <c r="E647" s="113">
        <v>0</v>
      </c>
      <c r="F647" s="113">
        <v>0</v>
      </c>
      <c r="G647" s="113">
        <v>0</v>
      </c>
      <c r="H647" s="113">
        <v>0</v>
      </c>
      <c r="I647" s="113">
        <v>0</v>
      </c>
      <c r="J647" s="113">
        <v>0</v>
      </c>
      <c r="K647" s="113">
        <v>0</v>
      </c>
      <c r="L647" s="113">
        <v>0</v>
      </c>
      <c r="M647" s="111"/>
      <c r="N647" s="131" t="s">
        <v>340</v>
      </c>
      <c r="O647" s="125"/>
      <c r="P647" s="125" t="s">
        <v>340</v>
      </c>
      <c r="Q647" s="126" t="s">
        <v>340</v>
      </c>
      <c r="R647" s="152" t="s">
        <v>340</v>
      </c>
      <c r="S647" s="169" t="s">
        <v>340</v>
      </c>
      <c r="T647" s="127"/>
      <c r="U647" s="169" t="s">
        <v>340</v>
      </c>
      <c r="V647" s="128"/>
      <c r="W647" s="169" t="s">
        <v>340</v>
      </c>
      <c r="X647" s="125"/>
      <c r="Y647" s="169" t="s">
        <v>340</v>
      </c>
      <c r="Z647" s="169" t="s">
        <v>340</v>
      </c>
      <c r="AA647" s="143">
        <v>0</v>
      </c>
      <c r="AB647" s="144" t="s">
        <v>341</v>
      </c>
      <c r="AC647" s="129"/>
      <c r="AD647" s="169" t="s">
        <v>340</v>
      </c>
      <c r="AE647" s="129"/>
      <c r="AF647" s="169" t="s">
        <v>340</v>
      </c>
      <c r="AG647" s="170" t="s">
        <v>340</v>
      </c>
    </row>
    <row r="648" spans="2:33" ht="18" customHeight="1" x14ac:dyDescent="0.25">
      <c r="B648" s="71" t="s">
        <v>340</v>
      </c>
      <c r="C648" s="116"/>
      <c r="D648" s="116"/>
      <c r="E648" s="113">
        <v>0</v>
      </c>
      <c r="F648" s="113">
        <v>0</v>
      </c>
      <c r="G648" s="113">
        <v>0</v>
      </c>
      <c r="H648" s="113">
        <v>0</v>
      </c>
      <c r="I648" s="113">
        <v>0</v>
      </c>
      <c r="J648" s="113">
        <v>0</v>
      </c>
      <c r="K648" s="113">
        <v>0</v>
      </c>
      <c r="L648" s="113">
        <v>0</v>
      </c>
      <c r="M648" s="111"/>
      <c r="N648" s="131" t="s">
        <v>340</v>
      </c>
      <c r="O648" s="125"/>
      <c r="P648" s="125" t="s">
        <v>340</v>
      </c>
      <c r="Q648" s="126" t="s">
        <v>340</v>
      </c>
      <c r="R648" s="152" t="s">
        <v>340</v>
      </c>
      <c r="S648" s="169" t="s">
        <v>340</v>
      </c>
      <c r="T648" s="127"/>
      <c r="U648" s="169" t="s">
        <v>340</v>
      </c>
      <c r="V648" s="128"/>
      <c r="W648" s="169" t="s">
        <v>340</v>
      </c>
      <c r="X648" s="125"/>
      <c r="Y648" s="169" t="s">
        <v>340</v>
      </c>
      <c r="Z648" s="169" t="s">
        <v>340</v>
      </c>
      <c r="AA648" s="143">
        <v>0</v>
      </c>
      <c r="AB648" s="144" t="s">
        <v>341</v>
      </c>
      <c r="AC648" s="129"/>
      <c r="AD648" s="169" t="s">
        <v>340</v>
      </c>
      <c r="AE648" s="129"/>
      <c r="AF648" s="169" t="s">
        <v>340</v>
      </c>
      <c r="AG648" s="170" t="s">
        <v>340</v>
      </c>
    </row>
    <row r="649" spans="2:33" ht="18" customHeight="1" thickBot="1" x14ac:dyDescent="0.3">
      <c r="B649" s="81" t="s">
        <v>340</v>
      </c>
      <c r="C649" s="83"/>
      <c r="D649" s="83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112"/>
      <c r="N649" s="132" t="s">
        <v>340</v>
      </c>
      <c r="O649" s="79"/>
      <c r="P649" s="79" t="s">
        <v>340</v>
      </c>
      <c r="Q649" s="75" t="s">
        <v>340</v>
      </c>
      <c r="R649" s="153" t="s">
        <v>340</v>
      </c>
      <c r="S649" s="171" t="s">
        <v>340</v>
      </c>
      <c r="T649" s="80"/>
      <c r="U649" s="171" t="s">
        <v>340</v>
      </c>
      <c r="V649" s="88"/>
      <c r="W649" s="171" t="s">
        <v>340</v>
      </c>
      <c r="X649" s="79"/>
      <c r="Y649" s="171" t="s">
        <v>340</v>
      </c>
      <c r="Z649" s="171" t="s">
        <v>340</v>
      </c>
      <c r="AA649" s="147">
        <v>0</v>
      </c>
      <c r="AB649" s="148" t="s">
        <v>341</v>
      </c>
      <c r="AC649" s="89"/>
      <c r="AD649" s="171" t="s">
        <v>340</v>
      </c>
      <c r="AE649" s="89"/>
      <c r="AF649" s="171" t="s">
        <v>340</v>
      </c>
      <c r="AG649" s="172" t="s">
        <v>340</v>
      </c>
    </row>
    <row r="650" spans="2:33" ht="18" customHeight="1" x14ac:dyDescent="0.25">
      <c r="B650" s="76">
        <v>59</v>
      </c>
      <c r="C650" s="77" t="s">
        <v>338</v>
      </c>
      <c r="D650" s="82">
        <v>1</v>
      </c>
      <c r="E650" s="78">
        <v>8109655198</v>
      </c>
      <c r="F650" s="78">
        <v>8774766915</v>
      </c>
      <c r="G650" s="78">
        <v>604584454</v>
      </c>
      <c r="H650" s="78">
        <v>4175615465</v>
      </c>
      <c r="I650" s="78">
        <v>7505070744</v>
      </c>
      <c r="J650" s="78">
        <v>4599151450</v>
      </c>
      <c r="K650" s="78">
        <v>845644597</v>
      </c>
      <c r="L650" s="78">
        <v>162290578.66</v>
      </c>
      <c r="M650" s="73">
        <v>1</v>
      </c>
      <c r="N650" s="130">
        <v>5</v>
      </c>
      <c r="O650" s="149" t="s">
        <v>172</v>
      </c>
      <c r="P650" s="73">
        <v>0</v>
      </c>
      <c r="Q650" s="74">
        <v>311761600</v>
      </c>
      <c r="R650" s="154">
        <v>7660951544</v>
      </c>
      <c r="S650" s="174" t="s">
        <v>339</v>
      </c>
      <c r="T650" s="78">
        <v>13.413601928308927</v>
      </c>
      <c r="U650" s="167" t="s">
        <v>339</v>
      </c>
      <c r="V650" s="115">
        <v>0.47586625439155611</v>
      </c>
      <c r="W650" s="167" t="s">
        <v>339</v>
      </c>
      <c r="X650" s="115">
        <v>5.2106820000416159</v>
      </c>
      <c r="Y650" s="167" t="s">
        <v>339</v>
      </c>
      <c r="Z650" s="167" t="s">
        <v>339</v>
      </c>
      <c r="AA650" s="145"/>
      <c r="AB650" s="146"/>
      <c r="AC650" s="115">
        <v>0.18386969992040597</v>
      </c>
      <c r="AD650" s="167" t="s">
        <v>339</v>
      </c>
      <c r="AE650" s="115">
        <v>9.6372314523182984E-2</v>
      </c>
      <c r="AF650" s="167" t="s">
        <v>339</v>
      </c>
      <c r="AG650" s="168" t="s">
        <v>339</v>
      </c>
    </row>
    <row r="651" spans="2:33" ht="18" customHeight="1" x14ac:dyDescent="0.25">
      <c r="B651" s="71">
        <v>59.1</v>
      </c>
      <c r="C651" s="124" t="s">
        <v>336</v>
      </c>
      <c r="D651" s="116">
        <v>0.95</v>
      </c>
      <c r="E651" s="113">
        <v>2467223959</v>
      </c>
      <c r="F651" s="113">
        <v>3034592543</v>
      </c>
      <c r="G651" s="113">
        <v>273003632</v>
      </c>
      <c r="H651" s="113">
        <v>1487899387</v>
      </c>
      <c r="I651" s="113">
        <v>2194220327</v>
      </c>
      <c r="J651" s="113">
        <v>1546693156</v>
      </c>
      <c r="K651" s="113">
        <v>-129259154</v>
      </c>
      <c r="L651" s="113">
        <v>151425136.66</v>
      </c>
      <c r="M651" s="111"/>
      <c r="N651" s="131" t="s">
        <v>340</v>
      </c>
      <c r="O651" s="125" t="s">
        <v>172</v>
      </c>
      <c r="P651" s="125" t="s">
        <v>340</v>
      </c>
      <c r="Q651" s="126" t="s">
        <v>340</v>
      </c>
      <c r="R651" s="152" t="s">
        <v>340</v>
      </c>
      <c r="S651" s="169" t="s">
        <v>340</v>
      </c>
      <c r="T651" s="127"/>
      <c r="U651" s="169" t="s">
        <v>340</v>
      </c>
      <c r="V651" s="128"/>
      <c r="W651" s="169" t="s">
        <v>340</v>
      </c>
      <c r="X651" s="125"/>
      <c r="Y651" s="169" t="s">
        <v>340</v>
      </c>
      <c r="Z651" s="173" t="s">
        <v>340</v>
      </c>
      <c r="AA651" s="143">
        <v>5354.8483200988176</v>
      </c>
      <c r="AB651" s="144" t="s">
        <v>341</v>
      </c>
      <c r="AC651" s="129"/>
      <c r="AD651" s="169" t="s">
        <v>340</v>
      </c>
      <c r="AE651" s="129"/>
      <c r="AF651" s="169" t="s">
        <v>340</v>
      </c>
      <c r="AG651" s="170" t="s">
        <v>340</v>
      </c>
    </row>
    <row r="652" spans="2:33" ht="18" customHeight="1" x14ac:dyDescent="0.25">
      <c r="B652" s="71">
        <v>59.2</v>
      </c>
      <c r="C652" s="116" t="s">
        <v>337</v>
      </c>
      <c r="D652" s="116">
        <v>0.05</v>
      </c>
      <c r="E652" s="113">
        <v>5642431239</v>
      </c>
      <c r="F652" s="113">
        <v>5740174372</v>
      </c>
      <c r="G652" s="113">
        <v>331580822</v>
      </c>
      <c r="H652" s="113">
        <v>2687716078</v>
      </c>
      <c r="I652" s="113">
        <v>5310850417</v>
      </c>
      <c r="J652" s="113">
        <v>3052458294</v>
      </c>
      <c r="K652" s="113">
        <v>974903751</v>
      </c>
      <c r="L652" s="113">
        <v>10865442</v>
      </c>
      <c r="M652" s="111"/>
      <c r="N652" s="131" t="s">
        <v>340</v>
      </c>
      <c r="O652" s="125" t="s">
        <v>172</v>
      </c>
      <c r="P652" s="125" t="s">
        <v>340</v>
      </c>
      <c r="Q652" s="126" t="s">
        <v>340</v>
      </c>
      <c r="R652" s="152" t="s">
        <v>340</v>
      </c>
      <c r="S652" s="169" t="s">
        <v>340</v>
      </c>
      <c r="T652" s="127"/>
      <c r="U652" s="169" t="s">
        <v>340</v>
      </c>
      <c r="V652" s="128"/>
      <c r="W652" s="169" t="s">
        <v>340</v>
      </c>
      <c r="X652" s="125"/>
      <c r="Y652" s="169" t="s">
        <v>340</v>
      </c>
      <c r="Z652" s="169" t="s">
        <v>340</v>
      </c>
      <c r="AA652" s="143">
        <v>10129.123649197107</v>
      </c>
      <c r="AB652" s="144" t="s">
        <v>341</v>
      </c>
      <c r="AC652" s="129"/>
      <c r="AD652" s="169" t="s">
        <v>340</v>
      </c>
      <c r="AE652" s="129"/>
      <c r="AF652" s="169" t="s">
        <v>340</v>
      </c>
      <c r="AG652" s="170" t="s">
        <v>340</v>
      </c>
    </row>
    <row r="653" spans="2:33" ht="18" customHeight="1" x14ac:dyDescent="0.25">
      <c r="B653" s="71" t="s">
        <v>340</v>
      </c>
      <c r="C653" s="116"/>
      <c r="D653" s="116"/>
      <c r="E653" s="113">
        <v>0</v>
      </c>
      <c r="F653" s="113">
        <v>0</v>
      </c>
      <c r="G653" s="113">
        <v>0</v>
      </c>
      <c r="H653" s="113">
        <v>0</v>
      </c>
      <c r="I653" s="113">
        <v>0</v>
      </c>
      <c r="J653" s="113">
        <v>0</v>
      </c>
      <c r="K653" s="113">
        <v>0</v>
      </c>
      <c r="L653" s="113">
        <v>0</v>
      </c>
      <c r="M653" s="111"/>
      <c r="N653" s="131" t="s">
        <v>340</v>
      </c>
      <c r="O653" s="125"/>
      <c r="P653" s="125" t="s">
        <v>340</v>
      </c>
      <c r="Q653" s="126" t="s">
        <v>340</v>
      </c>
      <c r="R653" s="152" t="s">
        <v>340</v>
      </c>
      <c r="S653" s="169" t="s">
        <v>340</v>
      </c>
      <c r="T653" s="127"/>
      <c r="U653" s="169" t="s">
        <v>340</v>
      </c>
      <c r="V653" s="128"/>
      <c r="W653" s="169" t="s">
        <v>340</v>
      </c>
      <c r="X653" s="125"/>
      <c r="Y653" s="169" t="s">
        <v>340</v>
      </c>
      <c r="Z653" s="169" t="s">
        <v>340</v>
      </c>
      <c r="AA653" s="143">
        <v>0</v>
      </c>
      <c r="AB653" s="144" t="s">
        <v>341</v>
      </c>
      <c r="AC653" s="129"/>
      <c r="AD653" s="169" t="s">
        <v>340</v>
      </c>
      <c r="AE653" s="129"/>
      <c r="AF653" s="169" t="s">
        <v>340</v>
      </c>
      <c r="AG653" s="170" t="s">
        <v>340</v>
      </c>
    </row>
    <row r="654" spans="2:33" ht="18" customHeight="1" x14ac:dyDescent="0.25">
      <c r="B654" s="71" t="s">
        <v>340</v>
      </c>
      <c r="C654" s="116"/>
      <c r="D654" s="116"/>
      <c r="E654" s="113">
        <v>0</v>
      </c>
      <c r="F654" s="113">
        <v>0</v>
      </c>
      <c r="G654" s="113">
        <v>0</v>
      </c>
      <c r="H654" s="113">
        <v>0</v>
      </c>
      <c r="I654" s="113">
        <v>0</v>
      </c>
      <c r="J654" s="113">
        <v>0</v>
      </c>
      <c r="K654" s="113">
        <v>0</v>
      </c>
      <c r="L654" s="113">
        <v>0</v>
      </c>
      <c r="M654" s="111"/>
      <c r="N654" s="131" t="s">
        <v>340</v>
      </c>
      <c r="O654" s="125"/>
      <c r="P654" s="125" t="s">
        <v>340</v>
      </c>
      <c r="Q654" s="126" t="s">
        <v>340</v>
      </c>
      <c r="R654" s="152" t="s">
        <v>340</v>
      </c>
      <c r="S654" s="169" t="s">
        <v>340</v>
      </c>
      <c r="T654" s="127"/>
      <c r="U654" s="169" t="s">
        <v>340</v>
      </c>
      <c r="V654" s="128"/>
      <c r="W654" s="169" t="s">
        <v>340</v>
      </c>
      <c r="X654" s="125"/>
      <c r="Y654" s="169" t="s">
        <v>340</v>
      </c>
      <c r="Z654" s="169" t="s">
        <v>340</v>
      </c>
      <c r="AA654" s="143">
        <v>0</v>
      </c>
      <c r="AB654" s="144" t="s">
        <v>341</v>
      </c>
      <c r="AC654" s="129"/>
      <c r="AD654" s="169" t="s">
        <v>340</v>
      </c>
      <c r="AE654" s="129"/>
      <c r="AF654" s="169" t="s">
        <v>340</v>
      </c>
      <c r="AG654" s="170" t="s">
        <v>340</v>
      </c>
    </row>
    <row r="655" spans="2:33" ht="18" customHeight="1" x14ac:dyDescent="0.25">
      <c r="B655" s="71" t="s">
        <v>340</v>
      </c>
      <c r="C655" s="116"/>
      <c r="D655" s="116"/>
      <c r="E655" s="113">
        <v>0</v>
      </c>
      <c r="F655" s="113">
        <v>0</v>
      </c>
      <c r="G655" s="113">
        <v>0</v>
      </c>
      <c r="H655" s="113">
        <v>0</v>
      </c>
      <c r="I655" s="113">
        <v>0</v>
      </c>
      <c r="J655" s="113">
        <v>0</v>
      </c>
      <c r="K655" s="113">
        <v>0</v>
      </c>
      <c r="L655" s="113">
        <v>0</v>
      </c>
      <c r="M655" s="111"/>
      <c r="N655" s="131" t="s">
        <v>340</v>
      </c>
      <c r="O655" s="125"/>
      <c r="P655" s="125" t="s">
        <v>340</v>
      </c>
      <c r="Q655" s="126" t="s">
        <v>340</v>
      </c>
      <c r="R655" s="152" t="s">
        <v>340</v>
      </c>
      <c r="S655" s="169" t="s">
        <v>340</v>
      </c>
      <c r="T655" s="127"/>
      <c r="U655" s="169" t="s">
        <v>340</v>
      </c>
      <c r="V655" s="128"/>
      <c r="W655" s="169" t="s">
        <v>340</v>
      </c>
      <c r="X655" s="125"/>
      <c r="Y655" s="169" t="s">
        <v>340</v>
      </c>
      <c r="Z655" s="169" t="s">
        <v>340</v>
      </c>
      <c r="AA655" s="143">
        <v>0</v>
      </c>
      <c r="AB655" s="144" t="s">
        <v>341</v>
      </c>
      <c r="AC655" s="129"/>
      <c r="AD655" s="169" t="s">
        <v>340</v>
      </c>
      <c r="AE655" s="129"/>
      <c r="AF655" s="169" t="s">
        <v>340</v>
      </c>
      <c r="AG655" s="170" t="s">
        <v>340</v>
      </c>
    </row>
    <row r="656" spans="2:33" ht="18" customHeight="1" x14ac:dyDescent="0.25">
      <c r="B656" s="71" t="s">
        <v>340</v>
      </c>
      <c r="C656" s="116"/>
      <c r="D656" s="116"/>
      <c r="E656" s="113">
        <v>0</v>
      </c>
      <c r="F656" s="113">
        <v>0</v>
      </c>
      <c r="G656" s="113">
        <v>0</v>
      </c>
      <c r="H656" s="113">
        <v>0</v>
      </c>
      <c r="I656" s="113">
        <v>0</v>
      </c>
      <c r="J656" s="113">
        <v>0</v>
      </c>
      <c r="K656" s="113">
        <v>0</v>
      </c>
      <c r="L656" s="113">
        <v>0</v>
      </c>
      <c r="M656" s="111"/>
      <c r="N656" s="131" t="s">
        <v>340</v>
      </c>
      <c r="O656" s="125"/>
      <c r="P656" s="125" t="s">
        <v>340</v>
      </c>
      <c r="Q656" s="126" t="s">
        <v>340</v>
      </c>
      <c r="R656" s="152" t="s">
        <v>340</v>
      </c>
      <c r="S656" s="169" t="s">
        <v>340</v>
      </c>
      <c r="T656" s="127"/>
      <c r="U656" s="169" t="s">
        <v>340</v>
      </c>
      <c r="V656" s="128"/>
      <c r="W656" s="169" t="s">
        <v>340</v>
      </c>
      <c r="X656" s="125"/>
      <c r="Y656" s="169" t="s">
        <v>340</v>
      </c>
      <c r="Z656" s="169" t="s">
        <v>340</v>
      </c>
      <c r="AA656" s="143">
        <v>0</v>
      </c>
      <c r="AB656" s="144" t="s">
        <v>341</v>
      </c>
      <c r="AC656" s="129"/>
      <c r="AD656" s="169" t="s">
        <v>340</v>
      </c>
      <c r="AE656" s="129"/>
      <c r="AF656" s="169" t="s">
        <v>340</v>
      </c>
      <c r="AG656" s="170" t="s">
        <v>340</v>
      </c>
    </row>
    <row r="657" spans="2:33" ht="18" customHeight="1" x14ac:dyDescent="0.25">
      <c r="B657" s="71" t="s">
        <v>340</v>
      </c>
      <c r="C657" s="116"/>
      <c r="D657" s="116"/>
      <c r="E657" s="113">
        <v>0</v>
      </c>
      <c r="F657" s="113">
        <v>0</v>
      </c>
      <c r="G657" s="113">
        <v>0</v>
      </c>
      <c r="H657" s="113">
        <v>0</v>
      </c>
      <c r="I657" s="113">
        <v>0</v>
      </c>
      <c r="J657" s="113">
        <v>0</v>
      </c>
      <c r="K657" s="113">
        <v>0</v>
      </c>
      <c r="L657" s="113">
        <v>0</v>
      </c>
      <c r="M657" s="111"/>
      <c r="N657" s="131" t="s">
        <v>340</v>
      </c>
      <c r="O657" s="125"/>
      <c r="P657" s="125" t="s">
        <v>340</v>
      </c>
      <c r="Q657" s="126" t="s">
        <v>340</v>
      </c>
      <c r="R657" s="152" t="s">
        <v>340</v>
      </c>
      <c r="S657" s="169" t="s">
        <v>340</v>
      </c>
      <c r="T657" s="127"/>
      <c r="U657" s="169" t="s">
        <v>340</v>
      </c>
      <c r="V657" s="128"/>
      <c r="W657" s="169" t="s">
        <v>340</v>
      </c>
      <c r="X657" s="125"/>
      <c r="Y657" s="169" t="s">
        <v>340</v>
      </c>
      <c r="Z657" s="169" t="s">
        <v>340</v>
      </c>
      <c r="AA657" s="143">
        <v>0</v>
      </c>
      <c r="AB657" s="144" t="s">
        <v>341</v>
      </c>
      <c r="AC657" s="129"/>
      <c r="AD657" s="169" t="s">
        <v>340</v>
      </c>
      <c r="AE657" s="129"/>
      <c r="AF657" s="169" t="s">
        <v>340</v>
      </c>
      <c r="AG657" s="170" t="s">
        <v>340</v>
      </c>
    </row>
    <row r="658" spans="2:33" ht="18" customHeight="1" x14ac:dyDescent="0.25">
      <c r="B658" s="71" t="s">
        <v>340</v>
      </c>
      <c r="C658" s="116"/>
      <c r="D658" s="116"/>
      <c r="E658" s="113">
        <v>0</v>
      </c>
      <c r="F658" s="113">
        <v>0</v>
      </c>
      <c r="G658" s="113">
        <v>0</v>
      </c>
      <c r="H658" s="113">
        <v>0</v>
      </c>
      <c r="I658" s="113">
        <v>0</v>
      </c>
      <c r="J658" s="113">
        <v>0</v>
      </c>
      <c r="K658" s="113">
        <v>0</v>
      </c>
      <c r="L658" s="113">
        <v>0</v>
      </c>
      <c r="M658" s="111"/>
      <c r="N658" s="131" t="s">
        <v>340</v>
      </c>
      <c r="O658" s="125"/>
      <c r="P658" s="125" t="s">
        <v>340</v>
      </c>
      <c r="Q658" s="126" t="s">
        <v>340</v>
      </c>
      <c r="R658" s="152" t="s">
        <v>340</v>
      </c>
      <c r="S658" s="169" t="s">
        <v>340</v>
      </c>
      <c r="T658" s="127"/>
      <c r="U658" s="169" t="s">
        <v>340</v>
      </c>
      <c r="V658" s="128"/>
      <c r="W658" s="169" t="s">
        <v>340</v>
      </c>
      <c r="X658" s="125"/>
      <c r="Y658" s="169" t="s">
        <v>340</v>
      </c>
      <c r="Z658" s="169" t="s">
        <v>340</v>
      </c>
      <c r="AA658" s="143">
        <v>0</v>
      </c>
      <c r="AB658" s="144" t="s">
        <v>341</v>
      </c>
      <c r="AC658" s="129"/>
      <c r="AD658" s="169" t="s">
        <v>340</v>
      </c>
      <c r="AE658" s="129"/>
      <c r="AF658" s="169" t="s">
        <v>340</v>
      </c>
      <c r="AG658" s="170" t="s">
        <v>340</v>
      </c>
    </row>
    <row r="659" spans="2:33" ht="18" customHeight="1" x14ac:dyDescent="0.25">
      <c r="B659" s="71" t="s">
        <v>340</v>
      </c>
      <c r="C659" s="116"/>
      <c r="D659" s="116"/>
      <c r="E659" s="113">
        <v>0</v>
      </c>
      <c r="F659" s="113">
        <v>0</v>
      </c>
      <c r="G659" s="113">
        <v>0</v>
      </c>
      <c r="H659" s="113">
        <v>0</v>
      </c>
      <c r="I659" s="113">
        <v>0</v>
      </c>
      <c r="J659" s="113">
        <v>0</v>
      </c>
      <c r="K659" s="113">
        <v>0</v>
      </c>
      <c r="L659" s="113">
        <v>0</v>
      </c>
      <c r="M659" s="111"/>
      <c r="N659" s="131" t="s">
        <v>340</v>
      </c>
      <c r="O659" s="125"/>
      <c r="P659" s="125" t="s">
        <v>340</v>
      </c>
      <c r="Q659" s="126" t="s">
        <v>340</v>
      </c>
      <c r="R659" s="152" t="s">
        <v>340</v>
      </c>
      <c r="S659" s="169" t="s">
        <v>340</v>
      </c>
      <c r="T659" s="127"/>
      <c r="U659" s="169" t="s">
        <v>340</v>
      </c>
      <c r="V659" s="128"/>
      <c r="W659" s="169" t="s">
        <v>340</v>
      </c>
      <c r="X659" s="125"/>
      <c r="Y659" s="169" t="s">
        <v>340</v>
      </c>
      <c r="Z659" s="169" t="s">
        <v>340</v>
      </c>
      <c r="AA659" s="143">
        <v>0</v>
      </c>
      <c r="AB659" s="144" t="s">
        <v>341</v>
      </c>
      <c r="AC659" s="129"/>
      <c r="AD659" s="169" t="s">
        <v>340</v>
      </c>
      <c r="AE659" s="129"/>
      <c r="AF659" s="169" t="s">
        <v>340</v>
      </c>
      <c r="AG659" s="170" t="s">
        <v>340</v>
      </c>
    </row>
    <row r="660" spans="2:33" ht="18" customHeight="1" thickBot="1" x14ac:dyDescent="0.3">
      <c r="B660" s="81" t="s">
        <v>340</v>
      </c>
      <c r="C660" s="83"/>
      <c r="D660" s="83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112"/>
      <c r="N660" s="132" t="s">
        <v>340</v>
      </c>
      <c r="O660" s="79"/>
      <c r="P660" s="79" t="s">
        <v>340</v>
      </c>
      <c r="Q660" s="75" t="s">
        <v>340</v>
      </c>
      <c r="R660" s="153" t="s">
        <v>340</v>
      </c>
      <c r="S660" s="171" t="s">
        <v>340</v>
      </c>
      <c r="T660" s="80"/>
      <c r="U660" s="171" t="s">
        <v>340</v>
      </c>
      <c r="V660" s="88"/>
      <c r="W660" s="171" t="s">
        <v>340</v>
      </c>
      <c r="X660" s="79"/>
      <c r="Y660" s="171" t="s">
        <v>340</v>
      </c>
      <c r="Z660" s="171" t="s">
        <v>340</v>
      </c>
      <c r="AA660" s="147">
        <v>0</v>
      </c>
      <c r="AB660" s="148" t="s">
        <v>341</v>
      </c>
      <c r="AC660" s="89"/>
      <c r="AD660" s="171" t="s">
        <v>340</v>
      </c>
      <c r="AE660" s="89"/>
      <c r="AF660" s="171" t="s">
        <v>340</v>
      </c>
      <c r="AG660" s="172" t="s">
        <v>340</v>
      </c>
    </row>
  </sheetData>
  <sheetProtection algorithmName="SHA-512" hashValue="dNqbvdv6W0+3km6RDtSvw9AAmBnFmoqRNU0DPiz5VVklgzFN5fTUqc3SdO0k/54fkWYuAU5eaqWKRyrrSCxk7w==" saltValue="WyZuNnijBofbCNB9k3l0PA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AG8:AG10"/>
    <mergeCell ref="X7:Y7"/>
    <mergeCell ref="X8:Y8"/>
    <mergeCell ref="AC7:AD7"/>
    <mergeCell ref="AC8:AD8"/>
    <mergeCell ref="AA7:AB7"/>
    <mergeCell ref="AE7:AF7"/>
    <mergeCell ref="AE8:AF8"/>
    <mergeCell ref="V8:W8"/>
    <mergeCell ref="G8:G10"/>
    <mergeCell ref="D8:D10"/>
    <mergeCell ref="F8:F10"/>
    <mergeCell ref="H8:H10"/>
    <mergeCell ref="I8:I10"/>
    <mergeCell ref="J8:J10"/>
    <mergeCell ref="R8:S8"/>
    <mergeCell ref="Q8:Q10"/>
    <mergeCell ref="N8:N10"/>
    <mergeCell ref="P8:P10"/>
    <mergeCell ref="M8:M10"/>
    <mergeCell ref="E7:O7"/>
    <mergeCell ref="C8:C10"/>
    <mergeCell ref="E8:E10"/>
    <mergeCell ref="B1:AA1"/>
    <mergeCell ref="B4:AH4"/>
    <mergeCell ref="B3:AH3"/>
    <mergeCell ref="B2:AH2"/>
    <mergeCell ref="B7:D7"/>
    <mergeCell ref="T7:U7"/>
    <mergeCell ref="V7:W7"/>
    <mergeCell ref="B5:AH5"/>
    <mergeCell ref="R7:S7"/>
    <mergeCell ref="B8:B10"/>
    <mergeCell ref="O8:O10"/>
    <mergeCell ref="Z8:Z10"/>
    <mergeCell ref="T8:U8"/>
  </mergeCells>
  <phoneticPr fontId="0" type="noConversion"/>
  <conditionalFormatting sqref="Z7:Z10 AA11 AA7:AA9 AB8:AB9 AA10:AB10 AA12:AB22 AC11:AF11 AB1:AH1 T12:T22 C12 M12:Q22 X12:Y22 J13:J22 AI1:IW6 AG7:IV11 C14:C22">
    <cfRule type="cellIs" dxfId="2024" priority="31384" stopIfTrue="1" operator="equal">
      <formula>"NO ADMISIBLE"</formula>
    </cfRule>
  </conditionalFormatting>
  <conditionalFormatting sqref="X12 U12:W22">
    <cfRule type="cellIs" dxfId="2023" priority="31385" stopIfTrue="1" operator="equal">
      <formula>"NO ADMISIBLE"</formula>
    </cfRule>
    <cfRule type="cellIs" dxfId="2022" priority="31386" stopIfTrue="1" operator="equal">
      <formula>"ADMISIBLE"</formula>
    </cfRule>
  </conditionalFormatting>
  <conditionalFormatting sqref="Y12:Y22">
    <cfRule type="cellIs" dxfId="2021" priority="30253" stopIfTrue="1" operator="equal">
      <formula>"NO ADMISIBLE"</formula>
    </cfRule>
    <cfRule type="cellIs" dxfId="2020" priority="30254" stopIfTrue="1" operator="equal">
      <formula>"ADMISIBLE"</formula>
    </cfRule>
  </conditionalFormatting>
  <conditionalFormatting sqref="AC12:AD22">
    <cfRule type="cellIs" dxfId="2019" priority="30252" stopIfTrue="1" operator="equal">
      <formula>"NO ADMISIBLE"</formula>
    </cfRule>
  </conditionalFormatting>
  <conditionalFormatting sqref="AC12">
    <cfRule type="cellIs" dxfId="2018" priority="30250" stopIfTrue="1" operator="equal">
      <formula>"NO ADMISIBLE"</formula>
    </cfRule>
    <cfRule type="cellIs" dxfId="2017" priority="30251" stopIfTrue="1" operator="equal">
      <formula>"ADMISIBLE"</formula>
    </cfRule>
  </conditionalFormatting>
  <conditionalFormatting sqref="AD12:AD22">
    <cfRule type="cellIs" dxfId="2016" priority="2065" operator="equal">
      <formula>"NO HABIL"</formula>
    </cfRule>
    <cfRule type="cellIs" dxfId="2015" priority="30248" stopIfTrue="1" operator="equal">
      <formula>"NO ADMISIBLE"</formula>
    </cfRule>
    <cfRule type="cellIs" dxfId="2014" priority="30249" stopIfTrue="1" operator="equal">
      <formula>"ADMISIBLE"</formula>
    </cfRule>
  </conditionalFormatting>
  <conditionalFormatting sqref="AE12:AF22">
    <cfRule type="cellIs" dxfId="2013" priority="30247" stopIfTrue="1" operator="equal">
      <formula>"NO ADMISIBLE"</formula>
    </cfRule>
  </conditionalFormatting>
  <conditionalFormatting sqref="AE12">
    <cfRule type="cellIs" dxfId="2012" priority="30245" stopIfTrue="1" operator="equal">
      <formula>"NO ADMISIBLE"</formula>
    </cfRule>
    <cfRule type="cellIs" dxfId="2011" priority="30246" stopIfTrue="1" operator="equal">
      <formula>"ADMISIBLE"</formula>
    </cfRule>
  </conditionalFormatting>
  <conditionalFormatting sqref="AF12:AF22">
    <cfRule type="cellIs" dxfId="2010" priority="30243" stopIfTrue="1" operator="equal">
      <formula>"NO ADMISIBLE"</formula>
    </cfRule>
    <cfRule type="cellIs" dxfId="2009" priority="30244" stopIfTrue="1" operator="equal">
      <formula>"ADMISIBLE"</formula>
    </cfRule>
  </conditionalFormatting>
  <conditionalFormatting sqref="R12:R22">
    <cfRule type="cellIs" dxfId="2008" priority="30238" stopIfTrue="1" operator="equal">
      <formula>"NO ADMISIBLE"</formula>
    </cfRule>
  </conditionalFormatting>
  <conditionalFormatting sqref="S12:S22">
    <cfRule type="cellIs" dxfId="2007" priority="2069" operator="equal">
      <formula>"NO HABIL"</formula>
    </cfRule>
    <cfRule type="cellIs" dxfId="2006" priority="30239" stopIfTrue="1" operator="equal">
      <formula>"NO ADMISIBLE"</formula>
    </cfRule>
    <cfRule type="cellIs" dxfId="2005" priority="30240" stopIfTrue="1" operator="equal">
      <formula>"ADMISIBLE"</formula>
    </cfRule>
  </conditionalFormatting>
  <conditionalFormatting sqref="D12 D14:D22">
    <cfRule type="cellIs" dxfId="2004" priority="28393" stopIfTrue="1" operator="equal">
      <formula>"NO ADMISIBLE"</formula>
    </cfRule>
  </conditionalFormatting>
  <conditionalFormatting sqref="AG12:AG22">
    <cfRule type="cellIs" dxfId="2003" priority="8151" stopIfTrue="1" operator="equal">
      <formula>"NO ADMISIBLE"</formula>
    </cfRule>
  </conditionalFormatting>
  <conditionalFormatting sqref="AG12:AG22">
    <cfRule type="cellIs" dxfId="2002" priority="8149" stopIfTrue="1" operator="equal">
      <formula>"NO ADMISIBLE"</formula>
    </cfRule>
    <cfRule type="cellIs" dxfId="2001" priority="8150" stopIfTrue="1" operator="equal">
      <formula>"ADMISIBLE"</formula>
    </cfRule>
  </conditionalFormatting>
  <conditionalFormatting sqref="Z12:Z22">
    <cfRule type="cellIs" dxfId="2000" priority="8148" stopIfTrue="1" operator="equal">
      <formula>"NO ADMISIBLE"</formula>
    </cfRule>
  </conditionalFormatting>
  <conditionalFormatting sqref="Z12:Z22">
    <cfRule type="cellIs" dxfId="1999" priority="8146" stopIfTrue="1" operator="equal">
      <formula>"NO ADMISIBLE"</formula>
    </cfRule>
    <cfRule type="cellIs" dxfId="1998" priority="8147" stopIfTrue="1" operator="equal">
      <formula>"ADMISIBLE"</formula>
    </cfRule>
  </conditionalFormatting>
  <conditionalFormatting sqref="U12:U22">
    <cfRule type="cellIs" dxfId="1997" priority="2068" operator="equal">
      <formula>"NO HABIL"</formula>
    </cfRule>
  </conditionalFormatting>
  <conditionalFormatting sqref="W12:W22">
    <cfRule type="cellIs" dxfId="1996" priority="2067" operator="equal">
      <formula>"NO HABIL"</formula>
    </cfRule>
  </conditionalFormatting>
  <conditionalFormatting sqref="Y12:Z22">
    <cfRule type="cellIs" dxfId="1995" priority="2066" operator="equal">
      <formula>"NO HABIL"</formula>
    </cfRule>
  </conditionalFormatting>
  <conditionalFormatting sqref="AF12:AG22">
    <cfRule type="cellIs" dxfId="1994" priority="2064" operator="equal">
      <formula>"NO HABIL"</formula>
    </cfRule>
  </conditionalFormatting>
  <conditionalFormatting sqref="AA23:AB33 T23:T33 C23:C33 M23:Q33 X23:Y33 J24:J33">
    <cfRule type="cellIs" dxfId="1993" priority="2061" stopIfTrue="1" operator="equal">
      <formula>"NO ADMISIBLE"</formula>
    </cfRule>
  </conditionalFormatting>
  <conditionalFormatting sqref="X23 U23:W33">
    <cfRule type="cellIs" dxfId="1992" priority="2062" stopIfTrue="1" operator="equal">
      <formula>"NO ADMISIBLE"</formula>
    </cfRule>
    <cfRule type="cellIs" dxfId="1991" priority="2063" stopIfTrue="1" operator="equal">
      <formula>"ADMISIBLE"</formula>
    </cfRule>
  </conditionalFormatting>
  <conditionalFormatting sqref="Y23:Y33">
    <cfRule type="cellIs" dxfId="1990" priority="2059" stopIfTrue="1" operator="equal">
      <formula>"NO ADMISIBLE"</formula>
    </cfRule>
    <cfRule type="cellIs" dxfId="1989" priority="2060" stopIfTrue="1" operator="equal">
      <formula>"ADMISIBLE"</formula>
    </cfRule>
  </conditionalFormatting>
  <conditionalFormatting sqref="AC23:AD33">
    <cfRule type="cellIs" dxfId="1988" priority="2058" stopIfTrue="1" operator="equal">
      <formula>"NO ADMISIBLE"</formula>
    </cfRule>
  </conditionalFormatting>
  <conditionalFormatting sqref="AC23">
    <cfRule type="cellIs" dxfId="1987" priority="2056" stopIfTrue="1" operator="equal">
      <formula>"NO ADMISIBLE"</formula>
    </cfRule>
    <cfRule type="cellIs" dxfId="1986" priority="2057" stopIfTrue="1" operator="equal">
      <formula>"ADMISIBLE"</formula>
    </cfRule>
  </conditionalFormatting>
  <conditionalFormatting sqref="AD23:AD33">
    <cfRule type="cellIs" dxfId="1985" priority="2034" operator="equal">
      <formula>"NO HABIL"</formula>
    </cfRule>
    <cfRule type="cellIs" dxfId="1984" priority="2054" stopIfTrue="1" operator="equal">
      <formula>"NO ADMISIBLE"</formula>
    </cfRule>
    <cfRule type="cellIs" dxfId="1983" priority="2055" stopIfTrue="1" operator="equal">
      <formula>"ADMISIBLE"</formula>
    </cfRule>
  </conditionalFormatting>
  <conditionalFormatting sqref="AE23:AF33">
    <cfRule type="cellIs" dxfId="1982" priority="2053" stopIfTrue="1" operator="equal">
      <formula>"NO ADMISIBLE"</formula>
    </cfRule>
  </conditionalFormatting>
  <conditionalFormatting sqref="AE23">
    <cfRule type="cellIs" dxfId="1981" priority="2051" stopIfTrue="1" operator="equal">
      <formula>"NO ADMISIBLE"</formula>
    </cfRule>
    <cfRule type="cellIs" dxfId="1980" priority="2052" stopIfTrue="1" operator="equal">
      <formula>"ADMISIBLE"</formula>
    </cfRule>
  </conditionalFormatting>
  <conditionalFormatting sqref="AF23:AF33">
    <cfRule type="cellIs" dxfId="1979" priority="2049" stopIfTrue="1" operator="equal">
      <formula>"NO ADMISIBLE"</formula>
    </cfRule>
    <cfRule type="cellIs" dxfId="1978" priority="2050" stopIfTrue="1" operator="equal">
      <formula>"ADMISIBLE"</formula>
    </cfRule>
  </conditionalFormatting>
  <conditionalFormatting sqref="R23:R33">
    <cfRule type="cellIs" dxfId="1977" priority="2046" stopIfTrue="1" operator="equal">
      <formula>"NO ADMISIBLE"</formula>
    </cfRule>
  </conditionalFormatting>
  <conditionalFormatting sqref="S23:S33">
    <cfRule type="cellIs" dxfId="1976" priority="2038" operator="equal">
      <formula>"NO HABIL"</formula>
    </cfRule>
    <cfRule type="cellIs" dxfId="1975" priority="2047" stopIfTrue="1" operator="equal">
      <formula>"NO ADMISIBLE"</formula>
    </cfRule>
    <cfRule type="cellIs" dxfId="1974" priority="2048" stopIfTrue="1" operator="equal">
      <formula>"ADMISIBLE"</formula>
    </cfRule>
  </conditionalFormatting>
  <conditionalFormatting sqref="D23:D33">
    <cfRule type="cellIs" dxfId="1973" priority="2045" stopIfTrue="1" operator="equal">
      <formula>"NO ADMISIBLE"</formula>
    </cfRule>
  </conditionalFormatting>
  <conditionalFormatting sqref="AG23:AG33">
    <cfRule type="cellIs" dxfId="1972" priority="2044" stopIfTrue="1" operator="equal">
      <formula>"NO ADMISIBLE"</formula>
    </cfRule>
  </conditionalFormatting>
  <conditionalFormatting sqref="AG23:AG33">
    <cfRule type="cellIs" dxfId="1971" priority="2042" stopIfTrue="1" operator="equal">
      <formula>"NO ADMISIBLE"</formula>
    </cfRule>
    <cfRule type="cellIs" dxfId="1970" priority="2043" stopIfTrue="1" operator="equal">
      <formula>"ADMISIBLE"</formula>
    </cfRule>
  </conditionalFormatting>
  <conditionalFormatting sqref="Z23:Z33">
    <cfRule type="cellIs" dxfId="1969" priority="2041" stopIfTrue="1" operator="equal">
      <formula>"NO ADMISIBLE"</formula>
    </cfRule>
  </conditionalFormatting>
  <conditionalFormatting sqref="Z23:Z33">
    <cfRule type="cellIs" dxfId="1968" priority="2039" stopIfTrue="1" operator="equal">
      <formula>"NO ADMISIBLE"</formula>
    </cfRule>
    <cfRule type="cellIs" dxfId="1967" priority="2040" stopIfTrue="1" operator="equal">
      <formula>"ADMISIBLE"</formula>
    </cfRule>
  </conditionalFormatting>
  <conditionalFormatting sqref="U23:U33">
    <cfRule type="cellIs" dxfId="1966" priority="2037" operator="equal">
      <formula>"NO HABIL"</formula>
    </cfRule>
  </conditionalFormatting>
  <conditionalFormatting sqref="W23:W33">
    <cfRule type="cellIs" dxfId="1965" priority="2036" operator="equal">
      <formula>"NO HABIL"</formula>
    </cfRule>
  </conditionalFormatting>
  <conditionalFormatting sqref="Y23:Z33">
    <cfRule type="cellIs" dxfId="1964" priority="2035" operator="equal">
      <formula>"NO HABIL"</formula>
    </cfRule>
  </conditionalFormatting>
  <conditionalFormatting sqref="AF23:AG33">
    <cfRule type="cellIs" dxfId="1963" priority="2033" operator="equal">
      <formula>"NO HABIL"</formula>
    </cfRule>
  </conditionalFormatting>
  <conditionalFormatting sqref="AA34:AB44 T34:T44 C34 M34:Q44 X34:Y44 J35:J44 C39:C44">
    <cfRule type="cellIs" dxfId="1962" priority="2030" stopIfTrue="1" operator="equal">
      <formula>"NO ADMISIBLE"</formula>
    </cfRule>
  </conditionalFormatting>
  <conditionalFormatting sqref="X34 U34:W44">
    <cfRule type="cellIs" dxfId="1961" priority="2031" stopIfTrue="1" operator="equal">
      <formula>"NO ADMISIBLE"</formula>
    </cfRule>
    <cfRule type="cellIs" dxfId="1960" priority="2032" stopIfTrue="1" operator="equal">
      <formula>"ADMISIBLE"</formula>
    </cfRule>
  </conditionalFormatting>
  <conditionalFormatting sqref="Y34:Y44">
    <cfRule type="cellIs" dxfId="1959" priority="2028" stopIfTrue="1" operator="equal">
      <formula>"NO ADMISIBLE"</formula>
    </cfRule>
    <cfRule type="cellIs" dxfId="1958" priority="2029" stopIfTrue="1" operator="equal">
      <formula>"ADMISIBLE"</formula>
    </cfRule>
  </conditionalFormatting>
  <conditionalFormatting sqref="AC34:AD44">
    <cfRule type="cellIs" dxfId="1957" priority="2027" stopIfTrue="1" operator="equal">
      <formula>"NO ADMISIBLE"</formula>
    </cfRule>
  </conditionalFormatting>
  <conditionalFormatting sqref="AC34">
    <cfRule type="cellIs" dxfId="1956" priority="2025" stopIfTrue="1" operator="equal">
      <formula>"NO ADMISIBLE"</formula>
    </cfRule>
    <cfRule type="cellIs" dxfId="1955" priority="2026" stopIfTrue="1" operator="equal">
      <formula>"ADMISIBLE"</formula>
    </cfRule>
  </conditionalFormatting>
  <conditionalFormatting sqref="AD34:AD44">
    <cfRule type="cellIs" dxfId="1954" priority="2003" operator="equal">
      <formula>"NO HABIL"</formula>
    </cfRule>
    <cfRule type="cellIs" dxfId="1953" priority="2023" stopIfTrue="1" operator="equal">
      <formula>"NO ADMISIBLE"</formula>
    </cfRule>
    <cfRule type="cellIs" dxfId="1952" priority="2024" stopIfTrue="1" operator="equal">
      <formula>"ADMISIBLE"</formula>
    </cfRule>
  </conditionalFormatting>
  <conditionalFormatting sqref="AE34:AF44">
    <cfRule type="cellIs" dxfId="1951" priority="2022" stopIfTrue="1" operator="equal">
      <formula>"NO ADMISIBLE"</formula>
    </cfRule>
  </conditionalFormatting>
  <conditionalFormatting sqref="AE34">
    <cfRule type="cellIs" dxfId="1950" priority="2020" stopIfTrue="1" operator="equal">
      <formula>"NO ADMISIBLE"</formula>
    </cfRule>
    <cfRule type="cellIs" dxfId="1949" priority="2021" stopIfTrue="1" operator="equal">
      <formula>"ADMISIBLE"</formula>
    </cfRule>
  </conditionalFormatting>
  <conditionalFormatting sqref="AF34:AF44">
    <cfRule type="cellIs" dxfId="1948" priority="2018" stopIfTrue="1" operator="equal">
      <formula>"NO ADMISIBLE"</formula>
    </cfRule>
    <cfRule type="cellIs" dxfId="1947" priority="2019" stopIfTrue="1" operator="equal">
      <formula>"ADMISIBLE"</formula>
    </cfRule>
  </conditionalFormatting>
  <conditionalFormatting sqref="R34:R44">
    <cfRule type="cellIs" dxfId="1946" priority="2015" stopIfTrue="1" operator="equal">
      <formula>"NO ADMISIBLE"</formula>
    </cfRule>
  </conditionalFormatting>
  <conditionalFormatting sqref="S34:S44">
    <cfRule type="cellIs" dxfId="1945" priority="2007" operator="equal">
      <formula>"NO HABIL"</formula>
    </cfRule>
    <cfRule type="cellIs" dxfId="1944" priority="2016" stopIfTrue="1" operator="equal">
      <formula>"NO ADMISIBLE"</formula>
    </cfRule>
    <cfRule type="cellIs" dxfId="1943" priority="2017" stopIfTrue="1" operator="equal">
      <formula>"ADMISIBLE"</formula>
    </cfRule>
  </conditionalFormatting>
  <conditionalFormatting sqref="D34 D39:D44">
    <cfRule type="cellIs" dxfId="1942" priority="2014" stopIfTrue="1" operator="equal">
      <formula>"NO ADMISIBLE"</formula>
    </cfRule>
  </conditionalFormatting>
  <conditionalFormatting sqref="AG34:AG44">
    <cfRule type="cellIs" dxfId="1941" priority="2013" stopIfTrue="1" operator="equal">
      <formula>"NO ADMISIBLE"</formula>
    </cfRule>
  </conditionalFormatting>
  <conditionalFormatting sqref="AG34:AG44">
    <cfRule type="cellIs" dxfId="1940" priority="2011" stopIfTrue="1" operator="equal">
      <formula>"NO ADMISIBLE"</formula>
    </cfRule>
    <cfRule type="cellIs" dxfId="1939" priority="2012" stopIfTrue="1" operator="equal">
      <formula>"ADMISIBLE"</formula>
    </cfRule>
  </conditionalFormatting>
  <conditionalFormatting sqref="Z34:Z44">
    <cfRule type="cellIs" dxfId="1938" priority="2010" stopIfTrue="1" operator="equal">
      <formula>"NO ADMISIBLE"</formula>
    </cfRule>
  </conditionalFormatting>
  <conditionalFormatting sqref="Z34:Z44">
    <cfRule type="cellIs" dxfId="1937" priority="2008" stopIfTrue="1" operator="equal">
      <formula>"NO ADMISIBLE"</formula>
    </cfRule>
    <cfRule type="cellIs" dxfId="1936" priority="2009" stopIfTrue="1" operator="equal">
      <formula>"ADMISIBLE"</formula>
    </cfRule>
  </conditionalFormatting>
  <conditionalFormatting sqref="U34:U44">
    <cfRule type="cellIs" dxfId="1935" priority="2006" operator="equal">
      <formula>"NO HABIL"</formula>
    </cfRule>
  </conditionalFormatting>
  <conditionalFormatting sqref="W34:W44">
    <cfRule type="cellIs" dxfId="1934" priority="2005" operator="equal">
      <formula>"NO HABIL"</formula>
    </cfRule>
  </conditionalFormatting>
  <conditionalFormatting sqref="Y34:Z44">
    <cfRule type="cellIs" dxfId="1933" priority="2004" operator="equal">
      <formula>"NO HABIL"</formula>
    </cfRule>
  </conditionalFormatting>
  <conditionalFormatting sqref="AF34:AG44">
    <cfRule type="cellIs" dxfId="1932" priority="2002" operator="equal">
      <formula>"NO HABIL"</formula>
    </cfRule>
  </conditionalFormatting>
  <conditionalFormatting sqref="AA45:AB55 T45:T55 C45 M45:Q55 X45:Y55 J46:J55 C48:C55">
    <cfRule type="cellIs" dxfId="1931" priority="1999" stopIfTrue="1" operator="equal">
      <formula>"NO ADMISIBLE"</formula>
    </cfRule>
  </conditionalFormatting>
  <conditionalFormatting sqref="X45 U45:W55">
    <cfRule type="cellIs" dxfId="1930" priority="2000" stopIfTrue="1" operator="equal">
      <formula>"NO ADMISIBLE"</formula>
    </cfRule>
    <cfRule type="cellIs" dxfId="1929" priority="2001" stopIfTrue="1" operator="equal">
      <formula>"ADMISIBLE"</formula>
    </cfRule>
  </conditionalFormatting>
  <conditionalFormatting sqref="Y45:Y55">
    <cfRule type="cellIs" dxfId="1928" priority="1997" stopIfTrue="1" operator="equal">
      <formula>"NO ADMISIBLE"</formula>
    </cfRule>
    <cfRule type="cellIs" dxfId="1927" priority="1998" stopIfTrue="1" operator="equal">
      <formula>"ADMISIBLE"</formula>
    </cfRule>
  </conditionalFormatting>
  <conditionalFormatting sqref="AC45:AD55">
    <cfRule type="cellIs" dxfId="1926" priority="1996" stopIfTrue="1" operator="equal">
      <formula>"NO ADMISIBLE"</formula>
    </cfRule>
  </conditionalFormatting>
  <conditionalFormatting sqref="AC45">
    <cfRule type="cellIs" dxfId="1925" priority="1994" stopIfTrue="1" operator="equal">
      <formula>"NO ADMISIBLE"</formula>
    </cfRule>
    <cfRule type="cellIs" dxfId="1924" priority="1995" stopIfTrue="1" operator="equal">
      <formula>"ADMISIBLE"</formula>
    </cfRule>
  </conditionalFormatting>
  <conditionalFormatting sqref="AD45:AD55">
    <cfRule type="cellIs" dxfId="1923" priority="1972" operator="equal">
      <formula>"NO HABIL"</formula>
    </cfRule>
    <cfRule type="cellIs" dxfId="1922" priority="1992" stopIfTrue="1" operator="equal">
      <formula>"NO ADMISIBLE"</formula>
    </cfRule>
    <cfRule type="cellIs" dxfId="1921" priority="1993" stopIfTrue="1" operator="equal">
      <formula>"ADMISIBLE"</formula>
    </cfRule>
  </conditionalFormatting>
  <conditionalFormatting sqref="AE45:AF55">
    <cfRule type="cellIs" dxfId="1920" priority="1991" stopIfTrue="1" operator="equal">
      <formula>"NO ADMISIBLE"</formula>
    </cfRule>
  </conditionalFormatting>
  <conditionalFormatting sqref="AE45">
    <cfRule type="cellIs" dxfId="1919" priority="1989" stopIfTrue="1" operator="equal">
      <formula>"NO ADMISIBLE"</formula>
    </cfRule>
    <cfRule type="cellIs" dxfId="1918" priority="1990" stopIfTrue="1" operator="equal">
      <formula>"ADMISIBLE"</formula>
    </cfRule>
  </conditionalFormatting>
  <conditionalFormatting sqref="AF45:AF55">
    <cfRule type="cellIs" dxfId="1917" priority="1987" stopIfTrue="1" operator="equal">
      <formula>"NO ADMISIBLE"</formula>
    </cfRule>
    <cfRule type="cellIs" dxfId="1916" priority="1988" stopIfTrue="1" operator="equal">
      <formula>"ADMISIBLE"</formula>
    </cfRule>
  </conditionalFormatting>
  <conditionalFormatting sqref="R45:R55">
    <cfRule type="cellIs" dxfId="1915" priority="1984" stopIfTrue="1" operator="equal">
      <formula>"NO ADMISIBLE"</formula>
    </cfRule>
  </conditionalFormatting>
  <conditionalFormatting sqref="S45:S55">
    <cfRule type="cellIs" dxfId="1914" priority="1976" operator="equal">
      <formula>"NO HABIL"</formula>
    </cfRule>
    <cfRule type="cellIs" dxfId="1913" priority="1985" stopIfTrue="1" operator="equal">
      <formula>"NO ADMISIBLE"</formula>
    </cfRule>
    <cfRule type="cellIs" dxfId="1912" priority="1986" stopIfTrue="1" operator="equal">
      <formula>"ADMISIBLE"</formula>
    </cfRule>
  </conditionalFormatting>
  <conditionalFormatting sqref="D45 D48:D55">
    <cfRule type="cellIs" dxfId="1911" priority="1983" stopIfTrue="1" operator="equal">
      <formula>"NO ADMISIBLE"</formula>
    </cfRule>
  </conditionalFormatting>
  <conditionalFormatting sqref="AG45:AG55">
    <cfRule type="cellIs" dxfId="1910" priority="1982" stopIfTrue="1" operator="equal">
      <formula>"NO ADMISIBLE"</formula>
    </cfRule>
  </conditionalFormatting>
  <conditionalFormatting sqref="AG45:AG55">
    <cfRule type="cellIs" dxfId="1909" priority="1980" stopIfTrue="1" operator="equal">
      <formula>"NO ADMISIBLE"</formula>
    </cfRule>
    <cfRule type="cellIs" dxfId="1908" priority="1981" stopIfTrue="1" operator="equal">
      <formula>"ADMISIBLE"</formula>
    </cfRule>
  </conditionalFormatting>
  <conditionalFormatting sqref="Z45:Z55">
    <cfRule type="cellIs" dxfId="1907" priority="1979" stopIfTrue="1" operator="equal">
      <formula>"NO ADMISIBLE"</formula>
    </cfRule>
  </conditionalFormatting>
  <conditionalFormatting sqref="Z45:Z55">
    <cfRule type="cellIs" dxfId="1906" priority="1977" stopIfTrue="1" operator="equal">
      <formula>"NO ADMISIBLE"</formula>
    </cfRule>
    <cfRule type="cellIs" dxfId="1905" priority="1978" stopIfTrue="1" operator="equal">
      <formula>"ADMISIBLE"</formula>
    </cfRule>
  </conditionalFormatting>
  <conditionalFormatting sqref="U45:U55">
    <cfRule type="cellIs" dxfId="1904" priority="1975" operator="equal">
      <formula>"NO HABIL"</formula>
    </cfRule>
  </conditionalFormatting>
  <conditionalFormatting sqref="W45:W55">
    <cfRule type="cellIs" dxfId="1903" priority="1974" operator="equal">
      <formula>"NO HABIL"</formula>
    </cfRule>
  </conditionalFormatting>
  <conditionalFormatting sqref="Y45:Z55">
    <cfRule type="cellIs" dxfId="1902" priority="1973" operator="equal">
      <formula>"NO HABIL"</formula>
    </cfRule>
  </conditionalFormatting>
  <conditionalFormatting sqref="AF45:AG55">
    <cfRule type="cellIs" dxfId="1901" priority="1971" operator="equal">
      <formula>"NO HABIL"</formula>
    </cfRule>
  </conditionalFormatting>
  <conditionalFormatting sqref="AA56:AB66 T56:T66 C56:C66 M56:Q66 X56:Y66 J57:J66">
    <cfRule type="cellIs" dxfId="1900" priority="1968" stopIfTrue="1" operator="equal">
      <formula>"NO ADMISIBLE"</formula>
    </cfRule>
  </conditionalFormatting>
  <conditionalFormatting sqref="X56 U56:W66">
    <cfRule type="cellIs" dxfId="1899" priority="1969" stopIfTrue="1" operator="equal">
      <formula>"NO ADMISIBLE"</formula>
    </cfRule>
    <cfRule type="cellIs" dxfId="1898" priority="1970" stopIfTrue="1" operator="equal">
      <formula>"ADMISIBLE"</formula>
    </cfRule>
  </conditionalFormatting>
  <conditionalFormatting sqref="Y56:Y66">
    <cfRule type="cellIs" dxfId="1897" priority="1966" stopIfTrue="1" operator="equal">
      <formula>"NO ADMISIBLE"</formula>
    </cfRule>
    <cfRule type="cellIs" dxfId="1896" priority="1967" stopIfTrue="1" operator="equal">
      <formula>"ADMISIBLE"</formula>
    </cfRule>
  </conditionalFormatting>
  <conditionalFormatting sqref="AC56:AD66">
    <cfRule type="cellIs" dxfId="1895" priority="1965" stopIfTrue="1" operator="equal">
      <formula>"NO ADMISIBLE"</formula>
    </cfRule>
  </conditionalFormatting>
  <conditionalFormatting sqref="AC56">
    <cfRule type="cellIs" dxfId="1894" priority="1963" stopIfTrue="1" operator="equal">
      <formula>"NO ADMISIBLE"</formula>
    </cfRule>
    <cfRule type="cellIs" dxfId="1893" priority="1964" stopIfTrue="1" operator="equal">
      <formula>"ADMISIBLE"</formula>
    </cfRule>
  </conditionalFormatting>
  <conditionalFormatting sqref="AD56:AD66">
    <cfRule type="cellIs" dxfId="1892" priority="1941" operator="equal">
      <formula>"NO HABIL"</formula>
    </cfRule>
    <cfRule type="cellIs" dxfId="1891" priority="1961" stopIfTrue="1" operator="equal">
      <formula>"NO ADMISIBLE"</formula>
    </cfRule>
    <cfRule type="cellIs" dxfId="1890" priority="1962" stopIfTrue="1" operator="equal">
      <formula>"ADMISIBLE"</formula>
    </cfRule>
  </conditionalFormatting>
  <conditionalFormatting sqref="AE56:AF66">
    <cfRule type="cellIs" dxfId="1889" priority="1960" stopIfTrue="1" operator="equal">
      <formula>"NO ADMISIBLE"</formula>
    </cfRule>
  </conditionalFormatting>
  <conditionalFormatting sqref="AE56">
    <cfRule type="cellIs" dxfId="1888" priority="1958" stopIfTrue="1" operator="equal">
      <formula>"NO ADMISIBLE"</formula>
    </cfRule>
    <cfRule type="cellIs" dxfId="1887" priority="1959" stopIfTrue="1" operator="equal">
      <formula>"ADMISIBLE"</formula>
    </cfRule>
  </conditionalFormatting>
  <conditionalFormatting sqref="AF56:AF66">
    <cfRule type="cellIs" dxfId="1886" priority="1956" stopIfTrue="1" operator="equal">
      <formula>"NO ADMISIBLE"</formula>
    </cfRule>
    <cfRule type="cellIs" dxfId="1885" priority="1957" stopIfTrue="1" operator="equal">
      <formula>"ADMISIBLE"</formula>
    </cfRule>
  </conditionalFormatting>
  <conditionalFormatting sqref="R56:R66">
    <cfRule type="cellIs" dxfId="1884" priority="1953" stopIfTrue="1" operator="equal">
      <formula>"NO ADMISIBLE"</formula>
    </cfRule>
  </conditionalFormatting>
  <conditionalFormatting sqref="S56:S66">
    <cfRule type="cellIs" dxfId="1883" priority="1945" operator="equal">
      <formula>"NO HABIL"</formula>
    </cfRule>
    <cfRule type="cellIs" dxfId="1882" priority="1954" stopIfTrue="1" operator="equal">
      <formula>"NO ADMISIBLE"</formula>
    </cfRule>
    <cfRule type="cellIs" dxfId="1881" priority="1955" stopIfTrue="1" operator="equal">
      <formula>"ADMISIBLE"</formula>
    </cfRule>
  </conditionalFormatting>
  <conditionalFormatting sqref="D56:D66">
    <cfRule type="cellIs" dxfId="1880" priority="1952" stopIfTrue="1" operator="equal">
      <formula>"NO ADMISIBLE"</formula>
    </cfRule>
  </conditionalFormatting>
  <conditionalFormatting sqref="AG56:AG66">
    <cfRule type="cellIs" dxfId="1879" priority="1951" stopIfTrue="1" operator="equal">
      <formula>"NO ADMISIBLE"</formula>
    </cfRule>
  </conditionalFormatting>
  <conditionalFormatting sqref="AG56:AG66">
    <cfRule type="cellIs" dxfId="1878" priority="1949" stopIfTrue="1" operator="equal">
      <formula>"NO ADMISIBLE"</formula>
    </cfRule>
    <cfRule type="cellIs" dxfId="1877" priority="1950" stopIfTrue="1" operator="equal">
      <formula>"ADMISIBLE"</formula>
    </cfRule>
  </conditionalFormatting>
  <conditionalFormatting sqref="Z56:Z66">
    <cfRule type="cellIs" dxfId="1876" priority="1948" stopIfTrue="1" operator="equal">
      <formula>"NO ADMISIBLE"</formula>
    </cfRule>
  </conditionalFormatting>
  <conditionalFormatting sqref="Z56:Z66">
    <cfRule type="cellIs" dxfId="1875" priority="1946" stopIfTrue="1" operator="equal">
      <formula>"NO ADMISIBLE"</formula>
    </cfRule>
    <cfRule type="cellIs" dxfId="1874" priority="1947" stopIfTrue="1" operator="equal">
      <formula>"ADMISIBLE"</formula>
    </cfRule>
  </conditionalFormatting>
  <conditionalFormatting sqref="U56:U66">
    <cfRule type="cellIs" dxfId="1873" priority="1944" operator="equal">
      <formula>"NO HABIL"</formula>
    </cfRule>
  </conditionalFormatting>
  <conditionalFormatting sqref="W56:W66">
    <cfRule type="cellIs" dxfId="1872" priority="1943" operator="equal">
      <formula>"NO HABIL"</formula>
    </cfRule>
  </conditionalFormatting>
  <conditionalFormatting sqref="Y56:Z66">
    <cfRule type="cellIs" dxfId="1871" priority="1942" operator="equal">
      <formula>"NO HABIL"</formula>
    </cfRule>
  </conditionalFormatting>
  <conditionalFormatting sqref="AF56:AG66">
    <cfRule type="cellIs" dxfId="1870" priority="1940" operator="equal">
      <formula>"NO HABIL"</formula>
    </cfRule>
  </conditionalFormatting>
  <conditionalFormatting sqref="AA67:AB77 T67:T77 C67:C77 M67:Q77 X67:Y77 J68:J77">
    <cfRule type="cellIs" dxfId="1869" priority="1937" stopIfTrue="1" operator="equal">
      <formula>"NO ADMISIBLE"</formula>
    </cfRule>
  </conditionalFormatting>
  <conditionalFormatting sqref="X67 U67:W77">
    <cfRule type="cellIs" dxfId="1868" priority="1938" stopIfTrue="1" operator="equal">
      <formula>"NO ADMISIBLE"</formula>
    </cfRule>
    <cfRule type="cellIs" dxfId="1867" priority="1939" stopIfTrue="1" operator="equal">
      <formula>"ADMISIBLE"</formula>
    </cfRule>
  </conditionalFormatting>
  <conditionalFormatting sqref="Y67:Y77">
    <cfRule type="cellIs" dxfId="1866" priority="1935" stopIfTrue="1" operator="equal">
      <formula>"NO ADMISIBLE"</formula>
    </cfRule>
    <cfRule type="cellIs" dxfId="1865" priority="1936" stopIfTrue="1" operator="equal">
      <formula>"ADMISIBLE"</formula>
    </cfRule>
  </conditionalFormatting>
  <conditionalFormatting sqref="AC67:AD77">
    <cfRule type="cellIs" dxfId="1864" priority="1934" stopIfTrue="1" operator="equal">
      <formula>"NO ADMISIBLE"</formula>
    </cfRule>
  </conditionalFormatting>
  <conditionalFormatting sqref="AC67">
    <cfRule type="cellIs" dxfId="1863" priority="1932" stopIfTrue="1" operator="equal">
      <formula>"NO ADMISIBLE"</formula>
    </cfRule>
    <cfRule type="cellIs" dxfId="1862" priority="1933" stopIfTrue="1" operator="equal">
      <formula>"ADMISIBLE"</formula>
    </cfRule>
  </conditionalFormatting>
  <conditionalFormatting sqref="AD67:AD77">
    <cfRule type="cellIs" dxfId="1861" priority="1910" operator="equal">
      <formula>"NO HABIL"</formula>
    </cfRule>
    <cfRule type="cellIs" dxfId="1860" priority="1930" stopIfTrue="1" operator="equal">
      <formula>"NO ADMISIBLE"</formula>
    </cfRule>
    <cfRule type="cellIs" dxfId="1859" priority="1931" stopIfTrue="1" operator="equal">
      <formula>"ADMISIBLE"</formula>
    </cfRule>
  </conditionalFormatting>
  <conditionalFormatting sqref="AE67:AF77">
    <cfRule type="cellIs" dxfId="1858" priority="1929" stopIfTrue="1" operator="equal">
      <formula>"NO ADMISIBLE"</formula>
    </cfRule>
  </conditionalFormatting>
  <conditionalFormatting sqref="AE67">
    <cfRule type="cellIs" dxfId="1857" priority="1927" stopIfTrue="1" operator="equal">
      <formula>"NO ADMISIBLE"</formula>
    </cfRule>
    <cfRule type="cellIs" dxfId="1856" priority="1928" stopIfTrue="1" operator="equal">
      <formula>"ADMISIBLE"</formula>
    </cfRule>
  </conditionalFormatting>
  <conditionalFormatting sqref="AF67:AF77">
    <cfRule type="cellIs" dxfId="1855" priority="1925" stopIfTrue="1" operator="equal">
      <formula>"NO ADMISIBLE"</formula>
    </cfRule>
    <cfRule type="cellIs" dxfId="1854" priority="1926" stopIfTrue="1" operator="equal">
      <formula>"ADMISIBLE"</formula>
    </cfRule>
  </conditionalFormatting>
  <conditionalFormatting sqref="R67:R77">
    <cfRule type="cellIs" dxfId="1853" priority="1922" stopIfTrue="1" operator="equal">
      <formula>"NO ADMISIBLE"</formula>
    </cfRule>
  </conditionalFormatting>
  <conditionalFormatting sqref="S67:S77">
    <cfRule type="cellIs" dxfId="1852" priority="1914" operator="equal">
      <formula>"NO HABIL"</formula>
    </cfRule>
    <cfRule type="cellIs" dxfId="1851" priority="1923" stopIfTrue="1" operator="equal">
      <formula>"NO ADMISIBLE"</formula>
    </cfRule>
    <cfRule type="cellIs" dxfId="1850" priority="1924" stopIfTrue="1" operator="equal">
      <formula>"ADMISIBLE"</formula>
    </cfRule>
  </conditionalFormatting>
  <conditionalFormatting sqref="D67:D77">
    <cfRule type="cellIs" dxfId="1849" priority="1921" stopIfTrue="1" operator="equal">
      <formula>"NO ADMISIBLE"</formula>
    </cfRule>
  </conditionalFormatting>
  <conditionalFormatting sqref="AG67:AG77">
    <cfRule type="cellIs" dxfId="1848" priority="1920" stopIfTrue="1" operator="equal">
      <formula>"NO ADMISIBLE"</formula>
    </cfRule>
  </conditionalFormatting>
  <conditionalFormatting sqref="AG67:AG77">
    <cfRule type="cellIs" dxfId="1847" priority="1918" stopIfTrue="1" operator="equal">
      <formula>"NO ADMISIBLE"</formula>
    </cfRule>
    <cfRule type="cellIs" dxfId="1846" priority="1919" stopIfTrue="1" operator="equal">
      <formula>"ADMISIBLE"</formula>
    </cfRule>
  </conditionalFormatting>
  <conditionalFormatting sqref="Z67:Z77">
    <cfRule type="cellIs" dxfId="1845" priority="1917" stopIfTrue="1" operator="equal">
      <formula>"NO ADMISIBLE"</formula>
    </cfRule>
  </conditionalFormatting>
  <conditionalFormatting sqref="Z67:Z77">
    <cfRule type="cellIs" dxfId="1844" priority="1915" stopIfTrue="1" operator="equal">
      <formula>"NO ADMISIBLE"</formula>
    </cfRule>
    <cfRule type="cellIs" dxfId="1843" priority="1916" stopIfTrue="1" operator="equal">
      <formula>"ADMISIBLE"</formula>
    </cfRule>
  </conditionalFormatting>
  <conditionalFormatting sqref="U67:U77">
    <cfRule type="cellIs" dxfId="1842" priority="1913" operator="equal">
      <formula>"NO HABIL"</formula>
    </cfRule>
  </conditionalFormatting>
  <conditionalFormatting sqref="W67:W77">
    <cfRule type="cellIs" dxfId="1841" priority="1912" operator="equal">
      <formula>"NO HABIL"</formula>
    </cfRule>
  </conditionalFormatting>
  <conditionalFormatting sqref="Y67:Z77">
    <cfRule type="cellIs" dxfId="1840" priority="1911" operator="equal">
      <formula>"NO HABIL"</formula>
    </cfRule>
  </conditionalFormatting>
  <conditionalFormatting sqref="AF67:AG77">
    <cfRule type="cellIs" dxfId="1839" priority="1909" operator="equal">
      <formula>"NO HABIL"</formula>
    </cfRule>
  </conditionalFormatting>
  <conditionalFormatting sqref="AA78:AB88 T78:T88 C78 M78:Q88 X78:Y88 J79:J88 C81:C88">
    <cfRule type="cellIs" dxfId="1838" priority="1906" stopIfTrue="1" operator="equal">
      <formula>"NO ADMISIBLE"</formula>
    </cfRule>
  </conditionalFormatting>
  <conditionalFormatting sqref="X78 U78:W88">
    <cfRule type="cellIs" dxfId="1837" priority="1907" stopIfTrue="1" operator="equal">
      <formula>"NO ADMISIBLE"</formula>
    </cfRule>
    <cfRule type="cellIs" dxfId="1836" priority="1908" stopIfTrue="1" operator="equal">
      <formula>"ADMISIBLE"</formula>
    </cfRule>
  </conditionalFormatting>
  <conditionalFormatting sqref="Y78:Y88">
    <cfRule type="cellIs" dxfId="1835" priority="1904" stopIfTrue="1" operator="equal">
      <formula>"NO ADMISIBLE"</formula>
    </cfRule>
    <cfRule type="cellIs" dxfId="1834" priority="1905" stopIfTrue="1" operator="equal">
      <formula>"ADMISIBLE"</formula>
    </cfRule>
  </conditionalFormatting>
  <conditionalFormatting sqref="AC78:AD88">
    <cfRule type="cellIs" dxfId="1833" priority="1903" stopIfTrue="1" operator="equal">
      <formula>"NO ADMISIBLE"</formula>
    </cfRule>
  </conditionalFormatting>
  <conditionalFormatting sqref="AC78">
    <cfRule type="cellIs" dxfId="1832" priority="1901" stopIfTrue="1" operator="equal">
      <formula>"NO ADMISIBLE"</formula>
    </cfRule>
    <cfRule type="cellIs" dxfId="1831" priority="1902" stopIfTrue="1" operator="equal">
      <formula>"ADMISIBLE"</formula>
    </cfRule>
  </conditionalFormatting>
  <conditionalFormatting sqref="AD78:AD88">
    <cfRule type="cellIs" dxfId="1830" priority="1879" operator="equal">
      <formula>"NO HABIL"</formula>
    </cfRule>
    <cfRule type="cellIs" dxfId="1829" priority="1899" stopIfTrue="1" operator="equal">
      <formula>"NO ADMISIBLE"</formula>
    </cfRule>
    <cfRule type="cellIs" dxfId="1828" priority="1900" stopIfTrue="1" operator="equal">
      <formula>"ADMISIBLE"</formula>
    </cfRule>
  </conditionalFormatting>
  <conditionalFormatting sqref="AE78:AF88">
    <cfRule type="cellIs" dxfId="1827" priority="1898" stopIfTrue="1" operator="equal">
      <formula>"NO ADMISIBLE"</formula>
    </cfRule>
  </conditionalFormatting>
  <conditionalFormatting sqref="AE78">
    <cfRule type="cellIs" dxfId="1826" priority="1896" stopIfTrue="1" operator="equal">
      <formula>"NO ADMISIBLE"</formula>
    </cfRule>
    <cfRule type="cellIs" dxfId="1825" priority="1897" stopIfTrue="1" operator="equal">
      <formula>"ADMISIBLE"</formula>
    </cfRule>
  </conditionalFormatting>
  <conditionalFormatting sqref="AF78:AF88">
    <cfRule type="cellIs" dxfId="1824" priority="1894" stopIfTrue="1" operator="equal">
      <formula>"NO ADMISIBLE"</formula>
    </cfRule>
    <cfRule type="cellIs" dxfId="1823" priority="1895" stopIfTrue="1" operator="equal">
      <formula>"ADMISIBLE"</formula>
    </cfRule>
  </conditionalFormatting>
  <conditionalFormatting sqref="R78:R88">
    <cfRule type="cellIs" dxfId="1822" priority="1891" stopIfTrue="1" operator="equal">
      <formula>"NO ADMISIBLE"</formula>
    </cfRule>
  </conditionalFormatting>
  <conditionalFormatting sqref="S78:S88">
    <cfRule type="cellIs" dxfId="1821" priority="1883" operator="equal">
      <formula>"NO HABIL"</formula>
    </cfRule>
    <cfRule type="cellIs" dxfId="1820" priority="1892" stopIfTrue="1" operator="equal">
      <formula>"NO ADMISIBLE"</formula>
    </cfRule>
    <cfRule type="cellIs" dxfId="1819" priority="1893" stopIfTrue="1" operator="equal">
      <formula>"ADMISIBLE"</formula>
    </cfRule>
  </conditionalFormatting>
  <conditionalFormatting sqref="D78 D81:D88">
    <cfRule type="cellIs" dxfId="1818" priority="1890" stopIfTrue="1" operator="equal">
      <formula>"NO ADMISIBLE"</formula>
    </cfRule>
  </conditionalFormatting>
  <conditionalFormatting sqref="AG78:AG88">
    <cfRule type="cellIs" dxfId="1817" priority="1889" stopIfTrue="1" operator="equal">
      <formula>"NO ADMISIBLE"</formula>
    </cfRule>
  </conditionalFormatting>
  <conditionalFormatting sqref="AG78:AG88">
    <cfRule type="cellIs" dxfId="1816" priority="1887" stopIfTrue="1" operator="equal">
      <formula>"NO ADMISIBLE"</formula>
    </cfRule>
    <cfRule type="cellIs" dxfId="1815" priority="1888" stopIfTrue="1" operator="equal">
      <formula>"ADMISIBLE"</formula>
    </cfRule>
  </conditionalFormatting>
  <conditionalFormatting sqref="Z78:Z88">
    <cfRule type="cellIs" dxfId="1814" priority="1886" stopIfTrue="1" operator="equal">
      <formula>"NO ADMISIBLE"</formula>
    </cfRule>
  </conditionalFormatting>
  <conditionalFormatting sqref="Z78:Z88">
    <cfRule type="cellIs" dxfId="1813" priority="1884" stopIfTrue="1" operator="equal">
      <formula>"NO ADMISIBLE"</formula>
    </cfRule>
    <cfRule type="cellIs" dxfId="1812" priority="1885" stopIfTrue="1" operator="equal">
      <formula>"ADMISIBLE"</formula>
    </cfRule>
  </conditionalFormatting>
  <conditionalFormatting sqref="U78:U88">
    <cfRule type="cellIs" dxfId="1811" priority="1882" operator="equal">
      <formula>"NO HABIL"</formula>
    </cfRule>
  </conditionalFormatting>
  <conditionalFormatting sqref="W78:W88">
    <cfRule type="cellIs" dxfId="1810" priority="1881" operator="equal">
      <formula>"NO HABIL"</formula>
    </cfRule>
  </conditionalFormatting>
  <conditionalFormatting sqref="Y78:Z88">
    <cfRule type="cellIs" dxfId="1809" priority="1880" operator="equal">
      <formula>"NO HABIL"</formula>
    </cfRule>
  </conditionalFormatting>
  <conditionalFormatting sqref="AF78:AG88">
    <cfRule type="cellIs" dxfId="1808" priority="1878" operator="equal">
      <formula>"NO HABIL"</formula>
    </cfRule>
  </conditionalFormatting>
  <conditionalFormatting sqref="AA89:AB99 T89:T99 C89 M89:Q99 X89:Y99 J90:J99 C91:C99">
    <cfRule type="cellIs" dxfId="1807" priority="1875" stopIfTrue="1" operator="equal">
      <formula>"NO ADMISIBLE"</formula>
    </cfRule>
  </conditionalFormatting>
  <conditionalFormatting sqref="X89 U89:W99">
    <cfRule type="cellIs" dxfId="1806" priority="1876" stopIfTrue="1" operator="equal">
      <formula>"NO ADMISIBLE"</formula>
    </cfRule>
    <cfRule type="cellIs" dxfId="1805" priority="1877" stopIfTrue="1" operator="equal">
      <formula>"ADMISIBLE"</formula>
    </cfRule>
  </conditionalFormatting>
  <conditionalFormatting sqref="Y89:Y99">
    <cfRule type="cellIs" dxfId="1804" priority="1873" stopIfTrue="1" operator="equal">
      <formula>"NO ADMISIBLE"</formula>
    </cfRule>
    <cfRule type="cellIs" dxfId="1803" priority="1874" stopIfTrue="1" operator="equal">
      <formula>"ADMISIBLE"</formula>
    </cfRule>
  </conditionalFormatting>
  <conditionalFormatting sqref="AC89:AD99">
    <cfRule type="cellIs" dxfId="1802" priority="1872" stopIfTrue="1" operator="equal">
      <formula>"NO ADMISIBLE"</formula>
    </cfRule>
  </conditionalFormatting>
  <conditionalFormatting sqref="AC89">
    <cfRule type="cellIs" dxfId="1801" priority="1870" stopIfTrue="1" operator="equal">
      <formula>"NO ADMISIBLE"</formula>
    </cfRule>
    <cfRule type="cellIs" dxfId="1800" priority="1871" stopIfTrue="1" operator="equal">
      <formula>"ADMISIBLE"</formula>
    </cfRule>
  </conditionalFormatting>
  <conditionalFormatting sqref="AD89:AD99">
    <cfRule type="cellIs" dxfId="1799" priority="1848" operator="equal">
      <formula>"NO HABIL"</formula>
    </cfRule>
    <cfRule type="cellIs" dxfId="1798" priority="1868" stopIfTrue="1" operator="equal">
      <formula>"NO ADMISIBLE"</formula>
    </cfRule>
    <cfRule type="cellIs" dxfId="1797" priority="1869" stopIfTrue="1" operator="equal">
      <formula>"ADMISIBLE"</formula>
    </cfRule>
  </conditionalFormatting>
  <conditionalFormatting sqref="AE89:AF99">
    <cfRule type="cellIs" dxfId="1796" priority="1867" stopIfTrue="1" operator="equal">
      <formula>"NO ADMISIBLE"</formula>
    </cfRule>
  </conditionalFormatting>
  <conditionalFormatting sqref="AE89">
    <cfRule type="cellIs" dxfId="1795" priority="1865" stopIfTrue="1" operator="equal">
      <formula>"NO ADMISIBLE"</formula>
    </cfRule>
    <cfRule type="cellIs" dxfId="1794" priority="1866" stopIfTrue="1" operator="equal">
      <formula>"ADMISIBLE"</formula>
    </cfRule>
  </conditionalFormatting>
  <conditionalFormatting sqref="AF89:AF99">
    <cfRule type="cellIs" dxfId="1793" priority="1863" stopIfTrue="1" operator="equal">
      <formula>"NO ADMISIBLE"</formula>
    </cfRule>
    <cfRule type="cellIs" dxfId="1792" priority="1864" stopIfTrue="1" operator="equal">
      <formula>"ADMISIBLE"</formula>
    </cfRule>
  </conditionalFormatting>
  <conditionalFormatting sqref="R89:R99">
    <cfRule type="cellIs" dxfId="1791" priority="1860" stopIfTrue="1" operator="equal">
      <formula>"NO ADMISIBLE"</formula>
    </cfRule>
  </conditionalFormatting>
  <conditionalFormatting sqref="S89:S99">
    <cfRule type="cellIs" dxfId="1790" priority="1852" operator="equal">
      <formula>"NO HABIL"</formula>
    </cfRule>
    <cfRule type="cellIs" dxfId="1789" priority="1861" stopIfTrue="1" operator="equal">
      <formula>"NO ADMISIBLE"</formula>
    </cfRule>
    <cfRule type="cellIs" dxfId="1788" priority="1862" stopIfTrue="1" operator="equal">
      <formula>"ADMISIBLE"</formula>
    </cfRule>
  </conditionalFormatting>
  <conditionalFormatting sqref="D89 D91:D99">
    <cfRule type="cellIs" dxfId="1787" priority="1859" stopIfTrue="1" operator="equal">
      <formula>"NO ADMISIBLE"</formula>
    </cfRule>
  </conditionalFormatting>
  <conditionalFormatting sqref="AG89:AG99">
    <cfRule type="cellIs" dxfId="1786" priority="1858" stopIfTrue="1" operator="equal">
      <formula>"NO ADMISIBLE"</formula>
    </cfRule>
  </conditionalFormatting>
  <conditionalFormatting sqref="AG89:AG99">
    <cfRule type="cellIs" dxfId="1785" priority="1856" stopIfTrue="1" operator="equal">
      <formula>"NO ADMISIBLE"</formula>
    </cfRule>
    <cfRule type="cellIs" dxfId="1784" priority="1857" stopIfTrue="1" operator="equal">
      <formula>"ADMISIBLE"</formula>
    </cfRule>
  </conditionalFormatting>
  <conditionalFormatting sqref="Z89:Z99">
    <cfRule type="cellIs" dxfId="1783" priority="1855" stopIfTrue="1" operator="equal">
      <formula>"NO ADMISIBLE"</formula>
    </cfRule>
  </conditionalFormatting>
  <conditionalFormatting sqref="Z89:Z99">
    <cfRule type="cellIs" dxfId="1782" priority="1853" stopIfTrue="1" operator="equal">
      <formula>"NO ADMISIBLE"</formula>
    </cfRule>
    <cfRule type="cellIs" dxfId="1781" priority="1854" stopIfTrue="1" operator="equal">
      <formula>"ADMISIBLE"</formula>
    </cfRule>
  </conditionalFormatting>
  <conditionalFormatting sqref="U89:U99">
    <cfRule type="cellIs" dxfId="1780" priority="1851" operator="equal">
      <formula>"NO HABIL"</formula>
    </cfRule>
  </conditionalFormatting>
  <conditionalFormatting sqref="W89:W99">
    <cfRule type="cellIs" dxfId="1779" priority="1850" operator="equal">
      <formula>"NO HABIL"</formula>
    </cfRule>
  </conditionalFormatting>
  <conditionalFormatting sqref="Y89:Z99">
    <cfRule type="cellIs" dxfId="1778" priority="1849" operator="equal">
      <formula>"NO HABIL"</formula>
    </cfRule>
  </conditionalFormatting>
  <conditionalFormatting sqref="AF89:AG99">
    <cfRule type="cellIs" dxfId="1777" priority="1847" operator="equal">
      <formula>"NO HABIL"</formula>
    </cfRule>
  </conditionalFormatting>
  <conditionalFormatting sqref="AA100:AB110 T100:T110 C100 M100:Q110 X100:Y110 J101:J110 C102:C110">
    <cfRule type="cellIs" dxfId="1776" priority="1844" stopIfTrue="1" operator="equal">
      <formula>"NO ADMISIBLE"</formula>
    </cfRule>
  </conditionalFormatting>
  <conditionalFormatting sqref="X100 U100:W110">
    <cfRule type="cellIs" dxfId="1775" priority="1845" stopIfTrue="1" operator="equal">
      <formula>"NO ADMISIBLE"</formula>
    </cfRule>
    <cfRule type="cellIs" dxfId="1774" priority="1846" stopIfTrue="1" operator="equal">
      <formula>"ADMISIBLE"</formula>
    </cfRule>
  </conditionalFormatting>
  <conditionalFormatting sqref="Y100:Y110">
    <cfRule type="cellIs" dxfId="1773" priority="1842" stopIfTrue="1" operator="equal">
      <formula>"NO ADMISIBLE"</formula>
    </cfRule>
    <cfRule type="cellIs" dxfId="1772" priority="1843" stopIfTrue="1" operator="equal">
      <formula>"ADMISIBLE"</formula>
    </cfRule>
  </conditionalFormatting>
  <conditionalFormatting sqref="AC100:AD110">
    <cfRule type="cellIs" dxfId="1771" priority="1841" stopIfTrue="1" operator="equal">
      <formula>"NO ADMISIBLE"</formula>
    </cfRule>
  </conditionalFormatting>
  <conditionalFormatting sqref="AC100">
    <cfRule type="cellIs" dxfId="1770" priority="1839" stopIfTrue="1" operator="equal">
      <formula>"NO ADMISIBLE"</formula>
    </cfRule>
    <cfRule type="cellIs" dxfId="1769" priority="1840" stopIfTrue="1" operator="equal">
      <formula>"ADMISIBLE"</formula>
    </cfRule>
  </conditionalFormatting>
  <conditionalFormatting sqref="AD100:AD110">
    <cfRule type="cellIs" dxfId="1768" priority="1817" operator="equal">
      <formula>"NO HABIL"</formula>
    </cfRule>
    <cfRule type="cellIs" dxfId="1767" priority="1837" stopIfTrue="1" operator="equal">
      <formula>"NO ADMISIBLE"</formula>
    </cfRule>
    <cfRule type="cellIs" dxfId="1766" priority="1838" stopIfTrue="1" operator="equal">
      <formula>"ADMISIBLE"</formula>
    </cfRule>
  </conditionalFormatting>
  <conditionalFormatting sqref="AE100:AF110">
    <cfRule type="cellIs" dxfId="1765" priority="1836" stopIfTrue="1" operator="equal">
      <formula>"NO ADMISIBLE"</formula>
    </cfRule>
  </conditionalFormatting>
  <conditionalFormatting sqref="AE100">
    <cfRule type="cellIs" dxfId="1764" priority="1834" stopIfTrue="1" operator="equal">
      <formula>"NO ADMISIBLE"</formula>
    </cfRule>
    <cfRule type="cellIs" dxfId="1763" priority="1835" stopIfTrue="1" operator="equal">
      <formula>"ADMISIBLE"</formula>
    </cfRule>
  </conditionalFormatting>
  <conditionalFormatting sqref="AF100:AF110">
    <cfRule type="cellIs" dxfId="1762" priority="1832" stopIfTrue="1" operator="equal">
      <formula>"NO ADMISIBLE"</formula>
    </cfRule>
    <cfRule type="cellIs" dxfId="1761" priority="1833" stopIfTrue="1" operator="equal">
      <formula>"ADMISIBLE"</formula>
    </cfRule>
  </conditionalFormatting>
  <conditionalFormatting sqref="R100:R110">
    <cfRule type="cellIs" dxfId="1760" priority="1829" stopIfTrue="1" operator="equal">
      <formula>"NO ADMISIBLE"</formula>
    </cfRule>
  </conditionalFormatting>
  <conditionalFormatting sqref="S100:S110">
    <cfRule type="cellIs" dxfId="1759" priority="1821" operator="equal">
      <formula>"NO HABIL"</formula>
    </cfRule>
    <cfRule type="cellIs" dxfId="1758" priority="1830" stopIfTrue="1" operator="equal">
      <formula>"NO ADMISIBLE"</formula>
    </cfRule>
    <cfRule type="cellIs" dxfId="1757" priority="1831" stopIfTrue="1" operator="equal">
      <formula>"ADMISIBLE"</formula>
    </cfRule>
  </conditionalFormatting>
  <conditionalFormatting sqref="D100 D102:D110">
    <cfRule type="cellIs" dxfId="1756" priority="1828" stopIfTrue="1" operator="equal">
      <formula>"NO ADMISIBLE"</formula>
    </cfRule>
  </conditionalFormatting>
  <conditionalFormatting sqref="AG100:AG110">
    <cfRule type="cellIs" dxfId="1755" priority="1827" stopIfTrue="1" operator="equal">
      <formula>"NO ADMISIBLE"</formula>
    </cfRule>
  </conditionalFormatting>
  <conditionalFormatting sqref="AG100:AG110">
    <cfRule type="cellIs" dxfId="1754" priority="1825" stopIfTrue="1" operator="equal">
      <formula>"NO ADMISIBLE"</formula>
    </cfRule>
    <cfRule type="cellIs" dxfId="1753" priority="1826" stopIfTrue="1" operator="equal">
      <formula>"ADMISIBLE"</formula>
    </cfRule>
  </conditionalFormatting>
  <conditionalFormatting sqref="Z100:Z110">
    <cfRule type="cellIs" dxfId="1752" priority="1824" stopIfTrue="1" operator="equal">
      <formula>"NO ADMISIBLE"</formula>
    </cfRule>
  </conditionalFormatting>
  <conditionalFormatting sqref="Z100:Z110">
    <cfRule type="cellIs" dxfId="1751" priority="1822" stopIfTrue="1" operator="equal">
      <formula>"NO ADMISIBLE"</formula>
    </cfRule>
    <cfRule type="cellIs" dxfId="1750" priority="1823" stopIfTrue="1" operator="equal">
      <formula>"ADMISIBLE"</formula>
    </cfRule>
  </conditionalFormatting>
  <conditionalFormatting sqref="U100:U110">
    <cfRule type="cellIs" dxfId="1749" priority="1820" operator="equal">
      <formula>"NO HABIL"</formula>
    </cfRule>
  </conditionalFormatting>
  <conditionalFormatting sqref="W100:W110">
    <cfRule type="cellIs" dxfId="1748" priority="1819" operator="equal">
      <formula>"NO HABIL"</formula>
    </cfRule>
  </conditionalFormatting>
  <conditionalFormatting sqref="Y100:Z110">
    <cfRule type="cellIs" dxfId="1747" priority="1818" operator="equal">
      <formula>"NO HABIL"</formula>
    </cfRule>
  </conditionalFormatting>
  <conditionalFormatting sqref="AF100:AG110">
    <cfRule type="cellIs" dxfId="1746" priority="1816" operator="equal">
      <formula>"NO HABIL"</formula>
    </cfRule>
  </conditionalFormatting>
  <conditionalFormatting sqref="AA111:AB121 T111:T121 C111:C121 M111:Q121 X111:Y121 J112:J121">
    <cfRule type="cellIs" dxfId="1745" priority="1813" stopIfTrue="1" operator="equal">
      <formula>"NO ADMISIBLE"</formula>
    </cfRule>
  </conditionalFormatting>
  <conditionalFormatting sqref="X111 U111:W121">
    <cfRule type="cellIs" dxfId="1744" priority="1814" stopIfTrue="1" operator="equal">
      <formula>"NO ADMISIBLE"</formula>
    </cfRule>
    <cfRule type="cellIs" dxfId="1743" priority="1815" stopIfTrue="1" operator="equal">
      <formula>"ADMISIBLE"</formula>
    </cfRule>
  </conditionalFormatting>
  <conditionalFormatting sqref="Y111:Y121">
    <cfRule type="cellIs" dxfId="1742" priority="1811" stopIfTrue="1" operator="equal">
      <formula>"NO ADMISIBLE"</formula>
    </cfRule>
    <cfRule type="cellIs" dxfId="1741" priority="1812" stopIfTrue="1" operator="equal">
      <formula>"ADMISIBLE"</formula>
    </cfRule>
  </conditionalFormatting>
  <conditionalFormatting sqref="AC111:AD121">
    <cfRule type="cellIs" dxfId="1740" priority="1810" stopIfTrue="1" operator="equal">
      <formula>"NO ADMISIBLE"</formula>
    </cfRule>
  </conditionalFormatting>
  <conditionalFormatting sqref="AC111">
    <cfRule type="cellIs" dxfId="1739" priority="1808" stopIfTrue="1" operator="equal">
      <formula>"NO ADMISIBLE"</formula>
    </cfRule>
    <cfRule type="cellIs" dxfId="1738" priority="1809" stopIfTrue="1" operator="equal">
      <formula>"ADMISIBLE"</formula>
    </cfRule>
  </conditionalFormatting>
  <conditionalFormatting sqref="AD111:AD121">
    <cfRule type="cellIs" dxfId="1737" priority="1786" operator="equal">
      <formula>"NO HABIL"</formula>
    </cfRule>
    <cfRule type="cellIs" dxfId="1736" priority="1806" stopIfTrue="1" operator="equal">
      <formula>"NO ADMISIBLE"</formula>
    </cfRule>
    <cfRule type="cellIs" dxfId="1735" priority="1807" stopIfTrue="1" operator="equal">
      <formula>"ADMISIBLE"</formula>
    </cfRule>
  </conditionalFormatting>
  <conditionalFormatting sqref="AE111:AF121">
    <cfRule type="cellIs" dxfId="1734" priority="1805" stopIfTrue="1" operator="equal">
      <formula>"NO ADMISIBLE"</formula>
    </cfRule>
  </conditionalFormatting>
  <conditionalFormatting sqref="AE111">
    <cfRule type="cellIs" dxfId="1733" priority="1803" stopIfTrue="1" operator="equal">
      <formula>"NO ADMISIBLE"</formula>
    </cfRule>
    <cfRule type="cellIs" dxfId="1732" priority="1804" stopIfTrue="1" operator="equal">
      <formula>"ADMISIBLE"</formula>
    </cfRule>
  </conditionalFormatting>
  <conditionalFormatting sqref="AF111:AF121">
    <cfRule type="cellIs" dxfId="1731" priority="1801" stopIfTrue="1" operator="equal">
      <formula>"NO ADMISIBLE"</formula>
    </cfRule>
    <cfRule type="cellIs" dxfId="1730" priority="1802" stopIfTrue="1" operator="equal">
      <formula>"ADMISIBLE"</formula>
    </cfRule>
  </conditionalFormatting>
  <conditionalFormatting sqref="R111:R121">
    <cfRule type="cellIs" dxfId="1729" priority="1798" stopIfTrue="1" operator="equal">
      <formula>"NO ADMISIBLE"</formula>
    </cfRule>
  </conditionalFormatting>
  <conditionalFormatting sqref="S111:S121">
    <cfRule type="cellIs" dxfId="1728" priority="1790" operator="equal">
      <formula>"NO HABIL"</formula>
    </cfRule>
    <cfRule type="cellIs" dxfId="1727" priority="1799" stopIfTrue="1" operator="equal">
      <formula>"NO ADMISIBLE"</formula>
    </cfRule>
    <cfRule type="cellIs" dxfId="1726" priority="1800" stopIfTrue="1" operator="equal">
      <formula>"ADMISIBLE"</formula>
    </cfRule>
  </conditionalFormatting>
  <conditionalFormatting sqref="D111:D121">
    <cfRule type="cellIs" dxfId="1725" priority="1797" stopIfTrue="1" operator="equal">
      <formula>"NO ADMISIBLE"</formula>
    </cfRule>
  </conditionalFormatting>
  <conditionalFormatting sqref="AG111:AG121">
    <cfRule type="cellIs" dxfId="1724" priority="1796" stopIfTrue="1" operator="equal">
      <formula>"NO ADMISIBLE"</formula>
    </cfRule>
  </conditionalFormatting>
  <conditionalFormatting sqref="AG111:AG121">
    <cfRule type="cellIs" dxfId="1723" priority="1794" stopIfTrue="1" operator="equal">
      <formula>"NO ADMISIBLE"</formula>
    </cfRule>
    <cfRule type="cellIs" dxfId="1722" priority="1795" stopIfTrue="1" operator="equal">
      <formula>"ADMISIBLE"</formula>
    </cfRule>
  </conditionalFormatting>
  <conditionalFormatting sqref="Z111:Z121">
    <cfRule type="cellIs" dxfId="1721" priority="1793" stopIfTrue="1" operator="equal">
      <formula>"NO ADMISIBLE"</formula>
    </cfRule>
  </conditionalFormatting>
  <conditionalFormatting sqref="Z111:Z121">
    <cfRule type="cellIs" dxfId="1720" priority="1791" stopIfTrue="1" operator="equal">
      <formula>"NO ADMISIBLE"</formula>
    </cfRule>
    <cfRule type="cellIs" dxfId="1719" priority="1792" stopIfTrue="1" operator="equal">
      <formula>"ADMISIBLE"</formula>
    </cfRule>
  </conditionalFormatting>
  <conditionalFormatting sqref="U111:U121">
    <cfRule type="cellIs" dxfId="1718" priority="1789" operator="equal">
      <formula>"NO HABIL"</formula>
    </cfRule>
  </conditionalFormatting>
  <conditionalFormatting sqref="W111:W121">
    <cfRule type="cellIs" dxfId="1717" priority="1788" operator="equal">
      <formula>"NO HABIL"</formula>
    </cfRule>
  </conditionalFormatting>
  <conditionalFormatting sqref="Y111:Z121">
    <cfRule type="cellIs" dxfId="1716" priority="1787" operator="equal">
      <formula>"NO HABIL"</formula>
    </cfRule>
  </conditionalFormatting>
  <conditionalFormatting sqref="AF111:AG121">
    <cfRule type="cellIs" dxfId="1715" priority="1785" operator="equal">
      <formula>"NO HABIL"</formula>
    </cfRule>
  </conditionalFormatting>
  <conditionalFormatting sqref="AA122:AB132 T122:T132 C122:C132 M122:Q132 X122:Y132 J123:J132">
    <cfRule type="cellIs" dxfId="1714" priority="1782" stopIfTrue="1" operator="equal">
      <formula>"NO ADMISIBLE"</formula>
    </cfRule>
  </conditionalFormatting>
  <conditionalFormatting sqref="X122 U122:W132">
    <cfRule type="cellIs" dxfId="1713" priority="1783" stopIfTrue="1" operator="equal">
      <formula>"NO ADMISIBLE"</formula>
    </cfRule>
    <cfRule type="cellIs" dxfId="1712" priority="1784" stopIfTrue="1" operator="equal">
      <formula>"ADMISIBLE"</formula>
    </cfRule>
  </conditionalFormatting>
  <conditionalFormatting sqref="Y122:Y132">
    <cfRule type="cellIs" dxfId="1711" priority="1780" stopIfTrue="1" operator="equal">
      <formula>"NO ADMISIBLE"</formula>
    </cfRule>
    <cfRule type="cellIs" dxfId="1710" priority="1781" stopIfTrue="1" operator="equal">
      <formula>"ADMISIBLE"</formula>
    </cfRule>
  </conditionalFormatting>
  <conditionalFormatting sqref="AC122:AD132">
    <cfRule type="cellIs" dxfId="1709" priority="1779" stopIfTrue="1" operator="equal">
      <formula>"NO ADMISIBLE"</formula>
    </cfRule>
  </conditionalFormatting>
  <conditionalFormatting sqref="AC122">
    <cfRule type="cellIs" dxfId="1708" priority="1777" stopIfTrue="1" operator="equal">
      <formula>"NO ADMISIBLE"</formula>
    </cfRule>
    <cfRule type="cellIs" dxfId="1707" priority="1778" stopIfTrue="1" operator="equal">
      <formula>"ADMISIBLE"</formula>
    </cfRule>
  </conditionalFormatting>
  <conditionalFormatting sqref="AD122:AD132">
    <cfRule type="cellIs" dxfId="1706" priority="1755" operator="equal">
      <formula>"NO HABIL"</formula>
    </cfRule>
    <cfRule type="cellIs" dxfId="1705" priority="1775" stopIfTrue="1" operator="equal">
      <formula>"NO ADMISIBLE"</formula>
    </cfRule>
    <cfRule type="cellIs" dxfId="1704" priority="1776" stopIfTrue="1" operator="equal">
      <formula>"ADMISIBLE"</formula>
    </cfRule>
  </conditionalFormatting>
  <conditionalFormatting sqref="AE122:AF132">
    <cfRule type="cellIs" dxfId="1703" priority="1774" stopIfTrue="1" operator="equal">
      <formula>"NO ADMISIBLE"</formula>
    </cfRule>
  </conditionalFormatting>
  <conditionalFormatting sqref="AE122">
    <cfRule type="cellIs" dxfId="1702" priority="1772" stopIfTrue="1" operator="equal">
      <formula>"NO ADMISIBLE"</formula>
    </cfRule>
    <cfRule type="cellIs" dxfId="1701" priority="1773" stopIfTrue="1" operator="equal">
      <formula>"ADMISIBLE"</formula>
    </cfRule>
  </conditionalFormatting>
  <conditionalFormatting sqref="AF122:AF132">
    <cfRule type="cellIs" dxfId="1700" priority="1770" stopIfTrue="1" operator="equal">
      <formula>"NO ADMISIBLE"</formula>
    </cfRule>
    <cfRule type="cellIs" dxfId="1699" priority="1771" stopIfTrue="1" operator="equal">
      <formula>"ADMISIBLE"</formula>
    </cfRule>
  </conditionalFormatting>
  <conditionalFormatting sqref="R122:R132">
    <cfRule type="cellIs" dxfId="1698" priority="1767" stopIfTrue="1" operator="equal">
      <formula>"NO ADMISIBLE"</formula>
    </cfRule>
  </conditionalFormatting>
  <conditionalFormatting sqref="S122:S132">
    <cfRule type="cellIs" dxfId="1697" priority="1759" operator="equal">
      <formula>"NO HABIL"</formula>
    </cfRule>
    <cfRule type="cellIs" dxfId="1696" priority="1768" stopIfTrue="1" operator="equal">
      <formula>"NO ADMISIBLE"</formula>
    </cfRule>
    <cfRule type="cellIs" dxfId="1695" priority="1769" stopIfTrue="1" operator="equal">
      <formula>"ADMISIBLE"</formula>
    </cfRule>
  </conditionalFormatting>
  <conditionalFormatting sqref="D122:D132">
    <cfRule type="cellIs" dxfId="1694" priority="1766" stopIfTrue="1" operator="equal">
      <formula>"NO ADMISIBLE"</formula>
    </cfRule>
  </conditionalFormatting>
  <conditionalFormatting sqref="AG123:AG132">
    <cfRule type="cellIs" dxfId="1693" priority="1765" stopIfTrue="1" operator="equal">
      <formula>"NO ADMISIBLE"</formula>
    </cfRule>
  </conditionalFormatting>
  <conditionalFormatting sqref="AG123:AG132">
    <cfRule type="cellIs" dxfId="1692" priority="1763" stopIfTrue="1" operator="equal">
      <formula>"NO ADMISIBLE"</formula>
    </cfRule>
    <cfRule type="cellIs" dxfId="1691" priority="1764" stopIfTrue="1" operator="equal">
      <formula>"ADMISIBLE"</formula>
    </cfRule>
  </conditionalFormatting>
  <conditionalFormatting sqref="Z123:Z132">
    <cfRule type="cellIs" dxfId="1690" priority="1762" stopIfTrue="1" operator="equal">
      <formula>"NO ADMISIBLE"</formula>
    </cfRule>
  </conditionalFormatting>
  <conditionalFormatting sqref="Z123:Z132">
    <cfRule type="cellIs" dxfId="1689" priority="1760" stopIfTrue="1" operator="equal">
      <formula>"NO ADMISIBLE"</formula>
    </cfRule>
    <cfRule type="cellIs" dxfId="1688" priority="1761" stopIfTrue="1" operator="equal">
      <formula>"ADMISIBLE"</formula>
    </cfRule>
  </conditionalFormatting>
  <conditionalFormatting sqref="U122:U132">
    <cfRule type="cellIs" dxfId="1687" priority="1758" operator="equal">
      <formula>"NO HABIL"</formula>
    </cfRule>
  </conditionalFormatting>
  <conditionalFormatting sqref="W122:W132">
    <cfRule type="cellIs" dxfId="1686" priority="1757" operator="equal">
      <formula>"NO HABIL"</formula>
    </cfRule>
  </conditionalFormatting>
  <conditionalFormatting sqref="Y123:Z132 Y122">
    <cfRule type="cellIs" dxfId="1685" priority="1756" operator="equal">
      <formula>"NO HABIL"</formula>
    </cfRule>
  </conditionalFormatting>
  <conditionalFormatting sqref="AF123:AG132 AF122">
    <cfRule type="cellIs" dxfId="1684" priority="1754" operator="equal">
      <formula>"NO HABIL"</formula>
    </cfRule>
  </conditionalFormatting>
  <conditionalFormatting sqref="AA133:AB143 T133:T143 C133 M133:Q143 X133:Y143 J134:J143 C135:C143">
    <cfRule type="cellIs" dxfId="1683" priority="1751" stopIfTrue="1" operator="equal">
      <formula>"NO ADMISIBLE"</formula>
    </cfRule>
  </conditionalFormatting>
  <conditionalFormatting sqref="X133 U133:W143">
    <cfRule type="cellIs" dxfId="1682" priority="1752" stopIfTrue="1" operator="equal">
      <formula>"NO ADMISIBLE"</formula>
    </cfRule>
    <cfRule type="cellIs" dxfId="1681" priority="1753" stopIfTrue="1" operator="equal">
      <formula>"ADMISIBLE"</formula>
    </cfRule>
  </conditionalFormatting>
  <conditionalFormatting sqref="Y133:Y143">
    <cfRule type="cellIs" dxfId="1680" priority="1749" stopIfTrue="1" operator="equal">
      <formula>"NO ADMISIBLE"</formula>
    </cfRule>
    <cfRule type="cellIs" dxfId="1679" priority="1750" stopIfTrue="1" operator="equal">
      <formula>"ADMISIBLE"</formula>
    </cfRule>
  </conditionalFormatting>
  <conditionalFormatting sqref="AC133:AD143">
    <cfRule type="cellIs" dxfId="1678" priority="1748" stopIfTrue="1" operator="equal">
      <formula>"NO ADMISIBLE"</formula>
    </cfRule>
  </conditionalFormatting>
  <conditionalFormatting sqref="AC133">
    <cfRule type="cellIs" dxfId="1677" priority="1746" stopIfTrue="1" operator="equal">
      <formula>"NO ADMISIBLE"</formula>
    </cfRule>
    <cfRule type="cellIs" dxfId="1676" priority="1747" stopIfTrue="1" operator="equal">
      <formula>"ADMISIBLE"</formula>
    </cfRule>
  </conditionalFormatting>
  <conditionalFormatting sqref="AD133:AD143">
    <cfRule type="cellIs" dxfId="1675" priority="1724" operator="equal">
      <formula>"NO HABIL"</formula>
    </cfRule>
    <cfRule type="cellIs" dxfId="1674" priority="1744" stopIfTrue="1" operator="equal">
      <formula>"NO ADMISIBLE"</formula>
    </cfRule>
    <cfRule type="cellIs" dxfId="1673" priority="1745" stopIfTrue="1" operator="equal">
      <formula>"ADMISIBLE"</formula>
    </cfRule>
  </conditionalFormatting>
  <conditionalFormatting sqref="AE133:AF143">
    <cfRule type="cellIs" dxfId="1672" priority="1743" stopIfTrue="1" operator="equal">
      <formula>"NO ADMISIBLE"</formula>
    </cfRule>
  </conditionalFormatting>
  <conditionalFormatting sqref="AE133">
    <cfRule type="cellIs" dxfId="1671" priority="1741" stopIfTrue="1" operator="equal">
      <formula>"NO ADMISIBLE"</formula>
    </cfRule>
    <cfRule type="cellIs" dxfId="1670" priority="1742" stopIfTrue="1" operator="equal">
      <formula>"ADMISIBLE"</formula>
    </cfRule>
  </conditionalFormatting>
  <conditionalFormatting sqref="AF133:AF143">
    <cfRule type="cellIs" dxfId="1669" priority="1739" stopIfTrue="1" operator="equal">
      <formula>"NO ADMISIBLE"</formula>
    </cfRule>
    <cfRule type="cellIs" dxfId="1668" priority="1740" stopIfTrue="1" operator="equal">
      <formula>"ADMISIBLE"</formula>
    </cfRule>
  </conditionalFormatting>
  <conditionalFormatting sqref="R133:R143">
    <cfRule type="cellIs" dxfId="1667" priority="1736" stopIfTrue="1" operator="equal">
      <formula>"NO ADMISIBLE"</formula>
    </cfRule>
  </conditionalFormatting>
  <conditionalFormatting sqref="S133:S143">
    <cfRule type="cellIs" dxfId="1666" priority="1728" operator="equal">
      <formula>"NO HABIL"</formula>
    </cfRule>
    <cfRule type="cellIs" dxfId="1665" priority="1737" stopIfTrue="1" operator="equal">
      <formula>"NO ADMISIBLE"</formula>
    </cfRule>
    <cfRule type="cellIs" dxfId="1664" priority="1738" stopIfTrue="1" operator="equal">
      <formula>"ADMISIBLE"</formula>
    </cfRule>
  </conditionalFormatting>
  <conditionalFormatting sqref="D133 D135:D143">
    <cfRule type="cellIs" dxfId="1663" priority="1735" stopIfTrue="1" operator="equal">
      <formula>"NO ADMISIBLE"</formula>
    </cfRule>
  </conditionalFormatting>
  <conditionalFormatting sqref="AG133:AG143">
    <cfRule type="cellIs" dxfId="1662" priority="1734" stopIfTrue="1" operator="equal">
      <formula>"NO ADMISIBLE"</formula>
    </cfRule>
  </conditionalFormatting>
  <conditionalFormatting sqref="AG133:AG143">
    <cfRule type="cellIs" dxfId="1661" priority="1732" stopIfTrue="1" operator="equal">
      <formula>"NO ADMISIBLE"</formula>
    </cfRule>
    <cfRule type="cellIs" dxfId="1660" priority="1733" stopIfTrue="1" operator="equal">
      <formula>"ADMISIBLE"</formula>
    </cfRule>
  </conditionalFormatting>
  <conditionalFormatting sqref="Z133:Z143">
    <cfRule type="cellIs" dxfId="1659" priority="1731" stopIfTrue="1" operator="equal">
      <formula>"NO ADMISIBLE"</formula>
    </cfRule>
  </conditionalFormatting>
  <conditionalFormatting sqref="Z133:Z143">
    <cfRule type="cellIs" dxfId="1658" priority="1729" stopIfTrue="1" operator="equal">
      <formula>"NO ADMISIBLE"</formula>
    </cfRule>
    <cfRule type="cellIs" dxfId="1657" priority="1730" stopIfTrue="1" operator="equal">
      <formula>"ADMISIBLE"</formula>
    </cfRule>
  </conditionalFormatting>
  <conditionalFormatting sqref="U133:U143">
    <cfRule type="cellIs" dxfId="1656" priority="1727" operator="equal">
      <formula>"NO HABIL"</formula>
    </cfRule>
  </conditionalFormatting>
  <conditionalFormatting sqref="W133:W143">
    <cfRule type="cellIs" dxfId="1655" priority="1726" operator="equal">
      <formula>"NO HABIL"</formula>
    </cfRule>
  </conditionalFormatting>
  <conditionalFormatting sqref="Y133:Z143">
    <cfRule type="cellIs" dxfId="1654" priority="1725" operator="equal">
      <formula>"NO HABIL"</formula>
    </cfRule>
  </conditionalFormatting>
  <conditionalFormatting sqref="AF133:AG143">
    <cfRule type="cellIs" dxfId="1653" priority="1723" operator="equal">
      <formula>"NO HABIL"</formula>
    </cfRule>
  </conditionalFormatting>
  <conditionalFormatting sqref="AA144:AB154 T144:T154 C144 M144:Q154 X144:Y154 J145:J154 C146:C154">
    <cfRule type="cellIs" dxfId="1652" priority="1720" stopIfTrue="1" operator="equal">
      <formula>"NO ADMISIBLE"</formula>
    </cfRule>
  </conditionalFormatting>
  <conditionalFormatting sqref="X144 U144:W154">
    <cfRule type="cellIs" dxfId="1651" priority="1721" stopIfTrue="1" operator="equal">
      <formula>"NO ADMISIBLE"</formula>
    </cfRule>
    <cfRule type="cellIs" dxfId="1650" priority="1722" stopIfTrue="1" operator="equal">
      <formula>"ADMISIBLE"</formula>
    </cfRule>
  </conditionalFormatting>
  <conditionalFormatting sqref="Y144:Y154">
    <cfRule type="cellIs" dxfId="1649" priority="1718" stopIfTrue="1" operator="equal">
      <formula>"NO ADMISIBLE"</formula>
    </cfRule>
    <cfRule type="cellIs" dxfId="1648" priority="1719" stopIfTrue="1" operator="equal">
      <formula>"ADMISIBLE"</formula>
    </cfRule>
  </conditionalFormatting>
  <conditionalFormatting sqref="AC144:AD154">
    <cfRule type="cellIs" dxfId="1647" priority="1717" stopIfTrue="1" operator="equal">
      <formula>"NO ADMISIBLE"</formula>
    </cfRule>
  </conditionalFormatting>
  <conditionalFormatting sqref="AC144">
    <cfRule type="cellIs" dxfId="1646" priority="1715" stopIfTrue="1" operator="equal">
      <formula>"NO ADMISIBLE"</formula>
    </cfRule>
    <cfRule type="cellIs" dxfId="1645" priority="1716" stopIfTrue="1" operator="equal">
      <formula>"ADMISIBLE"</formula>
    </cfRule>
  </conditionalFormatting>
  <conditionalFormatting sqref="AD144:AD154">
    <cfRule type="cellIs" dxfId="1644" priority="1693" operator="equal">
      <formula>"NO HABIL"</formula>
    </cfRule>
    <cfRule type="cellIs" dxfId="1643" priority="1713" stopIfTrue="1" operator="equal">
      <formula>"NO ADMISIBLE"</formula>
    </cfRule>
    <cfRule type="cellIs" dxfId="1642" priority="1714" stopIfTrue="1" operator="equal">
      <formula>"ADMISIBLE"</formula>
    </cfRule>
  </conditionalFormatting>
  <conditionalFormatting sqref="AE144:AF154">
    <cfRule type="cellIs" dxfId="1641" priority="1712" stopIfTrue="1" operator="equal">
      <formula>"NO ADMISIBLE"</formula>
    </cfRule>
  </conditionalFormatting>
  <conditionalFormatting sqref="AE144">
    <cfRule type="cellIs" dxfId="1640" priority="1710" stopIfTrue="1" operator="equal">
      <formula>"NO ADMISIBLE"</formula>
    </cfRule>
    <cfRule type="cellIs" dxfId="1639" priority="1711" stopIfTrue="1" operator="equal">
      <formula>"ADMISIBLE"</formula>
    </cfRule>
  </conditionalFormatting>
  <conditionalFormatting sqref="AF144:AF154">
    <cfRule type="cellIs" dxfId="1638" priority="1708" stopIfTrue="1" operator="equal">
      <formula>"NO ADMISIBLE"</formula>
    </cfRule>
    <cfRule type="cellIs" dxfId="1637" priority="1709" stopIfTrue="1" operator="equal">
      <formula>"ADMISIBLE"</formula>
    </cfRule>
  </conditionalFormatting>
  <conditionalFormatting sqref="R144:R154">
    <cfRule type="cellIs" dxfId="1636" priority="1705" stopIfTrue="1" operator="equal">
      <formula>"NO ADMISIBLE"</formula>
    </cfRule>
  </conditionalFormatting>
  <conditionalFormatting sqref="S144:S154">
    <cfRule type="cellIs" dxfId="1635" priority="1697" operator="equal">
      <formula>"NO HABIL"</formula>
    </cfRule>
    <cfRule type="cellIs" dxfId="1634" priority="1706" stopIfTrue="1" operator="equal">
      <formula>"NO ADMISIBLE"</formula>
    </cfRule>
    <cfRule type="cellIs" dxfId="1633" priority="1707" stopIfTrue="1" operator="equal">
      <formula>"ADMISIBLE"</formula>
    </cfRule>
  </conditionalFormatting>
  <conditionalFormatting sqref="D144 D146:D154">
    <cfRule type="cellIs" dxfId="1632" priority="1704" stopIfTrue="1" operator="equal">
      <formula>"NO ADMISIBLE"</formula>
    </cfRule>
  </conditionalFormatting>
  <conditionalFormatting sqref="AG144:AG154">
    <cfRule type="cellIs" dxfId="1631" priority="1703" stopIfTrue="1" operator="equal">
      <formula>"NO ADMISIBLE"</formula>
    </cfRule>
  </conditionalFormatting>
  <conditionalFormatting sqref="AG144:AG154">
    <cfRule type="cellIs" dxfId="1630" priority="1701" stopIfTrue="1" operator="equal">
      <formula>"NO ADMISIBLE"</formula>
    </cfRule>
    <cfRule type="cellIs" dxfId="1629" priority="1702" stopIfTrue="1" operator="equal">
      <formula>"ADMISIBLE"</formula>
    </cfRule>
  </conditionalFormatting>
  <conditionalFormatting sqref="Z144:Z154">
    <cfRule type="cellIs" dxfId="1628" priority="1700" stopIfTrue="1" operator="equal">
      <formula>"NO ADMISIBLE"</formula>
    </cfRule>
  </conditionalFormatting>
  <conditionalFormatting sqref="Z144:Z154">
    <cfRule type="cellIs" dxfId="1627" priority="1698" stopIfTrue="1" operator="equal">
      <formula>"NO ADMISIBLE"</formula>
    </cfRule>
    <cfRule type="cellIs" dxfId="1626" priority="1699" stopIfTrue="1" operator="equal">
      <formula>"ADMISIBLE"</formula>
    </cfRule>
  </conditionalFormatting>
  <conditionalFormatting sqref="U144:U154">
    <cfRule type="cellIs" dxfId="1625" priority="1696" operator="equal">
      <formula>"NO HABIL"</formula>
    </cfRule>
  </conditionalFormatting>
  <conditionalFormatting sqref="W144:W154">
    <cfRule type="cellIs" dxfId="1624" priority="1695" operator="equal">
      <formula>"NO HABIL"</formula>
    </cfRule>
  </conditionalFormatting>
  <conditionalFormatting sqref="Y144:Z154">
    <cfRule type="cellIs" dxfId="1623" priority="1694" operator="equal">
      <formula>"NO HABIL"</formula>
    </cfRule>
  </conditionalFormatting>
  <conditionalFormatting sqref="AF144:AG154">
    <cfRule type="cellIs" dxfId="1622" priority="1692" operator="equal">
      <formula>"NO HABIL"</formula>
    </cfRule>
  </conditionalFormatting>
  <conditionalFormatting sqref="AA155:AB165 T155:T165 C155 M155:Q165 X155:Y165 J156:J165 C158:C165">
    <cfRule type="cellIs" dxfId="1621" priority="1689" stopIfTrue="1" operator="equal">
      <formula>"NO ADMISIBLE"</formula>
    </cfRule>
  </conditionalFormatting>
  <conditionalFormatting sqref="X155 U155:W165">
    <cfRule type="cellIs" dxfId="1620" priority="1690" stopIfTrue="1" operator="equal">
      <formula>"NO ADMISIBLE"</formula>
    </cfRule>
    <cfRule type="cellIs" dxfId="1619" priority="1691" stopIfTrue="1" operator="equal">
      <formula>"ADMISIBLE"</formula>
    </cfRule>
  </conditionalFormatting>
  <conditionalFormatting sqref="Y155:Y165">
    <cfRule type="cellIs" dxfId="1618" priority="1687" stopIfTrue="1" operator="equal">
      <formula>"NO ADMISIBLE"</formula>
    </cfRule>
    <cfRule type="cellIs" dxfId="1617" priority="1688" stopIfTrue="1" operator="equal">
      <formula>"ADMISIBLE"</formula>
    </cfRule>
  </conditionalFormatting>
  <conditionalFormatting sqref="AC155:AD165">
    <cfRule type="cellIs" dxfId="1616" priority="1686" stopIfTrue="1" operator="equal">
      <formula>"NO ADMISIBLE"</formula>
    </cfRule>
  </conditionalFormatting>
  <conditionalFormatting sqref="AC155">
    <cfRule type="cellIs" dxfId="1615" priority="1684" stopIfTrue="1" operator="equal">
      <formula>"NO ADMISIBLE"</formula>
    </cfRule>
    <cfRule type="cellIs" dxfId="1614" priority="1685" stopIfTrue="1" operator="equal">
      <formula>"ADMISIBLE"</formula>
    </cfRule>
  </conditionalFormatting>
  <conditionalFormatting sqref="AD155:AD165">
    <cfRule type="cellIs" dxfId="1613" priority="1662" operator="equal">
      <formula>"NO HABIL"</formula>
    </cfRule>
    <cfRule type="cellIs" dxfId="1612" priority="1682" stopIfTrue="1" operator="equal">
      <formula>"NO ADMISIBLE"</formula>
    </cfRule>
    <cfRule type="cellIs" dxfId="1611" priority="1683" stopIfTrue="1" operator="equal">
      <formula>"ADMISIBLE"</formula>
    </cfRule>
  </conditionalFormatting>
  <conditionalFormatting sqref="AE155:AF165">
    <cfRule type="cellIs" dxfId="1610" priority="1681" stopIfTrue="1" operator="equal">
      <formula>"NO ADMISIBLE"</formula>
    </cfRule>
  </conditionalFormatting>
  <conditionalFormatting sqref="AE155">
    <cfRule type="cellIs" dxfId="1609" priority="1679" stopIfTrue="1" operator="equal">
      <formula>"NO ADMISIBLE"</formula>
    </cfRule>
    <cfRule type="cellIs" dxfId="1608" priority="1680" stopIfTrue="1" operator="equal">
      <formula>"ADMISIBLE"</formula>
    </cfRule>
  </conditionalFormatting>
  <conditionalFormatting sqref="AF155:AF165">
    <cfRule type="cellIs" dxfId="1607" priority="1677" stopIfTrue="1" operator="equal">
      <formula>"NO ADMISIBLE"</formula>
    </cfRule>
    <cfRule type="cellIs" dxfId="1606" priority="1678" stopIfTrue="1" operator="equal">
      <formula>"ADMISIBLE"</formula>
    </cfRule>
  </conditionalFormatting>
  <conditionalFormatting sqref="R155:R165">
    <cfRule type="cellIs" dxfId="1605" priority="1674" stopIfTrue="1" operator="equal">
      <formula>"NO ADMISIBLE"</formula>
    </cfRule>
  </conditionalFormatting>
  <conditionalFormatting sqref="S155:S165">
    <cfRule type="cellIs" dxfId="1604" priority="1666" operator="equal">
      <formula>"NO HABIL"</formula>
    </cfRule>
    <cfRule type="cellIs" dxfId="1603" priority="1675" stopIfTrue="1" operator="equal">
      <formula>"NO ADMISIBLE"</formula>
    </cfRule>
    <cfRule type="cellIs" dxfId="1602" priority="1676" stopIfTrue="1" operator="equal">
      <formula>"ADMISIBLE"</formula>
    </cfRule>
  </conditionalFormatting>
  <conditionalFormatting sqref="D155 D158:D165">
    <cfRule type="cellIs" dxfId="1601" priority="1673" stopIfTrue="1" operator="equal">
      <formula>"NO ADMISIBLE"</formula>
    </cfRule>
  </conditionalFormatting>
  <conditionalFormatting sqref="AG155:AG165">
    <cfRule type="cellIs" dxfId="1600" priority="1672" stopIfTrue="1" operator="equal">
      <formula>"NO ADMISIBLE"</formula>
    </cfRule>
  </conditionalFormatting>
  <conditionalFormatting sqref="AG155:AG165">
    <cfRule type="cellIs" dxfId="1599" priority="1670" stopIfTrue="1" operator="equal">
      <formula>"NO ADMISIBLE"</formula>
    </cfRule>
    <cfRule type="cellIs" dxfId="1598" priority="1671" stopIfTrue="1" operator="equal">
      <formula>"ADMISIBLE"</formula>
    </cfRule>
  </conditionalFormatting>
  <conditionalFormatting sqref="Z155:Z165">
    <cfRule type="cellIs" dxfId="1597" priority="1669" stopIfTrue="1" operator="equal">
      <formula>"NO ADMISIBLE"</formula>
    </cfRule>
  </conditionalFormatting>
  <conditionalFormatting sqref="Z155:Z165">
    <cfRule type="cellIs" dxfId="1596" priority="1667" stopIfTrue="1" operator="equal">
      <formula>"NO ADMISIBLE"</formula>
    </cfRule>
    <cfRule type="cellIs" dxfId="1595" priority="1668" stopIfTrue="1" operator="equal">
      <formula>"ADMISIBLE"</formula>
    </cfRule>
  </conditionalFormatting>
  <conditionalFormatting sqref="U155:U165">
    <cfRule type="cellIs" dxfId="1594" priority="1665" operator="equal">
      <formula>"NO HABIL"</formula>
    </cfRule>
  </conditionalFormatting>
  <conditionalFormatting sqref="W155:W165">
    <cfRule type="cellIs" dxfId="1593" priority="1664" operator="equal">
      <formula>"NO HABIL"</formula>
    </cfRule>
  </conditionalFormatting>
  <conditionalFormatting sqref="Y155:Z165">
    <cfRule type="cellIs" dxfId="1592" priority="1663" operator="equal">
      <formula>"NO HABIL"</formula>
    </cfRule>
  </conditionalFormatting>
  <conditionalFormatting sqref="AF155:AG165">
    <cfRule type="cellIs" dxfId="1591" priority="1661" operator="equal">
      <formula>"NO HABIL"</formula>
    </cfRule>
  </conditionalFormatting>
  <conditionalFormatting sqref="AA166:AB176 T166:T176 C166 M166:Q176 X166:Y176 J167:J176 C169:C176">
    <cfRule type="cellIs" dxfId="1590" priority="1658" stopIfTrue="1" operator="equal">
      <formula>"NO ADMISIBLE"</formula>
    </cfRule>
  </conditionalFormatting>
  <conditionalFormatting sqref="X166 U166:W176">
    <cfRule type="cellIs" dxfId="1589" priority="1659" stopIfTrue="1" operator="equal">
      <formula>"NO ADMISIBLE"</formula>
    </cfRule>
    <cfRule type="cellIs" dxfId="1588" priority="1660" stopIfTrue="1" operator="equal">
      <formula>"ADMISIBLE"</formula>
    </cfRule>
  </conditionalFormatting>
  <conditionalFormatting sqref="Y166:Y176">
    <cfRule type="cellIs" dxfId="1587" priority="1656" stopIfTrue="1" operator="equal">
      <formula>"NO ADMISIBLE"</formula>
    </cfRule>
    <cfRule type="cellIs" dxfId="1586" priority="1657" stopIfTrue="1" operator="equal">
      <formula>"ADMISIBLE"</formula>
    </cfRule>
  </conditionalFormatting>
  <conditionalFormatting sqref="AC166:AD176">
    <cfRule type="cellIs" dxfId="1585" priority="1655" stopIfTrue="1" operator="equal">
      <formula>"NO ADMISIBLE"</formula>
    </cfRule>
  </conditionalFormatting>
  <conditionalFormatting sqref="AC166">
    <cfRule type="cellIs" dxfId="1584" priority="1653" stopIfTrue="1" operator="equal">
      <formula>"NO ADMISIBLE"</formula>
    </cfRule>
    <cfRule type="cellIs" dxfId="1583" priority="1654" stopIfTrue="1" operator="equal">
      <formula>"ADMISIBLE"</formula>
    </cfRule>
  </conditionalFormatting>
  <conditionalFormatting sqref="AD166:AD176">
    <cfRule type="cellIs" dxfId="1582" priority="1631" operator="equal">
      <formula>"NO HABIL"</formula>
    </cfRule>
    <cfRule type="cellIs" dxfId="1581" priority="1651" stopIfTrue="1" operator="equal">
      <formula>"NO ADMISIBLE"</formula>
    </cfRule>
    <cfRule type="cellIs" dxfId="1580" priority="1652" stopIfTrue="1" operator="equal">
      <formula>"ADMISIBLE"</formula>
    </cfRule>
  </conditionalFormatting>
  <conditionalFormatting sqref="AE166:AF176">
    <cfRule type="cellIs" dxfId="1579" priority="1650" stopIfTrue="1" operator="equal">
      <formula>"NO ADMISIBLE"</formula>
    </cfRule>
  </conditionalFormatting>
  <conditionalFormatting sqref="AE166">
    <cfRule type="cellIs" dxfId="1578" priority="1648" stopIfTrue="1" operator="equal">
      <formula>"NO ADMISIBLE"</formula>
    </cfRule>
    <cfRule type="cellIs" dxfId="1577" priority="1649" stopIfTrue="1" operator="equal">
      <formula>"ADMISIBLE"</formula>
    </cfRule>
  </conditionalFormatting>
  <conditionalFormatting sqref="AF166:AF176">
    <cfRule type="cellIs" dxfId="1576" priority="1646" stopIfTrue="1" operator="equal">
      <formula>"NO ADMISIBLE"</formula>
    </cfRule>
    <cfRule type="cellIs" dxfId="1575" priority="1647" stopIfTrue="1" operator="equal">
      <formula>"ADMISIBLE"</formula>
    </cfRule>
  </conditionalFormatting>
  <conditionalFormatting sqref="R166:R176">
    <cfRule type="cellIs" dxfId="1574" priority="1643" stopIfTrue="1" operator="equal">
      <formula>"NO ADMISIBLE"</formula>
    </cfRule>
  </conditionalFormatting>
  <conditionalFormatting sqref="S166:S176">
    <cfRule type="cellIs" dxfId="1573" priority="1635" operator="equal">
      <formula>"NO HABIL"</formula>
    </cfRule>
    <cfRule type="cellIs" dxfId="1572" priority="1644" stopIfTrue="1" operator="equal">
      <formula>"NO ADMISIBLE"</formula>
    </cfRule>
    <cfRule type="cellIs" dxfId="1571" priority="1645" stopIfTrue="1" operator="equal">
      <formula>"ADMISIBLE"</formula>
    </cfRule>
  </conditionalFormatting>
  <conditionalFormatting sqref="D166 D169:D176">
    <cfRule type="cellIs" dxfId="1570" priority="1642" stopIfTrue="1" operator="equal">
      <formula>"NO ADMISIBLE"</formula>
    </cfRule>
  </conditionalFormatting>
  <conditionalFormatting sqref="AG166:AG176">
    <cfRule type="cellIs" dxfId="1569" priority="1641" stopIfTrue="1" operator="equal">
      <formula>"NO ADMISIBLE"</formula>
    </cfRule>
  </conditionalFormatting>
  <conditionalFormatting sqref="AG166:AG176">
    <cfRule type="cellIs" dxfId="1568" priority="1639" stopIfTrue="1" operator="equal">
      <formula>"NO ADMISIBLE"</formula>
    </cfRule>
    <cfRule type="cellIs" dxfId="1567" priority="1640" stopIfTrue="1" operator="equal">
      <formula>"ADMISIBLE"</formula>
    </cfRule>
  </conditionalFormatting>
  <conditionalFormatting sqref="Z166:Z176">
    <cfRule type="cellIs" dxfId="1566" priority="1638" stopIfTrue="1" operator="equal">
      <formula>"NO ADMISIBLE"</formula>
    </cfRule>
  </conditionalFormatting>
  <conditionalFormatting sqref="Z166:Z176">
    <cfRule type="cellIs" dxfId="1565" priority="1636" stopIfTrue="1" operator="equal">
      <formula>"NO ADMISIBLE"</formula>
    </cfRule>
    <cfRule type="cellIs" dxfId="1564" priority="1637" stopIfTrue="1" operator="equal">
      <formula>"ADMISIBLE"</formula>
    </cfRule>
  </conditionalFormatting>
  <conditionalFormatting sqref="U166:U176">
    <cfRule type="cellIs" dxfId="1563" priority="1634" operator="equal">
      <formula>"NO HABIL"</formula>
    </cfRule>
  </conditionalFormatting>
  <conditionalFormatting sqref="W166:W176">
    <cfRule type="cellIs" dxfId="1562" priority="1633" operator="equal">
      <formula>"NO HABIL"</formula>
    </cfRule>
  </conditionalFormatting>
  <conditionalFormatting sqref="Y166:Z176">
    <cfRule type="cellIs" dxfId="1561" priority="1632" operator="equal">
      <formula>"NO HABIL"</formula>
    </cfRule>
  </conditionalFormatting>
  <conditionalFormatting sqref="AF166:AG176">
    <cfRule type="cellIs" dxfId="1560" priority="1630" operator="equal">
      <formula>"NO HABIL"</formula>
    </cfRule>
  </conditionalFormatting>
  <conditionalFormatting sqref="AA177:AB187 T177:T187 C177 M177:Q187 X177:Y187 J178:J187 C179:C187">
    <cfRule type="cellIs" dxfId="1559" priority="1627" stopIfTrue="1" operator="equal">
      <formula>"NO ADMISIBLE"</formula>
    </cfRule>
  </conditionalFormatting>
  <conditionalFormatting sqref="X177 U177:W187">
    <cfRule type="cellIs" dxfId="1558" priority="1628" stopIfTrue="1" operator="equal">
      <formula>"NO ADMISIBLE"</formula>
    </cfRule>
    <cfRule type="cellIs" dxfId="1557" priority="1629" stopIfTrue="1" operator="equal">
      <formula>"ADMISIBLE"</formula>
    </cfRule>
  </conditionalFormatting>
  <conditionalFormatting sqref="Y177:Y187">
    <cfRule type="cellIs" dxfId="1556" priority="1625" stopIfTrue="1" operator="equal">
      <formula>"NO ADMISIBLE"</formula>
    </cfRule>
    <cfRule type="cellIs" dxfId="1555" priority="1626" stopIfTrue="1" operator="equal">
      <formula>"ADMISIBLE"</formula>
    </cfRule>
  </conditionalFormatting>
  <conditionalFormatting sqref="AC177:AD187">
    <cfRule type="cellIs" dxfId="1554" priority="1624" stopIfTrue="1" operator="equal">
      <formula>"NO ADMISIBLE"</formula>
    </cfRule>
  </conditionalFormatting>
  <conditionalFormatting sqref="AC177">
    <cfRule type="cellIs" dxfId="1553" priority="1622" stopIfTrue="1" operator="equal">
      <formula>"NO ADMISIBLE"</formula>
    </cfRule>
    <cfRule type="cellIs" dxfId="1552" priority="1623" stopIfTrue="1" operator="equal">
      <formula>"ADMISIBLE"</formula>
    </cfRule>
  </conditionalFormatting>
  <conditionalFormatting sqref="AD177:AD187">
    <cfRule type="cellIs" dxfId="1551" priority="1600" operator="equal">
      <formula>"NO HABIL"</formula>
    </cfRule>
    <cfRule type="cellIs" dxfId="1550" priority="1620" stopIfTrue="1" operator="equal">
      <formula>"NO ADMISIBLE"</formula>
    </cfRule>
    <cfRule type="cellIs" dxfId="1549" priority="1621" stopIfTrue="1" operator="equal">
      <formula>"ADMISIBLE"</formula>
    </cfRule>
  </conditionalFormatting>
  <conditionalFormatting sqref="AE177:AF187">
    <cfRule type="cellIs" dxfId="1548" priority="1619" stopIfTrue="1" operator="equal">
      <formula>"NO ADMISIBLE"</formula>
    </cfRule>
  </conditionalFormatting>
  <conditionalFormatting sqref="AE177">
    <cfRule type="cellIs" dxfId="1547" priority="1617" stopIfTrue="1" operator="equal">
      <formula>"NO ADMISIBLE"</formula>
    </cfRule>
    <cfRule type="cellIs" dxfId="1546" priority="1618" stopIfTrue="1" operator="equal">
      <formula>"ADMISIBLE"</formula>
    </cfRule>
  </conditionalFormatting>
  <conditionalFormatting sqref="AF177:AF187">
    <cfRule type="cellIs" dxfId="1545" priority="1615" stopIfTrue="1" operator="equal">
      <formula>"NO ADMISIBLE"</formula>
    </cfRule>
    <cfRule type="cellIs" dxfId="1544" priority="1616" stopIfTrue="1" operator="equal">
      <formula>"ADMISIBLE"</formula>
    </cfRule>
  </conditionalFormatting>
  <conditionalFormatting sqref="R177:R187">
    <cfRule type="cellIs" dxfId="1543" priority="1612" stopIfTrue="1" operator="equal">
      <formula>"NO ADMISIBLE"</formula>
    </cfRule>
  </conditionalFormatting>
  <conditionalFormatting sqref="S177:S187">
    <cfRule type="cellIs" dxfId="1542" priority="1604" operator="equal">
      <formula>"NO HABIL"</formula>
    </cfRule>
    <cfRule type="cellIs" dxfId="1541" priority="1613" stopIfTrue="1" operator="equal">
      <formula>"NO ADMISIBLE"</formula>
    </cfRule>
    <cfRule type="cellIs" dxfId="1540" priority="1614" stopIfTrue="1" operator="equal">
      <formula>"ADMISIBLE"</formula>
    </cfRule>
  </conditionalFormatting>
  <conditionalFormatting sqref="D177 D179:D187">
    <cfRule type="cellIs" dxfId="1539" priority="1611" stopIfTrue="1" operator="equal">
      <formula>"NO ADMISIBLE"</formula>
    </cfRule>
  </conditionalFormatting>
  <conditionalFormatting sqref="AG177:AG187">
    <cfRule type="cellIs" dxfId="1538" priority="1610" stopIfTrue="1" operator="equal">
      <formula>"NO ADMISIBLE"</formula>
    </cfRule>
  </conditionalFormatting>
  <conditionalFormatting sqref="AG177:AG187">
    <cfRule type="cellIs" dxfId="1537" priority="1608" stopIfTrue="1" operator="equal">
      <formula>"NO ADMISIBLE"</formula>
    </cfRule>
    <cfRule type="cellIs" dxfId="1536" priority="1609" stopIfTrue="1" operator="equal">
      <formula>"ADMISIBLE"</formula>
    </cfRule>
  </conditionalFormatting>
  <conditionalFormatting sqref="Z177:Z187">
    <cfRule type="cellIs" dxfId="1535" priority="1607" stopIfTrue="1" operator="equal">
      <formula>"NO ADMISIBLE"</formula>
    </cfRule>
  </conditionalFormatting>
  <conditionalFormatting sqref="Z177:Z187">
    <cfRule type="cellIs" dxfId="1534" priority="1605" stopIfTrue="1" operator="equal">
      <formula>"NO ADMISIBLE"</formula>
    </cfRule>
    <cfRule type="cellIs" dxfId="1533" priority="1606" stopIfTrue="1" operator="equal">
      <formula>"ADMISIBLE"</formula>
    </cfRule>
  </conditionalFormatting>
  <conditionalFormatting sqref="U177:U187">
    <cfRule type="cellIs" dxfId="1532" priority="1603" operator="equal">
      <formula>"NO HABIL"</formula>
    </cfRule>
  </conditionalFormatting>
  <conditionalFormatting sqref="W177:W187">
    <cfRule type="cellIs" dxfId="1531" priority="1602" operator="equal">
      <formula>"NO HABIL"</formula>
    </cfRule>
  </conditionalFormatting>
  <conditionalFormatting sqref="Y177:Z187">
    <cfRule type="cellIs" dxfId="1530" priority="1601" operator="equal">
      <formula>"NO HABIL"</formula>
    </cfRule>
  </conditionalFormatting>
  <conditionalFormatting sqref="AF177:AG187">
    <cfRule type="cellIs" dxfId="1529" priority="1599" operator="equal">
      <formula>"NO HABIL"</formula>
    </cfRule>
  </conditionalFormatting>
  <conditionalFormatting sqref="AA188:AB198 T188:T198 C188 M188:Q198 X188:Y198 J189:J198 C190:C198">
    <cfRule type="cellIs" dxfId="1528" priority="1596" stopIfTrue="1" operator="equal">
      <formula>"NO ADMISIBLE"</formula>
    </cfRule>
  </conditionalFormatting>
  <conditionalFormatting sqref="X188 U188:W198">
    <cfRule type="cellIs" dxfId="1527" priority="1597" stopIfTrue="1" operator="equal">
      <formula>"NO ADMISIBLE"</formula>
    </cfRule>
    <cfRule type="cellIs" dxfId="1526" priority="1598" stopIfTrue="1" operator="equal">
      <formula>"ADMISIBLE"</formula>
    </cfRule>
  </conditionalFormatting>
  <conditionalFormatting sqref="Y188:Y198">
    <cfRule type="cellIs" dxfId="1525" priority="1594" stopIfTrue="1" operator="equal">
      <formula>"NO ADMISIBLE"</formula>
    </cfRule>
    <cfRule type="cellIs" dxfId="1524" priority="1595" stopIfTrue="1" operator="equal">
      <formula>"ADMISIBLE"</formula>
    </cfRule>
  </conditionalFormatting>
  <conditionalFormatting sqref="AC188:AD198">
    <cfRule type="cellIs" dxfId="1523" priority="1593" stopIfTrue="1" operator="equal">
      <formula>"NO ADMISIBLE"</formula>
    </cfRule>
  </conditionalFormatting>
  <conditionalFormatting sqref="AC188">
    <cfRule type="cellIs" dxfId="1522" priority="1591" stopIfTrue="1" operator="equal">
      <formula>"NO ADMISIBLE"</formula>
    </cfRule>
    <cfRule type="cellIs" dxfId="1521" priority="1592" stopIfTrue="1" operator="equal">
      <formula>"ADMISIBLE"</formula>
    </cfRule>
  </conditionalFormatting>
  <conditionalFormatting sqref="AD188:AD198">
    <cfRule type="cellIs" dxfId="1520" priority="1569" operator="equal">
      <formula>"NO HABIL"</formula>
    </cfRule>
    <cfRule type="cellIs" dxfId="1519" priority="1589" stopIfTrue="1" operator="equal">
      <formula>"NO ADMISIBLE"</formula>
    </cfRule>
    <cfRule type="cellIs" dxfId="1518" priority="1590" stopIfTrue="1" operator="equal">
      <formula>"ADMISIBLE"</formula>
    </cfRule>
  </conditionalFormatting>
  <conditionalFormatting sqref="AE188:AF198">
    <cfRule type="cellIs" dxfId="1517" priority="1588" stopIfTrue="1" operator="equal">
      <formula>"NO ADMISIBLE"</formula>
    </cfRule>
  </conditionalFormatting>
  <conditionalFormatting sqref="AE188">
    <cfRule type="cellIs" dxfId="1516" priority="1586" stopIfTrue="1" operator="equal">
      <formula>"NO ADMISIBLE"</formula>
    </cfRule>
    <cfRule type="cellIs" dxfId="1515" priority="1587" stopIfTrue="1" operator="equal">
      <formula>"ADMISIBLE"</formula>
    </cfRule>
  </conditionalFormatting>
  <conditionalFormatting sqref="AF188:AF198">
    <cfRule type="cellIs" dxfId="1514" priority="1584" stopIfTrue="1" operator="equal">
      <formula>"NO ADMISIBLE"</formula>
    </cfRule>
    <cfRule type="cellIs" dxfId="1513" priority="1585" stopIfTrue="1" operator="equal">
      <formula>"ADMISIBLE"</formula>
    </cfRule>
  </conditionalFormatting>
  <conditionalFormatting sqref="R188:R198">
    <cfRule type="cellIs" dxfId="1512" priority="1581" stopIfTrue="1" operator="equal">
      <formula>"NO ADMISIBLE"</formula>
    </cfRule>
  </conditionalFormatting>
  <conditionalFormatting sqref="S188:S198">
    <cfRule type="cellIs" dxfId="1511" priority="1573" operator="equal">
      <formula>"NO HABIL"</formula>
    </cfRule>
    <cfRule type="cellIs" dxfId="1510" priority="1582" stopIfTrue="1" operator="equal">
      <formula>"NO ADMISIBLE"</formula>
    </cfRule>
    <cfRule type="cellIs" dxfId="1509" priority="1583" stopIfTrue="1" operator="equal">
      <formula>"ADMISIBLE"</formula>
    </cfRule>
  </conditionalFormatting>
  <conditionalFormatting sqref="D188 D190:D198">
    <cfRule type="cellIs" dxfId="1508" priority="1580" stopIfTrue="1" operator="equal">
      <formula>"NO ADMISIBLE"</formula>
    </cfRule>
  </conditionalFormatting>
  <conditionalFormatting sqref="AG188:AG198">
    <cfRule type="cellIs" dxfId="1507" priority="1579" stopIfTrue="1" operator="equal">
      <formula>"NO ADMISIBLE"</formula>
    </cfRule>
  </conditionalFormatting>
  <conditionalFormatting sqref="AG188:AG198">
    <cfRule type="cellIs" dxfId="1506" priority="1577" stopIfTrue="1" operator="equal">
      <formula>"NO ADMISIBLE"</formula>
    </cfRule>
    <cfRule type="cellIs" dxfId="1505" priority="1578" stopIfTrue="1" operator="equal">
      <formula>"ADMISIBLE"</formula>
    </cfRule>
  </conditionalFormatting>
  <conditionalFormatting sqref="Z188:Z198">
    <cfRule type="cellIs" dxfId="1504" priority="1576" stopIfTrue="1" operator="equal">
      <formula>"NO ADMISIBLE"</formula>
    </cfRule>
  </conditionalFormatting>
  <conditionalFormatting sqref="Z188:Z198">
    <cfRule type="cellIs" dxfId="1503" priority="1574" stopIfTrue="1" operator="equal">
      <formula>"NO ADMISIBLE"</formula>
    </cfRule>
    <cfRule type="cellIs" dxfId="1502" priority="1575" stopIfTrue="1" operator="equal">
      <formula>"ADMISIBLE"</formula>
    </cfRule>
  </conditionalFormatting>
  <conditionalFormatting sqref="U188:U198">
    <cfRule type="cellIs" dxfId="1501" priority="1572" operator="equal">
      <formula>"NO HABIL"</formula>
    </cfRule>
  </conditionalFormatting>
  <conditionalFormatting sqref="W188:W198">
    <cfRule type="cellIs" dxfId="1500" priority="1571" operator="equal">
      <formula>"NO HABIL"</formula>
    </cfRule>
  </conditionalFormatting>
  <conditionalFormatting sqref="Y188:Z198">
    <cfRule type="cellIs" dxfId="1499" priority="1570" operator="equal">
      <formula>"NO HABIL"</formula>
    </cfRule>
  </conditionalFormatting>
  <conditionalFormatting sqref="AF188:AG198">
    <cfRule type="cellIs" dxfId="1498" priority="1568" operator="equal">
      <formula>"NO HABIL"</formula>
    </cfRule>
  </conditionalFormatting>
  <conditionalFormatting sqref="AA199:AB209 T199:T209 C199 M199:Q209 X199:Y209 J200:J209 C201:C209">
    <cfRule type="cellIs" dxfId="1497" priority="1565" stopIfTrue="1" operator="equal">
      <formula>"NO ADMISIBLE"</formula>
    </cfRule>
  </conditionalFormatting>
  <conditionalFormatting sqref="X199 U199:W209">
    <cfRule type="cellIs" dxfId="1496" priority="1566" stopIfTrue="1" operator="equal">
      <formula>"NO ADMISIBLE"</formula>
    </cfRule>
    <cfRule type="cellIs" dxfId="1495" priority="1567" stopIfTrue="1" operator="equal">
      <formula>"ADMISIBLE"</formula>
    </cfRule>
  </conditionalFormatting>
  <conditionalFormatting sqref="Y199:Y209">
    <cfRule type="cellIs" dxfId="1494" priority="1563" stopIfTrue="1" operator="equal">
      <formula>"NO ADMISIBLE"</formula>
    </cfRule>
    <cfRule type="cellIs" dxfId="1493" priority="1564" stopIfTrue="1" operator="equal">
      <formula>"ADMISIBLE"</formula>
    </cfRule>
  </conditionalFormatting>
  <conditionalFormatting sqref="AC199:AD209">
    <cfRule type="cellIs" dxfId="1492" priority="1562" stopIfTrue="1" operator="equal">
      <formula>"NO ADMISIBLE"</formula>
    </cfRule>
  </conditionalFormatting>
  <conditionalFormatting sqref="AC199">
    <cfRule type="cellIs" dxfId="1491" priority="1560" stopIfTrue="1" operator="equal">
      <formula>"NO ADMISIBLE"</formula>
    </cfRule>
    <cfRule type="cellIs" dxfId="1490" priority="1561" stopIfTrue="1" operator="equal">
      <formula>"ADMISIBLE"</formula>
    </cfRule>
  </conditionalFormatting>
  <conditionalFormatting sqref="AD199:AD209">
    <cfRule type="cellIs" dxfId="1489" priority="1538" operator="equal">
      <formula>"NO HABIL"</formula>
    </cfRule>
    <cfRule type="cellIs" dxfId="1488" priority="1558" stopIfTrue="1" operator="equal">
      <formula>"NO ADMISIBLE"</formula>
    </cfRule>
    <cfRule type="cellIs" dxfId="1487" priority="1559" stopIfTrue="1" operator="equal">
      <formula>"ADMISIBLE"</formula>
    </cfRule>
  </conditionalFormatting>
  <conditionalFormatting sqref="AE199:AF209">
    <cfRule type="cellIs" dxfId="1486" priority="1557" stopIfTrue="1" operator="equal">
      <formula>"NO ADMISIBLE"</formula>
    </cfRule>
  </conditionalFormatting>
  <conditionalFormatting sqref="AE199">
    <cfRule type="cellIs" dxfId="1485" priority="1555" stopIfTrue="1" operator="equal">
      <formula>"NO ADMISIBLE"</formula>
    </cfRule>
    <cfRule type="cellIs" dxfId="1484" priority="1556" stopIfTrue="1" operator="equal">
      <formula>"ADMISIBLE"</formula>
    </cfRule>
  </conditionalFormatting>
  <conditionalFormatting sqref="AF199:AF209">
    <cfRule type="cellIs" dxfId="1483" priority="1553" stopIfTrue="1" operator="equal">
      <formula>"NO ADMISIBLE"</formula>
    </cfRule>
    <cfRule type="cellIs" dxfId="1482" priority="1554" stopIfTrue="1" operator="equal">
      <formula>"ADMISIBLE"</formula>
    </cfRule>
  </conditionalFormatting>
  <conditionalFormatting sqref="R199:R209">
    <cfRule type="cellIs" dxfId="1481" priority="1550" stopIfTrue="1" operator="equal">
      <formula>"NO ADMISIBLE"</formula>
    </cfRule>
  </conditionalFormatting>
  <conditionalFormatting sqref="S199:S209">
    <cfRule type="cellIs" dxfId="1480" priority="1542" operator="equal">
      <formula>"NO HABIL"</formula>
    </cfRule>
    <cfRule type="cellIs" dxfId="1479" priority="1551" stopIfTrue="1" operator="equal">
      <formula>"NO ADMISIBLE"</formula>
    </cfRule>
    <cfRule type="cellIs" dxfId="1478" priority="1552" stopIfTrue="1" operator="equal">
      <formula>"ADMISIBLE"</formula>
    </cfRule>
  </conditionalFormatting>
  <conditionalFormatting sqref="D199 D201:D209">
    <cfRule type="cellIs" dxfId="1477" priority="1549" stopIfTrue="1" operator="equal">
      <formula>"NO ADMISIBLE"</formula>
    </cfRule>
  </conditionalFormatting>
  <conditionalFormatting sqref="AG199:AG209">
    <cfRule type="cellIs" dxfId="1476" priority="1548" stopIfTrue="1" operator="equal">
      <formula>"NO ADMISIBLE"</formula>
    </cfRule>
  </conditionalFormatting>
  <conditionalFormatting sqref="AG199:AG209">
    <cfRule type="cellIs" dxfId="1475" priority="1546" stopIfTrue="1" operator="equal">
      <formula>"NO ADMISIBLE"</formula>
    </cfRule>
    <cfRule type="cellIs" dxfId="1474" priority="1547" stopIfTrue="1" operator="equal">
      <formula>"ADMISIBLE"</formula>
    </cfRule>
  </conditionalFormatting>
  <conditionalFormatting sqref="Z199:Z209">
    <cfRule type="cellIs" dxfId="1473" priority="1545" stopIfTrue="1" operator="equal">
      <formula>"NO ADMISIBLE"</formula>
    </cfRule>
  </conditionalFormatting>
  <conditionalFormatting sqref="Z199:Z209">
    <cfRule type="cellIs" dxfId="1472" priority="1543" stopIfTrue="1" operator="equal">
      <formula>"NO ADMISIBLE"</formula>
    </cfRule>
    <cfRule type="cellIs" dxfId="1471" priority="1544" stopIfTrue="1" operator="equal">
      <formula>"ADMISIBLE"</formula>
    </cfRule>
  </conditionalFormatting>
  <conditionalFormatting sqref="U199:U209">
    <cfRule type="cellIs" dxfId="1470" priority="1541" operator="equal">
      <formula>"NO HABIL"</formula>
    </cfRule>
  </conditionalFormatting>
  <conditionalFormatting sqref="W199:W209">
    <cfRule type="cellIs" dxfId="1469" priority="1540" operator="equal">
      <formula>"NO HABIL"</formula>
    </cfRule>
  </conditionalFormatting>
  <conditionalFormatting sqref="Y199:Z209">
    <cfRule type="cellIs" dxfId="1468" priority="1539" operator="equal">
      <formula>"NO HABIL"</formula>
    </cfRule>
  </conditionalFormatting>
  <conditionalFormatting sqref="AF199:AG209">
    <cfRule type="cellIs" dxfId="1467" priority="1537" operator="equal">
      <formula>"NO HABIL"</formula>
    </cfRule>
  </conditionalFormatting>
  <conditionalFormatting sqref="AA210:AB220 T210:T220 C210:C220 M210:Q220 X210:Y220 J211:J220">
    <cfRule type="cellIs" dxfId="1466" priority="1534" stopIfTrue="1" operator="equal">
      <formula>"NO ADMISIBLE"</formula>
    </cfRule>
  </conditionalFormatting>
  <conditionalFormatting sqref="X210 U210:W220">
    <cfRule type="cellIs" dxfId="1465" priority="1535" stopIfTrue="1" operator="equal">
      <formula>"NO ADMISIBLE"</formula>
    </cfRule>
    <cfRule type="cellIs" dxfId="1464" priority="1536" stopIfTrue="1" operator="equal">
      <formula>"ADMISIBLE"</formula>
    </cfRule>
  </conditionalFormatting>
  <conditionalFormatting sqref="Y210:Y220">
    <cfRule type="cellIs" dxfId="1463" priority="1532" stopIfTrue="1" operator="equal">
      <formula>"NO ADMISIBLE"</formula>
    </cfRule>
    <cfRule type="cellIs" dxfId="1462" priority="1533" stopIfTrue="1" operator="equal">
      <formula>"ADMISIBLE"</formula>
    </cfRule>
  </conditionalFormatting>
  <conditionalFormatting sqref="AC210:AD220">
    <cfRule type="cellIs" dxfId="1461" priority="1531" stopIfTrue="1" operator="equal">
      <formula>"NO ADMISIBLE"</formula>
    </cfRule>
  </conditionalFormatting>
  <conditionalFormatting sqref="AC210">
    <cfRule type="cellIs" dxfId="1460" priority="1529" stopIfTrue="1" operator="equal">
      <formula>"NO ADMISIBLE"</formula>
    </cfRule>
    <cfRule type="cellIs" dxfId="1459" priority="1530" stopIfTrue="1" operator="equal">
      <formula>"ADMISIBLE"</formula>
    </cfRule>
  </conditionalFormatting>
  <conditionalFormatting sqref="AD210:AD220">
    <cfRule type="cellIs" dxfId="1458" priority="1507" operator="equal">
      <formula>"NO HABIL"</formula>
    </cfRule>
    <cfRule type="cellIs" dxfId="1457" priority="1527" stopIfTrue="1" operator="equal">
      <formula>"NO ADMISIBLE"</formula>
    </cfRule>
    <cfRule type="cellIs" dxfId="1456" priority="1528" stopIfTrue="1" operator="equal">
      <formula>"ADMISIBLE"</formula>
    </cfRule>
  </conditionalFormatting>
  <conditionalFormatting sqref="AE210:AF220">
    <cfRule type="cellIs" dxfId="1455" priority="1526" stopIfTrue="1" operator="equal">
      <formula>"NO ADMISIBLE"</formula>
    </cfRule>
  </conditionalFormatting>
  <conditionalFormatting sqref="AE210">
    <cfRule type="cellIs" dxfId="1454" priority="1524" stopIfTrue="1" operator="equal">
      <formula>"NO ADMISIBLE"</formula>
    </cfRule>
    <cfRule type="cellIs" dxfId="1453" priority="1525" stopIfTrue="1" operator="equal">
      <formula>"ADMISIBLE"</formula>
    </cfRule>
  </conditionalFormatting>
  <conditionalFormatting sqref="AF210:AF220">
    <cfRule type="cellIs" dxfId="1452" priority="1522" stopIfTrue="1" operator="equal">
      <formula>"NO ADMISIBLE"</formula>
    </cfRule>
    <cfRule type="cellIs" dxfId="1451" priority="1523" stopIfTrue="1" operator="equal">
      <formula>"ADMISIBLE"</formula>
    </cfRule>
  </conditionalFormatting>
  <conditionalFormatting sqref="R210:R220">
    <cfRule type="cellIs" dxfId="1450" priority="1519" stopIfTrue="1" operator="equal">
      <formula>"NO ADMISIBLE"</formula>
    </cfRule>
  </conditionalFormatting>
  <conditionalFormatting sqref="S210:S220">
    <cfRule type="cellIs" dxfId="1449" priority="1511" operator="equal">
      <formula>"NO HABIL"</formula>
    </cfRule>
    <cfRule type="cellIs" dxfId="1448" priority="1520" stopIfTrue="1" operator="equal">
      <formula>"NO ADMISIBLE"</formula>
    </cfRule>
    <cfRule type="cellIs" dxfId="1447" priority="1521" stopIfTrue="1" operator="equal">
      <formula>"ADMISIBLE"</formula>
    </cfRule>
  </conditionalFormatting>
  <conditionalFormatting sqref="D210:D220">
    <cfRule type="cellIs" dxfId="1446" priority="1518" stopIfTrue="1" operator="equal">
      <formula>"NO ADMISIBLE"</formula>
    </cfRule>
  </conditionalFormatting>
  <conditionalFormatting sqref="AG210:AG220">
    <cfRule type="cellIs" dxfId="1445" priority="1517" stopIfTrue="1" operator="equal">
      <formula>"NO ADMISIBLE"</formula>
    </cfRule>
  </conditionalFormatting>
  <conditionalFormatting sqref="AG210:AG220">
    <cfRule type="cellIs" dxfId="1444" priority="1515" stopIfTrue="1" operator="equal">
      <formula>"NO ADMISIBLE"</formula>
    </cfRule>
    <cfRule type="cellIs" dxfId="1443" priority="1516" stopIfTrue="1" operator="equal">
      <formula>"ADMISIBLE"</formula>
    </cfRule>
  </conditionalFormatting>
  <conditionalFormatting sqref="Z210:Z220">
    <cfRule type="cellIs" dxfId="1442" priority="1514" stopIfTrue="1" operator="equal">
      <formula>"NO ADMISIBLE"</formula>
    </cfRule>
  </conditionalFormatting>
  <conditionalFormatting sqref="Z210:Z220">
    <cfRule type="cellIs" dxfId="1441" priority="1512" stopIfTrue="1" operator="equal">
      <formula>"NO ADMISIBLE"</formula>
    </cfRule>
    <cfRule type="cellIs" dxfId="1440" priority="1513" stopIfTrue="1" operator="equal">
      <formula>"ADMISIBLE"</formula>
    </cfRule>
  </conditionalFormatting>
  <conditionalFormatting sqref="U210:U220">
    <cfRule type="cellIs" dxfId="1439" priority="1510" operator="equal">
      <formula>"NO HABIL"</formula>
    </cfRule>
  </conditionalFormatting>
  <conditionalFormatting sqref="W210:W220">
    <cfRule type="cellIs" dxfId="1438" priority="1509" operator="equal">
      <formula>"NO HABIL"</formula>
    </cfRule>
  </conditionalFormatting>
  <conditionalFormatting sqref="Y210:Z220">
    <cfRule type="cellIs" dxfId="1437" priority="1508" operator="equal">
      <formula>"NO HABIL"</formula>
    </cfRule>
  </conditionalFormatting>
  <conditionalFormatting sqref="AF210:AG220">
    <cfRule type="cellIs" dxfId="1436" priority="1506" operator="equal">
      <formula>"NO HABIL"</formula>
    </cfRule>
  </conditionalFormatting>
  <conditionalFormatting sqref="AA221:AB231 T221:T231 C221 M221:Q231 X221:Y231 J222:J231 C224:C231">
    <cfRule type="cellIs" dxfId="1435" priority="1503" stopIfTrue="1" operator="equal">
      <formula>"NO ADMISIBLE"</formula>
    </cfRule>
  </conditionalFormatting>
  <conditionalFormatting sqref="X221 U221:W231">
    <cfRule type="cellIs" dxfId="1434" priority="1504" stopIfTrue="1" operator="equal">
      <formula>"NO ADMISIBLE"</formula>
    </cfRule>
    <cfRule type="cellIs" dxfId="1433" priority="1505" stopIfTrue="1" operator="equal">
      <formula>"ADMISIBLE"</formula>
    </cfRule>
  </conditionalFormatting>
  <conditionalFormatting sqref="Y221:Y231">
    <cfRule type="cellIs" dxfId="1432" priority="1501" stopIfTrue="1" operator="equal">
      <formula>"NO ADMISIBLE"</formula>
    </cfRule>
    <cfRule type="cellIs" dxfId="1431" priority="1502" stopIfTrue="1" operator="equal">
      <formula>"ADMISIBLE"</formula>
    </cfRule>
  </conditionalFormatting>
  <conditionalFormatting sqref="AC221:AD231">
    <cfRule type="cellIs" dxfId="1430" priority="1500" stopIfTrue="1" operator="equal">
      <formula>"NO ADMISIBLE"</formula>
    </cfRule>
  </conditionalFormatting>
  <conditionalFormatting sqref="AC221">
    <cfRule type="cellIs" dxfId="1429" priority="1498" stopIfTrue="1" operator="equal">
      <formula>"NO ADMISIBLE"</formula>
    </cfRule>
    <cfRule type="cellIs" dxfId="1428" priority="1499" stopIfTrue="1" operator="equal">
      <formula>"ADMISIBLE"</formula>
    </cfRule>
  </conditionalFormatting>
  <conditionalFormatting sqref="AD221:AD231">
    <cfRule type="cellIs" dxfId="1427" priority="1476" operator="equal">
      <formula>"NO HABIL"</formula>
    </cfRule>
    <cfRule type="cellIs" dxfId="1426" priority="1496" stopIfTrue="1" operator="equal">
      <formula>"NO ADMISIBLE"</formula>
    </cfRule>
    <cfRule type="cellIs" dxfId="1425" priority="1497" stopIfTrue="1" operator="equal">
      <formula>"ADMISIBLE"</formula>
    </cfRule>
  </conditionalFormatting>
  <conditionalFormatting sqref="AE221:AF231">
    <cfRule type="cellIs" dxfId="1424" priority="1495" stopIfTrue="1" operator="equal">
      <formula>"NO ADMISIBLE"</formula>
    </cfRule>
  </conditionalFormatting>
  <conditionalFormatting sqref="AE221">
    <cfRule type="cellIs" dxfId="1423" priority="1493" stopIfTrue="1" operator="equal">
      <formula>"NO ADMISIBLE"</formula>
    </cfRule>
    <cfRule type="cellIs" dxfId="1422" priority="1494" stopIfTrue="1" operator="equal">
      <formula>"ADMISIBLE"</formula>
    </cfRule>
  </conditionalFormatting>
  <conditionalFormatting sqref="AF221:AF231">
    <cfRule type="cellIs" dxfId="1421" priority="1491" stopIfTrue="1" operator="equal">
      <formula>"NO ADMISIBLE"</formula>
    </cfRule>
    <cfRule type="cellIs" dxfId="1420" priority="1492" stopIfTrue="1" operator="equal">
      <formula>"ADMISIBLE"</formula>
    </cfRule>
  </conditionalFormatting>
  <conditionalFormatting sqref="R221:R231">
    <cfRule type="cellIs" dxfId="1419" priority="1488" stopIfTrue="1" operator="equal">
      <formula>"NO ADMISIBLE"</formula>
    </cfRule>
  </conditionalFormatting>
  <conditionalFormatting sqref="S221:S231">
    <cfRule type="cellIs" dxfId="1418" priority="1480" operator="equal">
      <formula>"NO HABIL"</formula>
    </cfRule>
    <cfRule type="cellIs" dxfId="1417" priority="1489" stopIfTrue="1" operator="equal">
      <formula>"NO ADMISIBLE"</formula>
    </cfRule>
    <cfRule type="cellIs" dxfId="1416" priority="1490" stopIfTrue="1" operator="equal">
      <formula>"ADMISIBLE"</formula>
    </cfRule>
  </conditionalFormatting>
  <conditionalFormatting sqref="D221 D224:D231">
    <cfRule type="cellIs" dxfId="1415" priority="1487" stopIfTrue="1" operator="equal">
      <formula>"NO ADMISIBLE"</formula>
    </cfRule>
  </conditionalFormatting>
  <conditionalFormatting sqref="AG221:AG231">
    <cfRule type="cellIs" dxfId="1414" priority="1486" stopIfTrue="1" operator="equal">
      <formula>"NO ADMISIBLE"</formula>
    </cfRule>
  </conditionalFormatting>
  <conditionalFormatting sqref="AG221:AG231">
    <cfRule type="cellIs" dxfId="1413" priority="1484" stopIfTrue="1" operator="equal">
      <formula>"NO ADMISIBLE"</formula>
    </cfRule>
    <cfRule type="cellIs" dxfId="1412" priority="1485" stopIfTrue="1" operator="equal">
      <formula>"ADMISIBLE"</formula>
    </cfRule>
  </conditionalFormatting>
  <conditionalFormatting sqref="Z221:Z231">
    <cfRule type="cellIs" dxfId="1411" priority="1483" stopIfTrue="1" operator="equal">
      <formula>"NO ADMISIBLE"</formula>
    </cfRule>
  </conditionalFormatting>
  <conditionalFormatting sqref="Z221:Z231">
    <cfRule type="cellIs" dxfId="1410" priority="1481" stopIfTrue="1" operator="equal">
      <formula>"NO ADMISIBLE"</formula>
    </cfRule>
    <cfRule type="cellIs" dxfId="1409" priority="1482" stopIfTrue="1" operator="equal">
      <formula>"ADMISIBLE"</formula>
    </cfRule>
  </conditionalFormatting>
  <conditionalFormatting sqref="U221:U231">
    <cfRule type="cellIs" dxfId="1408" priority="1479" operator="equal">
      <formula>"NO HABIL"</formula>
    </cfRule>
  </conditionalFormatting>
  <conditionalFormatting sqref="W221:W231">
    <cfRule type="cellIs" dxfId="1407" priority="1478" operator="equal">
      <formula>"NO HABIL"</formula>
    </cfRule>
  </conditionalFormatting>
  <conditionalFormatting sqref="Y221:Z231">
    <cfRule type="cellIs" dxfId="1406" priority="1477" operator="equal">
      <formula>"NO HABIL"</formula>
    </cfRule>
  </conditionalFormatting>
  <conditionalFormatting sqref="AF221:AG231">
    <cfRule type="cellIs" dxfId="1405" priority="1475" operator="equal">
      <formula>"NO HABIL"</formula>
    </cfRule>
  </conditionalFormatting>
  <conditionalFormatting sqref="AA233:AB242 T233:T242 C232:C242 M232:Q242 X233:Y242 J233:J242">
    <cfRule type="cellIs" dxfId="1404" priority="1472" stopIfTrue="1" operator="equal">
      <formula>"NO ADMISIBLE"</formula>
    </cfRule>
  </conditionalFormatting>
  <conditionalFormatting sqref="U233:W242">
    <cfRule type="cellIs" dxfId="1403" priority="1473" stopIfTrue="1" operator="equal">
      <formula>"NO ADMISIBLE"</formula>
    </cfRule>
    <cfRule type="cellIs" dxfId="1402" priority="1474" stopIfTrue="1" operator="equal">
      <formula>"ADMISIBLE"</formula>
    </cfRule>
  </conditionalFormatting>
  <conditionalFormatting sqref="Y233:Y242">
    <cfRule type="cellIs" dxfId="1401" priority="1470" stopIfTrue="1" operator="equal">
      <formula>"NO ADMISIBLE"</formula>
    </cfRule>
    <cfRule type="cellIs" dxfId="1400" priority="1471" stopIfTrue="1" operator="equal">
      <formula>"ADMISIBLE"</formula>
    </cfRule>
  </conditionalFormatting>
  <conditionalFormatting sqref="AC233:AD242">
    <cfRule type="cellIs" dxfId="1399" priority="1469" stopIfTrue="1" operator="equal">
      <formula>"NO ADMISIBLE"</formula>
    </cfRule>
  </conditionalFormatting>
  <conditionalFormatting sqref="AD233:AD242">
    <cfRule type="cellIs" dxfId="1398" priority="1445" operator="equal">
      <formula>"NO HABIL"</formula>
    </cfRule>
    <cfRule type="cellIs" dxfId="1397" priority="1465" stopIfTrue="1" operator="equal">
      <formula>"NO ADMISIBLE"</formula>
    </cfRule>
    <cfRule type="cellIs" dxfId="1396" priority="1466" stopIfTrue="1" operator="equal">
      <formula>"ADMISIBLE"</formula>
    </cfRule>
  </conditionalFormatting>
  <conditionalFormatting sqref="AE233:AF242">
    <cfRule type="cellIs" dxfId="1395" priority="1464" stopIfTrue="1" operator="equal">
      <formula>"NO ADMISIBLE"</formula>
    </cfRule>
  </conditionalFormatting>
  <conditionalFormatting sqref="AF233:AF242">
    <cfRule type="cellIs" dxfId="1394" priority="1460" stopIfTrue="1" operator="equal">
      <formula>"NO ADMISIBLE"</formula>
    </cfRule>
    <cfRule type="cellIs" dxfId="1393" priority="1461" stopIfTrue="1" operator="equal">
      <formula>"ADMISIBLE"</formula>
    </cfRule>
  </conditionalFormatting>
  <conditionalFormatting sqref="R232:R242">
    <cfRule type="cellIs" dxfId="1392" priority="1457" stopIfTrue="1" operator="equal">
      <formula>"NO ADMISIBLE"</formula>
    </cfRule>
  </conditionalFormatting>
  <conditionalFormatting sqref="S233:S242">
    <cfRule type="cellIs" dxfId="1391" priority="1449" operator="equal">
      <formula>"NO HABIL"</formula>
    </cfRule>
    <cfRule type="cellIs" dxfId="1390" priority="1458" stopIfTrue="1" operator="equal">
      <formula>"NO ADMISIBLE"</formula>
    </cfRule>
    <cfRule type="cellIs" dxfId="1389" priority="1459" stopIfTrue="1" operator="equal">
      <formula>"ADMISIBLE"</formula>
    </cfRule>
  </conditionalFormatting>
  <conditionalFormatting sqref="D232:D242">
    <cfRule type="cellIs" dxfId="1388" priority="1456" stopIfTrue="1" operator="equal">
      <formula>"NO ADMISIBLE"</formula>
    </cfRule>
  </conditionalFormatting>
  <conditionalFormatting sqref="AG233:AG242">
    <cfRule type="cellIs" dxfId="1387" priority="1455" stopIfTrue="1" operator="equal">
      <formula>"NO ADMISIBLE"</formula>
    </cfRule>
  </conditionalFormatting>
  <conditionalFormatting sqref="AG233:AG242">
    <cfRule type="cellIs" dxfId="1386" priority="1453" stopIfTrue="1" operator="equal">
      <formula>"NO ADMISIBLE"</formula>
    </cfRule>
    <cfRule type="cellIs" dxfId="1385" priority="1454" stopIfTrue="1" operator="equal">
      <formula>"ADMISIBLE"</formula>
    </cfRule>
  </conditionalFormatting>
  <conditionalFormatting sqref="Z233:Z242">
    <cfRule type="cellIs" dxfId="1384" priority="1452" stopIfTrue="1" operator="equal">
      <formula>"NO ADMISIBLE"</formula>
    </cfRule>
  </conditionalFormatting>
  <conditionalFormatting sqref="Z233:Z242">
    <cfRule type="cellIs" dxfId="1383" priority="1450" stopIfTrue="1" operator="equal">
      <formula>"NO ADMISIBLE"</formula>
    </cfRule>
    <cfRule type="cellIs" dxfId="1382" priority="1451" stopIfTrue="1" operator="equal">
      <formula>"ADMISIBLE"</formula>
    </cfRule>
  </conditionalFormatting>
  <conditionalFormatting sqref="U233:U242">
    <cfRule type="cellIs" dxfId="1381" priority="1448" operator="equal">
      <formula>"NO HABIL"</formula>
    </cfRule>
  </conditionalFormatting>
  <conditionalFormatting sqref="W233:W242">
    <cfRule type="cellIs" dxfId="1380" priority="1447" operator="equal">
      <formula>"NO HABIL"</formula>
    </cfRule>
  </conditionalFormatting>
  <conditionalFormatting sqref="Y233:Z242">
    <cfRule type="cellIs" dxfId="1379" priority="1446" operator="equal">
      <formula>"NO HABIL"</formula>
    </cfRule>
  </conditionalFormatting>
  <conditionalFormatting sqref="AF233:AG242">
    <cfRule type="cellIs" dxfId="1378" priority="1444" operator="equal">
      <formula>"NO HABIL"</formula>
    </cfRule>
  </conditionalFormatting>
  <conditionalFormatting sqref="AA243:AB253 T243:T253 C243 M243:Q253 X243:Y253 J244:J253 C247:C253">
    <cfRule type="cellIs" dxfId="1377" priority="1441" stopIfTrue="1" operator="equal">
      <formula>"NO ADMISIBLE"</formula>
    </cfRule>
  </conditionalFormatting>
  <conditionalFormatting sqref="X243 U243:W253">
    <cfRule type="cellIs" dxfId="1376" priority="1442" stopIfTrue="1" operator="equal">
      <formula>"NO ADMISIBLE"</formula>
    </cfRule>
    <cfRule type="cellIs" dxfId="1375" priority="1443" stopIfTrue="1" operator="equal">
      <formula>"ADMISIBLE"</formula>
    </cfRule>
  </conditionalFormatting>
  <conditionalFormatting sqref="Y243:Y253">
    <cfRule type="cellIs" dxfId="1374" priority="1439" stopIfTrue="1" operator="equal">
      <formula>"NO ADMISIBLE"</formula>
    </cfRule>
    <cfRule type="cellIs" dxfId="1373" priority="1440" stopIfTrue="1" operator="equal">
      <formula>"ADMISIBLE"</formula>
    </cfRule>
  </conditionalFormatting>
  <conditionalFormatting sqref="AC243:AD253">
    <cfRule type="cellIs" dxfId="1372" priority="1438" stopIfTrue="1" operator="equal">
      <formula>"NO ADMISIBLE"</formula>
    </cfRule>
  </conditionalFormatting>
  <conditionalFormatting sqref="AC243">
    <cfRule type="cellIs" dxfId="1371" priority="1436" stopIfTrue="1" operator="equal">
      <formula>"NO ADMISIBLE"</formula>
    </cfRule>
    <cfRule type="cellIs" dxfId="1370" priority="1437" stopIfTrue="1" operator="equal">
      <formula>"ADMISIBLE"</formula>
    </cfRule>
  </conditionalFormatting>
  <conditionalFormatting sqref="AD243:AD253">
    <cfRule type="cellIs" dxfId="1369" priority="1414" operator="equal">
      <formula>"NO HABIL"</formula>
    </cfRule>
    <cfRule type="cellIs" dxfId="1368" priority="1434" stopIfTrue="1" operator="equal">
      <formula>"NO ADMISIBLE"</formula>
    </cfRule>
    <cfRule type="cellIs" dxfId="1367" priority="1435" stopIfTrue="1" operator="equal">
      <formula>"ADMISIBLE"</formula>
    </cfRule>
  </conditionalFormatting>
  <conditionalFormatting sqref="AE243:AF253">
    <cfRule type="cellIs" dxfId="1366" priority="1433" stopIfTrue="1" operator="equal">
      <formula>"NO ADMISIBLE"</formula>
    </cfRule>
  </conditionalFormatting>
  <conditionalFormatting sqref="AE243">
    <cfRule type="cellIs" dxfId="1365" priority="1431" stopIfTrue="1" operator="equal">
      <formula>"NO ADMISIBLE"</formula>
    </cfRule>
    <cfRule type="cellIs" dxfId="1364" priority="1432" stopIfTrue="1" operator="equal">
      <formula>"ADMISIBLE"</formula>
    </cfRule>
  </conditionalFormatting>
  <conditionalFormatting sqref="AF243:AF253">
    <cfRule type="cellIs" dxfId="1363" priority="1429" stopIfTrue="1" operator="equal">
      <formula>"NO ADMISIBLE"</formula>
    </cfRule>
    <cfRule type="cellIs" dxfId="1362" priority="1430" stopIfTrue="1" operator="equal">
      <formula>"ADMISIBLE"</formula>
    </cfRule>
  </conditionalFormatting>
  <conditionalFormatting sqref="R243:R253">
    <cfRule type="cellIs" dxfId="1361" priority="1426" stopIfTrue="1" operator="equal">
      <formula>"NO ADMISIBLE"</formula>
    </cfRule>
  </conditionalFormatting>
  <conditionalFormatting sqref="S243:S253">
    <cfRule type="cellIs" dxfId="1360" priority="1418" operator="equal">
      <formula>"NO HABIL"</formula>
    </cfRule>
    <cfRule type="cellIs" dxfId="1359" priority="1427" stopIfTrue="1" operator="equal">
      <formula>"NO ADMISIBLE"</formula>
    </cfRule>
    <cfRule type="cellIs" dxfId="1358" priority="1428" stopIfTrue="1" operator="equal">
      <formula>"ADMISIBLE"</formula>
    </cfRule>
  </conditionalFormatting>
  <conditionalFormatting sqref="D243 D247:D253">
    <cfRule type="cellIs" dxfId="1357" priority="1425" stopIfTrue="1" operator="equal">
      <formula>"NO ADMISIBLE"</formula>
    </cfRule>
  </conditionalFormatting>
  <conditionalFormatting sqref="AG243:AG253">
    <cfRule type="cellIs" dxfId="1356" priority="1424" stopIfTrue="1" operator="equal">
      <formula>"NO ADMISIBLE"</formula>
    </cfRule>
  </conditionalFormatting>
  <conditionalFormatting sqref="AG243:AG253">
    <cfRule type="cellIs" dxfId="1355" priority="1422" stopIfTrue="1" operator="equal">
      <formula>"NO ADMISIBLE"</formula>
    </cfRule>
    <cfRule type="cellIs" dxfId="1354" priority="1423" stopIfTrue="1" operator="equal">
      <formula>"ADMISIBLE"</formula>
    </cfRule>
  </conditionalFormatting>
  <conditionalFormatting sqref="Z243:Z253">
    <cfRule type="cellIs" dxfId="1353" priority="1421" stopIfTrue="1" operator="equal">
      <formula>"NO ADMISIBLE"</formula>
    </cfRule>
  </conditionalFormatting>
  <conditionalFormatting sqref="Z243:Z253">
    <cfRule type="cellIs" dxfId="1352" priority="1419" stopIfTrue="1" operator="equal">
      <formula>"NO ADMISIBLE"</formula>
    </cfRule>
    <cfRule type="cellIs" dxfId="1351" priority="1420" stopIfTrue="1" operator="equal">
      <formula>"ADMISIBLE"</formula>
    </cfRule>
  </conditionalFormatting>
  <conditionalFormatting sqref="U243:U253">
    <cfRule type="cellIs" dxfId="1350" priority="1417" operator="equal">
      <formula>"NO HABIL"</formula>
    </cfRule>
  </conditionalFormatting>
  <conditionalFormatting sqref="W243:W253">
    <cfRule type="cellIs" dxfId="1349" priority="1416" operator="equal">
      <formula>"NO HABIL"</formula>
    </cfRule>
  </conditionalFormatting>
  <conditionalFormatting sqref="Y243:Z253">
    <cfRule type="cellIs" dxfId="1348" priority="1415" operator="equal">
      <formula>"NO HABIL"</formula>
    </cfRule>
  </conditionalFormatting>
  <conditionalFormatting sqref="AF243:AG253">
    <cfRule type="cellIs" dxfId="1347" priority="1413" operator="equal">
      <formula>"NO HABIL"</formula>
    </cfRule>
  </conditionalFormatting>
  <conditionalFormatting sqref="AA254:AB264 T254:T264 C254 M254:Q264 X254:Y264 J255:J264 C257:C264">
    <cfRule type="cellIs" dxfId="1346" priority="1410" stopIfTrue="1" operator="equal">
      <formula>"NO ADMISIBLE"</formula>
    </cfRule>
  </conditionalFormatting>
  <conditionalFormatting sqref="X254 U254:W264">
    <cfRule type="cellIs" dxfId="1345" priority="1411" stopIfTrue="1" operator="equal">
      <formula>"NO ADMISIBLE"</formula>
    </cfRule>
    <cfRule type="cellIs" dxfId="1344" priority="1412" stopIfTrue="1" operator="equal">
      <formula>"ADMISIBLE"</formula>
    </cfRule>
  </conditionalFormatting>
  <conditionalFormatting sqref="Y254:Y264">
    <cfRule type="cellIs" dxfId="1343" priority="1408" stopIfTrue="1" operator="equal">
      <formula>"NO ADMISIBLE"</formula>
    </cfRule>
    <cfRule type="cellIs" dxfId="1342" priority="1409" stopIfTrue="1" operator="equal">
      <formula>"ADMISIBLE"</formula>
    </cfRule>
  </conditionalFormatting>
  <conditionalFormatting sqref="AC254:AD264">
    <cfRule type="cellIs" dxfId="1341" priority="1407" stopIfTrue="1" operator="equal">
      <formula>"NO ADMISIBLE"</formula>
    </cfRule>
  </conditionalFormatting>
  <conditionalFormatting sqref="AC254">
    <cfRule type="cellIs" dxfId="1340" priority="1405" stopIfTrue="1" operator="equal">
      <formula>"NO ADMISIBLE"</formula>
    </cfRule>
    <cfRule type="cellIs" dxfId="1339" priority="1406" stopIfTrue="1" operator="equal">
      <formula>"ADMISIBLE"</formula>
    </cfRule>
  </conditionalFormatting>
  <conditionalFormatting sqref="AD254:AD264">
    <cfRule type="cellIs" dxfId="1338" priority="1383" operator="equal">
      <formula>"NO HABIL"</formula>
    </cfRule>
    <cfRule type="cellIs" dxfId="1337" priority="1403" stopIfTrue="1" operator="equal">
      <formula>"NO ADMISIBLE"</formula>
    </cfRule>
    <cfRule type="cellIs" dxfId="1336" priority="1404" stopIfTrue="1" operator="equal">
      <formula>"ADMISIBLE"</formula>
    </cfRule>
  </conditionalFormatting>
  <conditionalFormatting sqref="AE254:AF264">
    <cfRule type="cellIs" dxfId="1335" priority="1402" stopIfTrue="1" operator="equal">
      <formula>"NO ADMISIBLE"</formula>
    </cfRule>
  </conditionalFormatting>
  <conditionalFormatting sqref="AE254">
    <cfRule type="cellIs" dxfId="1334" priority="1400" stopIfTrue="1" operator="equal">
      <formula>"NO ADMISIBLE"</formula>
    </cfRule>
    <cfRule type="cellIs" dxfId="1333" priority="1401" stopIfTrue="1" operator="equal">
      <formula>"ADMISIBLE"</formula>
    </cfRule>
  </conditionalFormatting>
  <conditionalFormatting sqref="AF254:AF264">
    <cfRule type="cellIs" dxfId="1332" priority="1398" stopIfTrue="1" operator="equal">
      <formula>"NO ADMISIBLE"</formula>
    </cfRule>
    <cfRule type="cellIs" dxfId="1331" priority="1399" stopIfTrue="1" operator="equal">
      <formula>"ADMISIBLE"</formula>
    </cfRule>
  </conditionalFormatting>
  <conditionalFormatting sqref="R254:R264">
    <cfRule type="cellIs" dxfId="1330" priority="1395" stopIfTrue="1" operator="equal">
      <formula>"NO ADMISIBLE"</formula>
    </cfRule>
  </conditionalFormatting>
  <conditionalFormatting sqref="S254:S264">
    <cfRule type="cellIs" dxfId="1329" priority="1387" operator="equal">
      <formula>"NO HABIL"</formula>
    </cfRule>
    <cfRule type="cellIs" dxfId="1328" priority="1396" stopIfTrue="1" operator="equal">
      <formula>"NO ADMISIBLE"</formula>
    </cfRule>
    <cfRule type="cellIs" dxfId="1327" priority="1397" stopIfTrue="1" operator="equal">
      <formula>"ADMISIBLE"</formula>
    </cfRule>
  </conditionalFormatting>
  <conditionalFormatting sqref="D254 D257:D264">
    <cfRule type="cellIs" dxfId="1326" priority="1394" stopIfTrue="1" operator="equal">
      <formula>"NO ADMISIBLE"</formula>
    </cfRule>
  </conditionalFormatting>
  <conditionalFormatting sqref="AG254:AG264">
    <cfRule type="cellIs" dxfId="1325" priority="1393" stopIfTrue="1" operator="equal">
      <formula>"NO ADMISIBLE"</formula>
    </cfRule>
  </conditionalFormatting>
  <conditionalFormatting sqref="AG254:AG264">
    <cfRule type="cellIs" dxfId="1324" priority="1391" stopIfTrue="1" operator="equal">
      <formula>"NO ADMISIBLE"</formula>
    </cfRule>
    <cfRule type="cellIs" dxfId="1323" priority="1392" stopIfTrue="1" operator="equal">
      <formula>"ADMISIBLE"</formula>
    </cfRule>
  </conditionalFormatting>
  <conditionalFormatting sqref="Z254:Z264">
    <cfRule type="cellIs" dxfId="1322" priority="1390" stopIfTrue="1" operator="equal">
      <formula>"NO ADMISIBLE"</formula>
    </cfRule>
  </conditionalFormatting>
  <conditionalFormatting sqref="Z254:Z264">
    <cfRule type="cellIs" dxfId="1321" priority="1388" stopIfTrue="1" operator="equal">
      <formula>"NO ADMISIBLE"</formula>
    </cfRule>
    <cfRule type="cellIs" dxfId="1320" priority="1389" stopIfTrue="1" operator="equal">
      <formula>"ADMISIBLE"</formula>
    </cfRule>
  </conditionalFormatting>
  <conditionalFormatting sqref="U254:U264">
    <cfRule type="cellIs" dxfId="1319" priority="1386" operator="equal">
      <formula>"NO HABIL"</formula>
    </cfRule>
  </conditionalFormatting>
  <conditionalFormatting sqref="W254:W264">
    <cfRule type="cellIs" dxfId="1318" priority="1385" operator="equal">
      <formula>"NO HABIL"</formula>
    </cfRule>
  </conditionalFormatting>
  <conditionalFormatting sqref="Y254:Z264">
    <cfRule type="cellIs" dxfId="1317" priority="1384" operator="equal">
      <formula>"NO HABIL"</formula>
    </cfRule>
  </conditionalFormatting>
  <conditionalFormatting sqref="AF254:AG264">
    <cfRule type="cellIs" dxfId="1316" priority="1382" operator="equal">
      <formula>"NO HABIL"</formula>
    </cfRule>
  </conditionalFormatting>
  <conditionalFormatting sqref="AA265:AB275 T265:T275 C265 M265:Q275 X265:Y275 J266:J275 C267:C275">
    <cfRule type="cellIs" dxfId="1315" priority="1379" stopIfTrue="1" operator="equal">
      <formula>"NO ADMISIBLE"</formula>
    </cfRule>
  </conditionalFormatting>
  <conditionalFormatting sqref="X265 U265:W275">
    <cfRule type="cellIs" dxfId="1314" priority="1380" stopIfTrue="1" operator="equal">
      <formula>"NO ADMISIBLE"</formula>
    </cfRule>
    <cfRule type="cellIs" dxfId="1313" priority="1381" stopIfTrue="1" operator="equal">
      <formula>"ADMISIBLE"</formula>
    </cfRule>
  </conditionalFormatting>
  <conditionalFormatting sqref="Y265:Y275">
    <cfRule type="cellIs" dxfId="1312" priority="1377" stopIfTrue="1" operator="equal">
      <formula>"NO ADMISIBLE"</formula>
    </cfRule>
    <cfRule type="cellIs" dxfId="1311" priority="1378" stopIfTrue="1" operator="equal">
      <formula>"ADMISIBLE"</formula>
    </cfRule>
  </conditionalFormatting>
  <conditionalFormatting sqref="AC265:AD275">
    <cfRule type="cellIs" dxfId="1310" priority="1376" stopIfTrue="1" operator="equal">
      <formula>"NO ADMISIBLE"</formula>
    </cfRule>
  </conditionalFormatting>
  <conditionalFormatting sqref="AC265">
    <cfRule type="cellIs" dxfId="1309" priority="1374" stopIfTrue="1" operator="equal">
      <formula>"NO ADMISIBLE"</formula>
    </cfRule>
    <cfRule type="cellIs" dxfId="1308" priority="1375" stopIfTrue="1" operator="equal">
      <formula>"ADMISIBLE"</formula>
    </cfRule>
  </conditionalFormatting>
  <conditionalFormatting sqref="AD265:AD275">
    <cfRule type="cellIs" dxfId="1307" priority="1352" operator="equal">
      <formula>"NO HABIL"</formula>
    </cfRule>
    <cfRule type="cellIs" dxfId="1306" priority="1372" stopIfTrue="1" operator="equal">
      <formula>"NO ADMISIBLE"</formula>
    </cfRule>
    <cfRule type="cellIs" dxfId="1305" priority="1373" stopIfTrue="1" operator="equal">
      <formula>"ADMISIBLE"</formula>
    </cfRule>
  </conditionalFormatting>
  <conditionalFormatting sqref="AE265:AF275">
    <cfRule type="cellIs" dxfId="1304" priority="1371" stopIfTrue="1" operator="equal">
      <formula>"NO ADMISIBLE"</formula>
    </cfRule>
  </conditionalFormatting>
  <conditionalFormatting sqref="AE265">
    <cfRule type="cellIs" dxfId="1303" priority="1369" stopIfTrue="1" operator="equal">
      <formula>"NO ADMISIBLE"</formula>
    </cfRule>
    <cfRule type="cellIs" dxfId="1302" priority="1370" stopIfTrue="1" operator="equal">
      <formula>"ADMISIBLE"</formula>
    </cfRule>
  </conditionalFormatting>
  <conditionalFormatting sqref="AF265:AF275">
    <cfRule type="cellIs" dxfId="1301" priority="1367" stopIfTrue="1" operator="equal">
      <formula>"NO ADMISIBLE"</formula>
    </cfRule>
    <cfRule type="cellIs" dxfId="1300" priority="1368" stopIfTrue="1" operator="equal">
      <formula>"ADMISIBLE"</formula>
    </cfRule>
  </conditionalFormatting>
  <conditionalFormatting sqref="R265:R275">
    <cfRule type="cellIs" dxfId="1299" priority="1364" stopIfTrue="1" operator="equal">
      <formula>"NO ADMISIBLE"</formula>
    </cfRule>
  </conditionalFormatting>
  <conditionalFormatting sqref="S265:S275">
    <cfRule type="cellIs" dxfId="1298" priority="1356" operator="equal">
      <formula>"NO HABIL"</formula>
    </cfRule>
    <cfRule type="cellIs" dxfId="1297" priority="1365" stopIfTrue="1" operator="equal">
      <formula>"NO ADMISIBLE"</formula>
    </cfRule>
    <cfRule type="cellIs" dxfId="1296" priority="1366" stopIfTrue="1" operator="equal">
      <formula>"ADMISIBLE"</formula>
    </cfRule>
  </conditionalFormatting>
  <conditionalFormatting sqref="D265 D267:D275">
    <cfRule type="cellIs" dxfId="1295" priority="1363" stopIfTrue="1" operator="equal">
      <formula>"NO ADMISIBLE"</formula>
    </cfRule>
  </conditionalFormatting>
  <conditionalFormatting sqref="AG265:AG275">
    <cfRule type="cellIs" dxfId="1294" priority="1362" stopIfTrue="1" operator="equal">
      <formula>"NO ADMISIBLE"</formula>
    </cfRule>
  </conditionalFormatting>
  <conditionalFormatting sqref="AG265:AG275">
    <cfRule type="cellIs" dxfId="1293" priority="1360" stopIfTrue="1" operator="equal">
      <formula>"NO ADMISIBLE"</formula>
    </cfRule>
    <cfRule type="cellIs" dxfId="1292" priority="1361" stopIfTrue="1" operator="equal">
      <formula>"ADMISIBLE"</formula>
    </cfRule>
  </conditionalFormatting>
  <conditionalFormatting sqref="Z265:Z275">
    <cfRule type="cellIs" dxfId="1291" priority="1359" stopIfTrue="1" operator="equal">
      <formula>"NO ADMISIBLE"</formula>
    </cfRule>
  </conditionalFormatting>
  <conditionalFormatting sqref="Z265:Z275">
    <cfRule type="cellIs" dxfId="1290" priority="1357" stopIfTrue="1" operator="equal">
      <formula>"NO ADMISIBLE"</formula>
    </cfRule>
    <cfRule type="cellIs" dxfId="1289" priority="1358" stopIfTrue="1" operator="equal">
      <formula>"ADMISIBLE"</formula>
    </cfRule>
  </conditionalFormatting>
  <conditionalFormatting sqref="U265:U275">
    <cfRule type="cellIs" dxfId="1288" priority="1355" operator="equal">
      <formula>"NO HABIL"</formula>
    </cfRule>
  </conditionalFormatting>
  <conditionalFormatting sqref="W265:W275">
    <cfRule type="cellIs" dxfId="1287" priority="1354" operator="equal">
      <formula>"NO HABIL"</formula>
    </cfRule>
  </conditionalFormatting>
  <conditionalFormatting sqref="Y265:Z275">
    <cfRule type="cellIs" dxfId="1286" priority="1353" operator="equal">
      <formula>"NO HABIL"</formula>
    </cfRule>
  </conditionalFormatting>
  <conditionalFormatting sqref="AF265:AG275">
    <cfRule type="cellIs" dxfId="1285" priority="1351" operator="equal">
      <formula>"NO HABIL"</formula>
    </cfRule>
  </conditionalFormatting>
  <conditionalFormatting sqref="AA276:AB286 T276:T286 C276 M276:Q286 X276:Y286 J277:J286 C279:C286">
    <cfRule type="cellIs" dxfId="1284" priority="1348" stopIfTrue="1" operator="equal">
      <formula>"NO ADMISIBLE"</formula>
    </cfRule>
  </conditionalFormatting>
  <conditionalFormatting sqref="X276 U276:W286">
    <cfRule type="cellIs" dxfId="1283" priority="1349" stopIfTrue="1" operator="equal">
      <formula>"NO ADMISIBLE"</formula>
    </cfRule>
    <cfRule type="cellIs" dxfId="1282" priority="1350" stopIfTrue="1" operator="equal">
      <formula>"ADMISIBLE"</formula>
    </cfRule>
  </conditionalFormatting>
  <conditionalFormatting sqref="Y276:Y286">
    <cfRule type="cellIs" dxfId="1281" priority="1346" stopIfTrue="1" operator="equal">
      <formula>"NO ADMISIBLE"</formula>
    </cfRule>
    <cfRule type="cellIs" dxfId="1280" priority="1347" stopIfTrue="1" operator="equal">
      <formula>"ADMISIBLE"</formula>
    </cfRule>
  </conditionalFormatting>
  <conditionalFormatting sqref="AC276:AD286">
    <cfRule type="cellIs" dxfId="1279" priority="1345" stopIfTrue="1" operator="equal">
      <formula>"NO ADMISIBLE"</formula>
    </cfRule>
  </conditionalFormatting>
  <conditionalFormatting sqref="AC276">
    <cfRule type="cellIs" dxfId="1278" priority="1343" stopIfTrue="1" operator="equal">
      <formula>"NO ADMISIBLE"</formula>
    </cfRule>
    <cfRule type="cellIs" dxfId="1277" priority="1344" stopIfTrue="1" operator="equal">
      <formula>"ADMISIBLE"</formula>
    </cfRule>
  </conditionalFormatting>
  <conditionalFormatting sqref="AD276:AD286">
    <cfRule type="cellIs" dxfId="1276" priority="1321" operator="equal">
      <formula>"NO HABIL"</formula>
    </cfRule>
    <cfRule type="cellIs" dxfId="1275" priority="1341" stopIfTrue="1" operator="equal">
      <formula>"NO ADMISIBLE"</formula>
    </cfRule>
    <cfRule type="cellIs" dxfId="1274" priority="1342" stopIfTrue="1" operator="equal">
      <formula>"ADMISIBLE"</formula>
    </cfRule>
  </conditionalFormatting>
  <conditionalFormatting sqref="AE276:AF286">
    <cfRule type="cellIs" dxfId="1273" priority="1340" stopIfTrue="1" operator="equal">
      <formula>"NO ADMISIBLE"</formula>
    </cfRule>
  </conditionalFormatting>
  <conditionalFormatting sqref="AE276">
    <cfRule type="cellIs" dxfId="1272" priority="1338" stopIfTrue="1" operator="equal">
      <formula>"NO ADMISIBLE"</formula>
    </cfRule>
    <cfRule type="cellIs" dxfId="1271" priority="1339" stopIfTrue="1" operator="equal">
      <formula>"ADMISIBLE"</formula>
    </cfRule>
  </conditionalFormatting>
  <conditionalFormatting sqref="AF276:AF286">
    <cfRule type="cellIs" dxfId="1270" priority="1336" stopIfTrue="1" operator="equal">
      <formula>"NO ADMISIBLE"</formula>
    </cfRule>
    <cfRule type="cellIs" dxfId="1269" priority="1337" stopIfTrue="1" operator="equal">
      <formula>"ADMISIBLE"</formula>
    </cfRule>
  </conditionalFormatting>
  <conditionalFormatting sqref="R276:R286">
    <cfRule type="cellIs" dxfId="1268" priority="1333" stopIfTrue="1" operator="equal">
      <formula>"NO ADMISIBLE"</formula>
    </cfRule>
  </conditionalFormatting>
  <conditionalFormatting sqref="S276:S286">
    <cfRule type="cellIs" dxfId="1267" priority="1325" operator="equal">
      <formula>"NO HABIL"</formula>
    </cfRule>
    <cfRule type="cellIs" dxfId="1266" priority="1334" stopIfTrue="1" operator="equal">
      <formula>"NO ADMISIBLE"</formula>
    </cfRule>
    <cfRule type="cellIs" dxfId="1265" priority="1335" stopIfTrue="1" operator="equal">
      <formula>"ADMISIBLE"</formula>
    </cfRule>
  </conditionalFormatting>
  <conditionalFormatting sqref="D276 D279:D286">
    <cfRule type="cellIs" dxfId="1264" priority="1332" stopIfTrue="1" operator="equal">
      <formula>"NO ADMISIBLE"</formula>
    </cfRule>
  </conditionalFormatting>
  <conditionalFormatting sqref="AG276:AG286">
    <cfRule type="cellIs" dxfId="1263" priority="1331" stopIfTrue="1" operator="equal">
      <formula>"NO ADMISIBLE"</formula>
    </cfRule>
  </conditionalFormatting>
  <conditionalFormatting sqref="AG276:AG286">
    <cfRule type="cellIs" dxfId="1262" priority="1329" stopIfTrue="1" operator="equal">
      <formula>"NO ADMISIBLE"</formula>
    </cfRule>
    <cfRule type="cellIs" dxfId="1261" priority="1330" stopIfTrue="1" operator="equal">
      <formula>"ADMISIBLE"</formula>
    </cfRule>
  </conditionalFormatting>
  <conditionalFormatting sqref="Z276:Z286">
    <cfRule type="cellIs" dxfId="1260" priority="1328" stopIfTrue="1" operator="equal">
      <formula>"NO ADMISIBLE"</formula>
    </cfRule>
  </conditionalFormatting>
  <conditionalFormatting sqref="Z276:Z286">
    <cfRule type="cellIs" dxfId="1259" priority="1326" stopIfTrue="1" operator="equal">
      <formula>"NO ADMISIBLE"</formula>
    </cfRule>
    <cfRule type="cellIs" dxfId="1258" priority="1327" stopIfTrue="1" operator="equal">
      <formula>"ADMISIBLE"</formula>
    </cfRule>
  </conditionalFormatting>
  <conditionalFormatting sqref="U276:U286">
    <cfRule type="cellIs" dxfId="1257" priority="1324" operator="equal">
      <formula>"NO HABIL"</formula>
    </cfRule>
  </conditionalFormatting>
  <conditionalFormatting sqref="W276:W286">
    <cfRule type="cellIs" dxfId="1256" priority="1323" operator="equal">
      <formula>"NO HABIL"</formula>
    </cfRule>
  </conditionalFormatting>
  <conditionalFormatting sqref="Y276:Z286">
    <cfRule type="cellIs" dxfId="1255" priority="1322" operator="equal">
      <formula>"NO HABIL"</formula>
    </cfRule>
  </conditionalFormatting>
  <conditionalFormatting sqref="AF276:AG286">
    <cfRule type="cellIs" dxfId="1254" priority="1320" operator="equal">
      <formula>"NO HABIL"</formula>
    </cfRule>
  </conditionalFormatting>
  <conditionalFormatting sqref="AA287:AB297 T287:T297 C287:C297 M287:Q297 X287:Y297 J288:J297">
    <cfRule type="cellIs" dxfId="1253" priority="1317" stopIfTrue="1" operator="equal">
      <formula>"NO ADMISIBLE"</formula>
    </cfRule>
  </conditionalFormatting>
  <conditionalFormatting sqref="X287 U287:W297">
    <cfRule type="cellIs" dxfId="1252" priority="1318" stopIfTrue="1" operator="equal">
      <formula>"NO ADMISIBLE"</formula>
    </cfRule>
    <cfRule type="cellIs" dxfId="1251" priority="1319" stopIfTrue="1" operator="equal">
      <formula>"ADMISIBLE"</formula>
    </cfRule>
  </conditionalFormatting>
  <conditionalFormatting sqref="Y287:Y297">
    <cfRule type="cellIs" dxfId="1250" priority="1315" stopIfTrue="1" operator="equal">
      <formula>"NO ADMISIBLE"</formula>
    </cfRule>
    <cfRule type="cellIs" dxfId="1249" priority="1316" stopIfTrue="1" operator="equal">
      <formula>"ADMISIBLE"</formula>
    </cfRule>
  </conditionalFormatting>
  <conditionalFormatting sqref="AC287:AD297">
    <cfRule type="cellIs" dxfId="1248" priority="1314" stopIfTrue="1" operator="equal">
      <formula>"NO ADMISIBLE"</formula>
    </cfRule>
  </conditionalFormatting>
  <conditionalFormatting sqref="AC287">
    <cfRule type="cellIs" dxfId="1247" priority="1312" stopIfTrue="1" operator="equal">
      <formula>"NO ADMISIBLE"</formula>
    </cfRule>
    <cfRule type="cellIs" dxfId="1246" priority="1313" stopIfTrue="1" operator="equal">
      <formula>"ADMISIBLE"</formula>
    </cfRule>
  </conditionalFormatting>
  <conditionalFormatting sqref="AD287:AD297">
    <cfRule type="cellIs" dxfId="1245" priority="1290" operator="equal">
      <formula>"NO HABIL"</formula>
    </cfRule>
    <cfRule type="cellIs" dxfId="1244" priority="1310" stopIfTrue="1" operator="equal">
      <formula>"NO ADMISIBLE"</formula>
    </cfRule>
    <cfRule type="cellIs" dxfId="1243" priority="1311" stopIfTrue="1" operator="equal">
      <formula>"ADMISIBLE"</formula>
    </cfRule>
  </conditionalFormatting>
  <conditionalFormatting sqref="AE287:AF297">
    <cfRule type="cellIs" dxfId="1242" priority="1309" stopIfTrue="1" operator="equal">
      <formula>"NO ADMISIBLE"</formula>
    </cfRule>
  </conditionalFormatting>
  <conditionalFormatting sqref="AE287">
    <cfRule type="cellIs" dxfId="1241" priority="1307" stopIfTrue="1" operator="equal">
      <formula>"NO ADMISIBLE"</formula>
    </cfRule>
    <cfRule type="cellIs" dxfId="1240" priority="1308" stopIfTrue="1" operator="equal">
      <formula>"ADMISIBLE"</formula>
    </cfRule>
  </conditionalFormatting>
  <conditionalFormatting sqref="AF287:AF297">
    <cfRule type="cellIs" dxfId="1239" priority="1305" stopIfTrue="1" operator="equal">
      <formula>"NO ADMISIBLE"</formula>
    </cfRule>
    <cfRule type="cellIs" dxfId="1238" priority="1306" stopIfTrue="1" operator="equal">
      <formula>"ADMISIBLE"</formula>
    </cfRule>
  </conditionalFormatting>
  <conditionalFormatting sqref="R287:R297">
    <cfRule type="cellIs" dxfId="1237" priority="1302" stopIfTrue="1" operator="equal">
      <formula>"NO ADMISIBLE"</formula>
    </cfRule>
  </conditionalFormatting>
  <conditionalFormatting sqref="S287:S297">
    <cfRule type="cellIs" dxfId="1236" priority="1294" operator="equal">
      <formula>"NO HABIL"</formula>
    </cfRule>
    <cfRule type="cellIs" dxfId="1235" priority="1303" stopIfTrue="1" operator="equal">
      <formula>"NO ADMISIBLE"</formula>
    </cfRule>
    <cfRule type="cellIs" dxfId="1234" priority="1304" stopIfTrue="1" operator="equal">
      <formula>"ADMISIBLE"</formula>
    </cfRule>
  </conditionalFormatting>
  <conditionalFormatting sqref="D287:D297">
    <cfRule type="cellIs" dxfId="1233" priority="1301" stopIfTrue="1" operator="equal">
      <formula>"NO ADMISIBLE"</formula>
    </cfRule>
  </conditionalFormatting>
  <conditionalFormatting sqref="AG287:AG297">
    <cfRule type="cellIs" dxfId="1232" priority="1300" stopIfTrue="1" operator="equal">
      <formula>"NO ADMISIBLE"</formula>
    </cfRule>
  </conditionalFormatting>
  <conditionalFormatting sqref="AG287:AG297">
    <cfRule type="cellIs" dxfId="1231" priority="1298" stopIfTrue="1" operator="equal">
      <formula>"NO ADMISIBLE"</formula>
    </cfRule>
    <cfRule type="cellIs" dxfId="1230" priority="1299" stopIfTrue="1" operator="equal">
      <formula>"ADMISIBLE"</formula>
    </cfRule>
  </conditionalFormatting>
  <conditionalFormatting sqref="Z287:Z297">
    <cfRule type="cellIs" dxfId="1229" priority="1297" stopIfTrue="1" operator="equal">
      <formula>"NO ADMISIBLE"</formula>
    </cfRule>
  </conditionalFormatting>
  <conditionalFormatting sqref="Z287:Z297">
    <cfRule type="cellIs" dxfId="1228" priority="1295" stopIfTrue="1" operator="equal">
      <formula>"NO ADMISIBLE"</formula>
    </cfRule>
    <cfRule type="cellIs" dxfId="1227" priority="1296" stopIfTrue="1" operator="equal">
      <formula>"ADMISIBLE"</formula>
    </cfRule>
  </conditionalFormatting>
  <conditionalFormatting sqref="U287:U297">
    <cfRule type="cellIs" dxfId="1226" priority="1293" operator="equal">
      <formula>"NO HABIL"</formula>
    </cfRule>
  </conditionalFormatting>
  <conditionalFormatting sqref="W287:W297">
    <cfRule type="cellIs" dxfId="1225" priority="1292" operator="equal">
      <formula>"NO HABIL"</formula>
    </cfRule>
  </conditionalFormatting>
  <conditionalFormatting sqref="Y287:Z297">
    <cfRule type="cellIs" dxfId="1224" priority="1291" operator="equal">
      <formula>"NO HABIL"</formula>
    </cfRule>
  </conditionalFormatting>
  <conditionalFormatting sqref="AF287:AG297">
    <cfRule type="cellIs" dxfId="1223" priority="1289" operator="equal">
      <formula>"NO HABIL"</formula>
    </cfRule>
  </conditionalFormatting>
  <conditionalFormatting sqref="AA298:AB308 T298:T308 C298 M298:Q308 X298:Y308 J299:J308 C300:C308">
    <cfRule type="cellIs" dxfId="1222" priority="1286" stopIfTrue="1" operator="equal">
      <formula>"NO ADMISIBLE"</formula>
    </cfRule>
  </conditionalFormatting>
  <conditionalFormatting sqref="X298 U298:W308">
    <cfRule type="cellIs" dxfId="1221" priority="1287" stopIfTrue="1" operator="equal">
      <formula>"NO ADMISIBLE"</formula>
    </cfRule>
    <cfRule type="cellIs" dxfId="1220" priority="1288" stopIfTrue="1" operator="equal">
      <formula>"ADMISIBLE"</formula>
    </cfRule>
  </conditionalFormatting>
  <conditionalFormatting sqref="Y298:Y308">
    <cfRule type="cellIs" dxfId="1219" priority="1284" stopIfTrue="1" operator="equal">
      <formula>"NO ADMISIBLE"</formula>
    </cfRule>
    <cfRule type="cellIs" dxfId="1218" priority="1285" stopIfTrue="1" operator="equal">
      <formula>"ADMISIBLE"</formula>
    </cfRule>
  </conditionalFormatting>
  <conditionalFormatting sqref="AC298:AD308">
    <cfRule type="cellIs" dxfId="1217" priority="1283" stopIfTrue="1" operator="equal">
      <formula>"NO ADMISIBLE"</formula>
    </cfRule>
  </conditionalFormatting>
  <conditionalFormatting sqref="AC298">
    <cfRule type="cellIs" dxfId="1216" priority="1281" stopIfTrue="1" operator="equal">
      <formula>"NO ADMISIBLE"</formula>
    </cfRule>
    <cfRule type="cellIs" dxfId="1215" priority="1282" stopIfTrue="1" operator="equal">
      <formula>"ADMISIBLE"</formula>
    </cfRule>
  </conditionalFormatting>
  <conditionalFormatting sqref="AD298:AD308">
    <cfRule type="cellIs" dxfId="1214" priority="1259" operator="equal">
      <formula>"NO HABIL"</formula>
    </cfRule>
    <cfRule type="cellIs" dxfId="1213" priority="1279" stopIfTrue="1" operator="equal">
      <formula>"NO ADMISIBLE"</formula>
    </cfRule>
    <cfRule type="cellIs" dxfId="1212" priority="1280" stopIfTrue="1" operator="equal">
      <formula>"ADMISIBLE"</formula>
    </cfRule>
  </conditionalFormatting>
  <conditionalFormatting sqref="AE298:AF308">
    <cfRule type="cellIs" dxfId="1211" priority="1278" stopIfTrue="1" operator="equal">
      <formula>"NO ADMISIBLE"</formula>
    </cfRule>
  </conditionalFormatting>
  <conditionalFormatting sqref="AE298">
    <cfRule type="cellIs" dxfId="1210" priority="1276" stopIfTrue="1" operator="equal">
      <formula>"NO ADMISIBLE"</formula>
    </cfRule>
    <cfRule type="cellIs" dxfId="1209" priority="1277" stopIfTrue="1" operator="equal">
      <formula>"ADMISIBLE"</formula>
    </cfRule>
  </conditionalFormatting>
  <conditionalFormatting sqref="AF298:AF308">
    <cfRule type="cellIs" dxfId="1208" priority="1274" stopIfTrue="1" operator="equal">
      <formula>"NO ADMISIBLE"</formula>
    </cfRule>
    <cfRule type="cellIs" dxfId="1207" priority="1275" stopIfTrue="1" operator="equal">
      <formula>"ADMISIBLE"</formula>
    </cfRule>
  </conditionalFormatting>
  <conditionalFormatting sqref="R298:R308">
    <cfRule type="cellIs" dxfId="1206" priority="1271" stopIfTrue="1" operator="equal">
      <formula>"NO ADMISIBLE"</formula>
    </cfRule>
  </conditionalFormatting>
  <conditionalFormatting sqref="S298:S308">
    <cfRule type="cellIs" dxfId="1205" priority="1263" operator="equal">
      <formula>"NO HABIL"</formula>
    </cfRule>
    <cfRule type="cellIs" dxfId="1204" priority="1272" stopIfTrue="1" operator="equal">
      <formula>"NO ADMISIBLE"</formula>
    </cfRule>
    <cfRule type="cellIs" dxfId="1203" priority="1273" stopIfTrue="1" operator="equal">
      <formula>"ADMISIBLE"</formula>
    </cfRule>
  </conditionalFormatting>
  <conditionalFormatting sqref="D298 D300:D308">
    <cfRule type="cellIs" dxfId="1202" priority="1270" stopIfTrue="1" operator="equal">
      <formula>"NO ADMISIBLE"</formula>
    </cfRule>
  </conditionalFormatting>
  <conditionalFormatting sqref="AG298:AG308">
    <cfRule type="cellIs" dxfId="1201" priority="1269" stopIfTrue="1" operator="equal">
      <formula>"NO ADMISIBLE"</formula>
    </cfRule>
  </conditionalFormatting>
  <conditionalFormatting sqref="AG298:AG308">
    <cfRule type="cellIs" dxfId="1200" priority="1267" stopIfTrue="1" operator="equal">
      <formula>"NO ADMISIBLE"</formula>
    </cfRule>
    <cfRule type="cellIs" dxfId="1199" priority="1268" stopIfTrue="1" operator="equal">
      <formula>"ADMISIBLE"</formula>
    </cfRule>
  </conditionalFormatting>
  <conditionalFormatting sqref="Z298:Z308">
    <cfRule type="cellIs" dxfId="1198" priority="1266" stopIfTrue="1" operator="equal">
      <formula>"NO ADMISIBLE"</formula>
    </cfRule>
  </conditionalFormatting>
  <conditionalFormatting sqref="Z298:Z308">
    <cfRule type="cellIs" dxfId="1197" priority="1264" stopIfTrue="1" operator="equal">
      <formula>"NO ADMISIBLE"</formula>
    </cfRule>
    <cfRule type="cellIs" dxfId="1196" priority="1265" stopIfTrue="1" operator="equal">
      <formula>"ADMISIBLE"</formula>
    </cfRule>
  </conditionalFormatting>
  <conditionalFormatting sqref="U298:U308">
    <cfRule type="cellIs" dxfId="1195" priority="1262" operator="equal">
      <formula>"NO HABIL"</formula>
    </cfRule>
  </conditionalFormatting>
  <conditionalFormatting sqref="W298:W308">
    <cfRule type="cellIs" dxfId="1194" priority="1261" operator="equal">
      <formula>"NO HABIL"</formula>
    </cfRule>
  </conditionalFormatting>
  <conditionalFormatting sqref="Y298:Z308">
    <cfRule type="cellIs" dxfId="1193" priority="1260" operator="equal">
      <formula>"NO HABIL"</formula>
    </cfRule>
  </conditionalFormatting>
  <conditionalFormatting sqref="AF298:AG308">
    <cfRule type="cellIs" dxfId="1192" priority="1258" operator="equal">
      <formula>"NO HABIL"</formula>
    </cfRule>
  </conditionalFormatting>
  <conditionalFormatting sqref="AA309:AB319 T309:T319 C309 M309:Q319 X309:Y319 J310:J319 C312:C319">
    <cfRule type="cellIs" dxfId="1191" priority="1255" stopIfTrue="1" operator="equal">
      <formula>"NO ADMISIBLE"</formula>
    </cfRule>
  </conditionalFormatting>
  <conditionalFormatting sqref="X309 U309:W319">
    <cfRule type="cellIs" dxfId="1190" priority="1256" stopIfTrue="1" operator="equal">
      <formula>"NO ADMISIBLE"</formula>
    </cfRule>
    <cfRule type="cellIs" dxfId="1189" priority="1257" stopIfTrue="1" operator="equal">
      <formula>"ADMISIBLE"</formula>
    </cfRule>
  </conditionalFormatting>
  <conditionalFormatting sqref="Y309:Y319">
    <cfRule type="cellIs" dxfId="1188" priority="1253" stopIfTrue="1" operator="equal">
      <formula>"NO ADMISIBLE"</formula>
    </cfRule>
    <cfRule type="cellIs" dxfId="1187" priority="1254" stopIfTrue="1" operator="equal">
      <formula>"ADMISIBLE"</formula>
    </cfRule>
  </conditionalFormatting>
  <conditionalFormatting sqref="AC309:AD319">
    <cfRule type="cellIs" dxfId="1186" priority="1252" stopIfTrue="1" operator="equal">
      <formula>"NO ADMISIBLE"</formula>
    </cfRule>
  </conditionalFormatting>
  <conditionalFormatting sqref="AC309">
    <cfRule type="cellIs" dxfId="1185" priority="1250" stopIfTrue="1" operator="equal">
      <formula>"NO ADMISIBLE"</formula>
    </cfRule>
    <cfRule type="cellIs" dxfId="1184" priority="1251" stopIfTrue="1" operator="equal">
      <formula>"ADMISIBLE"</formula>
    </cfRule>
  </conditionalFormatting>
  <conditionalFormatting sqref="AD309:AD319">
    <cfRule type="cellIs" dxfId="1183" priority="1228" operator="equal">
      <formula>"NO HABIL"</formula>
    </cfRule>
    <cfRule type="cellIs" dxfId="1182" priority="1248" stopIfTrue="1" operator="equal">
      <formula>"NO ADMISIBLE"</formula>
    </cfRule>
    <cfRule type="cellIs" dxfId="1181" priority="1249" stopIfTrue="1" operator="equal">
      <formula>"ADMISIBLE"</formula>
    </cfRule>
  </conditionalFormatting>
  <conditionalFormatting sqref="AE309:AF319">
    <cfRule type="cellIs" dxfId="1180" priority="1247" stopIfTrue="1" operator="equal">
      <formula>"NO ADMISIBLE"</formula>
    </cfRule>
  </conditionalFormatting>
  <conditionalFormatting sqref="AE309">
    <cfRule type="cellIs" dxfId="1179" priority="1245" stopIfTrue="1" operator="equal">
      <formula>"NO ADMISIBLE"</formula>
    </cfRule>
    <cfRule type="cellIs" dxfId="1178" priority="1246" stopIfTrue="1" operator="equal">
      <formula>"ADMISIBLE"</formula>
    </cfRule>
  </conditionalFormatting>
  <conditionalFormatting sqref="AF309:AF319">
    <cfRule type="cellIs" dxfId="1177" priority="1243" stopIfTrue="1" operator="equal">
      <formula>"NO ADMISIBLE"</formula>
    </cfRule>
    <cfRule type="cellIs" dxfId="1176" priority="1244" stopIfTrue="1" operator="equal">
      <formula>"ADMISIBLE"</formula>
    </cfRule>
  </conditionalFormatting>
  <conditionalFormatting sqref="R309:R319">
    <cfRule type="cellIs" dxfId="1175" priority="1240" stopIfTrue="1" operator="equal">
      <formula>"NO ADMISIBLE"</formula>
    </cfRule>
  </conditionalFormatting>
  <conditionalFormatting sqref="S309:S319">
    <cfRule type="cellIs" dxfId="1174" priority="1232" operator="equal">
      <formula>"NO HABIL"</formula>
    </cfRule>
    <cfRule type="cellIs" dxfId="1173" priority="1241" stopIfTrue="1" operator="equal">
      <formula>"NO ADMISIBLE"</formula>
    </cfRule>
    <cfRule type="cellIs" dxfId="1172" priority="1242" stopIfTrue="1" operator="equal">
      <formula>"ADMISIBLE"</formula>
    </cfRule>
  </conditionalFormatting>
  <conditionalFormatting sqref="D309 D312:D319">
    <cfRule type="cellIs" dxfId="1171" priority="1239" stopIfTrue="1" operator="equal">
      <formula>"NO ADMISIBLE"</formula>
    </cfRule>
  </conditionalFormatting>
  <conditionalFormatting sqref="AG309:AG319">
    <cfRule type="cellIs" dxfId="1170" priority="1238" stopIfTrue="1" operator="equal">
      <formula>"NO ADMISIBLE"</formula>
    </cfRule>
  </conditionalFormatting>
  <conditionalFormatting sqref="AG309:AG319">
    <cfRule type="cellIs" dxfId="1169" priority="1236" stopIfTrue="1" operator="equal">
      <formula>"NO ADMISIBLE"</formula>
    </cfRule>
    <cfRule type="cellIs" dxfId="1168" priority="1237" stopIfTrue="1" operator="equal">
      <formula>"ADMISIBLE"</formula>
    </cfRule>
  </conditionalFormatting>
  <conditionalFormatting sqref="Z309:Z319">
    <cfRule type="cellIs" dxfId="1167" priority="1235" stopIfTrue="1" operator="equal">
      <formula>"NO ADMISIBLE"</formula>
    </cfRule>
  </conditionalFormatting>
  <conditionalFormatting sqref="Z309:Z319">
    <cfRule type="cellIs" dxfId="1166" priority="1233" stopIfTrue="1" operator="equal">
      <formula>"NO ADMISIBLE"</formula>
    </cfRule>
    <cfRule type="cellIs" dxfId="1165" priority="1234" stopIfTrue="1" operator="equal">
      <formula>"ADMISIBLE"</formula>
    </cfRule>
  </conditionalFormatting>
  <conditionalFormatting sqref="U309:U319">
    <cfRule type="cellIs" dxfId="1164" priority="1231" operator="equal">
      <formula>"NO HABIL"</formula>
    </cfRule>
  </conditionalFormatting>
  <conditionalFormatting sqref="W309:W319">
    <cfRule type="cellIs" dxfId="1163" priority="1230" operator="equal">
      <formula>"NO HABIL"</formula>
    </cfRule>
  </conditionalFormatting>
  <conditionalFormatting sqref="Y309:Z319">
    <cfRule type="cellIs" dxfId="1162" priority="1229" operator="equal">
      <formula>"NO HABIL"</formula>
    </cfRule>
  </conditionalFormatting>
  <conditionalFormatting sqref="AF309:AG319">
    <cfRule type="cellIs" dxfId="1161" priority="1227" operator="equal">
      <formula>"NO HABIL"</formula>
    </cfRule>
  </conditionalFormatting>
  <conditionalFormatting sqref="AA320:AB330 T320:T330 C320 M320:Q330 X320:Y330 J321:J330 C322:C330">
    <cfRule type="cellIs" dxfId="1160" priority="1224" stopIfTrue="1" operator="equal">
      <formula>"NO ADMISIBLE"</formula>
    </cfRule>
  </conditionalFormatting>
  <conditionalFormatting sqref="X320 U320:W330">
    <cfRule type="cellIs" dxfId="1159" priority="1225" stopIfTrue="1" operator="equal">
      <formula>"NO ADMISIBLE"</formula>
    </cfRule>
    <cfRule type="cellIs" dxfId="1158" priority="1226" stopIfTrue="1" operator="equal">
      <formula>"ADMISIBLE"</formula>
    </cfRule>
  </conditionalFormatting>
  <conditionalFormatting sqref="Y320:Y330">
    <cfRule type="cellIs" dxfId="1157" priority="1222" stopIfTrue="1" operator="equal">
      <formula>"NO ADMISIBLE"</formula>
    </cfRule>
    <cfRule type="cellIs" dxfId="1156" priority="1223" stopIfTrue="1" operator="equal">
      <formula>"ADMISIBLE"</formula>
    </cfRule>
  </conditionalFormatting>
  <conditionalFormatting sqref="AC320:AD330">
    <cfRule type="cellIs" dxfId="1155" priority="1221" stopIfTrue="1" operator="equal">
      <formula>"NO ADMISIBLE"</formula>
    </cfRule>
  </conditionalFormatting>
  <conditionalFormatting sqref="AC320">
    <cfRule type="cellIs" dxfId="1154" priority="1219" stopIfTrue="1" operator="equal">
      <formula>"NO ADMISIBLE"</formula>
    </cfRule>
    <cfRule type="cellIs" dxfId="1153" priority="1220" stopIfTrue="1" operator="equal">
      <formula>"ADMISIBLE"</formula>
    </cfRule>
  </conditionalFormatting>
  <conditionalFormatting sqref="AD320:AD330">
    <cfRule type="cellIs" dxfId="1152" priority="1197" operator="equal">
      <formula>"NO HABIL"</formula>
    </cfRule>
    <cfRule type="cellIs" dxfId="1151" priority="1217" stopIfTrue="1" operator="equal">
      <formula>"NO ADMISIBLE"</formula>
    </cfRule>
    <cfRule type="cellIs" dxfId="1150" priority="1218" stopIfTrue="1" operator="equal">
      <formula>"ADMISIBLE"</formula>
    </cfRule>
  </conditionalFormatting>
  <conditionalFormatting sqref="AE320:AF330">
    <cfRule type="cellIs" dxfId="1149" priority="1216" stopIfTrue="1" operator="equal">
      <formula>"NO ADMISIBLE"</formula>
    </cfRule>
  </conditionalFormatting>
  <conditionalFormatting sqref="AE320">
    <cfRule type="cellIs" dxfId="1148" priority="1214" stopIfTrue="1" operator="equal">
      <formula>"NO ADMISIBLE"</formula>
    </cfRule>
    <cfRule type="cellIs" dxfId="1147" priority="1215" stopIfTrue="1" operator="equal">
      <formula>"ADMISIBLE"</formula>
    </cfRule>
  </conditionalFormatting>
  <conditionalFormatting sqref="AF320:AF330">
    <cfRule type="cellIs" dxfId="1146" priority="1212" stopIfTrue="1" operator="equal">
      <formula>"NO ADMISIBLE"</formula>
    </cfRule>
    <cfRule type="cellIs" dxfId="1145" priority="1213" stopIfTrue="1" operator="equal">
      <formula>"ADMISIBLE"</formula>
    </cfRule>
  </conditionalFormatting>
  <conditionalFormatting sqref="R320:R330">
    <cfRule type="cellIs" dxfId="1144" priority="1209" stopIfTrue="1" operator="equal">
      <formula>"NO ADMISIBLE"</formula>
    </cfRule>
  </conditionalFormatting>
  <conditionalFormatting sqref="S320:S330">
    <cfRule type="cellIs" dxfId="1143" priority="1201" operator="equal">
      <formula>"NO HABIL"</formula>
    </cfRule>
    <cfRule type="cellIs" dxfId="1142" priority="1210" stopIfTrue="1" operator="equal">
      <formula>"NO ADMISIBLE"</formula>
    </cfRule>
    <cfRule type="cellIs" dxfId="1141" priority="1211" stopIfTrue="1" operator="equal">
      <formula>"ADMISIBLE"</formula>
    </cfRule>
  </conditionalFormatting>
  <conditionalFormatting sqref="D320 D322:D330">
    <cfRule type="cellIs" dxfId="1140" priority="1208" stopIfTrue="1" operator="equal">
      <formula>"NO ADMISIBLE"</formula>
    </cfRule>
  </conditionalFormatting>
  <conditionalFormatting sqref="AG320:AG330">
    <cfRule type="cellIs" dxfId="1139" priority="1207" stopIfTrue="1" operator="equal">
      <formula>"NO ADMISIBLE"</formula>
    </cfRule>
  </conditionalFormatting>
  <conditionalFormatting sqref="AG320:AG330">
    <cfRule type="cellIs" dxfId="1138" priority="1205" stopIfTrue="1" operator="equal">
      <formula>"NO ADMISIBLE"</formula>
    </cfRule>
    <cfRule type="cellIs" dxfId="1137" priority="1206" stopIfTrue="1" operator="equal">
      <formula>"ADMISIBLE"</formula>
    </cfRule>
  </conditionalFormatting>
  <conditionalFormatting sqref="Z320:Z330">
    <cfRule type="cellIs" dxfId="1136" priority="1204" stopIfTrue="1" operator="equal">
      <formula>"NO ADMISIBLE"</formula>
    </cfRule>
  </conditionalFormatting>
  <conditionalFormatting sqref="Z320:Z330">
    <cfRule type="cellIs" dxfId="1135" priority="1202" stopIfTrue="1" operator="equal">
      <formula>"NO ADMISIBLE"</formula>
    </cfRule>
    <cfRule type="cellIs" dxfId="1134" priority="1203" stopIfTrue="1" operator="equal">
      <formula>"ADMISIBLE"</formula>
    </cfRule>
  </conditionalFormatting>
  <conditionalFormatting sqref="U320:U330">
    <cfRule type="cellIs" dxfId="1133" priority="1200" operator="equal">
      <formula>"NO HABIL"</formula>
    </cfRule>
  </conditionalFormatting>
  <conditionalFormatting sqref="W320:W330">
    <cfRule type="cellIs" dxfId="1132" priority="1199" operator="equal">
      <formula>"NO HABIL"</formula>
    </cfRule>
  </conditionalFormatting>
  <conditionalFormatting sqref="Y320:Z330">
    <cfRule type="cellIs" dxfId="1131" priority="1198" operator="equal">
      <formula>"NO HABIL"</formula>
    </cfRule>
  </conditionalFormatting>
  <conditionalFormatting sqref="AF320:AG330">
    <cfRule type="cellIs" dxfId="1130" priority="1196" operator="equal">
      <formula>"NO HABIL"</formula>
    </cfRule>
  </conditionalFormatting>
  <conditionalFormatting sqref="AA331:AB341 T331:T341 C331 M331:Q341 X331:Y341 J332:J341 C333:C341">
    <cfRule type="cellIs" dxfId="1129" priority="1193" stopIfTrue="1" operator="equal">
      <formula>"NO ADMISIBLE"</formula>
    </cfRule>
  </conditionalFormatting>
  <conditionalFormatting sqref="X331 U331:W341">
    <cfRule type="cellIs" dxfId="1128" priority="1194" stopIfTrue="1" operator="equal">
      <formula>"NO ADMISIBLE"</formula>
    </cfRule>
    <cfRule type="cellIs" dxfId="1127" priority="1195" stopIfTrue="1" operator="equal">
      <formula>"ADMISIBLE"</formula>
    </cfRule>
  </conditionalFormatting>
  <conditionalFormatting sqref="Y331:Y341">
    <cfRule type="cellIs" dxfId="1126" priority="1191" stopIfTrue="1" operator="equal">
      <formula>"NO ADMISIBLE"</formula>
    </cfRule>
    <cfRule type="cellIs" dxfId="1125" priority="1192" stopIfTrue="1" operator="equal">
      <formula>"ADMISIBLE"</formula>
    </cfRule>
  </conditionalFormatting>
  <conditionalFormatting sqref="AC331:AD341">
    <cfRule type="cellIs" dxfId="1124" priority="1190" stopIfTrue="1" operator="equal">
      <formula>"NO ADMISIBLE"</formula>
    </cfRule>
  </conditionalFormatting>
  <conditionalFormatting sqref="AC331">
    <cfRule type="cellIs" dxfId="1123" priority="1188" stopIfTrue="1" operator="equal">
      <formula>"NO ADMISIBLE"</formula>
    </cfRule>
    <cfRule type="cellIs" dxfId="1122" priority="1189" stopIfTrue="1" operator="equal">
      <formula>"ADMISIBLE"</formula>
    </cfRule>
  </conditionalFormatting>
  <conditionalFormatting sqref="AD331:AD341">
    <cfRule type="cellIs" dxfId="1121" priority="1166" operator="equal">
      <formula>"NO HABIL"</formula>
    </cfRule>
    <cfRule type="cellIs" dxfId="1120" priority="1186" stopIfTrue="1" operator="equal">
      <formula>"NO ADMISIBLE"</formula>
    </cfRule>
    <cfRule type="cellIs" dxfId="1119" priority="1187" stopIfTrue="1" operator="equal">
      <formula>"ADMISIBLE"</formula>
    </cfRule>
  </conditionalFormatting>
  <conditionalFormatting sqref="AE331:AF341">
    <cfRule type="cellIs" dxfId="1118" priority="1185" stopIfTrue="1" operator="equal">
      <formula>"NO ADMISIBLE"</formula>
    </cfRule>
  </conditionalFormatting>
  <conditionalFormatting sqref="AE331">
    <cfRule type="cellIs" dxfId="1117" priority="1183" stopIfTrue="1" operator="equal">
      <formula>"NO ADMISIBLE"</formula>
    </cfRule>
    <cfRule type="cellIs" dxfId="1116" priority="1184" stopIfTrue="1" operator="equal">
      <formula>"ADMISIBLE"</formula>
    </cfRule>
  </conditionalFormatting>
  <conditionalFormatting sqref="AF331:AF341">
    <cfRule type="cellIs" dxfId="1115" priority="1181" stopIfTrue="1" operator="equal">
      <formula>"NO ADMISIBLE"</formula>
    </cfRule>
    <cfRule type="cellIs" dxfId="1114" priority="1182" stopIfTrue="1" operator="equal">
      <formula>"ADMISIBLE"</formula>
    </cfRule>
  </conditionalFormatting>
  <conditionalFormatting sqref="R331:R341">
    <cfRule type="cellIs" dxfId="1113" priority="1178" stopIfTrue="1" operator="equal">
      <formula>"NO ADMISIBLE"</formula>
    </cfRule>
  </conditionalFormatting>
  <conditionalFormatting sqref="S331:S341">
    <cfRule type="cellIs" dxfId="1112" priority="1170" operator="equal">
      <formula>"NO HABIL"</formula>
    </cfRule>
    <cfRule type="cellIs" dxfId="1111" priority="1179" stopIfTrue="1" operator="equal">
      <formula>"NO ADMISIBLE"</formula>
    </cfRule>
    <cfRule type="cellIs" dxfId="1110" priority="1180" stopIfTrue="1" operator="equal">
      <formula>"ADMISIBLE"</formula>
    </cfRule>
  </conditionalFormatting>
  <conditionalFormatting sqref="D331 D333:D341">
    <cfRule type="cellIs" dxfId="1109" priority="1177" stopIfTrue="1" operator="equal">
      <formula>"NO ADMISIBLE"</formula>
    </cfRule>
  </conditionalFormatting>
  <conditionalFormatting sqref="AG331:AG341">
    <cfRule type="cellIs" dxfId="1108" priority="1176" stopIfTrue="1" operator="equal">
      <formula>"NO ADMISIBLE"</formula>
    </cfRule>
  </conditionalFormatting>
  <conditionalFormatting sqref="AG331:AG341">
    <cfRule type="cellIs" dxfId="1107" priority="1174" stopIfTrue="1" operator="equal">
      <formula>"NO ADMISIBLE"</formula>
    </cfRule>
    <cfRule type="cellIs" dxfId="1106" priority="1175" stopIfTrue="1" operator="equal">
      <formula>"ADMISIBLE"</formula>
    </cfRule>
  </conditionalFormatting>
  <conditionalFormatting sqref="Z331:Z341">
    <cfRule type="cellIs" dxfId="1105" priority="1173" stopIfTrue="1" operator="equal">
      <formula>"NO ADMISIBLE"</formula>
    </cfRule>
  </conditionalFormatting>
  <conditionalFormatting sqref="Z331:Z341">
    <cfRule type="cellIs" dxfId="1104" priority="1171" stopIfTrue="1" operator="equal">
      <formula>"NO ADMISIBLE"</formula>
    </cfRule>
    <cfRule type="cellIs" dxfId="1103" priority="1172" stopIfTrue="1" operator="equal">
      <formula>"ADMISIBLE"</formula>
    </cfRule>
  </conditionalFormatting>
  <conditionalFormatting sqref="U331:U341">
    <cfRule type="cellIs" dxfId="1102" priority="1169" operator="equal">
      <formula>"NO HABIL"</formula>
    </cfRule>
  </conditionalFormatting>
  <conditionalFormatting sqref="W331:W341">
    <cfRule type="cellIs" dxfId="1101" priority="1168" operator="equal">
      <formula>"NO HABIL"</formula>
    </cfRule>
  </conditionalFormatting>
  <conditionalFormatting sqref="Y331:Z341">
    <cfRule type="cellIs" dxfId="1100" priority="1167" operator="equal">
      <formula>"NO HABIL"</formula>
    </cfRule>
  </conditionalFormatting>
  <conditionalFormatting sqref="AF331:AG341">
    <cfRule type="cellIs" dxfId="1099" priority="1165" operator="equal">
      <formula>"NO HABIL"</formula>
    </cfRule>
  </conditionalFormatting>
  <conditionalFormatting sqref="AA342:AB352 T342:T352 C342:C352 M342:Q352 X342:Y352 J343:J352">
    <cfRule type="cellIs" dxfId="1098" priority="1162" stopIfTrue="1" operator="equal">
      <formula>"NO ADMISIBLE"</formula>
    </cfRule>
  </conditionalFormatting>
  <conditionalFormatting sqref="X342 U342:W352">
    <cfRule type="cellIs" dxfId="1097" priority="1163" stopIfTrue="1" operator="equal">
      <formula>"NO ADMISIBLE"</formula>
    </cfRule>
    <cfRule type="cellIs" dxfId="1096" priority="1164" stopIfTrue="1" operator="equal">
      <formula>"ADMISIBLE"</formula>
    </cfRule>
  </conditionalFormatting>
  <conditionalFormatting sqref="Y342:Y352">
    <cfRule type="cellIs" dxfId="1095" priority="1160" stopIfTrue="1" operator="equal">
      <formula>"NO ADMISIBLE"</formula>
    </cfRule>
    <cfRule type="cellIs" dxfId="1094" priority="1161" stopIfTrue="1" operator="equal">
      <formula>"ADMISIBLE"</formula>
    </cfRule>
  </conditionalFormatting>
  <conditionalFormatting sqref="AC342:AD352">
    <cfRule type="cellIs" dxfId="1093" priority="1159" stopIfTrue="1" operator="equal">
      <formula>"NO ADMISIBLE"</formula>
    </cfRule>
  </conditionalFormatting>
  <conditionalFormatting sqref="AC342">
    <cfRule type="cellIs" dxfId="1092" priority="1157" stopIfTrue="1" operator="equal">
      <formula>"NO ADMISIBLE"</formula>
    </cfRule>
    <cfRule type="cellIs" dxfId="1091" priority="1158" stopIfTrue="1" operator="equal">
      <formula>"ADMISIBLE"</formula>
    </cfRule>
  </conditionalFormatting>
  <conditionalFormatting sqref="AD342:AD352">
    <cfRule type="cellIs" dxfId="1090" priority="1135" operator="equal">
      <formula>"NO HABIL"</formula>
    </cfRule>
    <cfRule type="cellIs" dxfId="1089" priority="1155" stopIfTrue="1" operator="equal">
      <formula>"NO ADMISIBLE"</formula>
    </cfRule>
    <cfRule type="cellIs" dxfId="1088" priority="1156" stopIfTrue="1" operator="equal">
      <formula>"ADMISIBLE"</formula>
    </cfRule>
  </conditionalFormatting>
  <conditionalFormatting sqref="AE342:AF352">
    <cfRule type="cellIs" dxfId="1087" priority="1154" stopIfTrue="1" operator="equal">
      <formula>"NO ADMISIBLE"</formula>
    </cfRule>
  </conditionalFormatting>
  <conditionalFormatting sqref="AE342">
    <cfRule type="cellIs" dxfId="1086" priority="1152" stopIfTrue="1" operator="equal">
      <formula>"NO ADMISIBLE"</formula>
    </cfRule>
    <cfRule type="cellIs" dxfId="1085" priority="1153" stopIfTrue="1" operator="equal">
      <formula>"ADMISIBLE"</formula>
    </cfRule>
  </conditionalFormatting>
  <conditionalFormatting sqref="AF342:AF352">
    <cfRule type="cellIs" dxfId="1084" priority="1150" stopIfTrue="1" operator="equal">
      <formula>"NO ADMISIBLE"</formula>
    </cfRule>
    <cfRule type="cellIs" dxfId="1083" priority="1151" stopIfTrue="1" operator="equal">
      <formula>"ADMISIBLE"</formula>
    </cfRule>
  </conditionalFormatting>
  <conditionalFormatting sqref="R342:R352">
    <cfRule type="cellIs" dxfId="1082" priority="1147" stopIfTrue="1" operator="equal">
      <formula>"NO ADMISIBLE"</formula>
    </cfRule>
  </conditionalFormatting>
  <conditionalFormatting sqref="S342:S352">
    <cfRule type="cellIs" dxfId="1081" priority="1139" operator="equal">
      <formula>"NO HABIL"</formula>
    </cfRule>
    <cfRule type="cellIs" dxfId="1080" priority="1148" stopIfTrue="1" operator="equal">
      <formula>"NO ADMISIBLE"</formula>
    </cfRule>
    <cfRule type="cellIs" dxfId="1079" priority="1149" stopIfTrue="1" operator="equal">
      <formula>"ADMISIBLE"</formula>
    </cfRule>
  </conditionalFormatting>
  <conditionalFormatting sqref="D342:D352">
    <cfRule type="cellIs" dxfId="1078" priority="1146" stopIfTrue="1" operator="equal">
      <formula>"NO ADMISIBLE"</formula>
    </cfRule>
  </conditionalFormatting>
  <conditionalFormatting sqref="AG342:AG352">
    <cfRule type="cellIs" dxfId="1077" priority="1145" stopIfTrue="1" operator="equal">
      <formula>"NO ADMISIBLE"</formula>
    </cfRule>
  </conditionalFormatting>
  <conditionalFormatting sqref="AG342:AG352">
    <cfRule type="cellIs" dxfId="1076" priority="1143" stopIfTrue="1" operator="equal">
      <formula>"NO ADMISIBLE"</formula>
    </cfRule>
    <cfRule type="cellIs" dxfId="1075" priority="1144" stopIfTrue="1" operator="equal">
      <formula>"ADMISIBLE"</formula>
    </cfRule>
  </conditionalFormatting>
  <conditionalFormatting sqref="Z342:Z352">
    <cfRule type="cellIs" dxfId="1074" priority="1142" stopIfTrue="1" operator="equal">
      <formula>"NO ADMISIBLE"</formula>
    </cfRule>
  </conditionalFormatting>
  <conditionalFormatting sqref="Z342:Z352">
    <cfRule type="cellIs" dxfId="1073" priority="1140" stopIfTrue="1" operator="equal">
      <formula>"NO ADMISIBLE"</formula>
    </cfRule>
    <cfRule type="cellIs" dxfId="1072" priority="1141" stopIfTrue="1" operator="equal">
      <formula>"ADMISIBLE"</formula>
    </cfRule>
  </conditionalFormatting>
  <conditionalFormatting sqref="U342:U352">
    <cfRule type="cellIs" dxfId="1071" priority="1138" operator="equal">
      <formula>"NO HABIL"</formula>
    </cfRule>
  </conditionalFormatting>
  <conditionalFormatting sqref="W342:W352">
    <cfRule type="cellIs" dxfId="1070" priority="1137" operator="equal">
      <formula>"NO HABIL"</formula>
    </cfRule>
  </conditionalFormatting>
  <conditionalFormatting sqref="Y342:Z352">
    <cfRule type="cellIs" dxfId="1069" priority="1136" operator="equal">
      <formula>"NO HABIL"</formula>
    </cfRule>
  </conditionalFormatting>
  <conditionalFormatting sqref="AF342:AG352">
    <cfRule type="cellIs" dxfId="1068" priority="1134" operator="equal">
      <formula>"NO HABIL"</formula>
    </cfRule>
  </conditionalFormatting>
  <conditionalFormatting sqref="AA353:AB363 T353:T363 C353 M353:Q363 X353:Y363 J354:J363 C355:C363">
    <cfRule type="cellIs" dxfId="1067" priority="1131" stopIfTrue="1" operator="equal">
      <formula>"NO ADMISIBLE"</formula>
    </cfRule>
  </conditionalFormatting>
  <conditionalFormatting sqref="X353 U353:W363">
    <cfRule type="cellIs" dxfId="1066" priority="1132" stopIfTrue="1" operator="equal">
      <formula>"NO ADMISIBLE"</formula>
    </cfRule>
    <cfRule type="cellIs" dxfId="1065" priority="1133" stopIfTrue="1" operator="equal">
      <formula>"ADMISIBLE"</formula>
    </cfRule>
  </conditionalFormatting>
  <conditionalFormatting sqref="Y353:Y363">
    <cfRule type="cellIs" dxfId="1064" priority="1129" stopIfTrue="1" operator="equal">
      <formula>"NO ADMISIBLE"</formula>
    </cfRule>
    <cfRule type="cellIs" dxfId="1063" priority="1130" stopIfTrue="1" operator="equal">
      <formula>"ADMISIBLE"</formula>
    </cfRule>
  </conditionalFormatting>
  <conditionalFormatting sqref="AC353:AD363">
    <cfRule type="cellIs" dxfId="1062" priority="1128" stopIfTrue="1" operator="equal">
      <formula>"NO ADMISIBLE"</formula>
    </cfRule>
  </conditionalFormatting>
  <conditionalFormatting sqref="AC353">
    <cfRule type="cellIs" dxfId="1061" priority="1126" stopIfTrue="1" operator="equal">
      <formula>"NO ADMISIBLE"</formula>
    </cfRule>
    <cfRule type="cellIs" dxfId="1060" priority="1127" stopIfTrue="1" operator="equal">
      <formula>"ADMISIBLE"</formula>
    </cfRule>
  </conditionalFormatting>
  <conditionalFormatting sqref="AD353:AD363">
    <cfRule type="cellIs" dxfId="1059" priority="1104" operator="equal">
      <formula>"NO HABIL"</formula>
    </cfRule>
    <cfRule type="cellIs" dxfId="1058" priority="1124" stopIfTrue="1" operator="equal">
      <formula>"NO ADMISIBLE"</formula>
    </cfRule>
    <cfRule type="cellIs" dxfId="1057" priority="1125" stopIfTrue="1" operator="equal">
      <formula>"ADMISIBLE"</formula>
    </cfRule>
  </conditionalFormatting>
  <conditionalFormatting sqref="AE353:AF363">
    <cfRule type="cellIs" dxfId="1056" priority="1123" stopIfTrue="1" operator="equal">
      <formula>"NO ADMISIBLE"</formula>
    </cfRule>
  </conditionalFormatting>
  <conditionalFormatting sqref="AE353">
    <cfRule type="cellIs" dxfId="1055" priority="1121" stopIfTrue="1" operator="equal">
      <formula>"NO ADMISIBLE"</formula>
    </cfRule>
    <cfRule type="cellIs" dxfId="1054" priority="1122" stopIfTrue="1" operator="equal">
      <formula>"ADMISIBLE"</formula>
    </cfRule>
  </conditionalFormatting>
  <conditionalFormatting sqref="AF353:AF363">
    <cfRule type="cellIs" dxfId="1053" priority="1119" stopIfTrue="1" operator="equal">
      <formula>"NO ADMISIBLE"</formula>
    </cfRule>
    <cfRule type="cellIs" dxfId="1052" priority="1120" stopIfTrue="1" operator="equal">
      <formula>"ADMISIBLE"</formula>
    </cfRule>
  </conditionalFormatting>
  <conditionalFormatting sqref="R353:R363">
    <cfRule type="cellIs" dxfId="1051" priority="1116" stopIfTrue="1" operator="equal">
      <formula>"NO ADMISIBLE"</formula>
    </cfRule>
  </conditionalFormatting>
  <conditionalFormatting sqref="S353:S363">
    <cfRule type="cellIs" dxfId="1050" priority="1108" operator="equal">
      <formula>"NO HABIL"</formula>
    </cfRule>
    <cfRule type="cellIs" dxfId="1049" priority="1117" stopIfTrue="1" operator="equal">
      <formula>"NO ADMISIBLE"</formula>
    </cfRule>
    <cfRule type="cellIs" dxfId="1048" priority="1118" stopIfTrue="1" operator="equal">
      <formula>"ADMISIBLE"</formula>
    </cfRule>
  </conditionalFormatting>
  <conditionalFormatting sqref="D353 D355:D363">
    <cfRule type="cellIs" dxfId="1047" priority="1115" stopIfTrue="1" operator="equal">
      <formula>"NO ADMISIBLE"</formula>
    </cfRule>
  </conditionalFormatting>
  <conditionalFormatting sqref="AG353:AG363">
    <cfRule type="cellIs" dxfId="1046" priority="1114" stopIfTrue="1" operator="equal">
      <formula>"NO ADMISIBLE"</formula>
    </cfRule>
  </conditionalFormatting>
  <conditionalFormatting sqref="AG353:AG363">
    <cfRule type="cellIs" dxfId="1045" priority="1112" stopIfTrue="1" operator="equal">
      <formula>"NO ADMISIBLE"</formula>
    </cfRule>
    <cfRule type="cellIs" dxfId="1044" priority="1113" stopIfTrue="1" operator="equal">
      <formula>"ADMISIBLE"</formula>
    </cfRule>
  </conditionalFormatting>
  <conditionalFormatting sqref="Z353:Z363">
    <cfRule type="cellIs" dxfId="1043" priority="1111" stopIfTrue="1" operator="equal">
      <formula>"NO ADMISIBLE"</formula>
    </cfRule>
  </conditionalFormatting>
  <conditionalFormatting sqref="Z353:Z363">
    <cfRule type="cellIs" dxfId="1042" priority="1109" stopIfTrue="1" operator="equal">
      <formula>"NO ADMISIBLE"</formula>
    </cfRule>
    <cfRule type="cellIs" dxfId="1041" priority="1110" stopIfTrue="1" operator="equal">
      <formula>"ADMISIBLE"</formula>
    </cfRule>
  </conditionalFormatting>
  <conditionalFormatting sqref="U353:U363">
    <cfRule type="cellIs" dxfId="1040" priority="1107" operator="equal">
      <formula>"NO HABIL"</formula>
    </cfRule>
  </conditionalFormatting>
  <conditionalFormatting sqref="W353:W363">
    <cfRule type="cellIs" dxfId="1039" priority="1106" operator="equal">
      <formula>"NO HABIL"</formula>
    </cfRule>
  </conditionalFormatting>
  <conditionalFormatting sqref="Y353:Z363">
    <cfRule type="cellIs" dxfId="1038" priority="1105" operator="equal">
      <formula>"NO HABIL"</formula>
    </cfRule>
  </conditionalFormatting>
  <conditionalFormatting sqref="AF353:AG363">
    <cfRule type="cellIs" dxfId="1037" priority="1103" operator="equal">
      <formula>"NO HABIL"</formula>
    </cfRule>
  </conditionalFormatting>
  <conditionalFormatting sqref="AA364:AB374 T364:T374 C364 M364:Q374 X364:Y374 J365:J374 C367:C374">
    <cfRule type="cellIs" dxfId="1036" priority="1100" stopIfTrue="1" operator="equal">
      <formula>"NO ADMISIBLE"</formula>
    </cfRule>
  </conditionalFormatting>
  <conditionalFormatting sqref="X364 U364:W374">
    <cfRule type="cellIs" dxfId="1035" priority="1101" stopIfTrue="1" operator="equal">
      <formula>"NO ADMISIBLE"</formula>
    </cfRule>
    <cfRule type="cellIs" dxfId="1034" priority="1102" stopIfTrue="1" operator="equal">
      <formula>"ADMISIBLE"</formula>
    </cfRule>
  </conditionalFormatting>
  <conditionalFormatting sqref="Y364:Y374">
    <cfRule type="cellIs" dxfId="1033" priority="1098" stopIfTrue="1" operator="equal">
      <formula>"NO ADMISIBLE"</formula>
    </cfRule>
    <cfRule type="cellIs" dxfId="1032" priority="1099" stopIfTrue="1" operator="equal">
      <formula>"ADMISIBLE"</formula>
    </cfRule>
  </conditionalFormatting>
  <conditionalFormatting sqref="AC364:AD374">
    <cfRule type="cellIs" dxfId="1031" priority="1097" stopIfTrue="1" operator="equal">
      <formula>"NO ADMISIBLE"</formula>
    </cfRule>
  </conditionalFormatting>
  <conditionalFormatting sqref="AC364">
    <cfRule type="cellIs" dxfId="1030" priority="1095" stopIfTrue="1" operator="equal">
      <formula>"NO ADMISIBLE"</formula>
    </cfRule>
    <cfRule type="cellIs" dxfId="1029" priority="1096" stopIfTrue="1" operator="equal">
      <formula>"ADMISIBLE"</formula>
    </cfRule>
  </conditionalFormatting>
  <conditionalFormatting sqref="AD364:AD374">
    <cfRule type="cellIs" dxfId="1028" priority="1073" operator="equal">
      <formula>"NO HABIL"</formula>
    </cfRule>
    <cfRule type="cellIs" dxfId="1027" priority="1093" stopIfTrue="1" operator="equal">
      <formula>"NO ADMISIBLE"</formula>
    </cfRule>
    <cfRule type="cellIs" dxfId="1026" priority="1094" stopIfTrue="1" operator="equal">
      <formula>"ADMISIBLE"</formula>
    </cfRule>
  </conditionalFormatting>
  <conditionalFormatting sqref="AE364:AF374">
    <cfRule type="cellIs" dxfId="1025" priority="1092" stopIfTrue="1" operator="equal">
      <formula>"NO ADMISIBLE"</formula>
    </cfRule>
  </conditionalFormatting>
  <conditionalFormatting sqref="AE364">
    <cfRule type="cellIs" dxfId="1024" priority="1090" stopIfTrue="1" operator="equal">
      <formula>"NO ADMISIBLE"</formula>
    </cfRule>
    <cfRule type="cellIs" dxfId="1023" priority="1091" stopIfTrue="1" operator="equal">
      <formula>"ADMISIBLE"</formula>
    </cfRule>
  </conditionalFormatting>
  <conditionalFormatting sqref="AF364:AF374">
    <cfRule type="cellIs" dxfId="1022" priority="1088" stopIfTrue="1" operator="equal">
      <formula>"NO ADMISIBLE"</formula>
    </cfRule>
    <cfRule type="cellIs" dxfId="1021" priority="1089" stopIfTrue="1" operator="equal">
      <formula>"ADMISIBLE"</formula>
    </cfRule>
  </conditionalFormatting>
  <conditionalFormatting sqref="R364:R374">
    <cfRule type="cellIs" dxfId="1020" priority="1085" stopIfTrue="1" operator="equal">
      <formula>"NO ADMISIBLE"</formula>
    </cfRule>
  </conditionalFormatting>
  <conditionalFormatting sqref="S364:S374">
    <cfRule type="cellIs" dxfId="1019" priority="1077" operator="equal">
      <formula>"NO HABIL"</formula>
    </cfRule>
    <cfRule type="cellIs" dxfId="1018" priority="1086" stopIfTrue="1" operator="equal">
      <formula>"NO ADMISIBLE"</formula>
    </cfRule>
    <cfRule type="cellIs" dxfId="1017" priority="1087" stopIfTrue="1" operator="equal">
      <formula>"ADMISIBLE"</formula>
    </cfRule>
  </conditionalFormatting>
  <conditionalFormatting sqref="D364 D367:D374">
    <cfRule type="cellIs" dxfId="1016" priority="1084" stopIfTrue="1" operator="equal">
      <formula>"NO ADMISIBLE"</formula>
    </cfRule>
  </conditionalFormatting>
  <conditionalFormatting sqref="AG364:AG374">
    <cfRule type="cellIs" dxfId="1015" priority="1083" stopIfTrue="1" operator="equal">
      <formula>"NO ADMISIBLE"</formula>
    </cfRule>
  </conditionalFormatting>
  <conditionalFormatting sqref="AG364:AG374">
    <cfRule type="cellIs" dxfId="1014" priority="1081" stopIfTrue="1" operator="equal">
      <formula>"NO ADMISIBLE"</formula>
    </cfRule>
    <cfRule type="cellIs" dxfId="1013" priority="1082" stopIfTrue="1" operator="equal">
      <formula>"ADMISIBLE"</formula>
    </cfRule>
  </conditionalFormatting>
  <conditionalFormatting sqref="Z364:Z374">
    <cfRule type="cellIs" dxfId="1012" priority="1080" stopIfTrue="1" operator="equal">
      <formula>"NO ADMISIBLE"</formula>
    </cfRule>
  </conditionalFormatting>
  <conditionalFormatting sqref="Z364:Z374">
    <cfRule type="cellIs" dxfId="1011" priority="1078" stopIfTrue="1" operator="equal">
      <formula>"NO ADMISIBLE"</formula>
    </cfRule>
    <cfRule type="cellIs" dxfId="1010" priority="1079" stopIfTrue="1" operator="equal">
      <formula>"ADMISIBLE"</formula>
    </cfRule>
  </conditionalFormatting>
  <conditionalFormatting sqref="U364:U374">
    <cfRule type="cellIs" dxfId="1009" priority="1076" operator="equal">
      <formula>"NO HABIL"</formula>
    </cfRule>
  </conditionalFormatting>
  <conditionalFormatting sqref="W364:W374">
    <cfRule type="cellIs" dxfId="1008" priority="1075" operator="equal">
      <formula>"NO HABIL"</formula>
    </cfRule>
  </conditionalFormatting>
  <conditionalFormatting sqref="Y364:Z374">
    <cfRule type="cellIs" dxfId="1007" priority="1074" operator="equal">
      <formula>"NO HABIL"</formula>
    </cfRule>
  </conditionalFormatting>
  <conditionalFormatting sqref="AF364:AG374">
    <cfRule type="cellIs" dxfId="1006" priority="1072" operator="equal">
      <formula>"NO HABIL"</formula>
    </cfRule>
  </conditionalFormatting>
  <conditionalFormatting sqref="AA375:AB385 T375:T385 C375:C385 M375:Q385 X375:Y385 J376:J385">
    <cfRule type="cellIs" dxfId="1005" priority="1069" stopIfTrue="1" operator="equal">
      <formula>"NO ADMISIBLE"</formula>
    </cfRule>
  </conditionalFormatting>
  <conditionalFormatting sqref="X375 U375:W385">
    <cfRule type="cellIs" dxfId="1004" priority="1070" stopIfTrue="1" operator="equal">
      <formula>"NO ADMISIBLE"</formula>
    </cfRule>
    <cfRule type="cellIs" dxfId="1003" priority="1071" stopIfTrue="1" operator="equal">
      <formula>"ADMISIBLE"</formula>
    </cfRule>
  </conditionalFormatting>
  <conditionalFormatting sqref="Y375:Y385">
    <cfRule type="cellIs" dxfId="1002" priority="1067" stopIfTrue="1" operator="equal">
      <formula>"NO ADMISIBLE"</formula>
    </cfRule>
    <cfRule type="cellIs" dxfId="1001" priority="1068" stopIfTrue="1" operator="equal">
      <formula>"ADMISIBLE"</formula>
    </cfRule>
  </conditionalFormatting>
  <conditionalFormatting sqref="AC375:AD385">
    <cfRule type="cellIs" dxfId="1000" priority="1066" stopIfTrue="1" operator="equal">
      <formula>"NO ADMISIBLE"</formula>
    </cfRule>
  </conditionalFormatting>
  <conditionalFormatting sqref="AC375">
    <cfRule type="cellIs" dxfId="999" priority="1064" stopIfTrue="1" operator="equal">
      <formula>"NO ADMISIBLE"</formula>
    </cfRule>
    <cfRule type="cellIs" dxfId="998" priority="1065" stopIfTrue="1" operator="equal">
      <formula>"ADMISIBLE"</formula>
    </cfRule>
  </conditionalFormatting>
  <conditionalFormatting sqref="AD375:AD385">
    <cfRule type="cellIs" dxfId="997" priority="1042" operator="equal">
      <formula>"NO HABIL"</formula>
    </cfRule>
    <cfRule type="cellIs" dxfId="996" priority="1062" stopIfTrue="1" operator="equal">
      <formula>"NO ADMISIBLE"</formula>
    </cfRule>
    <cfRule type="cellIs" dxfId="995" priority="1063" stopIfTrue="1" operator="equal">
      <formula>"ADMISIBLE"</formula>
    </cfRule>
  </conditionalFormatting>
  <conditionalFormatting sqref="AE375:AF385">
    <cfRule type="cellIs" dxfId="994" priority="1061" stopIfTrue="1" operator="equal">
      <formula>"NO ADMISIBLE"</formula>
    </cfRule>
  </conditionalFormatting>
  <conditionalFormatting sqref="AE375">
    <cfRule type="cellIs" dxfId="993" priority="1059" stopIfTrue="1" operator="equal">
      <formula>"NO ADMISIBLE"</formula>
    </cfRule>
    <cfRule type="cellIs" dxfId="992" priority="1060" stopIfTrue="1" operator="equal">
      <formula>"ADMISIBLE"</formula>
    </cfRule>
  </conditionalFormatting>
  <conditionalFormatting sqref="AF375:AF385">
    <cfRule type="cellIs" dxfId="991" priority="1057" stopIfTrue="1" operator="equal">
      <formula>"NO ADMISIBLE"</formula>
    </cfRule>
    <cfRule type="cellIs" dxfId="990" priority="1058" stopIfTrue="1" operator="equal">
      <formula>"ADMISIBLE"</formula>
    </cfRule>
  </conditionalFormatting>
  <conditionalFormatting sqref="R375:R385">
    <cfRule type="cellIs" dxfId="989" priority="1054" stopIfTrue="1" operator="equal">
      <formula>"NO ADMISIBLE"</formula>
    </cfRule>
  </conditionalFormatting>
  <conditionalFormatting sqref="S375:S385">
    <cfRule type="cellIs" dxfId="988" priority="1046" operator="equal">
      <formula>"NO HABIL"</formula>
    </cfRule>
    <cfRule type="cellIs" dxfId="987" priority="1055" stopIfTrue="1" operator="equal">
      <formula>"NO ADMISIBLE"</formula>
    </cfRule>
    <cfRule type="cellIs" dxfId="986" priority="1056" stopIfTrue="1" operator="equal">
      <formula>"ADMISIBLE"</formula>
    </cfRule>
  </conditionalFormatting>
  <conditionalFormatting sqref="D375:D385">
    <cfRule type="cellIs" dxfId="985" priority="1053" stopIfTrue="1" operator="equal">
      <formula>"NO ADMISIBLE"</formula>
    </cfRule>
  </conditionalFormatting>
  <conditionalFormatting sqref="AG375:AG385">
    <cfRule type="cellIs" dxfId="984" priority="1052" stopIfTrue="1" operator="equal">
      <formula>"NO ADMISIBLE"</formula>
    </cfRule>
  </conditionalFormatting>
  <conditionalFormatting sqref="AG375:AG385">
    <cfRule type="cellIs" dxfId="983" priority="1050" stopIfTrue="1" operator="equal">
      <formula>"NO ADMISIBLE"</formula>
    </cfRule>
    <cfRule type="cellIs" dxfId="982" priority="1051" stopIfTrue="1" operator="equal">
      <formula>"ADMISIBLE"</formula>
    </cfRule>
  </conditionalFormatting>
  <conditionalFormatting sqref="Z375:Z385">
    <cfRule type="cellIs" dxfId="981" priority="1049" stopIfTrue="1" operator="equal">
      <formula>"NO ADMISIBLE"</formula>
    </cfRule>
  </conditionalFormatting>
  <conditionalFormatting sqref="Z375:Z385">
    <cfRule type="cellIs" dxfId="980" priority="1047" stopIfTrue="1" operator="equal">
      <formula>"NO ADMISIBLE"</formula>
    </cfRule>
    <cfRule type="cellIs" dxfId="979" priority="1048" stopIfTrue="1" operator="equal">
      <formula>"ADMISIBLE"</formula>
    </cfRule>
  </conditionalFormatting>
  <conditionalFormatting sqref="U375:U385">
    <cfRule type="cellIs" dxfId="978" priority="1045" operator="equal">
      <formula>"NO HABIL"</formula>
    </cfRule>
  </conditionalFormatting>
  <conditionalFormatting sqref="W375:W385">
    <cfRule type="cellIs" dxfId="977" priority="1044" operator="equal">
      <formula>"NO HABIL"</formula>
    </cfRule>
  </conditionalFormatting>
  <conditionalFormatting sqref="Y375:Z385">
    <cfRule type="cellIs" dxfId="976" priority="1043" operator="equal">
      <formula>"NO HABIL"</formula>
    </cfRule>
  </conditionalFormatting>
  <conditionalFormatting sqref="AF375:AG385">
    <cfRule type="cellIs" dxfId="975" priority="1041" operator="equal">
      <formula>"NO HABIL"</formula>
    </cfRule>
  </conditionalFormatting>
  <conditionalFormatting sqref="AA386:AB396 T386:T396 C386 M386:Q396 X386:Y396 J387:J396 C390:C396">
    <cfRule type="cellIs" dxfId="974" priority="1038" stopIfTrue="1" operator="equal">
      <formula>"NO ADMISIBLE"</formula>
    </cfRule>
  </conditionalFormatting>
  <conditionalFormatting sqref="X386 U386:W396">
    <cfRule type="cellIs" dxfId="973" priority="1039" stopIfTrue="1" operator="equal">
      <formula>"NO ADMISIBLE"</formula>
    </cfRule>
    <cfRule type="cellIs" dxfId="972" priority="1040" stopIfTrue="1" operator="equal">
      <formula>"ADMISIBLE"</formula>
    </cfRule>
  </conditionalFormatting>
  <conditionalFormatting sqref="Y386:Y396">
    <cfRule type="cellIs" dxfId="971" priority="1036" stopIfTrue="1" operator="equal">
      <formula>"NO ADMISIBLE"</formula>
    </cfRule>
    <cfRule type="cellIs" dxfId="970" priority="1037" stopIfTrue="1" operator="equal">
      <formula>"ADMISIBLE"</formula>
    </cfRule>
  </conditionalFormatting>
  <conditionalFormatting sqref="AC386:AD396">
    <cfRule type="cellIs" dxfId="969" priority="1035" stopIfTrue="1" operator="equal">
      <formula>"NO ADMISIBLE"</formula>
    </cfRule>
  </conditionalFormatting>
  <conditionalFormatting sqref="AC386">
    <cfRule type="cellIs" dxfId="968" priority="1033" stopIfTrue="1" operator="equal">
      <formula>"NO ADMISIBLE"</formula>
    </cfRule>
    <cfRule type="cellIs" dxfId="967" priority="1034" stopIfTrue="1" operator="equal">
      <formula>"ADMISIBLE"</formula>
    </cfRule>
  </conditionalFormatting>
  <conditionalFormatting sqref="AD386:AD396">
    <cfRule type="cellIs" dxfId="966" priority="1011" operator="equal">
      <formula>"NO HABIL"</formula>
    </cfRule>
    <cfRule type="cellIs" dxfId="965" priority="1031" stopIfTrue="1" operator="equal">
      <formula>"NO ADMISIBLE"</formula>
    </cfRule>
    <cfRule type="cellIs" dxfId="964" priority="1032" stopIfTrue="1" operator="equal">
      <formula>"ADMISIBLE"</formula>
    </cfRule>
  </conditionalFormatting>
  <conditionalFormatting sqref="AE386:AF396">
    <cfRule type="cellIs" dxfId="963" priority="1030" stopIfTrue="1" operator="equal">
      <formula>"NO ADMISIBLE"</formula>
    </cfRule>
  </conditionalFormatting>
  <conditionalFormatting sqref="AE386">
    <cfRule type="cellIs" dxfId="962" priority="1028" stopIfTrue="1" operator="equal">
      <formula>"NO ADMISIBLE"</formula>
    </cfRule>
    <cfRule type="cellIs" dxfId="961" priority="1029" stopIfTrue="1" operator="equal">
      <formula>"ADMISIBLE"</formula>
    </cfRule>
  </conditionalFormatting>
  <conditionalFormatting sqref="AF386:AF396">
    <cfRule type="cellIs" dxfId="960" priority="1026" stopIfTrue="1" operator="equal">
      <formula>"NO ADMISIBLE"</formula>
    </cfRule>
    <cfRule type="cellIs" dxfId="959" priority="1027" stopIfTrue="1" operator="equal">
      <formula>"ADMISIBLE"</formula>
    </cfRule>
  </conditionalFormatting>
  <conditionalFormatting sqref="R386:R396">
    <cfRule type="cellIs" dxfId="958" priority="1023" stopIfTrue="1" operator="equal">
      <formula>"NO ADMISIBLE"</formula>
    </cfRule>
  </conditionalFormatting>
  <conditionalFormatting sqref="S386:S396">
    <cfRule type="cellIs" dxfId="957" priority="1015" operator="equal">
      <formula>"NO HABIL"</formula>
    </cfRule>
    <cfRule type="cellIs" dxfId="956" priority="1024" stopIfTrue="1" operator="equal">
      <formula>"NO ADMISIBLE"</formula>
    </cfRule>
    <cfRule type="cellIs" dxfId="955" priority="1025" stopIfTrue="1" operator="equal">
      <formula>"ADMISIBLE"</formula>
    </cfRule>
  </conditionalFormatting>
  <conditionalFormatting sqref="D386 D390:D396">
    <cfRule type="cellIs" dxfId="954" priority="1022" stopIfTrue="1" operator="equal">
      <formula>"NO ADMISIBLE"</formula>
    </cfRule>
  </conditionalFormatting>
  <conditionalFormatting sqref="AG386:AG396">
    <cfRule type="cellIs" dxfId="953" priority="1021" stopIfTrue="1" operator="equal">
      <formula>"NO ADMISIBLE"</formula>
    </cfRule>
  </conditionalFormatting>
  <conditionalFormatting sqref="AG386:AG396">
    <cfRule type="cellIs" dxfId="952" priority="1019" stopIfTrue="1" operator="equal">
      <formula>"NO ADMISIBLE"</formula>
    </cfRule>
    <cfRule type="cellIs" dxfId="951" priority="1020" stopIfTrue="1" operator="equal">
      <formula>"ADMISIBLE"</formula>
    </cfRule>
  </conditionalFormatting>
  <conditionalFormatting sqref="Z386:Z396">
    <cfRule type="cellIs" dxfId="950" priority="1018" stopIfTrue="1" operator="equal">
      <formula>"NO ADMISIBLE"</formula>
    </cfRule>
  </conditionalFormatting>
  <conditionalFormatting sqref="Z386:Z396">
    <cfRule type="cellIs" dxfId="949" priority="1016" stopIfTrue="1" operator="equal">
      <formula>"NO ADMISIBLE"</formula>
    </cfRule>
    <cfRule type="cellIs" dxfId="948" priority="1017" stopIfTrue="1" operator="equal">
      <formula>"ADMISIBLE"</formula>
    </cfRule>
  </conditionalFormatting>
  <conditionalFormatting sqref="U386:U396">
    <cfRule type="cellIs" dxfId="947" priority="1014" operator="equal">
      <formula>"NO HABIL"</formula>
    </cfRule>
  </conditionalFormatting>
  <conditionalFormatting sqref="W386:W396">
    <cfRule type="cellIs" dxfId="946" priority="1013" operator="equal">
      <formula>"NO HABIL"</formula>
    </cfRule>
  </conditionalFormatting>
  <conditionalFormatting sqref="Y386:Z396">
    <cfRule type="cellIs" dxfId="945" priority="1012" operator="equal">
      <formula>"NO HABIL"</formula>
    </cfRule>
  </conditionalFormatting>
  <conditionalFormatting sqref="AF386:AG396">
    <cfRule type="cellIs" dxfId="944" priority="1010" operator="equal">
      <formula>"NO HABIL"</formula>
    </cfRule>
  </conditionalFormatting>
  <conditionalFormatting sqref="AA397:AB407 T397:T407 C397 M397:Q407 X397:Y407 J398:J407 C400:C407">
    <cfRule type="cellIs" dxfId="943" priority="1007" stopIfTrue="1" operator="equal">
      <formula>"NO ADMISIBLE"</formula>
    </cfRule>
  </conditionalFormatting>
  <conditionalFormatting sqref="X397 U397:W407">
    <cfRule type="cellIs" dxfId="942" priority="1008" stopIfTrue="1" operator="equal">
      <formula>"NO ADMISIBLE"</formula>
    </cfRule>
    <cfRule type="cellIs" dxfId="941" priority="1009" stopIfTrue="1" operator="equal">
      <formula>"ADMISIBLE"</formula>
    </cfRule>
  </conditionalFormatting>
  <conditionalFormatting sqref="Y397:Y407">
    <cfRule type="cellIs" dxfId="940" priority="1005" stopIfTrue="1" operator="equal">
      <formula>"NO ADMISIBLE"</formula>
    </cfRule>
    <cfRule type="cellIs" dxfId="939" priority="1006" stopIfTrue="1" operator="equal">
      <formula>"ADMISIBLE"</formula>
    </cfRule>
  </conditionalFormatting>
  <conditionalFormatting sqref="AC397:AD407">
    <cfRule type="cellIs" dxfId="938" priority="1004" stopIfTrue="1" operator="equal">
      <formula>"NO ADMISIBLE"</formula>
    </cfRule>
  </conditionalFormatting>
  <conditionalFormatting sqref="AC397">
    <cfRule type="cellIs" dxfId="937" priority="1002" stopIfTrue="1" operator="equal">
      <formula>"NO ADMISIBLE"</formula>
    </cfRule>
    <cfRule type="cellIs" dxfId="936" priority="1003" stopIfTrue="1" operator="equal">
      <formula>"ADMISIBLE"</formula>
    </cfRule>
  </conditionalFormatting>
  <conditionalFormatting sqref="AD397:AD407">
    <cfRule type="cellIs" dxfId="935" priority="980" operator="equal">
      <formula>"NO HABIL"</formula>
    </cfRule>
    <cfRule type="cellIs" dxfId="934" priority="1000" stopIfTrue="1" operator="equal">
      <formula>"NO ADMISIBLE"</formula>
    </cfRule>
    <cfRule type="cellIs" dxfId="933" priority="1001" stopIfTrue="1" operator="equal">
      <formula>"ADMISIBLE"</formula>
    </cfRule>
  </conditionalFormatting>
  <conditionalFormatting sqref="AE397:AF407">
    <cfRule type="cellIs" dxfId="932" priority="999" stopIfTrue="1" operator="equal">
      <formula>"NO ADMISIBLE"</formula>
    </cfRule>
  </conditionalFormatting>
  <conditionalFormatting sqref="AE397">
    <cfRule type="cellIs" dxfId="931" priority="997" stopIfTrue="1" operator="equal">
      <formula>"NO ADMISIBLE"</formula>
    </cfRule>
    <cfRule type="cellIs" dxfId="930" priority="998" stopIfTrue="1" operator="equal">
      <formula>"ADMISIBLE"</formula>
    </cfRule>
  </conditionalFormatting>
  <conditionalFormatting sqref="AF397:AF407">
    <cfRule type="cellIs" dxfId="929" priority="995" stopIfTrue="1" operator="equal">
      <formula>"NO ADMISIBLE"</formula>
    </cfRule>
    <cfRule type="cellIs" dxfId="928" priority="996" stopIfTrue="1" operator="equal">
      <formula>"ADMISIBLE"</formula>
    </cfRule>
  </conditionalFormatting>
  <conditionalFormatting sqref="R397:R407">
    <cfRule type="cellIs" dxfId="927" priority="992" stopIfTrue="1" operator="equal">
      <formula>"NO ADMISIBLE"</formula>
    </cfRule>
  </conditionalFormatting>
  <conditionalFormatting sqref="S397:S407">
    <cfRule type="cellIs" dxfId="926" priority="984" operator="equal">
      <formula>"NO HABIL"</formula>
    </cfRule>
    <cfRule type="cellIs" dxfId="925" priority="993" stopIfTrue="1" operator="equal">
      <formula>"NO ADMISIBLE"</formula>
    </cfRule>
    <cfRule type="cellIs" dxfId="924" priority="994" stopIfTrue="1" operator="equal">
      <formula>"ADMISIBLE"</formula>
    </cfRule>
  </conditionalFormatting>
  <conditionalFormatting sqref="D397 D400:D407">
    <cfRule type="cellIs" dxfId="923" priority="991" stopIfTrue="1" operator="equal">
      <formula>"NO ADMISIBLE"</formula>
    </cfRule>
  </conditionalFormatting>
  <conditionalFormatting sqref="AG397:AG407">
    <cfRule type="cellIs" dxfId="922" priority="990" stopIfTrue="1" operator="equal">
      <formula>"NO ADMISIBLE"</formula>
    </cfRule>
  </conditionalFormatting>
  <conditionalFormatting sqref="AG397:AG407">
    <cfRule type="cellIs" dxfId="921" priority="988" stopIfTrue="1" operator="equal">
      <formula>"NO ADMISIBLE"</formula>
    </cfRule>
    <cfRule type="cellIs" dxfId="920" priority="989" stopIfTrue="1" operator="equal">
      <formula>"ADMISIBLE"</formula>
    </cfRule>
  </conditionalFormatting>
  <conditionalFormatting sqref="Z397:Z407">
    <cfRule type="cellIs" dxfId="919" priority="987" stopIfTrue="1" operator="equal">
      <formula>"NO ADMISIBLE"</formula>
    </cfRule>
  </conditionalFormatting>
  <conditionalFormatting sqref="Z397:Z407">
    <cfRule type="cellIs" dxfId="918" priority="985" stopIfTrue="1" operator="equal">
      <formula>"NO ADMISIBLE"</formula>
    </cfRule>
    <cfRule type="cellIs" dxfId="917" priority="986" stopIfTrue="1" operator="equal">
      <formula>"ADMISIBLE"</formula>
    </cfRule>
  </conditionalFormatting>
  <conditionalFormatting sqref="U397:U407">
    <cfRule type="cellIs" dxfId="916" priority="983" operator="equal">
      <formula>"NO HABIL"</formula>
    </cfRule>
  </conditionalFormatting>
  <conditionalFormatting sqref="W397:W407">
    <cfRule type="cellIs" dxfId="915" priority="982" operator="equal">
      <formula>"NO HABIL"</formula>
    </cfRule>
  </conditionalFormatting>
  <conditionalFormatting sqref="Y397:Z407">
    <cfRule type="cellIs" dxfId="914" priority="981" operator="equal">
      <formula>"NO HABIL"</formula>
    </cfRule>
  </conditionalFormatting>
  <conditionalFormatting sqref="AF397:AG407">
    <cfRule type="cellIs" dxfId="913" priority="979" operator="equal">
      <formula>"NO HABIL"</formula>
    </cfRule>
  </conditionalFormatting>
  <conditionalFormatting sqref="AA408:AB418 T408:T418 C408 M408:Q418 X408:Y418 J409:J418 C411:C418">
    <cfRule type="cellIs" dxfId="912" priority="976" stopIfTrue="1" operator="equal">
      <formula>"NO ADMISIBLE"</formula>
    </cfRule>
  </conditionalFormatting>
  <conditionalFormatting sqref="X408 U408:W418">
    <cfRule type="cellIs" dxfId="911" priority="977" stopIfTrue="1" operator="equal">
      <formula>"NO ADMISIBLE"</formula>
    </cfRule>
    <cfRule type="cellIs" dxfId="910" priority="978" stopIfTrue="1" operator="equal">
      <formula>"ADMISIBLE"</formula>
    </cfRule>
  </conditionalFormatting>
  <conditionalFormatting sqref="Y408:Y418">
    <cfRule type="cellIs" dxfId="909" priority="974" stopIfTrue="1" operator="equal">
      <formula>"NO ADMISIBLE"</formula>
    </cfRule>
    <cfRule type="cellIs" dxfId="908" priority="975" stopIfTrue="1" operator="equal">
      <formula>"ADMISIBLE"</formula>
    </cfRule>
  </conditionalFormatting>
  <conditionalFormatting sqref="AC408:AD418">
    <cfRule type="cellIs" dxfId="907" priority="973" stopIfTrue="1" operator="equal">
      <formula>"NO ADMISIBLE"</formula>
    </cfRule>
  </conditionalFormatting>
  <conditionalFormatting sqref="AC408">
    <cfRule type="cellIs" dxfId="906" priority="971" stopIfTrue="1" operator="equal">
      <formula>"NO ADMISIBLE"</formula>
    </cfRule>
    <cfRule type="cellIs" dxfId="905" priority="972" stopIfTrue="1" operator="equal">
      <formula>"ADMISIBLE"</formula>
    </cfRule>
  </conditionalFormatting>
  <conditionalFormatting sqref="AD408:AD418">
    <cfRule type="cellIs" dxfId="904" priority="949" operator="equal">
      <formula>"NO HABIL"</formula>
    </cfRule>
    <cfRule type="cellIs" dxfId="903" priority="969" stopIfTrue="1" operator="equal">
      <formula>"NO ADMISIBLE"</formula>
    </cfRule>
    <cfRule type="cellIs" dxfId="902" priority="970" stopIfTrue="1" operator="equal">
      <formula>"ADMISIBLE"</formula>
    </cfRule>
  </conditionalFormatting>
  <conditionalFormatting sqref="AE408:AF418">
    <cfRule type="cellIs" dxfId="901" priority="968" stopIfTrue="1" operator="equal">
      <formula>"NO ADMISIBLE"</formula>
    </cfRule>
  </conditionalFormatting>
  <conditionalFormatting sqref="AE408">
    <cfRule type="cellIs" dxfId="900" priority="966" stopIfTrue="1" operator="equal">
      <formula>"NO ADMISIBLE"</formula>
    </cfRule>
    <cfRule type="cellIs" dxfId="899" priority="967" stopIfTrue="1" operator="equal">
      <formula>"ADMISIBLE"</formula>
    </cfRule>
  </conditionalFormatting>
  <conditionalFormatting sqref="AF408:AF418">
    <cfRule type="cellIs" dxfId="898" priority="964" stopIfTrue="1" operator="equal">
      <formula>"NO ADMISIBLE"</formula>
    </cfRule>
    <cfRule type="cellIs" dxfId="897" priority="965" stopIfTrue="1" operator="equal">
      <formula>"ADMISIBLE"</formula>
    </cfRule>
  </conditionalFormatting>
  <conditionalFormatting sqref="R408:R418">
    <cfRule type="cellIs" dxfId="896" priority="961" stopIfTrue="1" operator="equal">
      <formula>"NO ADMISIBLE"</formula>
    </cfRule>
  </conditionalFormatting>
  <conditionalFormatting sqref="S408:S418">
    <cfRule type="cellIs" dxfId="895" priority="953" operator="equal">
      <formula>"NO HABIL"</formula>
    </cfRule>
    <cfRule type="cellIs" dxfId="894" priority="962" stopIfTrue="1" operator="equal">
      <formula>"NO ADMISIBLE"</formula>
    </cfRule>
    <cfRule type="cellIs" dxfId="893" priority="963" stopIfTrue="1" operator="equal">
      <formula>"ADMISIBLE"</formula>
    </cfRule>
  </conditionalFormatting>
  <conditionalFormatting sqref="D408 D411:D418">
    <cfRule type="cellIs" dxfId="892" priority="960" stopIfTrue="1" operator="equal">
      <formula>"NO ADMISIBLE"</formula>
    </cfRule>
  </conditionalFormatting>
  <conditionalFormatting sqref="AG408:AG418">
    <cfRule type="cellIs" dxfId="891" priority="959" stopIfTrue="1" operator="equal">
      <formula>"NO ADMISIBLE"</formula>
    </cfRule>
  </conditionalFormatting>
  <conditionalFormatting sqref="AG408:AG418">
    <cfRule type="cellIs" dxfId="890" priority="957" stopIfTrue="1" operator="equal">
      <formula>"NO ADMISIBLE"</formula>
    </cfRule>
    <cfRule type="cellIs" dxfId="889" priority="958" stopIfTrue="1" operator="equal">
      <formula>"ADMISIBLE"</formula>
    </cfRule>
  </conditionalFormatting>
  <conditionalFormatting sqref="Z408:Z418">
    <cfRule type="cellIs" dxfId="888" priority="956" stopIfTrue="1" operator="equal">
      <formula>"NO ADMISIBLE"</formula>
    </cfRule>
  </conditionalFormatting>
  <conditionalFormatting sqref="Z408:Z418">
    <cfRule type="cellIs" dxfId="887" priority="954" stopIfTrue="1" operator="equal">
      <formula>"NO ADMISIBLE"</formula>
    </cfRule>
    <cfRule type="cellIs" dxfId="886" priority="955" stopIfTrue="1" operator="equal">
      <formula>"ADMISIBLE"</formula>
    </cfRule>
  </conditionalFormatting>
  <conditionalFormatting sqref="U408:U418">
    <cfRule type="cellIs" dxfId="885" priority="952" operator="equal">
      <formula>"NO HABIL"</formula>
    </cfRule>
  </conditionalFormatting>
  <conditionalFormatting sqref="W408:W418">
    <cfRule type="cellIs" dxfId="884" priority="951" operator="equal">
      <formula>"NO HABIL"</formula>
    </cfRule>
  </conditionalFormatting>
  <conditionalFormatting sqref="Y408:Z418">
    <cfRule type="cellIs" dxfId="883" priority="950" operator="equal">
      <formula>"NO HABIL"</formula>
    </cfRule>
  </conditionalFormatting>
  <conditionalFormatting sqref="AF408:AG418">
    <cfRule type="cellIs" dxfId="882" priority="948" operator="equal">
      <formula>"NO HABIL"</formula>
    </cfRule>
  </conditionalFormatting>
  <conditionalFormatting sqref="AA419:AB429 T419:T429 C419:C429 M419:Q429 X419:Y429 J420:J429">
    <cfRule type="cellIs" dxfId="881" priority="945" stopIfTrue="1" operator="equal">
      <formula>"NO ADMISIBLE"</formula>
    </cfRule>
  </conditionalFormatting>
  <conditionalFormatting sqref="X419 U419:W429">
    <cfRule type="cellIs" dxfId="880" priority="946" stopIfTrue="1" operator="equal">
      <formula>"NO ADMISIBLE"</formula>
    </cfRule>
    <cfRule type="cellIs" dxfId="879" priority="947" stopIfTrue="1" operator="equal">
      <formula>"ADMISIBLE"</formula>
    </cfRule>
  </conditionalFormatting>
  <conditionalFormatting sqref="Y419:Y429">
    <cfRule type="cellIs" dxfId="878" priority="943" stopIfTrue="1" operator="equal">
      <formula>"NO ADMISIBLE"</formula>
    </cfRule>
    <cfRule type="cellIs" dxfId="877" priority="944" stopIfTrue="1" operator="equal">
      <formula>"ADMISIBLE"</formula>
    </cfRule>
  </conditionalFormatting>
  <conditionalFormatting sqref="AC419:AD429">
    <cfRule type="cellIs" dxfId="876" priority="942" stopIfTrue="1" operator="equal">
      <formula>"NO ADMISIBLE"</formula>
    </cfRule>
  </conditionalFormatting>
  <conditionalFormatting sqref="AC419">
    <cfRule type="cellIs" dxfId="875" priority="940" stopIfTrue="1" operator="equal">
      <formula>"NO ADMISIBLE"</formula>
    </cfRule>
    <cfRule type="cellIs" dxfId="874" priority="941" stopIfTrue="1" operator="equal">
      <formula>"ADMISIBLE"</formula>
    </cfRule>
  </conditionalFormatting>
  <conditionalFormatting sqref="AD419:AD429">
    <cfRule type="cellIs" dxfId="873" priority="918" operator="equal">
      <formula>"NO HABIL"</formula>
    </cfRule>
    <cfRule type="cellIs" dxfId="872" priority="938" stopIfTrue="1" operator="equal">
      <formula>"NO ADMISIBLE"</formula>
    </cfRule>
    <cfRule type="cellIs" dxfId="871" priority="939" stopIfTrue="1" operator="equal">
      <formula>"ADMISIBLE"</formula>
    </cfRule>
  </conditionalFormatting>
  <conditionalFormatting sqref="AE419:AF429">
    <cfRule type="cellIs" dxfId="870" priority="937" stopIfTrue="1" operator="equal">
      <formula>"NO ADMISIBLE"</formula>
    </cfRule>
  </conditionalFormatting>
  <conditionalFormatting sqref="AE419">
    <cfRule type="cellIs" dxfId="869" priority="935" stopIfTrue="1" operator="equal">
      <formula>"NO ADMISIBLE"</formula>
    </cfRule>
    <cfRule type="cellIs" dxfId="868" priority="936" stopIfTrue="1" operator="equal">
      <formula>"ADMISIBLE"</formula>
    </cfRule>
  </conditionalFormatting>
  <conditionalFormatting sqref="AF419:AF429">
    <cfRule type="cellIs" dxfId="867" priority="933" stopIfTrue="1" operator="equal">
      <formula>"NO ADMISIBLE"</formula>
    </cfRule>
    <cfRule type="cellIs" dxfId="866" priority="934" stopIfTrue="1" operator="equal">
      <formula>"ADMISIBLE"</formula>
    </cfRule>
  </conditionalFormatting>
  <conditionalFormatting sqref="R419:R429">
    <cfRule type="cellIs" dxfId="865" priority="930" stopIfTrue="1" operator="equal">
      <formula>"NO ADMISIBLE"</formula>
    </cfRule>
  </conditionalFormatting>
  <conditionalFormatting sqref="S419:S429">
    <cfRule type="cellIs" dxfId="864" priority="922" operator="equal">
      <formula>"NO HABIL"</formula>
    </cfRule>
    <cfRule type="cellIs" dxfId="863" priority="931" stopIfTrue="1" operator="equal">
      <formula>"NO ADMISIBLE"</formula>
    </cfRule>
    <cfRule type="cellIs" dxfId="862" priority="932" stopIfTrue="1" operator="equal">
      <formula>"ADMISIBLE"</formula>
    </cfRule>
  </conditionalFormatting>
  <conditionalFormatting sqref="D419:D429">
    <cfRule type="cellIs" dxfId="861" priority="929" stopIfTrue="1" operator="equal">
      <formula>"NO ADMISIBLE"</formula>
    </cfRule>
  </conditionalFormatting>
  <conditionalFormatting sqref="AG419:AG429">
    <cfRule type="cellIs" dxfId="860" priority="928" stopIfTrue="1" operator="equal">
      <formula>"NO ADMISIBLE"</formula>
    </cfRule>
  </conditionalFormatting>
  <conditionalFormatting sqref="AG419:AG429">
    <cfRule type="cellIs" dxfId="859" priority="926" stopIfTrue="1" operator="equal">
      <formula>"NO ADMISIBLE"</formula>
    </cfRule>
    <cfRule type="cellIs" dxfId="858" priority="927" stopIfTrue="1" operator="equal">
      <formula>"ADMISIBLE"</formula>
    </cfRule>
  </conditionalFormatting>
  <conditionalFormatting sqref="Z419:Z429">
    <cfRule type="cellIs" dxfId="857" priority="925" stopIfTrue="1" operator="equal">
      <formula>"NO ADMISIBLE"</formula>
    </cfRule>
  </conditionalFormatting>
  <conditionalFormatting sqref="Z419:Z429">
    <cfRule type="cellIs" dxfId="856" priority="923" stopIfTrue="1" operator="equal">
      <formula>"NO ADMISIBLE"</formula>
    </cfRule>
    <cfRule type="cellIs" dxfId="855" priority="924" stopIfTrue="1" operator="equal">
      <formula>"ADMISIBLE"</formula>
    </cfRule>
  </conditionalFormatting>
  <conditionalFormatting sqref="U419:U429">
    <cfRule type="cellIs" dxfId="854" priority="921" operator="equal">
      <formula>"NO HABIL"</formula>
    </cfRule>
  </conditionalFormatting>
  <conditionalFormatting sqref="W419:W429">
    <cfRule type="cellIs" dxfId="853" priority="920" operator="equal">
      <formula>"NO HABIL"</formula>
    </cfRule>
  </conditionalFormatting>
  <conditionalFormatting sqref="Y419:Z429">
    <cfRule type="cellIs" dxfId="852" priority="919" operator="equal">
      <formula>"NO HABIL"</formula>
    </cfRule>
  </conditionalFormatting>
  <conditionalFormatting sqref="AF419:AG429">
    <cfRule type="cellIs" dxfId="851" priority="917" operator="equal">
      <formula>"NO HABIL"</formula>
    </cfRule>
  </conditionalFormatting>
  <conditionalFormatting sqref="AA430:AB440 T430:T440 C430 M430:Q440 X430:Y440 J431:J440 C432:C440">
    <cfRule type="cellIs" dxfId="850" priority="914" stopIfTrue="1" operator="equal">
      <formula>"NO ADMISIBLE"</formula>
    </cfRule>
  </conditionalFormatting>
  <conditionalFormatting sqref="X430 U430:W440">
    <cfRule type="cellIs" dxfId="849" priority="915" stopIfTrue="1" operator="equal">
      <formula>"NO ADMISIBLE"</formula>
    </cfRule>
    <cfRule type="cellIs" dxfId="848" priority="916" stopIfTrue="1" operator="equal">
      <formula>"ADMISIBLE"</formula>
    </cfRule>
  </conditionalFormatting>
  <conditionalFormatting sqref="Y430:Y440">
    <cfRule type="cellIs" dxfId="847" priority="912" stopIfTrue="1" operator="equal">
      <formula>"NO ADMISIBLE"</formula>
    </cfRule>
    <cfRule type="cellIs" dxfId="846" priority="913" stopIfTrue="1" operator="equal">
      <formula>"ADMISIBLE"</formula>
    </cfRule>
  </conditionalFormatting>
  <conditionalFormatting sqref="AC430:AD440">
    <cfRule type="cellIs" dxfId="845" priority="911" stopIfTrue="1" operator="equal">
      <formula>"NO ADMISIBLE"</formula>
    </cfRule>
  </conditionalFormatting>
  <conditionalFormatting sqref="AC430">
    <cfRule type="cellIs" dxfId="844" priority="909" stopIfTrue="1" operator="equal">
      <formula>"NO ADMISIBLE"</formula>
    </cfRule>
    <cfRule type="cellIs" dxfId="843" priority="910" stopIfTrue="1" operator="equal">
      <formula>"ADMISIBLE"</formula>
    </cfRule>
  </conditionalFormatting>
  <conditionalFormatting sqref="AD430:AD440">
    <cfRule type="cellIs" dxfId="842" priority="887" operator="equal">
      <formula>"NO HABIL"</formula>
    </cfRule>
    <cfRule type="cellIs" dxfId="841" priority="907" stopIfTrue="1" operator="equal">
      <formula>"NO ADMISIBLE"</formula>
    </cfRule>
    <cfRule type="cellIs" dxfId="840" priority="908" stopIfTrue="1" operator="equal">
      <formula>"ADMISIBLE"</formula>
    </cfRule>
  </conditionalFormatting>
  <conditionalFormatting sqref="AE430:AF440">
    <cfRule type="cellIs" dxfId="839" priority="906" stopIfTrue="1" operator="equal">
      <formula>"NO ADMISIBLE"</formula>
    </cfRule>
  </conditionalFormatting>
  <conditionalFormatting sqref="AE430">
    <cfRule type="cellIs" dxfId="838" priority="904" stopIfTrue="1" operator="equal">
      <formula>"NO ADMISIBLE"</formula>
    </cfRule>
    <cfRule type="cellIs" dxfId="837" priority="905" stopIfTrue="1" operator="equal">
      <formula>"ADMISIBLE"</formula>
    </cfRule>
  </conditionalFormatting>
  <conditionalFormatting sqref="AF430:AF440">
    <cfRule type="cellIs" dxfId="836" priority="902" stopIfTrue="1" operator="equal">
      <formula>"NO ADMISIBLE"</formula>
    </cfRule>
    <cfRule type="cellIs" dxfId="835" priority="903" stopIfTrue="1" operator="equal">
      <formula>"ADMISIBLE"</formula>
    </cfRule>
  </conditionalFormatting>
  <conditionalFormatting sqref="R430:R440">
    <cfRule type="cellIs" dxfId="834" priority="899" stopIfTrue="1" operator="equal">
      <formula>"NO ADMISIBLE"</formula>
    </cfRule>
  </conditionalFormatting>
  <conditionalFormatting sqref="S430:S440">
    <cfRule type="cellIs" dxfId="833" priority="891" operator="equal">
      <formula>"NO HABIL"</formula>
    </cfRule>
    <cfRule type="cellIs" dxfId="832" priority="900" stopIfTrue="1" operator="equal">
      <formula>"NO ADMISIBLE"</formula>
    </cfRule>
    <cfRule type="cellIs" dxfId="831" priority="901" stopIfTrue="1" operator="equal">
      <formula>"ADMISIBLE"</formula>
    </cfRule>
  </conditionalFormatting>
  <conditionalFormatting sqref="D430 D432:D440">
    <cfRule type="cellIs" dxfId="830" priority="898" stopIfTrue="1" operator="equal">
      <formula>"NO ADMISIBLE"</formula>
    </cfRule>
  </conditionalFormatting>
  <conditionalFormatting sqref="AG430:AG440">
    <cfRule type="cellIs" dxfId="829" priority="897" stopIfTrue="1" operator="equal">
      <formula>"NO ADMISIBLE"</formula>
    </cfRule>
  </conditionalFormatting>
  <conditionalFormatting sqref="AG430:AG440">
    <cfRule type="cellIs" dxfId="828" priority="895" stopIfTrue="1" operator="equal">
      <formula>"NO ADMISIBLE"</formula>
    </cfRule>
    <cfRule type="cellIs" dxfId="827" priority="896" stopIfTrue="1" operator="equal">
      <formula>"ADMISIBLE"</formula>
    </cfRule>
  </conditionalFormatting>
  <conditionalFormatting sqref="Z430:Z440">
    <cfRule type="cellIs" dxfId="826" priority="894" stopIfTrue="1" operator="equal">
      <formula>"NO ADMISIBLE"</formula>
    </cfRule>
  </conditionalFormatting>
  <conditionalFormatting sqref="Z430:Z440">
    <cfRule type="cellIs" dxfId="825" priority="892" stopIfTrue="1" operator="equal">
      <formula>"NO ADMISIBLE"</formula>
    </cfRule>
    <cfRule type="cellIs" dxfId="824" priority="893" stopIfTrue="1" operator="equal">
      <formula>"ADMISIBLE"</formula>
    </cfRule>
  </conditionalFormatting>
  <conditionalFormatting sqref="U430:U440">
    <cfRule type="cellIs" dxfId="823" priority="890" operator="equal">
      <formula>"NO HABIL"</formula>
    </cfRule>
  </conditionalFormatting>
  <conditionalFormatting sqref="W430:W440">
    <cfRule type="cellIs" dxfId="822" priority="889" operator="equal">
      <formula>"NO HABIL"</formula>
    </cfRule>
  </conditionalFormatting>
  <conditionalFormatting sqref="Y430:Z440">
    <cfRule type="cellIs" dxfId="821" priority="888" operator="equal">
      <formula>"NO HABIL"</formula>
    </cfRule>
  </conditionalFormatting>
  <conditionalFormatting sqref="AF430:AG440">
    <cfRule type="cellIs" dxfId="820" priority="886" operator="equal">
      <formula>"NO HABIL"</formula>
    </cfRule>
  </conditionalFormatting>
  <conditionalFormatting sqref="AA441:AB451 T441:T451 C441 M441:Q451 X441:Y451 J442:J451 C443:C451">
    <cfRule type="cellIs" dxfId="819" priority="883" stopIfTrue="1" operator="equal">
      <formula>"NO ADMISIBLE"</formula>
    </cfRule>
  </conditionalFormatting>
  <conditionalFormatting sqref="X441 U441:W451">
    <cfRule type="cellIs" dxfId="818" priority="884" stopIfTrue="1" operator="equal">
      <formula>"NO ADMISIBLE"</formula>
    </cfRule>
    <cfRule type="cellIs" dxfId="817" priority="885" stopIfTrue="1" operator="equal">
      <formula>"ADMISIBLE"</formula>
    </cfRule>
  </conditionalFormatting>
  <conditionalFormatting sqref="Y441:Y451">
    <cfRule type="cellIs" dxfId="816" priority="881" stopIfTrue="1" operator="equal">
      <formula>"NO ADMISIBLE"</formula>
    </cfRule>
    <cfRule type="cellIs" dxfId="815" priority="882" stopIfTrue="1" operator="equal">
      <formula>"ADMISIBLE"</formula>
    </cfRule>
  </conditionalFormatting>
  <conditionalFormatting sqref="AC441:AD451">
    <cfRule type="cellIs" dxfId="814" priority="880" stopIfTrue="1" operator="equal">
      <formula>"NO ADMISIBLE"</formula>
    </cfRule>
  </conditionalFormatting>
  <conditionalFormatting sqref="AC441">
    <cfRule type="cellIs" dxfId="813" priority="878" stopIfTrue="1" operator="equal">
      <formula>"NO ADMISIBLE"</formula>
    </cfRule>
    <cfRule type="cellIs" dxfId="812" priority="879" stopIfTrue="1" operator="equal">
      <formula>"ADMISIBLE"</formula>
    </cfRule>
  </conditionalFormatting>
  <conditionalFormatting sqref="AD441:AD451">
    <cfRule type="cellIs" dxfId="811" priority="856" operator="equal">
      <formula>"NO HABIL"</formula>
    </cfRule>
    <cfRule type="cellIs" dxfId="810" priority="876" stopIfTrue="1" operator="equal">
      <formula>"NO ADMISIBLE"</formula>
    </cfRule>
    <cfRule type="cellIs" dxfId="809" priority="877" stopIfTrue="1" operator="equal">
      <formula>"ADMISIBLE"</formula>
    </cfRule>
  </conditionalFormatting>
  <conditionalFormatting sqref="AE441:AF451">
    <cfRule type="cellIs" dxfId="808" priority="875" stopIfTrue="1" operator="equal">
      <formula>"NO ADMISIBLE"</formula>
    </cfRule>
  </conditionalFormatting>
  <conditionalFormatting sqref="AE441">
    <cfRule type="cellIs" dxfId="807" priority="873" stopIfTrue="1" operator="equal">
      <formula>"NO ADMISIBLE"</formula>
    </cfRule>
    <cfRule type="cellIs" dxfId="806" priority="874" stopIfTrue="1" operator="equal">
      <formula>"ADMISIBLE"</formula>
    </cfRule>
  </conditionalFormatting>
  <conditionalFormatting sqref="AF441:AF451">
    <cfRule type="cellIs" dxfId="805" priority="871" stopIfTrue="1" operator="equal">
      <formula>"NO ADMISIBLE"</formula>
    </cfRule>
    <cfRule type="cellIs" dxfId="804" priority="872" stopIfTrue="1" operator="equal">
      <formula>"ADMISIBLE"</formula>
    </cfRule>
  </conditionalFormatting>
  <conditionalFormatting sqref="R441:R451">
    <cfRule type="cellIs" dxfId="803" priority="868" stopIfTrue="1" operator="equal">
      <formula>"NO ADMISIBLE"</formula>
    </cfRule>
  </conditionalFormatting>
  <conditionalFormatting sqref="S441:S451">
    <cfRule type="cellIs" dxfId="802" priority="860" operator="equal">
      <formula>"NO HABIL"</formula>
    </cfRule>
    <cfRule type="cellIs" dxfId="801" priority="869" stopIfTrue="1" operator="equal">
      <formula>"NO ADMISIBLE"</formula>
    </cfRule>
    <cfRule type="cellIs" dxfId="800" priority="870" stopIfTrue="1" operator="equal">
      <formula>"ADMISIBLE"</formula>
    </cfRule>
  </conditionalFormatting>
  <conditionalFormatting sqref="D441 D443:D451">
    <cfRule type="cellIs" dxfId="799" priority="867" stopIfTrue="1" operator="equal">
      <formula>"NO ADMISIBLE"</formula>
    </cfRule>
  </conditionalFormatting>
  <conditionalFormatting sqref="AG441:AG451">
    <cfRule type="cellIs" dxfId="798" priority="866" stopIfTrue="1" operator="equal">
      <formula>"NO ADMISIBLE"</formula>
    </cfRule>
  </conditionalFormatting>
  <conditionalFormatting sqref="AG441:AG451">
    <cfRule type="cellIs" dxfId="797" priority="864" stopIfTrue="1" operator="equal">
      <formula>"NO ADMISIBLE"</formula>
    </cfRule>
    <cfRule type="cellIs" dxfId="796" priority="865" stopIfTrue="1" operator="equal">
      <formula>"ADMISIBLE"</formula>
    </cfRule>
  </conditionalFormatting>
  <conditionalFormatting sqref="Z441:Z451">
    <cfRule type="cellIs" dxfId="795" priority="863" stopIfTrue="1" operator="equal">
      <formula>"NO ADMISIBLE"</formula>
    </cfRule>
  </conditionalFormatting>
  <conditionalFormatting sqref="Z441:Z451">
    <cfRule type="cellIs" dxfId="794" priority="861" stopIfTrue="1" operator="equal">
      <formula>"NO ADMISIBLE"</formula>
    </cfRule>
    <cfRule type="cellIs" dxfId="793" priority="862" stopIfTrue="1" operator="equal">
      <formula>"ADMISIBLE"</formula>
    </cfRule>
  </conditionalFormatting>
  <conditionalFormatting sqref="U441:U451">
    <cfRule type="cellIs" dxfId="792" priority="859" operator="equal">
      <formula>"NO HABIL"</formula>
    </cfRule>
  </conditionalFormatting>
  <conditionalFormatting sqref="W441:W451">
    <cfRule type="cellIs" dxfId="791" priority="858" operator="equal">
      <formula>"NO HABIL"</formula>
    </cfRule>
  </conditionalFormatting>
  <conditionalFormatting sqref="Y441:Z451">
    <cfRule type="cellIs" dxfId="790" priority="857" operator="equal">
      <formula>"NO HABIL"</formula>
    </cfRule>
  </conditionalFormatting>
  <conditionalFormatting sqref="AF441:AG451">
    <cfRule type="cellIs" dxfId="789" priority="855" operator="equal">
      <formula>"NO HABIL"</formula>
    </cfRule>
  </conditionalFormatting>
  <conditionalFormatting sqref="AA457:AB462 T457:T462 M457:Q462 X457:Y462 J457:J462 C457:C462">
    <cfRule type="cellIs" dxfId="788" priority="852" stopIfTrue="1" operator="equal">
      <formula>"NO ADMISIBLE"</formula>
    </cfRule>
  </conditionalFormatting>
  <conditionalFormatting sqref="U457:W462">
    <cfRule type="cellIs" dxfId="787" priority="853" stopIfTrue="1" operator="equal">
      <formula>"NO ADMISIBLE"</formula>
    </cfRule>
    <cfRule type="cellIs" dxfId="786" priority="854" stopIfTrue="1" operator="equal">
      <formula>"ADMISIBLE"</formula>
    </cfRule>
  </conditionalFormatting>
  <conditionalFormatting sqref="Y457:Y462">
    <cfRule type="cellIs" dxfId="785" priority="850" stopIfTrue="1" operator="equal">
      <formula>"NO ADMISIBLE"</formula>
    </cfRule>
    <cfRule type="cellIs" dxfId="784" priority="851" stopIfTrue="1" operator="equal">
      <formula>"ADMISIBLE"</formula>
    </cfRule>
  </conditionalFormatting>
  <conditionalFormatting sqref="AC457:AD462">
    <cfRule type="cellIs" dxfId="783" priority="849" stopIfTrue="1" operator="equal">
      <formula>"NO ADMISIBLE"</formula>
    </cfRule>
  </conditionalFormatting>
  <conditionalFormatting sqref="AD457:AD462">
    <cfRule type="cellIs" dxfId="782" priority="825" operator="equal">
      <formula>"NO HABIL"</formula>
    </cfRule>
    <cfRule type="cellIs" dxfId="781" priority="845" stopIfTrue="1" operator="equal">
      <formula>"NO ADMISIBLE"</formula>
    </cfRule>
    <cfRule type="cellIs" dxfId="780" priority="846" stopIfTrue="1" operator="equal">
      <formula>"ADMISIBLE"</formula>
    </cfRule>
  </conditionalFormatting>
  <conditionalFormatting sqref="AE457:AF462">
    <cfRule type="cellIs" dxfId="779" priority="844" stopIfTrue="1" operator="equal">
      <formula>"NO ADMISIBLE"</formula>
    </cfRule>
  </conditionalFormatting>
  <conditionalFormatting sqref="AF457:AF462">
    <cfRule type="cellIs" dxfId="778" priority="840" stopIfTrue="1" operator="equal">
      <formula>"NO ADMISIBLE"</formula>
    </cfRule>
    <cfRule type="cellIs" dxfId="777" priority="841" stopIfTrue="1" operator="equal">
      <formula>"ADMISIBLE"</formula>
    </cfRule>
  </conditionalFormatting>
  <conditionalFormatting sqref="R457:R462">
    <cfRule type="cellIs" dxfId="776" priority="837" stopIfTrue="1" operator="equal">
      <formula>"NO ADMISIBLE"</formula>
    </cfRule>
  </conditionalFormatting>
  <conditionalFormatting sqref="S457:S462">
    <cfRule type="cellIs" dxfId="775" priority="829" operator="equal">
      <formula>"NO HABIL"</formula>
    </cfRule>
    <cfRule type="cellIs" dxfId="774" priority="838" stopIfTrue="1" operator="equal">
      <formula>"NO ADMISIBLE"</formula>
    </cfRule>
    <cfRule type="cellIs" dxfId="773" priority="839" stopIfTrue="1" operator="equal">
      <formula>"ADMISIBLE"</formula>
    </cfRule>
  </conditionalFormatting>
  <conditionalFormatting sqref="D457:D462">
    <cfRule type="cellIs" dxfId="772" priority="836" stopIfTrue="1" operator="equal">
      <formula>"NO ADMISIBLE"</formula>
    </cfRule>
  </conditionalFormatting>
  <conditionalFormatting sqref="AG457:AG462">
    <cfRule type="cellIs" dxfId="771" priority="835" stopIfTrue="1" operator="equal">
      <formula>"NO ADMISIBLE"</formula>
    </cfRule>
  </conditionalFormatting>
  <conditionalFormatting sqref="AG457:AG462">
    <cfRule type="cellIs" dxfId="770" priority="833" stopIfTrue="1" operator="equal">
      <formula>"NO ADMISIBLE"</formula>
    </cfRule>
    <cfRule type="cellIs" dxfId="769" priority="834" stopIfTrue="1" operator="equal">
      <formula>"ADMISIBLE"</formula>
    </cfRule>
  </conditionalFormatting>
  <conditionalFormatting sqref="Z457:Z462">
    <cfRule type="cellIs" dxfId="768" priority="832" stopIfTrue="1" operator="equal">
      <formula>"NO ADMISIBLE"</formula>
    </cfRule>
  </conditionalFormatting>
  <conditionalFormatting sqref="Z457:Z462">
    <cfRule type="cellIs" dxfId="767" priority="830" stopIfTrue="1" operator="equal">
      <formula>"NO ADMISIBLE"</formula>
    </cfRule>
    <cfRule type="cellIs" dxfId="766" priority="831" stopIfTrue="1" operator="equal">
      <formula>"ADMISIBLE"</formula>
    </cfRule>
  </conditionalFormatting>
  <conditionalFormatting sqref="U457:U462">
    <cfRule type="cellIs" dxfId="765" priority="828" operator="equal">
      <formula>"NO HABIL"</formula>
    </cfRule>
  </conditionalFormatting>
  <conditionalFormatting sqref="W457:W462">
    <cfRule type="cellIs" dxfId="764" priority="827" operator="equal">
      <formula>"NO HABIL"</formula>
    </cfRule>
  </conditionalFormatting>
  <conditionalFormatting sqref="Y457:Z462">
    <cfRule type="cellIs" dxfId="763" priority="826" operator="equal">
      <formula>"NO HABIL"</formula>
    </cfRule>
  </conditionalFormatting>
  <conditionalFormatting sqref="AF457:AG462">
    <cfRule type="cellIs" dxfId="762" priority="824" operator="equal">
      <formula>"NO HABIL"</formula>
    </cfRule>
  </conditionalFormatting>
  <conditionalFormatting sqref="AA463:AB473 T463:T473 C463 M463:Q473 X463:Y473 J464:J473 C466:C473">
    <cfRule type="cellIs" dxfId="761" priority="821" stopIfTrue="1" operator="equal">
      <formula>"NO ADMISIBLE"</formula>
    </cfRule>
  </conditionalFormatting>
  <conditionalFormatting sqref="X463 U463:W473">
    <cfRule type="cellIs" dxfId="760" priority="822" stopIfTrue="1" operator="equal">
      <formula>"NO ADMISIBLE"</formula>
    </cfRule>
    <cfRule type="cellIs" dxfId="759" priority="823" stopIfTrue="1" operator="equal">
      <formula>"ADMISIBLE"</formula>
    </cfRule>
  </conditionalFormatting>
  <conditionalFormatting sqref="Y463:Y473">
    <cfRule type="cellIs" dxfId="758" priority="819" stopIfTrue="1" operator="equal">
      <formula>"NO ADMISIBLE"</formula>
    </cfRule>
    <cfRule type="cellIs" dxfId="757" priority="820" stopIfTrue="1" operator="equal">
      <formula>"ADMISIBLE"</formula>
    </cfRule>
  </conditionalFormatting>
  <conditionalFormatting sqref="AC463:AD473">
    <cfRule type="cellIs" dxfId="756" priority="818" stopIfTrue="1" operator="equal">
      <formula>"NO ADMISIBLE"</formula>
    </cfRule>
  </conditionalFormatting>
  <conditionalFormatting sqref="AC463">
    <cfRule type="cellIs" dxfId="755" priority="816" stopIfTrue="1" operator="equal">
      <formula>"NO ADMISIBLE"</formula>
    </cfRule>
    <cfRule type="cellIs" dxfId="754" priority="817" stopIfTrue="1" operator="equal">
      <formula>"ADMISIBLE"</formula>
    </cfRule>
  </conditionalFormatting>
  <conditionalFormatting sqref="AD463:AD473">
    <cfRule type="cellIs" dxfId="753" priority="794" operator="equal">
      <formula>"NO HABIL"</formula>
    </cfRule>
    <cfRule type="cellIs" dxfId="752" priority="814" stopIfTrue="1" operator="equal">
      <formula>"NO ADMISIBLE"</formula>
    </cfRule>
    <cfRule type="cellIs" dxfId="751" priority="815" stopIfTrue="1" operator="equal">
      <formula>"ADMISIBLE"</formula>
    </cfRule>
  </conditionalFormatting>
  <conditionalFormatting sqref="AE463:AF473">
    <cfRule type="cellIs" dxfId="750" priority="813" stopIfTrue="1" operator="equal">
      <formula>"NO ADMISIBLE"</formula>
    </cfRule>
  </conditionalFormatting>
  <conditionalFormatting sqref="AE463">
    <cfRule type="cellIs" dxfId="749" priority="811" stopIfTrue="1" operator="equal">
      <formula>"NO ADMISIBLE"</formula>
    </cfRule>
    <cfRule type="cellIs" dxfId="748" priority="812" stopIfTrue="1" operator="equal">
      <formula>"ADMISIBLE"</formula>
    </cfRule>
  </conditionalFormatting>
  <conditionalFormatting sqref="AF463:AF473">
    <cfRule type="cellIs" dxfId="747" priority="809" stopIfTrue="1" operator="equal">
      <formula>"NO ADMISIBLE"</formula>
    </cfRule>
    <cfRule type="cellIs" dxfId="746" priority="810" stopIfTrue="1" operator="equal">
      <formula>"ADMISIBLE"</formula>
    </cfRule>
  </conditionalFormatting>
  <conditionalFormatting sqref="R463:R473">
    <cfRule type="cellIs" dxfId="745" priority="806" stopIfTrue="1" operator="equal">
      <formula>"NO ADMISIBLE"</formula>
    </cfRule>
  </conditionalFormatting>
  <conditionalFormatting sqref="S463:S473">
    <cfRule type="cellIs" dxfId="744" priority="798" operator="equal">
      <formula>"NO HABIL"</formula>
    </cfRule>
    <cfRule type="cellIs" dxfId="743" priority="807" stopIfTrue="1" operator="equal">
      <formula>"NO ADMISIBLE"</formula>
    </cfRule>
    <cfRule type="cellIs" dxfId="742" priority="808" stopIfTrue="1" operator="equal">
      <formula>"ADMISIBLE"</formula>
    </cfRule>
  </conditionalFormatting>
  <conditionalFormatting sqref="D463 D466:D473">
    <cfRule type="cellIs" dxfId="741" priority="805" stopIfTrue="1" operator="equal">
      <formula>"NO ADMISIBLE"</formula>
    </cfRule>
  </conditionalFormatting>
  <conditionalFormatting sqref="AG463:AG473">
    <cfRule type="cellIs" dxfId="740" priority="804" stopIfTrue="1" operator="equal">
      <formula>"NO ADMISIBLE"</formula>
    </cfRule>
  </conditionalFormatting>
  <conditionalFormatting sqref="AG463:AG473">
    <cfRule type="cellIs" dxfId="739" priority="802" stopIfTrue="1" operator="equal">
      <formula>"NO ADMISIBLE"</formula>
    </cfRule>
    <cfRule type="cellIs" dxfId="738" priority="803" stopIfTrue="1" operator="equal">
      <formula>"ADMISIBLE"</formula>
    </cfRule>
  </conditionalFormatting>
  <conditionalFormatting sqref="Z463:Z473">
    <cfRule type="cellIs" dxfId="737" priority="801" stopIfTrue="1" operator="equal">
      <formula>"NO ADMISIBLE"</formula>
    </cfRule>
  </conditionalFormatting>
  <conditionalFormatting sqref="Z463:Z473">
    <cfRule type="cellIs" dxfId="736" priority="799" stopIfTrue="1" operator="equal">
      <formula>"NO ADMISIBLE"</formula>
    </cfRule>
    <cfRule type="cellIs" dxfId="735" priority="800" stopIfTrue="1" operator="equal">
      <formula>"ADMISIBLE"</formula>
    </cfRule>
  </conditionalFormatting>
  <conditionalFormatting sqref="U463:U473">
    <cfRule type="cellIs" dxfId="734" priority="797" operator="equal">
      <formula>"NO HABIL"</formula>
    </cfRule>
  </conditionalFormatting>
  <conditionalFormatting sqref="W463:W473">
    <cfRule type="cellIs" dxfId="733" priority="796" operator="equal">
      <formula>"NO HABIL"</formula>
    </cfRule>
  </conditionalFormatting>
  <conditionalFormatting sqref="Y463:Z473">
    <cfRule type="cellIs" dxfId="732" priority="795" operator="equal">
      <formula>"NO HABIL"</formula>
    </cfRule>
  </conditionalFormatting>
  <conditionalFormatting sqref="AF463:AG473">
    <cfRule type="cellIs" dxfId="731" priority="793" operator="equal">
      <formula>"NO HABIL"</formula>
    </cfRule>
  </conditionalFormatting>
  <conditionalFormatting sqref="AA474:AB484 T474:T484 C474 M474:Q484 X474:Y484 J475:J484 C478:C484">
    <cfRule type="cellIs" dxfId="730" priority="790" stopIfTrue="1" operator="equal">
      <formula>"NO ADMISIBLE"</formula>
    </cfRule>
  </conditionalFormatting>
  <conditionalFormatting sqref="X474 U474:W484">
    <cfRule type="cellIs" dxfId="729" priority="791" stopIfTrue="1" operator="equal">
      <formula>"NO ADMISIBLE"</formula>
    </cfRule>
    <cfRule type="cellIs" dxfId="728" priority="792" stopIfTrue="1" operator="equal">
      <formula>"ADMISIBLE"</formula>
    </cfRule>
  </conditionalFormatting>
  <conditionalFormatting sqref="Y474:Y484">
    <cfRule type="cellIs" dxfId="727" priority="788" stopIfTrue="1" operator="equal">
      <formula>"NO ADMISIBLE"</formula>
    </cfRule>
    <cfRule type="cellIs" dxfId="726" priority="789" stopIfTrue="1" operator="equal">
      <formula>"ADMISIBLE"</formula>
    </cfRule>
  </conditionalFormatting>
  <conditionalFormatting sqref="AC474:AD484">
    <cfRule type="cellIs" dxfId="725" priority="787" stopIfTrue="1" operator="equal">
      <formula>"NO ADMISIBLE"</formula>
    </cfRule>
  </conditionalFormatting>
  <conditionalFormatting sqref="AC474">
    <cfRule type="cellIs" dxfId="724" priority="785" stopIfTrue="1" operator="equal">
      <formula>"NO ADMISIBLE"</formula>
    </cfRule>
    <cfRule type="cellIs" dxfId="723" priority="786" stopIfTrue="1" operator="equal">
      <formula>"ADMISIBLE"</formula>
    </cfRule>
  </conditionalFormatting>
  <conditionalFormatting sqref="AD474:AD484">
    <cfRule type="cellIs" dxfId="722" priority="763" operator="equal">
      <formula>"NO HABIL"</formula>
    </cfRule>
    <cfRule type="cellIs" dxfId="721" priority="783" stopIfTrue="1" operator="equal">
      <formula>"NO ADMISIBLE"</formula>
    </cfRule>
    <cfRule type="cellIs" dxfId="720" priority="784" stopIfTrue="1" operator="equal">
      <formula>"ADMISIBLE"</formula>
    </cfRule>
  </conditionalFormatting>
  <conditionalFormatting sqref="AE474:AF484">
    <cfRule type="cellIs" dxfId="719" priority="782" stopIfTrue="1" operator="equal">
      <formula>"NO ADMISIBLE"</formula>
    </cfRule>
  </conditionalFormatting>
  <conditionalFormatting sqref="AE474">
    <cfRule type="cellIs" dxfId="718" priority="780" stopIfTrue="1" operator="equal">
      <formula>"NO ADMISIBLE"</formula>
    </cfRule>
    <cfRule type="cellIs" dxfId="717" priority="781" stopIfTrue="1" operator="equal">
      <formula>"ADMISIBLE"</formula>
    </cfRule>
  </conditionalFormatting>
  <conditionalFormatting sqref="AF474:AF484">
    <cfRule type="cellIs" dxfId="716" priority="778" stopIfTrue="1" operator="equal">
      <formula>"NO ADMISIBLE"</formula>
    </cfRule>
    <cfRule type="cellIs" dxfId="715" priority="779" stopIfTrue="1" operator="equal">
      <formula>"ADMISIBLE"</formula>
    </cfRule>
  </conditionalFormatting>
  <conditionalFormatting sqref="R474:R484">
    <cfRule type="cellIs" dxfId="714" priority="775" stopIfTrue="1" operator="equal">
      <formula>"NO ADMISIBLE"</formula>
    </cfRule>
  </conditionalFormatting>
  <conditionalFormatting sqref="S474:S484">
    <cfRule type="cellIs" dxfId="713" priority="767" operator="equal">
      <formula>"NO HABIL"</formula>
    </cfRule>
    <cfRule type="cellIs" dxfId="712" priority="776" stopIfTrue="1" operator="equal">
      <formula>"NO ADMISIBLE"</formula>
    </cfRule>
    <cfRule type="cellIs" dxfId="711" priority="777" stopIfTrue="1" operator="equal">
      <formula>"ADMISIBLE"</formula>
    </cfRule>
  </conditionalFormatting>
  <conditionalFormatting sqref="D474 D478:D484">
    <cfRule type="cellIs" dxfId="710" priority="774" stopIfTrue="1" operator="equal">
      <formula>"NO ADMISIBLE"</formula>
    </cfRule>
  </conditionalFormatting>
  <conditionalFormatting sqref="AG474:AG484">
    <cfRule type="cellIs" dxfId="709" priority="773" stopIfTrue="1" operator="equal">
      <formula>"NO ADMISIBLE"</formula>
    </cfRule>
  </conditionalFormatting>
  <conditionalFormatting sqref="AG474:AG484">
    <cfRule type="cellIs" dxfId="708" priority="771" stopIfTrue="1" operator="equal">
      <formula>"NO ADMISIBLE"</formula>
    </cfRule>
    <cfRule type="cellIs" dxfId="707" priority="772" stopIfTrue="1" operator="equal">
      <formula>"ADMISIBLE"</formula>
    </cfRule>
  </conditionalFormatting>
  <conditionalFormatting sqref="Z474:Z484">
    <cfRule type="cellIs" dxfId="706" priority="770" stopIfTrue="1" operator="equal">
      <formula>"NO ADMISIBLE"</formula>
    </cfRule>
  </conditionalFormatting>
  <conditionalFormatting sqref="Z474:Z484">
    <cfRule type="cellIs" dxfId="705" priority="768" stopIfTrue="1" operator="equal">
      <formula>"NO ADMISIBLE"</formula>
    </cfRule>
    <cfRule type="cellIs" dxfId="704" priority="769" stopIfTrue="1" operator="equal">
      <formula>"ADMISIBLE"</formula>
    </cfRule>
  </conditionalFormatting>
  <conditionalFormatting sqref="U474:U484">
    <cfRule type="cellIs" dxfId="703" priority="766" operator="equal">
      <formula>"NO HABIL"</formula>
    </cfRule>
  </conditionalFormatting>
  <conditionalFormatting sqref="W474:W484">
    <cfRule type="cellIs" dxfId="702" priority="765" operator="equal">
      <formula>"NO HABIL"</formula>
    </cfRule>
  </conditionalFormatting>
  <conditionalFormatting sqref="Y474:Z484">
    <cfRule type="cellIs" dxfId="701" priority="764" operator="equal">
      <formula>"NO HABIL"</formula>
    </cfRule>
  </conditionalFormatting>
  <conditionalFormatting sqref="AF474:AG484">
    <cfRule type="cellIs" dxfId="700" priority="762" operator="equal">
      <formula>"NO HABIL"</formula>
    </cfRule>
  </conditionalFormatting>
  <conditionalFormatting sqref="AA485:AB495 T485:T495 C485 M485:Q495 X485:Y495 J486:J495 C487:C495">
    <cfRule type="cellIs" dxfId="699" priority="759" stopIfTrue="1" operator="equal">
      <formula>"NO ADMISIBLE"</formula>
    </cfRule>
  </conditionalFormatting>
  <conditionalFormatting sqref="X485 U485:W495">
    <cfRule type="cellIs" dxfId="698" priority="760" stopIfTrue="1" operator="equal">
      <formula>"NO ADMISIBLE"</formula>
    </cfRule>
    <cfRule type="cellIs" dxfId="697" priority="761" stopIfTrue="1" operator="equal">
      <formula>"ADMISIBLE"</formula>
    </cfRule>
  </conditionalFormatting>
  <conditionalFormatting sqref="Y485:Y495">
    <cfRule type="cellIs" dxfId="696" priority="757" stopIfTrue="1" operator="equal">
      <formula>"NO ADMISIBLE"</formula>
    </cfRule>
    <cfRule type="cellIs" dxfId="695" priority="758" stopIfTrue="1" operator="equal">
      <formula>"ADMISIBLE"</formula>
    </cfRule>
  </conditionalFormatting>
  <conditionalFormatting sqref="AC485:AD495">
    <cfRule type="cellIs" dxfId="694" priority="756" stopIfTrue="1" operator="equal">
      <formula>"NO ADMISIBLE"</formula>
    </cfRule>
  </conditionalFormatting>
  <conditionalFormatting sqref="AC485">
    <cfRule type="cellIs" dxfId="693" priority="754" stopIfTrue="1" operator="equal">
      <formula>"NO ADMISIBLE"</formula>
    </cfRule>
    <cfRule type="cellIs" dxfId="692" priority="755" stopIfTrue="1" operator="equal">
      <formula>"ADMISIBLE"</formula>
    </cfRule>
  </conditionalFormatting>
  <conditionalFormatting sqref="AD485:AD495">
    <cfRule type="cellIs" dxfId="691" priority="732" operator="equal">
      <formula>"NO HABIL"</formula>
    </cfRule>
    <cfRule type="cellIs" dxfId="690" priority="752" stopIfTrue="1" operator="equal">
      <formula>"NO ADMISIBLE"</formula>
    </cfRule>
    <cfRule type="cellIs" dxfId="689" priority="753" stopIfTrue="1" operator="equal">
      <formula>"ADMISIBLE"</formula>
    </cfRule>
  </conditionalFormatting>
  <conditionalFormatting sqref="AE485:AF495">
    <cfRule type="cellIs" dxfId="688" priority="751" stopIfTrue="1" operator="equal">
      <formula>"NO ADMISIBLE"</formula>
    </cfRule>
  </conditionalFormatting>
  <conditionalFormatting sqref="AE485">
    <cfRule type="cellIs" dxfId="687" priority="749" stopIfTrue="1" operator="equal">
      <formula>"NO ADMISIBLE"</formula>
    </cfRule>
    <cfRule type="cellIs" dxfId="686" priority="750" stopIfTrue="1" operator="equal">
      <formula>"ADMISIBLE"</formula>
    </cfRule>
  </conditionalFormatting>
  <conditionalFormatting sqref="AF485:AF495">
    <cfRule type="cellIs" dxfId="685" priority="747" stopIfTrue="1" operator="equal">
      <formula>"NO ADMISIBLE"</formula>
    </cfRule>
    <cfRule type="cellIs" dxfId="684" priority="748" stopIfTrue="1" operator="equal">
      <formula>"ADMISIBLE"</formula>
    </cfRule>
  </conditionalFormatting>
  <conditionalFormatting sqref="R485:R495">
    <cfRule type="cellIs" dxfId="683" priority="744" stopIfTrue="1" operator="equal">
      <formula>"NO ADMISIBLE"</formula>
    </cfRule>
  </conditionalFormatting>
  <conditionalFormatting sqref="S485:S495">
    <cfRule type="cellIs" dxfId="682" priority="736" operator="equal">
      <formula>"NO HABIL"</formula>
    </cfRule>
    <cfRule type="cellIs" dxfId="681" priority="745" stopIfTrue="1" operator="equal">
      <formula>"NO ADMISIBLE"</formula>
    </cfRule>
    <cfRule type="cellIs" dxfId="680" priority="746" stopIfTrue="1" operator="equal">
      <formula>"ADMISIBLE"</formula>
    </cfRule>
  </conditionalFormatting>
  <conditionalFormatting sqref="D485 D487:D495">
    <cfRule type="cellIs" dxfId="679" priority="743" stopIfTrue="1" operator="equal">
      <formula>"NO ADMISIBLE"</formula>
    </cfRule>
  </conditionalFormatting>
  <conditionalFormatting sqref="AG485:AG495">
    <cfRule type="cellIs" dxfId="678" priority="742" stopIfTrue="1" operator="equal">
      <formula>"NO ADMISIBLE"</formula>
    </cfRule>
  </conditionalFormatting>
  <conditionalFormatting sqref="AG485:AG495">
    <cfRule type="cellIs" dxfId="677" priority="740" stopIfTrue="1" operator="equal">
      <formula>"NO ADMISIBLE"</formula>
    </cfRule>
    <cfRule type="cellIs" dxfId="676" priority="741" stopIfTrue="1" operator="equal">
      <formula>"ADMISIBLE"</formula>
    </cfRule>
  </conditionalFormatting>
  <conditionalFormatting sqref="Z485:Z495">
    <cfRule type="cellIs" dxfId="675" priority="739" stopIfTrue="1" operator="equal">
      <formula>"NO ADMISIBLE"</formula>
    </cfRule>
  </conditionalFormatting>
  <conditionalFormatting sqref="Z485:Z495">
    <cfRule type="cellIs" dxfId="674" priority="737" stopIfTrue="1" operator="equal">
      <formula>"NO ADMISIBLE"</formula>
    </cfRule>
    <cfRule type="cellIs" dxfId="673" priority="738" stopIfTrue="1" operator="equal">
      <formula>"ADMISIBLE"</formula>
    </cfRule>
  </conditionalFormatting>
  <conditionalFormatting sqref="U485:U495">
    <cfRule type="cellIs" dxfId="672" priority="735" operator="equal">
      <formula>"NO HABIL"</formula>
    </cfRule>
  </conditionalFormatting>
  <conditionalFormatting sqref="W485:W495">
    <cfRule type="cellIs" dxfId="671" priority="734" operator="equal">
      <formula>"NO HABIL"</formula>
    </cfRule>
  </conditionalFormatting>
  <conditionalFormatting sqref="Y485:Z495">
    <cfRule type="cellIs" dxfId="670" priority="733" operator="equal">
      <formula>"NO HABIL"</formula>
    </cfRule>
  </conditionalFormatting>
  <conditionalFormatting sqref="AF485:AG495">
    <cfRule type="cellIs" dxfId="669" priority="731" operator="equal">
      <formula>"NO HABIL"</formula>
    </cfRule>
  </conditionalFormatting>
  <conditionalFormatting sqref="AA496:AB506 T496:T506 C496 M496:Q506 X496:Y506 J497:J506 C499:C506">
    <cfRule type="cellIs" dxfId="668" priority="728" stopIfTrue="1" operator="equal">
      <formula>"NO ADMISIBLE"</formula>
    </cfRule>
  </conditionalFormatting>
  <conditionalFormatting sqref="X496 U496:W506">
    <cfRule type="cellIs" dxfId="667" priority="729" stopIfTrue="1" operator="equal">
      <formula>"NO ADMISIBLE"</formula>
    </cfRule>
    <cfRule type="cellIs" dxfId="666" priority="730" stopIfTrue="1" operator="equal">
      <formula>"ADMISIBLE"</formula>
    </cfRule>
  </conditionalFormatting>
  <conditionalFormatting sqref="Y496:Y506">
    <cfRule type="cellIs" dxfId="665" priority="726" stopIfTrue="1" operator="equal">
      <formula>"NO ADMISIBLE"</formula>
    </cfRule>
    <cfRule type="cellIs" dxfId="664" priority="727" stopIfTrue="1" operator="equal">
      <formula>"ADMISIBLE"</formula>
    </cfRule>
  </conditionalFormatting>
  <conditionalFormatting sqref="AC496:AD506">
    <cfRule type="cellIs" dxfId="663" priority="725" stopIfTrue="1" operator="equal">
      <formula>"NO ADMISIBLE"</formula>
    </cfRule>
  </conditionalFormatting>
  <conditionalFormatting sqref="AC496">
    <cfRule type="cellIs" dxfId="662" priority="723" stopIfTrue="1" operator="equal">
      <formula>"NO ADMISIBLE"</formula>
    </cfRule>
    <cfRule type="cellIs" dxfId="661" priority="724" stopIfTrue="1" operator="equal">
      <formula>"ADMISIBLE"</formula>
    </cfRule>
  </conditionalFormatting>
  <conditionalFormatting sqref="AD496:AD506">
    <cfRule type="cellIs" dxfId="660" priority="701" operator="equal">
      <formula>"NO HABIL"</formula>
    </cfRule>
    <cfRule type="cellIs" dxfId="659" priority="721" stopIfTrue="1" operator="equal">
      <formula>"NO ADMISIBLE"</formula>
    </cfRule>
    <cfRule type="cellIs" dxfId="658" priority="722" stopIfTrue="1" operator="equal">
      <formula>"ADMISIBLE"</formula>
    </cfRule>
  </conditionalFormatting>
  <conditionalFormatting sqref="AE496:AF506">
    <cfRule type="cellIs" dxfId="657" priority="720" stopIfTrue="1" operator="equal">
      <formula>"NO ADMISIBLE"</formula>
    </cfRule>
  </conditionalFormatting>
  <conditionalFormatting sqref="AE496">
    <cfRule type="cellIs" dxfId="656" priority="718" stopIfTrue="1" operator="equal">
      <formula>"NO ADMISIBLE"</formula>
    </cfRule>
    <cfRule type="cellIs" dxfId="655" priority="719" stopIfTrue="1" operator="equal">
      <formula>"ADMISIBLE"</formula>
    </cfRule>
  </conditionalFormatting>
  <conditionalFormatting sqref="AF496:AF506">
    <cfRule type="cellIs" dxfId="654" priority="716" stopIfTrue="1" operator="equal">
      <formula>"NO ADMISIBLE"</formula>
    </cfRule>
    <cfRule type="cellIs" dxfId="653" priority="717" stopIfTrue="1" operator="equal">
      <formula>"ADMISIBLE"</formula>
    </cfRule>
  </conditionalFormatting>
  <conditionalFormatting sqref="R496:R506">
    <cfRule type="cellIs" dxfId="652" priority="713" stopIfTrue="1" operator="equal">
      <formula>"NO ADMISIBLE"</formula>
    </cfRule>
  </conditionalFormatting>
  <conditionalFormatting sqref="S496:S506">
    <cfRule type="cellIs" dxfId="651" priority="705" operator="equal">
      <formula>"NO HABIL"</formula>
    </cfRule>
    <cfRule type="cellIs" dxfId="650" priority="714" stopIfTrue="1" operator="equal">
      <formula>"NO ADMISIBLE"</formula>
    </cfRule>
    <cfRule type="cellIs" dxfId="649" priority="715" stopIfTrue="1" operator="equal">
      <formula>"ADMISIBLE"</formula>
    </cfRule>
  </conditionalFormatting>
  <conditionalFormatting sqref="D496 D499:D506">
    <cfRule type="cellIs" dxfId="648" priority="712" stopIfTrue="1" operator="equal">
      <formula>"NO ADMISIBLE"</formula>
    </cfRule>
  </conditionalFormatting>
  <conditionalFormatting sqref="AG496:AG506">
    <cfRule type="cellIs" dxfId="647" priority="711" stopIfTrue="1" operator="equal">
      <formula>"NO ADMISIBLE"</formula>
    </cfRule>
  </conditionalFormatting>
  <conditionalFormatting sqref="AG496:AG506">
    <cfRule type="cellIs" dxfId="646" priority="709" stopIfTrue="1" operator="equal">
      <formula>"NO ADMISIBLE"</formula>
    </cfRule>
    <cfRule type="cellIs" dxfId="645" priority="710" stopIfTrue="1" operator="equal">
      <formula>"ADMISIBLE"</formula>
    </cfRule>
  </conditionalFormatting>
  <conditionalFormatting sqref="Z496:Z506">
    <cfRule type="cellIs" dxfId="644" priority="708" stopIfTrue="1" operator="equal">
      <formula>"NO ADMISIBLE"</formula>
    </cfRule>
  </conditionalFormatting>
  <conditionalFormatting sqref="Z496:Z506">
    <cfRule type="cellIs" dxfId="643" priority="706" stopIfTrue="1" operator="equal">
      <formula>"NO ADMISIBLE"</formula>
    </cfRule>
    <cfRule type="cellIs" dxfId="642" priority="707" stopIfTrue="1" operator="equal">
      <formula>"ADMISIBLE"</formula>
    </cfRule>
  </conditionalFormatting>
  <conditionalFormatting sqref="U496:U506">
    <cfRule type="cellIs" dxfId="641" priority="704" operator="equal">
      <formula>"NO HABIL"</formula>
    </cfRule>
  </conditionalFormatting>
  <conditionalFormatting sqref="W496:W506">
    <cfRule type="cellIs" dxfId="640" priority="703" operator="equal">
      <formula>"NO HABIL"</formula>
    </cfRule>
  </conditionalFormatting>
  <conditionalFormatting sqref="Y496:Z506">
    <cfRule type="cellIs" dxfId="639" priority="702" operator="equal">
      <formula>"NO HABIL"</formula>
    </cfRule>
  </conditionalFormatting>
  <conditionalFormatting sqref="AF496:AG506">
    <cfRule type="cellIs" dxfId="638" priority="700" operator="equal">
      <formula>"NO HABIL"</formula>
    </cfRule>
  </conditionalFormatting>
  <conditionalFormatting sqref="AA507:AB517 T507:T517 C507 M507:Q517 X507:Y517 J508:J517 C510:C517">
    <cfRule type="cellIs" dxfId="637" priority="697" stopIfTrue="1" operator="equal">
      <formula>"NO ADMISIBLE"</formula>
    </cfRule>
  </conditionalFormatting>
  <conditionalFormatting sqref="X507 U507:W517">
    <cfRule type="cellIs" dxfId="636" priority="698" stopIfTrue="1" operator="equal">
      <formula>"NO ADMISIBLE"</formula>
    </cfRule>
    <cfRule type="cellIs" dxfId="635" priority="699" stopIfTrue="1" operator="equal">
      <formula>"ADMISIBLE"</formula>
    </cfRule>
  </conditionalFormatting>
  <conditionalFormatting sqref="Y507:Y517">
    <cfRule type="cellIs" dxfId="634" priority="695" stopIfTrue="1" operator="equal">
      <formula>"NO ADMISIBLE"</formula>
    </cfRule>
    <cfRule type="cellIs" dxfId="633" priority="696" stopIfTrue="1" operator="equal">
      <formula>"ADMISIBLE"</formula>
    </cfRule>
  </conditionalFormatting>
  <conditionalFormatting sqref="AC507:AD517">
    <cfRule type="cellIs" dxfId="632" priority="694" stopIfTrue="1" operator="equal">
      <formula>"NO ADMISIBLE"</formula>
    </cfRule>
  </conditionalFormatting>
  <conditionalFormatting sqref="AC507">
    <cfRule type="cellIs" dxfId="631" priority="692" stopIfTrue="1" operator="equal">
      <formula>"NO ADMISIBLE"</formula>
    </cfRule>
    <cfRule type="cellIs" dxfId="630" priority="693" stopIfTrue="1" operator="equal">
      <formula>"ADMISIBLE"</formula>
    </cfRule>
  </conditionalFormatting>
  <conditionalFormatting sqref="AD507:AD517">
    <cfRule type="cellIs" dxfId="629" priority="670" operator="equal">
      <formula>"NO HABIL"</formula>
    </cfRule>
    <cfRule type="cellIs" dxfId="628" priority="690" stopIfTrue="1" operator="equal">
      <formula>"NO ADMISIBLE"</formula>
    </cfRule>
    <cfRule type="cellIs" dxfId="627" priority="691" stopIfTrue="1" operator="equal">
      <formula>"ADMISIBLE"</formula>
    </cfRule>
  </conditionalFormatting>
  <conditionalFormatting sqref="AE507:AF517">
    <cfRule type="cellIs" dxfId="626" priority="689" stopIfTrue="1" operator="equal">
      <formula>"NO ADMISIBLE"</formula>
    </cfRule>
  </conditionalFormatting>
  <conditionalFormatting sqref="AE507">
    <cfRule type="cellIs" dxfId="625" priority="687" stopIfTrue="1" operator="equal">
      <formula>"NO ADMISIBLE"</formula>
    </cfRule>
    <cfRule type="cellIs" dxfId="624" priority="688" stopIfTrue="1" operator="equal">
      <formula>"ADMISIBLE"</formula>
    </cfRule>
  </conditionalFormatting>
  <conditionalFormatting sqref="AF507:AF517">
    <cfRule type="cellIs" dxfId="623" priority="685" stopIfTrue="1" operator="equal">
      <formula>"NO ADMISIBLE"</formula>
    </cfRule>
    <cfRule type="cellIs" dxfId="622" priority="686" stopIfTrue="1" operator="equal">
      <formula>"ADMISIBLE"</formula>
    </cfRule>
  </conditionalFormatting>
  <conditionalFormatting sqref="R507:R517">
    <cfRule type="cellIs" dxfId="621" priority="682" stopIfTrue="1" operator="equal">
      <formula>"NO ADMISIBLE"</formula>
    </cfRule>
  </conditionalFormatting>
  <conditionalFormatting sqref="S507:S517">
    <cfRule type="cellIs" dxfId="620" priority="674" operator="equal">
      <formula>"NO HABIL"</formula>
    </cfRule>
    <cfRule type="cellIs" dxfId="619" priority="683" stopIfTrue="1" operator="equal">
      <formula>"NO ADMISIBLE"</formula>
    </cfRule>
    <cfRule type="cellIs" dxfId="618" priority="684" stopIfTrue="1" operator="equal">
      <formula>"ADMISIBLE"</formula>
    </cfRule>
  </conditionalFormatting>
  <conditionalFormatting sqref="D507 D510:D517">
    <cfRule type="cellIs" dxfId="617" priority="681" stopIfTrue="1" operator="equal">
      <formula>"NO ADMISIBLE"</formula>
    </cfRule>
  </conditionalFormatting>
  <conditionalFormatting sqref="AG507:AG517">
    <cfRule type="cellIs" dxfId="616" priority="680" stopIfTrue="1" operator="equal">
      <formula>"NO ADMISIBLE"</formula>
    </cfRule>
  </conditionalFormatting>
  <conditionalFormatting sqref="AG507:AG517">
    <cfRule type="cellIs" dxfId="615" priority="678" stopIfTrue="1" operator="equal">
      <formula>"NO ADMISIBLE"</formula>
    </cfRule>
    <cfRule type="cellIs" dxfId="614" priority="679" stopIfTrue="1" operator="equal">
      <formula>"ADMISIBLE"</formula>
    </cfRule>
  </conditionalFormatting>
  <conditionalFormatting sqref="Z507:Z517">
    <cfRule type="cellIs" dxfId="613" priority="677" stopIfTrue="1" operator="equal">
      <formula>"NO ADMISIBLE"</formula>
    </cfRule>
  </conditionalFormatting>
  <conditionalFormatting sqref="Z507:Z517">
    <cfRule type="cellIs" dxfId="612" priority="675" stopIfTrue="1" operator="equal">
      <formula>"NO ADMISIBLE"</formula>
    </cfRule>
    <cfRule type="cellIs" dxfId="611" priority="676" stopIfTrue="1" operator="equal">
      <formula>"ADMISIBLE"</formula>
    </cfRule>
  </conditionalFormatting>
  <conditionalFormatting sqref="U507:U517">
    <cfRule type="cellIs" dxfId="610" priority="673" operator="equal">
      <formula>"NO HABIL"</formula>
    </cfRule>
  </conditionalFormatting>
  <conditionalFormatting sqref="W507:W517">
    <cfRule type="cellIs" dxfId="609" priority="672" operator="equal">
      <formula>"NO HABIL"</formula>
    </cfRule>
  </conditionalFormatting>
  <conditionalFormatting sqref="Y507:Z517">
    <cfRule type="cellIs" dxfId="608" priority="671" operator="equal">
      <formula>"NO HABIL"</formula>
    </cfRule>
  </conditionalFormatting>
  <conditionalFormatting sqref="AF507:AG517">
    <cfRule type="cellIs" dxfId="607" priority="669" operator="equal">
      <formula>"NO HABIL"</formula>
    </cfRule>
  </conditionalFormatting>
  <conditionalFormatting sqref="AA518:AB528 T518:T528 C518 M518:Q528 X518:Y528 J519:J528 C520:C528">
    <cfRule type="cellIs" dxfId="606" priority="666" stopIfTrue="1" operator="equal">
      <formula>"NO ADMISIBLE"</formula>
    </cfRule>
  </conditionalFormatting>
  <conditionalFormatting sqref="X518 U518:W528">
    <cfRule type="cellIs" dxfId="605" priority="667" stopIfTrue="1" operator="equal">
      <formula>"NO ADMISIBLE"</formula>
    </cfRule>
    <cfRule type="cellIs" dxfId="604" priority="668" stopIfTrue="1" operator="equal">
      <formula>"ADMISIBLE"</formula>
    </cfRule>
  </conditionalFormatting>
  <conditionalFormatting sqref="Y518:Y528">
    <cfRule type="cellIs" dxfId="603" priority="664" stopIfTrue="1" operator="equal">
      <formula>"NO ADMISIBLE"</formula>
    </cfRule>
    <cfRule type="cellIs" dxfId="602" priority="665" stopIfTrue="1" operator="equal">
      <formula>"ADMISIBLE"</formula>
    </cfRule>
  </conditionalFormatting>
  <conditionalFormatting sqref="AC518:AD528">
    <cfRule type="cellIs" dxfId="601" priority="663" stopIfTrue="1" operator="equal">
      <formula>"NO ADMISIBLE"</formula>
    </cfRule>
  </conditionalFormatting>
  <conditionalFormatting sqref="AC518">
    <cfRule type="cellIs" dxfId="600" priority="661" stopIfTrue="1" operator="equal">
      <formula>"NO ADMISIBLE"</formula>
    </cfRule>
    <cfRule type="cellIs" dxfId="599" priority="662" stopIfTrue="1" operator="equal">
      <formula>"ADMISIBLE"</formula>
    </cfRule>
  </conditionalFormatting>
  <conditionalFormatting sqref="AD518:AD528">
    <cfRule type="cellIs" dxfId="598" priority="639" operator="equal">
      <formula>"NO HABIL"</formula>
    </cfRule>
    <cfRule type="cellIs" dxfId="597" priority="659" stopIfTrue="1" operator="equal">
      <formula>"NO ADMISIBLE"</formula>
    </cfRule>
    <cfRule type="cellIs" dxfId="596" priority="660" stopIfTrue="1" operator="equal">
      <formula>"ADMISIBLE"</formula>
    </cfRule>
  </conditionalFormatting>
  <conditionalFormatting sqref="AE518:AF528">
    <cfRule type="cellIs" dxfId="595" priority="658" stopIfTrue="1" operator="equal">
      <formula>"NO ADMISIBLE"</formula>
    </cfRule>
  </conditionalFormatting>
  <conditionalFormatting sqref="AE518">
    <cfRule type="cellIs" dxfId="594" priority="656" stopIfTrue="1" operator="equal">
      <formula>"NO ADMISIBLE"</formula>
    </cfRule>
    <cfRule type="cellIs" dxfId="593" priority="657" stopIfTrue="1" operator="equal">
      <formula>"ADMISIBLE"</formula>
    </cfRule>
  </conditionalFormatting>
  <conditionalFormatting sqref="AF518:AF528">
    <cfRule type="cellIs" dxfId="592" priority="654" stopIfTrue="1" operator="equal">
      <formula>"NO ADMISIBLE"</formula>
    </cfRule>
    <cfRule type="cellIs" dxfId="591" priority="655" stopIfTrue="1" operator="equal">
      <formula>"ADMISIBLE"</formula>
    </cfRule>
  </conditionalFormatting>
  <conditionalFormatting sqref="R518:R528">
    <cfRule type="cellIs" dxfId="590" priority="651" stopIfTrue="1" operator="equal">
      <formula>"NO ADMISIBLE"</formula>
    </cfRule>
  </conditionalFormatting>
  <conditionalFormatting sqref="S518:S528">
    <cfRule type="cellIs" dxfId="589" priority="643" operator="equal">
      <formula>"NO HABIL"</formula>
    </cfRule>
    <cfRule type="cellIs" dxfId="588" priority="652" stopIfTrue="1" operator="equal">
      <formula>"NO ADMISIBLE"</formula>
    </cfRule>
    <cfRule type="cellIs" dxfId="587" priority="653" stopIfTrue="1" operator="equal">
      <formula>"ADMISIBLE"</formula>
    </cfRule>
  </conditionalFormatting>
  <conditionalFormatting sqref="D518 D520:D528">
    <cfRule type="cellIs" dxfId="586" priority="650" stopIfTrue="1" operator="equal">
      <formula>"NO ADMISIBLE"</formula>
    </cfRule>
  </conditionalFormatting>
  <conditionalFormatting sqref="AG518:AG528">
    <cfRule type="cellIs" dxfId="585" priority="649" stopIfTrue="1" operator="equal">
      <formula>"NO ADMISIBLE"</formula>
    </cfRule>
  </conditionalFormatting>
  <conditionalFormatting sqref="AG518:AG528">
    <cfRule type="cellIs" dxfId="584" priority="647" stopIfTrue="1" operator="equal">
      <formula>"NO ADMISIBLE"</formula>
    </cfRule>
    <cfRule type="cellIs" dxfId="583" priority="648" stopIfTrue="1" operator="equal">
      <formula>"ADMISIBLE"</formula>
    </cfRule>
  </conditionalFormatting>
  <conditionalFormatting sqref="Z518:Z528">
    <cfRule type="cellIs" dxfId="582" priority="646" stopIfTrue="1" operator="equal">
      <formula>"NO ADMISIBLE"</formula>
    </cfRule>
  </conditionalFormatting>
  <conditionalFormatting sqref="Z518:Z528">
    <cfRule type="cellIs" dxfId="581" priority="644" stopIfTrue="1" operator="equal">
      <formula>"NO ADMISIBLE"</formula>
    </cfRule>
    <cfRule type="cellIs" dxfId="580" priority="645" stopIfTrue="1" operator="equal">
      <formula>"ADMISIBLE"</formula>
    </cfRule>
  </conditionalFormatting>
  <conditionalFormatting sqref="U518:U528">
    <cfRule type="cellIs" dxfId="579" priority="642" operator="equal">
      <formula>"NO HABIL"</formula>
    </cfRule>
  </conditionalFormatting>
  <conditionalFormatting sqref="W518:W528">
    <cfRule type="cellIs" dxfId="578" priority="641" operator="equal">
      <formula>"NO HABIL"</formula>
    </cfRule>
  </conditionalFormatting>
  <conditionalFormatting sqref="Y518:Z528">
    <cfRule type="cellIs" dxfId="577" priority="640" operator="equal">
      <formula>"NO HABIL"</formula>
    </cfRule>
  </conditionalFormatting>
  <conditionalFormatting sqref="AF518:AG528">
    <cfRule type="cellIs" dxfId="576" priority="638" operator="equal">
      <formula>"NO HABIL"</formula>
    </cfRule>
  </conditionalFormatting>
  <conditionalFormatting sqref="AA529:AB539 T529:T539 C529 M529:Q539 X529:Y539 J530:J539 C532:C539">
    <cfRule type="cellIs" dxfId="575" priority="635" stopIfTrue="1" operator="equal">
      <formula>"NO ADMISIBLE"</formula>
    </cfRule>
  </conditionalFormatting>
  <conditionalFormatting sqref="X529 U529:W539">
    <cfRule type="cellIs" dxfId="574" priority="636" stopIfTrue="1" operator="equal">
      <formula>"NO ADMISIBLE"</formula>
    </cfRule>
    <cfRule type="cellIs" dxfId="573" priority="637" stopIfTrue="1" operator="equal">
      <formula>"ADMISIBLE"</formula>
    </cfRule>
  </conditionalFormatting>
  <conditionalFormatting sqref="Y529:Y539">
    <cfRule type="cellIs" dxfId="572" priority="633" stopIfTrue="1" operator="equal">
      <formula>"NO ADMISIBLE"</formula>
    </cfRule>
    <cfRule type="cellIs" dxfId="571" priority="634" stopIfTrue="1" operator="equal">
      <formula>"ADMISIBLE"</formula>
    </cfRule>
  </conditionalFormatting>
  <conditionalFormatting sqref="AC529:AD539">
    <cfRule type="cellIs" dxfId="570" priority="632" stopIfTrue="1" operator="equal">
      <formula>"NO ADMISIBLE"</formula>
    </cfRule>
  </conditionalFormatting>
  <conditionalFormatting sqref="AC529">
    <cfRule type="cellIs" dxfId="569" priority="630" stopIfTrue="1" operator="equal">
      <formula>"NO ADMISIBLE"</formula>
    </cfRule>
    <cfRule type="cellIs" dxfId="568" priority="631" stopIfTrue="1" operator="equal">
      <formula>"ADMISIBLE"</formula>
    </cfRule>
  </conditionalFormatting>
  <conditionalFormatting sqref="AD529:AD539">
    <cfRule type="cellIs" dxfId="567" priority="608" operator="equal">
      <formula>"NO HABIL"</formula>
    </cfRule>
    <cfRule type="cellIs" dxfId="566" priority="628" stopIfTrue="1" operator="equal">
      <formula>"NO ADMISIBLE"</formula>
    </cfRule>
    <cfRule type="cellIs" dxfId="565" priority="629" stopIfTrue="1" operator="equal">
      <formula>"ADMISIBLE"</formula>
    </cfRule>
  </conditionalFormatting>
  <conditionalFormatting sqref="AE529:AF539">
    <cfRule type="cellIs" dxfId="564" priority="627" stopIfTrue="1" operator="equal">
      <formula>"NO ADMISIBLE"</formula>
    </cfRule>
  </conditionalFormatting>
  <conditionalFormatting sqref="AE529">
    <cfRule type="cellIs" dxfId="563" priority="625" stopIfTrue="1" operator="equal">
      <formula>"NO ADMISIBLE"</formula>
    </cfRule>
    <cfRule type="cellIs" dxfId="562" priority="626" stopIfTrue="1" operator="equal">
      <formula>"ADMISIBLE"</formula>
    </cfRule>
  </conditionalFormatting>
  <conditionalFormatting sqref="AF529:AF539">
    <cfRule type="cellIs" dxfId="561" priority="623" stopIfTrue="1" operator="equal">
      <formula>"NO ADMISIBLE"</formula>
    </cfRule>
    <cfRule type="cellIs" dxfId="560" priority="624" stopIfTrue="1" operator="equal">
      <formula>"ADMISIBLE"</formula>
    </cfRule>
  </conditionalFormatting>
  <conditionalFormatting sqref="R529:R539">
    <cfRule type="cellIs" dxfId="559" priority="620" stopIfTrue="1" operator="equal">
      <formula>"NO ADMISIBLE"</formula>
    </cfRule>
  </conditionalFormatting>
  <conditionalFormatting sqref="S529:S539">
    <cfRule type="cellIs" dxfId="558" priority="612" operator="equal">
      <formula>"NO HABIL"</formula>
    </cfRule>
    <cfRule type="cellIs" dxfId="557" priority="621" stopIfTrue="1" operator="equal">
      <formula>"NO ADMISIBLE"</formula>
    </cfRule>
    <cfRule type="cellIs" dxfId="556" priority="622" stopIfTrue="1" operator="equal">
      <formula>"ADMISIBLE"</formula>
    </cfRule>
  </conditionalFormatting>
  <conditionalFormatting sqref="D529 D532:D539">
    <cfRule type="cellIs" dxfId="555" priority="619" stopIfTrue="1" operator="equal">
      <formula>"NO ADMISIBLE"</formula>
    </cfRule>
  </conditionalFormatting>
  <conditionalFormatting sqref="AG529:AG539">
    <cfRule type="cellIs" dxfId="554" priority="618" stopIfTrue="1" operator="equal">
      <formula>"NO ADMISIBLE"</formula>
    </cfRule>
  </conditionalFormatting>
  <conditionalFormatting sqref="AG529:AG539">
    <cfRule type="cellIs" dxfId="553" priority="616" stopIfTrue="1" operator="equal">
      <formula>"NO ADMISIBLE"</formula>
    </cfRule>
    <cfRule type="cellIs" dxfId="552" priority="617" stopIfTrue="1" operator="equal">
      <formula>"ADMISIBLE"</formula>
    </cfRule>
  </conditionalFormatting>
  <conditionalFormatting sqref="Z529:Z539">
    <cfRule type="cellIs" dxfId="551" priority="615" stopIfTrue="1" operator="equal">
      <formula>"NO ADMISIBLE"</formula>
    </cfRule>
  </conditionalFormatting>
  <conditionalFormatting sqref="Z529:Z539">
    <cfRule type="cellIs" dxfId="550" priority="613" stopIfTrue="1" operator="equal">
      <formula>"NO ADMISIBLE"</formula>
    </cfRule>
    <cfRule type="cellIs" dxfId="549" priority="614" stopIfTrue="1" operator="equal">
      <formula>"ADMISIBLE"</formula>
    </cfRule>
  </conditionalFormatting>
  <conditionalFormatting sqref="U529:U539">
    <cfRule type="cellIs" dxfId="548" priority="611" operator="equal">
      <formula>"NO HABIL"</formula>
    </cfRule>
  </conditionalFormatting>
  <conditionalFormatting sqref="W529:W539">
    <cfRule type="cellIs" dxfId="547" priority="610" operator="equal">
      <formula>"NO HABIL"</formula>
    </cfRule>
  </conditionalFormatting>
  <conditionalFormatting sqref="Y529:Z539">
    <cfRule type="cellIs" dxfId="546" priority="609" operator="equal">
      <formula>"NO HABIL"</formula>
    </cfRule>
  </conditionalFormatting>
  <conditionalFormatting sqref="AF529:AG539">
    <cfRule type="cellIs" dxfId="545" priority="607" operator="equal">
      <formula>"NO HABIL"</formula>
    </cfRule>
  </conditionalFormatting>
  <conditionalFormatting sqref="AA543:AB550 T543:T550 M543:Q550 X543:Y550 J543:J550 C543:C550">
    <cfRule type="cellIs" dxfId="544" priority="604" stopIfTrue="1" operator="equal">
      <formula>"NO ADMISIBLE"</formula>
    </cfRule>
  </conditionalFormatting>
  <conditionalFormatting sqref="U543:W550">
    <cfRule type="cellIs" dxfId="543" priority="605" stopIfTrue="1" operator="equal">
      <formula>"NO ADMISIBLE"</formula>
    </cfRule>
    <cfRule type="cellIs" dxfId="542" priority="606" stopIfTrue="1" operator="equal">
      <formula>"ADMISIBLE"</formula>
    </cfRule>
  </conditionalFormatting>
  <conditionalFormatting sqref="Y543:Y550">
    <cfRule type="cellIs" dxfId="541" priority="602" stopIfTrue="1" operator="equal">
      <formula>"NO ADMISIBLE"</formula>
    </cfRule>
    <cfRule type="cellIs" dxfId="540" priority="603" stopIfTrue="1" operator="equal">
      <formula>"ADMISIBLE"</formula>
    </cfRule>
  </conditionalFormatting>
  <conditionalFormatting sqref="AC543:AD550">
    <cfRule type="cellIs" dxfId="539" priority="601" stopIfTrue="1" operator="equal">
      <formula>"NO ADMISIBLE"</formula>
    </cfRule>
  </conditionalFormatting>
  <conditionalFormatting sqref="AD543:AD550">
    <cfRule type="cellIs" dxfId="538" priority="577" operator="equal">
      <formula>"NO HABIL"</formula>
    </cfRule>
    <cfRule type="cellIs" dxfId="537" priority="597" stopIfTrue="1" operator="equal">
      <formula>"NO ADMISIBLE"</formula>
    </cfRule>
    <cfRule type="cellIs" dxfId="536" priority="598" stopIfTrue="1" operator="equal">
      <formula>"ADMISIBLE"</formula>
    </cfRule>
  </conditionalFormatting>
  <conditionalFormatting sqref="AE543:AF550">
    <cfRule type="cellIs" dxfId="535" priority="596" stopIfTrue="1" operator="equal">
      <formula>"NO ADMISIBLE"</formula>
    </cfRule>
  </conditionalFormatting>
  <conditionalFormatting sqref="AF543:AF550">
    <cfRule type="cellIs" dxfId="534" priority="592" stopIfTrue="1" operator="equal">
      <formula>"NO ADMISIBLE"</formula>
    </cfRule>
    <cfRule type="cellIs" dxfId="533" priority="593" stopIfTrue="1" operator="equal">
      <formula>"ADMISIBLE"</formula>
    </cfRule>
  </conditionalFormatting>
  <conditionalFormatting sqref="R543:R550">
    <cfRule type="cellIs" dxfId="532" priority="589" stopIfTrue="1" operator="equal">
      <formula>"NO ADMISIBLE"</formula>
    </cfRule>
  </conditionalFormatting>
  <conditionalFormatting sqref="S543:S550">
    <cfRule type="cellIs" dxfId="531" priority="581" operator="equal">
      <formula>"NO HABIL"</formula>
    </cfRule>
    <cfRule type="cellIs" dxfId="530" priority="590" stopIfTrue="1" operator="equal">
      <formula>"NO ADMISIBLE"</formula>
    </cfRule>
    <cfRule type="cellIs" dxfId="529" priority="591" stopIfTrue="1" operator="equal">
      <formula>"ADMISIBLE"</formula>
    </cfRule>
  </conditionalFormatting>
  <conditionalFormatting sqref="D543:D550">
    <cfRule type="cellIs" dxfId="528" priority="588" stopIfTrue="1" operator="equal">
      <formula>"NO ADMISIBLE"</formula>
    </cfRule>
  </conditionalFormatting>
  <conditionalFormatting sqref="AG543:AG550">
    <cfRule type="cellIs" dxfId="527" priority="587" stopIfTrue="1" operator="equal">
      <formula>"NO ADMISIBLE"</formula>
    </cfRule>
  </conditionalFormatting>
  <conditionalFormatting sqref="AG543:AG550">
    <cfRule type="cellIs" dxfId="526" priority="585" stopIfTrue="1" operator="equal">
      <formula>"NO ADMISIBLE"</formula>
    </cfRule>
    <cfRule type="cellIs" dxfId="525" priority="586" stopIfTrue="1" operator="equal">
      <formula>"ADMISIBLE"</formula>
    </cfRule>
  </conditionalFormatting>
  <conditionalFormatting sqref="Z543:Z550">
    <cfRule type="cellIs" dxfId="524" priority="584" stopIfTrue="1" operator="equal">
      <formula>"NO ADMISIBLE"</formula>
    </cfRule>
  </conditionalFormatting>
  <conditionalFormatting sqref="Z543:Z550">
    <cfRule type="cellIs" dxfId="523" priority="582" stopIfTrue="1" operator="equal">
      <formula>"NO ADMISIBLE"</formula>
    </cfRule>
    <cfRule type="cellIs" dxfId="522" priority="583" stopIfTrue="1" operator="equal">
      <formula>"ADMISIBLE"</formula>
    </cfRule>
  </conditionalFormatting>
  <conditionalFormatting sqref="U543:U550">
    <cfRule type="cellIs" dxfId="521" priority="580" operator="equal">
      <formula>"NO HABIL"</formula>
    </cfRule>
  </conditionalFormatting>
  <conditionalFormatting sqref="W543:W550">
    <cfRule type="cellIs" dxfId="520" priority="579" operator="equal">
      <formula>"NO HABIL"</formula>
    </cfRule>
  </conditionalFormatting>
  <conditionalFormatting sqref="Y543:Z550">
    <cfRule type="cellIs" dxfId="519" priority="578" operator="equal">
      <formula>"NO HABIL"</formula>
    </cfRule>
  </conditionalFormatting>
  <conditionalFormatting sqref="AF543:AG550">
    <cfRule type="cellIs" dxfId="518" priority="576" operator="equal">
      <formula>"NO HABIL"</formula>
    </cfRule>
  </conditionalFormatting>
  <conditionalFormatting sqref="AA551:AB561 T551:T561 C551:C561 M551:Q561 X551:Y561 J552:J561">
    <cfRule type="cellIs" dxfId="517" priority="573" stopIfTrue="1" operator="equal">
      <formula>"NO ADMISIBLE"</formula>
    </cfRule>
  </conditionalFormatting>
  <conditionalFormatting sqref="X551 U551:W561">
    <cfRule type="cellIs" dxfId="516" priority="574" stopIfTrue="1" operator="equal">
      <formula>"NO ADMISIBLE"</formula>
    </cfRule>
    <cfRule type="cellIs" dxfId="515" priority="575" stopIfTrue="1" operator="equal">
      <formula>"ADMISIBLE"</formula>
    </cfRule>
  </conditionalFormatting>
  <conditionalFormatting sqref="Y551:Y561">
    <cfRule type="cellIs" dxfId="514" priority="571" stopIfTrue="1" operator="equal">
      <formula>"NO ADMISIBLE"</formula>
    </cfRule>
    <cfRule type="cellIs" dxfId="513" priority="572" stopIfTrue="1" operator="equal">
      <formula>"ADMISIBLE"</formula>
    </cfRule>
  </conditionalFormatting>
  <conditionalFormatting sqref="AC551:AD561">
    <cfRule type="cellIs" dxfId="512" priority="570" stopIfTrue="1" operator="equal">
      <formula>"NO ADMISIBLE"</formula>
    </cfRule>
  </conditionalFormatting>
  <conditionalFormatting sqref="AC551">
    <cfRule type="cellIs" dxfId="511" priority="568" stopIfTrue="1" operator="equal">
      <formula>"NO ADMISIBLE"</formula>
    </cfRule>
    <cfRule type="cellIs" dxfId="510" priority="569" stopIfTrue="1" operator="equal">
      <formula>"ADMISIBLE"</formula>
    </cfRule>
  </conditionalFormatting>
  <conditionalFormatting sqref="AD551:AD561">
    <cfRule type="cellIs" dxfId="509" priority="546" operator="equal">
      <formula>"NO HABIL"</formula>
    </cfRule>
    <cfRule type="cellIs" dxfId="508" priority="566" stopIfTrue="1" operator="equal">
      <formula>"NO ADMISIBLE"</formula>
    </cfRule>
    <cfRule type="cellIs" dxfId="507" priority="567" stopIfTrue="1" operator="equal">
      <formula>"ADMISIBLE"</formula>
    </cfRule>
  </conditionalFormatting>
  <conditionalFormatting sqref="AE551:AF561">
    <cfRule type="cellIs" dxfId="506" priority="565" stopIfTrue="1" operator="equal">
      <formula>"NO ADMISIBLE"</formula>
    </cfRule>
  </conditionalFormatting>
  <conditionalFormatting sqref="AE551">
    <cfRule type="cellIs" dxfId="505" priority="563" stopIfTrue="1" operator="equal">
      <formula>"NO ADMISIBLE"</formula>
    </cfRule>
    <cfRule type="cellIs" dxfId="504" priority="564" stopIfTrue="1" operator="equal">
      <formula>"ADMISIBLE"</formula>
    </cfRule>
  </conditionalFormatting>
  <conditionalFormatting sqref="AF551:AF561">
    <cfRule type="cellIs" dxfId="503" priority="561" stopIfTrue="1" operator="equal">
      <formula>"NO ADMISIBLE"</formula>
    </cfRule>
    <cfRule type="cellIs" dxfId="502" priority="562" stopIfTrue="1" operator="equal">
      <formula>"ADMISIBLE"</formula>
    </cfRule>
  </conditionalFormatting>
  <conditionalFormatting sqref="R551:R561">
    <cfRule type="cellIs" dxfId="501" priority="558" stopIfTrue="1" operator="equal">
      <formula>"NO ADMISIBLE"</formula>
    </cfRule>
  </conditionalFormatting>
  <conditionalFormatting sqref="S551:S561">
    <cfRule type="cellIs" dxfId="500" priority="550" operator="equal">
      <formula>"NO HABIL"</formula>
    </cfRule>
    <cfRule type="cellIs" dxfId="499" priority="559" stopIfTrue="1" operator="equal">
      <formula>"NO ADMISIBLE"</formula>
    </cfRule>
    <cfRule type="cellIs" dxfId="498" priority="560" stopIfTrue="1" operator="equal">
      <formula>"ADMISIBLE"</formula>
    </cfRule>
  </conditionalFormatting>
  <conditionalFormatting sqref="D551:D561">
    <cfRule type="cellIs" dxfId="497" priority="557" stopIfTrue="1" operator="equal">
      <formula>"NO ADMISIBLE"</formula>
    </cfRule>
  </conditionalFormatting>
  <conditionalFormatting sqref="AG551:AG561">
    <cfRule type="cellIs" dxfId="496" priority="556" stopIfTrue="1" operator="equal">
      <formula>"NO ADMISIBLE"</formula>
    </cfRule>
  </conditionalFormatting>
  <conditionalFormatting sqref="AG551:AG561">
    <cfRule type="cellIs" dxfId="495" priority="554" stopIfTrue="1" operator="equal">
      <formula>"NO ADMISIBLE"</formula>
    </cfRule>
    <cfRule type="cellIs" dxfId="494" priority="555" stopIfTrue="1" operator="equal">
      <formula>"ADMISIBLE"</formula>
    </cfRule>
  </conditionalFormatting>
  <conditionalFormatting sqref="Z551:Z561">
    <cfRule type="cellIs" dxfId="493" priority="553" stopIfTrue="1" operator="equal">
      <formula>"NO ADMISIBLE"</formula>
    </cfRule>
  </conditionalFormatting>
  <conditionalFormatting sqref="Z551:Z561">
    <cfRule type="cellIs" dxfId="492" priority="551" stopIfTrue="1" operator="equal">
      <formula>"NO ADMISIBLE"</formula>
    </cfRule>
    <cfRule type="cellIs" dxfId="491" priority="552" stopIfTrue="1" operator="equal">
      <formula>"ADMISIBLE"</formula>
    </cfRule>
  </conditionalFormatting>
  <conditionalFormatting sqref="U551:U561">
    <cfRule type="cellIs" dxfId="490" priority="549" operator="equal">
      <formula>"NO HABIL"</formula>
    </cfRule>
  </conditionalFormatting>
  <conditionalFormatting sqref="W551:W561">
    <cfRule type="cellIs" dxfId="489" priority="548" operator="equal">
      <formula>"NO HABIL"</formula>
    </cfRule>
  </conditionalFormatting>
  <conditionalFormatting sqref="Y551:Z561">
    <cfRule type="cellIs" dxfId="488" priority="547" operator="equal">
      <formula>"NO HABIL"</formula>
    </cfRule>
  </conditionalFormatting>
  <conditionalFormatting sqref="AF551:AG561">
    <cfRule type="cellIs" dxfId="487" priority="545" operator="equal">
      <formula>"NO HABIL"</formula>
    </cfRule>
  </conditionalFormatting>
  <conditionalFormatting sqref="AA562:AB572 T562:T572 C562 M562:Q572 X562:Y572 J563:J572 C564:C572">
    <cfRule type="cellIs" dxfId="486" priority="542" stopIfTrue="1" operator="equal">
      <formula>"NO ADMISIBLE"</formula>
    </cfRule>
  </conditionalFormatting>
  <conditionalFormatting sqref="X562 U562:W572">
    <cfRule type="cellIs" dxfId="485" priority="543" stopIfTrue="1" operator="equal">
      <formula>"NO ADMISIBLE"</formula>
    </cfRule>
    <cfRule type="cellIs" dxfId="484" priority="544" stopIfTrue="1" operator="equal">
      <formula>"ADMISIBLE"</formula>
    </cfRule>
  </conditionalFormatting>
  <conditionalFormatting sqref="Y562:Y572">
    <cfRule type="cellIs" dxfId="483" priority="540" stopIfTrue="1" operator="equal">
      <formula>"NO ADMISIBLE"</formula>
    </cfRule>
    <cfRule type="cellIs" dxfId="482" priority="541" stopIfTrue="1" operator="equal">
      <formula>"ADMISIBLE"</formula>
    </cfRule>
  </conditionalFormatting>
  <conditionalFormatting sqref="AC562:AD572">
    <cfRule type="cellIs" dxfId="481" priority="539" stopIfTrue="1" operator="equal">
      <formula>"NO ADMISIBLE"</formula>
    </cfRule>
  </conditionalFormatting>
  <conditionalFormatting sqref="AC562">
    <cfRule type="cellIs" dxfId="480" priority="537" stopIfTrue="1" operator="equal">
      <formula>"NO ADMISIBLE"</formula>
    </cfRule>
    <cfRule type="cellIs" dxfId="479" priority="538" stopIfTrue="1" operator="equal">
      <formula>"ADMISIBLE"</formula>
    </cfRule>
  </conditionalFormatting>
  <conditionalFormatting sqref="AD562:AD572">
    <cfRule type="cellIs" dxfId="478" priority="515" operator="equal">
      <formula>"NO HABIL"</formula>
    </cfRule>
    <cfRule type="cellIs" dxfId="477" priority="535" stopIfTrue="1" operator="equal">
      <formula>"NO ADMISIBLE"</formula>
    </cfRule>
    <cfRule type="cellIs" dxfId="476" priority="536" stopIfTrue="1" operator="equal">
      <formula>"ADMISIBLE"</formula>
    </cfRule>
  </conditionalFormatting>
  <conditionalFormatting sqref="AE562:AF572">
    <cfRule type="cellIs" dxfId="475" priority="534" stopIfTrue="1" operator="equal">
      <formula>"NO ADMISIBLE"</formula>
    </cfRule>
  </conditionalFormatting>
  <conditionalFormatting sqref="AE562">
    <cfRule type="cellIs" dxfId="474" priority="532" stopIfTrue="1" operator="equal">
      <formula>"NO ADMISIBLE"</formula>
    </cfRule>
    <cfRule type="cellIs" dxfId="473" priority="533" stopIfTrue="1" operator="equal">
      <formula>"ADMISIBLE"</formula>
    </cfRule>
  </conditionalFormatting>
  <conditionalFormatting sqref="AF562:AF572">
    <cfRule type="cellIs" dxfId="472" priority="530" stopIfTrue="1" operator="equal">
      <formula>"NO ADMISIBLE"</formula>
    </cfRule>
    <cfRule type="cellIs" dxfId="471" priority="531" stopIfTrue="1" operator="equal">
      <formula>"ADMISIBLE"</formula>
    </cfRule>
  </conditionalFormatting>
  <conditionalFormatting sqref="R562:R572">
    <cfRule type="cellIs" dxfId="470" priority="527" stopIfTrue="1" operator="equal">
      <formula>"NO ADMISIBLE"</formula>
    </cfRule>
  </conditionalFormatting>
  <conditionalFormatting sqref="S562:S572">
    <cfRule type="cellIs" dxfId="469" priority="519" operator="equal">
      <formula>"NO HABIL"</formula>
    </cfRule>
    <cfRule type="cellIs" dxfId="468" priority="528" stopIfTrue="1" operator="equal">
      <formula>"NO ADMISIBLE"</formula>
    </cfRule>
    <cfRule type="cellIs" dxfId="467" priority="529" stopIfTrue="1" operator="equal">
      <formula>"ADMISIBLE"</formula>
    </cfRule>
  </conditionalFormatting>
  <conditionalFormatting sqref="D562 D564:D572">
    <cfRule type="cellIs" dxfId="466" priority="526" stopIfTrue="1" operator="equal">
      <formula>"NO ADMISIBLE"</formula>
    </cfRule>
  </conditionalFormatting>
  <conditionalFormatting sqref="AG562:AG572">
    <cfRule type="cellIs" dxfId="465" priority="525" stopIfTrue="1" operator="equal">
      <formula>"NO ADMISIBLE"</formula>
    </cfRule>
  </conditionalFormatting>
  <conditionalFormatting sqref="AG562:AG572">
    <cfRule type="cellIs" dxfId="464" priority="523" stopIfTrue="1" operator="equal">
      <formula>"NO ADMISIBLE"</formula>
    </cfRule>
    <cfRule type="cellIs" dxfId="463" priority="524" stopIfTrue="1" operator="equal">
      <formula>"ADMISIBLE"</formula>
    </cfRule>
  </conditionalFormatting>
  <conditionalFormatting sqref="Z562:Z572">
    <cfRule type="cellIs" dxfId="462" priority="522" stopIfTrue="1" operator="equal">
      <formula>"NO ADMISIBLE"</formula>
    </cfRule>
  </conditionalFormatting>
  <conditionalFormatting sqref="Z562:Z572">
    <cfRule type="cellIs" dxfId="461" priority="520" stopIfTrue="1" operator="equal">
      <formula>"NO ADMISIBLE"</formula>
    </cfRule>
    <cfRule type="cellIs" dxfId="460" priority="521" stopIfTrue="1" operator="equal">
      <formula>"ADMISIBLE"</formula>
    </cfRule>
  </conditionalFormatting>
  <conditionalFormatting sqref="U562:U572">
    <cfRule type="cellIs" dxfId="459" priority="518" operator="equal">
      <formula>"NO HABIL"</formula>
    </cfRule>
  </conditionalFormatting>
  <conditionalFormatting sqref="W562:W572">
    <cfRule type="cellIs" dxfId="458" priority="517" operator="equal">
      <formula>"NO HABIL"</formula>
    </cfRule>
  </conditionalFormatting>
  <conditionalFormatting sqref="Y562:Z572">
    <cfRule type="cellIs" dxfId="457" priority="516" operator="equal">
      <formula>"NO HABIL"</formula>
    </cfRule>
  </conditionalFormatting>
  <conditionalFormatting sqref="AF562:AG572">
    <cfRule type="cellIs" dxfId="456" priority="514" operator="equal">
      <formula>"NO HABIL"</formula>
    </cfRule>
  </conditionalFormatting>
  <conditionalFormatting sqref="AA573:AB583 T573:T583 C573 M573:Q583 X573:Y583 J574:J583 C575:C583">
    <cfRule type="cellIs" dxfId="455" priority="511" stopIfTrue="1" operator="equal">
      <formula>"NO ADMISIBLE"</formula>
    </cfRule>
  </conditionalFormatting>
  <conditionalFormatting sqref="X573 U573:W583">
    <cfRule type="cellIs" dxfId="454" priority="512" stopIfTrue="1" operator="equal">
      <formula>"NO ADMISIBLE"</formula>
    </cfRule>
    <cfRule type="cellIs" dxfId="453" priority="513" stopIfTrue="1" operator="equal">
      <formula>"ADMISIBLE"</formula>
    </cfRule>
  </conditionalFormatting>
  <conditionalFormatting sqref="Y573:Y583">
    <cfRule type="cellIs" dxfId="452" priority="509" stopIfTrue="1" operator="equal">
      <formula>"NO ADMISIBLE"</formula>
    </cfRule>
    <cfRule type="cellIs" dxfId="451" priority="510" stopIfTrue="1" operator="equal">
      <formula>"ADMISIBLE"</formula>
    </cfRule>
  </conditionalFormatting>
  <conditionalFormatting sqref="AC573:AD583">
    <cfRule type="cellIs" dxfId="450" priority="508" stopIfTrue="1" operator="equal">
      <formula>"NO ADMISIBLE"</formula>
    </cfRule>
  </conditionalFormatting>
  <conditionalFormatting sqref="AC573">
    <cfRule type="cellIs" dxfId="449" priority="506" stopIfTrue="1" operator="equal">
      <formula>"NO ADMISIBLE"</formula>
    </cfRule>
    <cfRule type="cellIs" dxfId="448" priority="507" stopIfTrue="1" operator="equal">
      <formula>"ADMISIBLE"</formula>
    </cfRule>
  </conditionalFormatting>
  <conditionalFormatting sqref="AD573:AD583">
    <cfRule type="cellIs" dxfId="447" priority="484" operator="equal">
      <formula>"NO HABIL"</formula>
    </cfRule>
    <cfRule type="cellIs" dxfId="446" priority="504" stopIfTrue="1" operator="equal">
      <formula>"NO ADMISIBLE"</formula>
    </cfRule>
    <cfRule type="cellIs" dxfId="445" priority="505" stopIfTrue="1" operator="equal">
      <formula>"ADMISIBLE"</formula>
    </cfRule>
  </conditionalFormatting>
  <conditionalFormatting sqref="AE573:AF583">
    <cfRule type="cellIs" dxfId="444" priority="503" stopIfTrue="1" operator="equal">
      <formula>"NO ADMISIBLE"</formula>
    </cfRule>
  </conditionalFormatting>
  <conditionalFormatting sqref="AE573">
    <cfRule type="cellIs" dxfId="443" priority="501" stopIfTrue="1" operator="equal">
      <formula>"NO ADMISIBLE"</formula>
    </cfRule>
    <cfRule type="cellIs" dxfId="442" priority="502" stopIfTrue="1" operator="equal">
      <formula>"ADMISIBLE"</formula>
    </cfRule>
  </conditionalFormatting>
  <conditionalFormatting sqref="AF573:AF583">
    <cfRule type="cellIs" dxfId="441" priority="499" stopIfTrue="1" operator="equal">
      <formula>"NO ADMISIBLE"</formula>
    </cfRule>
    <cfRule type="cellIs" dxfId="440" priority="500" stopIfTrue="1" operator="equal">
      <formula>"ADMISIBLE"</formula>
    </cfRule>
  </conditionalFormatting>
  <conditionalFormatting sqref="R573:R583">
    <cfRule type="cellIs" dxfId="439" priority="496" stopIfTrue="1" operator="equal">
      <formula>"NO ADMISIBLE"</formula>
    </cfRule>
  </conditionalFormatting>
  <conditionalFormatting sqref="S574:S583">
    <cfRule type="cellIs" dxfId="438" priority="488" operator="equal">
      <formula>"NO HABIL"</formula>
    </cfRule>
    <cfRule type="cellIs" dxfId="437" priority="497" stopIfTrue="1" operator="equal">
      <formula>"NO ADMISIBLE"</formula>
    </cfRule>
    <cfRule type="cellIs" dxfId="436" priority="498" stopIfTrue="1" operator="equal">
      <formula>"ADMISIBLE"</formula>
    </cfRule>
  </conditionalFormatting>
  <conditionalFormatting sqref="D573 D575:D583">
    <cfRule type="cellIs" dxfId="435" priority="495" stopIfTrue="1" operator="equal">
      <formula>"NO ADMISIBLE"</formula>
    </cfRule>
  </conditionalFormatting>
  <conditionalFormatting sqref="AG574:AG583">
    <cfRule type="cellIs" dxfId="434" priority="494" stopIfTrue="1" operator="equal">
      <formula>"NO ADMISIBLE"</formula>
    </cfRule>
  </conditionalFormatting>
  <conditionalFormatting sqref="AG574:AG583">
    <cfRule type="cellIs" dxfId="433" priority="492" stopIfTrue="1" operator="equal">
      <formula>"NO ADMISIBLE"</formula>
    </cfRule>
    <cfRule type="cellIs" dxfId="432" priority="493" stopIfTrue="1" operator="equal">
      <formula>"ADMISIBLE"</formula>
    </cfRule>
  </conditionalFormatting>
  <conditionalFormatting sqref="Z574:Z583">
    <cfRule type="cellIs" dxfId="431" priority="491" stopIfTrue="1" operator="equal">
      <formula>"NO ADMISIBLE"</formula>
    </cfRule>
  </conditionalFormatting>
  <conditionalFormatting sqref="Z574:Z583">
    <cfRule type="cellIs" dxfId="430" priority="489" stopIfTrue="1" operator="equal">
      <formula>"NO ADMISIBLE"</formula>
    </cfRule>
    <cfRule type="cellIs" dxfId="429" priority="490" stopIfTrue="1" operator="equal">
      <formula>"ADMISIBLE"</formula>
    </cfRule>
  </conditionalFormatting>
  <conditionalFormatting sqref="U573:U583">
    <cfRule type="cellIs" dxfId="428" priority="487" operator="equal">
      <formula>"NO HABIL"</formula>
    </cfRule>
  </conditionalFormatting>
  <conditionalFormatting sqref="W573:W583">
    <cfRule type="cellIs" dxfId="427" priority="486" operator="equal">
      <formula>"NO HABIL"</formula>
    </cfRule>
  </conditionalFormatting>
  <conditionalFormatting sqref="Y574:Z583 Y573">
    <cfRule type="cellIs" dxfId="426" priority="485" operator="equal">
      <formula>"NO HABIL"</formula>
    </cfRule>
  </conditionalFormatting>
  <conditionalFormatting sqref="AF574:AG583 AF573">
    <cfRule type="cellIs" dxfId="425" priority="483" operator="equal">
      <formula>"NO HABIL"</formula>
    </cfRule>
  </conditionalFormatting>
  <conditionalFormatting sqref="AA584:AB594 T584:T594 C584 M584:Q594 X584:Y594 J585:J594 C586:C594">
    <cfRule type="cellIs" dxfId="424" priority="480" stopIfTrue="1" operator="equal">
      <formula>"NO ADMISIBLE"</formula>
    </cfRule>
  </conditionalFormatting>
  <conditionalFormatting sqref="X584 U584:W594">
    <cfRule type="cellIs" dxfId="423" priority="481" stopIfTrue="1" operator="equal">
      <formula>"NO ADMISIBLE"</formula>
    </cfRule>
    <cfRule type="cellIs" dxfId="422" priority="482" stopIfTrue="1" operator="equal">
      <formula>"ADMISIBLE"</formula>
    </cfRule>
  </conditionalFormatting>
  <conditionalFormatting sqref="Y584:Y594">
    <cfRule type="cellIs" dxfId="421" priority="478" stopIfTrue="1" operator="equal">
      <formula>"NO ADMISIBLE"</formula>
    </cfRule>
    <cfRule type="cellIs" dxfId="420" priority="479" stopIfTrue="1" operator="equal">
      <formula>"ADMISIBLE"</formula>
    </cfRule>
  </conditionalFormatting>
  <conditionalFormatting sqref="AC584:AD594">
    <cfRule type="cellIs" dxfId="419" priority="477" stopIfTrue="1" operator="equal">
      <formula>"NO ADMISIBLE"</formula>
    </cfRule>
  </conditionalFormatting>
  <conditionalFormatting sqref="AC584">
    <cfRule type="cellIs" dxfId="418" priority="475" stopIfTrue="1" operator="equal">
      <formula>"NO ADMISIBLE"</formula>
    </cfRule>
    <cfRule type="cellIs" dxfId="417" priority="476" stopIfTrue="1" operator="equal">
      <formula>"ADMISIBLE"</formula>
    </cfRule>
  </conditionalFormatting>
  <conditionalFormatting sqref="AD584:AD594">
    <cfRule type="cellIs" dxfId="416" priority="453" operator="equal">
      <formula>"NO HABIL"</formula>
    </cfRule>
    <cfRule type="cellIs" dxfId="415" priority="473" stopIfTrue="1" operator="equal">
      <formula>"NO ADMISIBLE"</formula>
    </cfRule>
    <cfRule type="cellIs" dxfId="414" priority="474" stopIfTrue="1" operator="equal">
      <formula>"ADMISIBLE"</formula>
    </cfRule>
  </conditionalFormatting>
  <conditionalFormatting sqref="AE584:AF594">
    <cfRule type="cellIs" dxfId="413" priority="472" stopIfTrue="1" operator="equal">
      <formula>"NO ADMISIBLE"</formula>
    </cfRule>
  </conditionalFormatting>
  <conditionalFormatting sqref="AE584">
    <cfRule type="cellIs" dxfId="412" priority="470" stopIfTrue="1" operator="equal">
      <formula>"NO ADMISIBLE"</formula>
    </cfRule>
    <cfRule type="cellIs" dxfId="411" priority="471" stopIfTrue="1" operator="equal">
      <formula>"ADMISIBLE"</formula>
    </cfRule>
  </conditionalFormatting>
  <conditionalFormatting sqref="AF584:AF594">
    <cfRule type="cellIs" dxfId="410" priority="468" stopIfTrue="1" operator="equal">
      <formula>"NO ADMISIBLE"</formula>
    </cfRule>
    <cfRule type="cellIs" dxfId="409" priority="469" stopIfTrue="1" operator="equal">
      <formula>"ADMISIBLE"</formula>
    </cfRule>
  </conditionalFormatting>
  <conditionalFormatting sqref="R584:R594">
    <cfRule type="cellIs" dxfId="408" priority="465" stopIfTrue="1" operator="equal">
      <formula>"NO ADMISIBLE"</formula>
    </cfRule>
  </conditionalFormatting>
  <conditionalFormatting sqref="S584:S594">
    <cfRule type="cellIs" dxfId="407" priority="457" operator="equal">
      <formula>"NO HABIL"</formula>
    </cfRule>
    <cfRule type="cellIs" dxfId="406" priority="466" stopIfTrue="1" operator="equal">
      <formula>"NO ADMISIBLE"</formula>
    </cfRule>
    <cfRule type="cellIs" dxfId="405" priority="467" stopIfTrue="1" operator="equal">
      <formula>"ADMISIBLE"</formula>
    </cfRule>
  </conditionalFormatting>
  <conditionalFormatting sqref="D584 D586:D594">
    <cfRule type="cellIs" dxfId="404" priority="464" stopIfTrue="1" operator="equal">
      <formula>"NO ADMISIBLE"</formula>
    </cfRule>
  </conditionalFormatting>
  <conditionalFormatting sqref="AG584:AG594">
    <cfRule type="cellIs" dxfId="403" priority="463" stopIfTrue="1" operator="equal">
      <formula>"NO ADMISIBLE"</formula>
    </cfRule>
  </conditionalFormatting>
  <conditionalFormatting sqref="AG584:AG594">
    <cfRule type="cellIs" dxfId="402" priority="461" stopIfTrue="1" operator="equal">
      <formula>"NO ADMISIBLE"</formula>
    </cfRule>
    <cfRule type="cellIs" dxfId="401" priority="462" stopIfTrue="1" operator="equal">
      <formula>"ADMISIBLE"</formula>
    </cfRule>
  </conditionalFormatting>
  <conditionalFormatting sqref="Z584:Z594">
    <cfRule type="cellIs" dxfId="400" priority="460" stopIfTrue="1" operator="equal">
      <formula>"NO ADMISIBLE"</formula>
    </cfRule>
  </conditionalFormatting>
  <conditionalFormatting sqref="Z584:Z594">
    <cfRule type="cellIs" dxfId="399" priority="458" stopIfTrue="1" operator="equal">
      <formula>"NO ADMISIBLE"</formula>
    </cfRule>
    <cfRule type="cellIs" dxfId="398" priority="459" stopIfTrue="1" operator="equal">
      <formula>"ADMISIBLE"</formula>
    </cfRule>
  </conditionalFormatting>
  <conditionalFormatting sqref="U584:U594">
    <cfRule type="cellIs" dxfId="397" priority="456" operator="equal">
      <formula>"NO HABIL"</formula>
    </cfRule>
  </conditionalFormatting>
  <conditionalFormatting sqref="W584:W594">
    <cfRule type="cellIs" dxfId="396" priority="455" operator="equal">
      <formula>"NO HABIL"</formula>
    </cfRule>
  </conditionalFormatting>
  <conditionalFormatting sqref="Y584:Z594">
    <cfRule type="cellIs" dxfId="395" priority="454" operator="equal">
      <formula>"NO HABIL"</formula>
    </cfRule>
  </conditionalFormatting>
  <conditionalFormatting sqref="AF584:AG594">
    <cfRule type="cellIs" dxfId="394" priority="452" operator="equal">
      <formula>"NO HABIL"</formula>
    </cfRule>
  </conditionalFormatting>
  <conditionalFormatting sqref="AA595:AB605 T595:T605 C595 M595:Q605 X595:Y605 J596:J605 C598:C605">
    <cfRule type="cellIs" dxfId="393" priority="449" stopIfTrue="1" operator="equal">
      <formula>"NO ADMISIBLE"</formula>
    </cfRule>
  </conditionalFormatting>
  <conditionalFormatting sqref="X595 U595:W605">
    <cfRule type="cellIs" dxfId="392" priority="450" stopIfTrue="1" operator="equal">
      <formula>"NO ADMISIBLE"</formula>
    </cfRule>
    <cfRule type="cellIs" dxfId="391" priority="451" stopIfTrue="1" operator="equal">
      <formula>"ADMISIBLE"</formula>
    </cfRule>
  </conditionalFormatting>
  <conditionalFormatting sqref="Y595:Y605">
    <cfRule type="cellIs" dxfId="390" priority="447" stopIfTrue="1" operator="equal">
      <formula>"NO ADMISIBLE"</formula>
    </cfRule>
    <cfRule type="cellIs" dxfId="389" priority="448" stopIfTrue="1" operator="equal">
      <formula>"ADMISIBLE"</formula>
    </cfRule>
  </conditionalFormatting>
  <conditionalFormatting sqref="AC595:AD605">
    <cfRule type="cellIs" dxfId="388" priority="446" stopIfTrue="1" operator="equal">
      <formula>"NO ADMISIBLE"</formula>
    </cfRule>
  </conditionalFormatting>
  <conditionalFormatting sqref="AC595">
    <cfRule type="cellIs" dxfId="387" priority="444" stopIfTrue="1" operator="equal">
      <formula>"NO ADMISIBLE"</formula>
    </cfRule>
    <cfRule type="cellIs" dxfId="386" priority="445" stopIfTrue="1" operator="equal">
      <formula>"ADMISIBLE"</formula>
    </cfRule>
  </conditionalFormatting>
  <conditionalFormatting sqref="AD595:AD605">
    <cfRule type="cellIs" dxfId="385" priority="422" operator="equal">
      <formula>"NO HABIL"</formula>
    </cfRule>
    <cfRule type="cellIs" dxfId="384" priority="442" stopIfTrue="1" operator="equal">
      <formula>"NO ADMISIBLE"</formula>
    </cfRule>
    <cfRule type="cellIs" dxfId="383" priority="443" stopIfTrue="1" operator="equal">
      <formula>"ADMISIBLE"</formula>
    </cfRule>
  </conditionalFormatting>
  <conditionalFormatting sqref="AE595:AF605">
    <cfRule type="cellIs" dxfId="382" priority="441" stopIfTrue="1" operator="equal">
      <formula>"NO ADMISIBLE"</formula>
    </cfRule>
  </conditionalFormatting>
  <conditionalFormatting sqref="AE595">
    <cfRule type="cellIs" dxfId="381" priority="439" stopIfTrue="1" operator="equal">
      <formula>"NO ADMISIBLE"</formula>
    </cfRule>
    <cfRule type="cellIs" dxfId="380" priority="440" stopIfTrue="1" operator="equal">
      <formula>"ADMISIBLE"</formula>
    </cfRule>
  </conditionalFormatting>
  <conditionalFormatting sqref="AF595:AF605">
    <cfRule type="cellIs" dxfId="379" priority="437" stopIfTrue="1" operator="equal">
      <formula>"NO ADMISIBLE"</formula>
    </cfRule>
    <cfRule type="cellIs" dxfId="378" priority="438" stopIfTrue="1" operator="equal">
      <formula>"ADMISIBLE"</formula>
    </cfRule>
  </conditionalFormatting>
  <conditionalFormatting sqref="R595:R605">
    <cfRule type="cellIs" dxfId="377" priority="434" stopIfTrue="1" operator="equal">
      <formula>"NO ADMISIBLE"</formula>
    </cfRule>
  </conditionalFormatting>
  <conditionalFormatting sqref="S595:S605">
    <cfRule type="cellIs" dxfId="376" priority="426" operator="equal">
      <formula>"NO HABIL"</formula>
    </cfRule>
    <cfRule type="cellIs" dxfId="375" priority="435" stopIfTrue="1" operator="equal">
      <formula>"NO ADMISIBLE"</formula>
    </cfRule>
    <cfRule type="cellIs" dxfId="374" priority="436" stopIfTrue="1" operator="equal">
      <formula>"ADMISIBLE"</formula>
    </cfRule>
  </conditionalFormatting>
  <conditionalFormatting sqref="D595 D598:D605">
    <cfRule type="cellIs" dxfId="373" priority="433" stopIfTrue="1" operator="equal">
      <formula>"NO ADMISIBLE"</formula>
    </cfRule>
  </conditionalFormatting>
  <conditionalFormatting sqref="AG595:AG605">
    <cfRule type="cellIs" dxfId="372" priority="432" stopIfTrue="1" operator="equal">
      <formula>"NO ADMISIBLE"</formula>
    </cfRule>
  </conditionalFormatting>
  <conditionalFormatting sqref="AG595:AG605">
    <cfRule type="cellIs" dxfId="371" priority="430" stopIfTrue="1" operator="equal">
      <formula>"NO ADMISIBLE"</formula>
    </cfRule>
    <cfRule type="cellIs" dxfId="370" priority="431" stopIfTrue="1" operator="equal">
      <formula>"ADMISIBLE"</formula>
    </cfRule>
  </conditionalFormatting>
  <conditionalFormatting sqref="Z595:Z605">
    <cfRule type="cellIs" dxfId="369" priority="429" stopIfTrue="1" operator="equal">
      <formula>"NO ADMISIBLE"</formula>
    </cfRule>
  </conditionalFormatting>
  <conditionalFormatting sqref="Z595:Z605">
    <cfRule type="cellIs" dxfId="368" priority="427" stopIfTrue="1" operator="equal">
      <formula>"NO ADMISIBLE"</formula>
    </cfRule>
    <cfRule type="cellIs" dxfId="367" priority="428" stopIfTrue="1" operator="equal">
      <formula>"ADMISIBLE"</formula>
    </cfRule>
  </conditionalFormatting>
  <conditionalFormatting sqref="U595:U605">
    <cfRule type="cellIs" dxfId="366" priority="425" operator="equal">
      <formula>"NO HABIL"</formula>
    </cfRule>
  </conditionalFormatting>
  <conditionalFormatting sqref="W595:W605">
    <cfRule type="cellIs" dxfId="365" priority="424" operator="equal">
      <formula>"NO HABIL"</formula>
    </cfRule>
  </conditionalFormatting>
  <conditionalFormatting sqref="Y595:Z605">
    <cfRule type="cellIs" dxfId="364" priority="423" operator="equal">
      <formula>"NO HABIL"</formula>
    </cfRule>
  </conditionalFormatting>
  <conditionalFormatting sqref="AF595:AG605">
    <cfRule type="cellIs" dxfId="363" priority="421" operator="equal">
      <formula>"NO HABIL"</formula>
    </cfRule>
  </conditionalFormatting>
  <conditionalFormatting sqref="AA606:AB616 T606:T616 C606 M606:Q616 X606:Y616 J607:J616 C608:C616">
    <cfRule type="cellIs" dxfId="362" priority="418" stopIfTrue="1" operator="equal">
      <formula>"NO ADMISIBLE"</formula>
    </cfRule>
  </conditionalFormatting>
  <conditionalFormatting sqref="X606 U606:W616">
    <cfRule type="cellIs" dxfId="361" priority="419" stopIfTrue="1" operator="equal">
      <formula>"NO ADMISIBLE"</formula>
    </cfRule>
    <cfRule type="cellIs" dxfId="360" priority="420" stopIfTrue="1" operator="equal">
      <formula>"ADMISIBLE"</formula>
    </cfRule>
  </conditionalFormatting>
  <conditionalFormatting sqref="Y606:Y616">
    <cfRule type="cellIs" dxfId="359" priority="416" stopIfTrue="1" operator="equal">
      <formula>"NO ADMISIBLE"</formula>
    </cfRule>
    <cfRule type="cellIs" dxfId="358" priority="417" stopIfTrue="1" operator="equal">
      <formula>"ADMISIBLE"</formula>
    </cfRule>
  </conditionalFormatting>
  <conditionalFormatting sqref="AC606:AD616">
    <cfRule type="cellIs" dxfId="357" priority="415" stopIfTrue="1" operator="equal">
      <formula>"NO ADMISIBLE"</formula>
    </cfRule>
  </conditionalFormatting>
  <conditionalFormatting sqref="AC606">
    <cfRule type="cellIs" dxfId="356" priority="413" stopIfTrue="1" operator="equal">
      <formula>"NO ADMISIBLE"</formula>
    </cfRule>
    <cfRule type="cellIs" dxfId="355" priority="414" stopIfTrue="1" operator="equal">
      <formula>"ADMISIBLE"</formula>
    </cfRule>
  </conditionalFormatting>
  <conditionalFormatting sqref="AD606:AD616">
    <cfRule type="cellIs" dxfId="354" priority="391" operator="equal">
      <formula>"NO HABIL"</formula>
    </cfRule>
    <cfRule type="cellIs" dxfId="353" priority="411" stopIfTrue="1" operator="equal">
      <formula>"NO ADMISIBLE"</formula>
    </cfRule>
    <cfRule type="cellIs" dxfId="352" priority="412" stopIfTrue="1" operator="equal">
      <formula>"ADMISIBLE"</formula>
    </cfRule>
  </conditionalFormatting>
  <conditionalFormatting sqref="AE606:AF616">
    <cfRule type="cellIs" dxfId="351" priority="410" stopIfTrue="1" operator="equal">
      <formula>"NO ADMISIBLE"</formula>
    </cfRule>
  </conditionalFormatting>
  <conditionalFormatting sqref="AE606">
    <cfRule type="cellIs" dxfId="350" priority="408" stopIfTrue="1" operator="equal">
      <formula>"NO ADMISIBLE"</formula>
    </cfRule>
    <cfRule type="cellIs" dxfId="349" priority="409" stopIfTrue="1" operator="equal">
      <formula>"ADMISIBLE"</formula>
    </cfRule>
  </conditionalFormatting>
  <conditionalFormatting sqref="AF606:AF616">
    <cfRule type="cellIs" dxfId="348" priority="406" stopIfTrue="1" operator="equal">
      <formula>"NO ADMISIBLE"</formula>
    </cfRule>
    <cfRule type="cellIs" dxfId="347" priority="407" stopIfTrue="1" operator="equal">
      <formula>"ADMISIBLE"</formula>
    </cfRule>
  </conditionalFormatting>
  <conditionalFormatting sqref="R606:R616">
    <cfRule type="cellIs" dxfId="346" priority="403" stopIfTrue="1" operator="equal">
      <formula>"NO ADMISIBLE"</formula>
    </cfRule>
  </conditionalFormatting>
  <conditionalFormatting sqref="S606:S616">
    <cfRule type="cellIs" dxfId="345" priority="395" operator="equal">
      <formula>"NO HABIL"</formula>
    </cfRule>
    <cfRule type="cellIs" dxfId="344" priority="404" stopIfTrue="1" operator="equal">
      <formula>"NO ADMISIBLE"</formula>
    </cfRule>
    <cfRule type="cellIs" dxfId="343" priority="405" stopIfTrue="1" operator="equal">
      <formula>"ADMISIBLE"</formula>
    </cfRule>
  </conditionalFormatting>
  <conditionalFormatting sqref="D606 D608:D616">
    <cfRule type="cellIs" dxfId="342" priority="402" stopIfTrue="1" operator="equal">
      <formula>"NO ADMISIBLE"</formula>
    </cfRule>
  </conditionalFormatting>
  <conditionalFormatting sqref="AG606:AG616">
    <cfRule type="cellIs" dxfId="341" priority="401" stopIfTrue="1" operator="equal">
      <formula>"NO ADMISIBLE"</formula>
    </cfRule>
  </conditionalFormatting>
  <conditionalFormatting sqref="AG606:AG616">
    <cfRule type="cellIs" dxfId="340" priority="399" stopIfTrue="1" operator="equal">
      <formula>"NO ADMISIBLE"</formula>
    </cfRule>
    <cfRule type="cellIs" dxfId="339" priority="400" stopIfTrue="1" operator="equal">
      <formula>"ADMISIBLE"</formula>
    </cfRule>
  </conditionalFormatting>
  <conditionalFormatting sqref="Z606:Z616">
    <cfRule type="cellIs" dxfId="338" priority="398" stopIfTrue="1" operator="equal">
      <formula>"NO ADMISIBLE"</formula>
    </cfRule>
  </conditionalFormatting>
  <conditionalFormatting sqref="Z606:Z616">
    <cfRule type="cellIs" dxfId="337" priority="396" stopIfTrue="1" operator="equal">
      <formula>"NO ADMISIBLE"</formula>
    </cfRule>
    <cfRule type="cellIs" dxfId="336" priority="397" stopIfTrue="1" operator="equal">
      <formula>"ADMISIBLE"</formula>
    </cfRule>
  </conditionalFormatting>
  <conditionalFormatting sqref="U606:U616">
    <cfRule type="cellIs" dxfId="335" priority="394" operator="equal">
      <formula>"NO HABIL"</formula>
    </cfRule>
  </conditionalFormatting>
  <conditionalFormatting sqref="W606:W616">
    <cfRule type="cellIs" dxfId="334" priority="393" operator="equal">
      <formula>"NO HABIL"</formula>
    </cfRule>
  </conditionalFormatting>
  <conditionalFormatting sqref="Y606:Z616">
    <cfRule type="cellIs" dxfId="333" priority="392" operator="equal">
      <formula>"NO HABIL"</formula>
    </cfRule>
  </conditionalFormatting>
  <conditionalFormatting sqref="AF606:AG616">
    <cfRule type="cellIs" dxfId="332" priority="390" operator="equal">
      <formula>"NO HABIL"</formula>
    </cfRule>
  </conditionalFormatting>
  <conditionalFormatting sqref="AA617:AB627 T617:T627 C617:C627 M617:Q627 X617:Y627 J618:J627">
    <cfRule type="cellIs" dxfId="331" priority="387" stopIfTrue="1" operator="equal">
      <formula>"NO ADMISIBLE"</formula>
    </cfRule>
  </conditionalFormatting>
  <conditionalFormatting sqref="X617 U617:W627">
    <cfRule type="cellIs" dxfId="330" priority="388" stopIfTrue="1" operator="equal">
      <formula>"NO ADMISIBLE"</formula>
    </cfRule>
    <cfRule type="cellIs" dxfId="329" priority="389" stopIfTrue="1" operator="equal">
      <formula>"ADMISIBLE"</formula>
    </cfRule>
  </conditionalFormatting>
  <conditionalFormatting sqref="Y617:Y627">
    <cfRule type="cellIs" dxfId="328" priority="385" stopIfTrue="1" operator="equal">
      <formula>"NO ADMISIBLE"</formula>
    </cfRule>
    <cfRule type="cellIs" dxfId="327" priority="386" stopIfTrue="1" operator="equal">
      <formula>"ADMISIBLE"</formula>
    </cfRule>
  </conditionalFormatting>
  <conditionalFormatting sqref="AC617:AD627">
    <cfRule type="cellIs" dxfId="326" priority="384" stopIfTrue="1" operator="equal">
      <formula>"NO ADMISIBLE"</formula>
    </cfRule>
  </conditionalFormatting>
  <conditionalFormatting sqref="AC617">
    <cfRule type="cellIs" dxfId="325" priority="382" stopIfTrue="1" operator="equal">
      <formula>"NO ADMISIBLE"</formula>
    </cfRule>
    <cfRule type="cellIs" dxfId="324" priority="383" stopIfTrue="1" operator="equal">
      <formula>"ADMISIBLE"</formula>
    </cfRule>
  </conditionalFormatting>
  <conditionalFormatting sqref="AD617:AD627">
    <cfRule type="cellIs" dxfId="323" priority="360" operator="equal">
      <formula>"NO HABIL"</formula>
    </cfRule>
    <cfRule type="cellIs" dxfId="322" priority="380" stopIfTrue="1" operator="equal">
      <formula>"NO ADMISIBLE"</formula>
    </cfRule>
    <cfRule type="cellIs" dxfId="321" priority="381" stopIfTrue="1" operator="equal">
      <formula>"ADMISIBLE"</formula>
    </cfRule>
  </conditionalFormatting>
  <conditionalFormatting sqref="AE617:AF627">
    <cfRule type="cellIs" dxfId="320" priority="379" stopIfTrue="1" operator="equal">
      <formula>"NO ADMISIBLE"</formula>
    </cfRule>
  </conditionalFormatting>
  <conditionalFormatting sqref="AE617">
    <cfRule type="cellIs" dxfId="319" priority="377" stopIfTrue="1" operator="equal">
      <formula>"NO ADMISIBLE"</formula>
    </cfRule>
    <cfRule type="cellIs" dxfId="318" priority="378" stopIfTrue="1" operator="equal">
      <formula>"ADMISIBLE"</formula>
    </cfRule>
  </conditionalFormatting>
  <conditionalFormatting sqref="AF617:AF627">
    <cfRule type="cellIs" dxfId="317" priority="375" stopIfTrue="1" operator="equal">
      <formula>"NO ADMISIBLE"</formula>
    </cfRule>
    <cfRule type="cellIs" dxfId="316" priority="376" stopIfTrue="1" operator="equal">
      <formula>"ADMISIBLE"</formula>
    </cfRule>
  </conditionalFormatting>
  <conditionalFormatting sqref="R617:R627">
    <cfRule type="cellIs" dxfId="315" priority="372" stopIfTrue="1" operator="equal">
      <formula>"NO ADMISIBLE"</formula>
    </cfRule>
  </conditionalFormatting>
  <conditionalFormatting sqref="S617:S627">
    <cfRule type="cellIs" dxfId="314" priority="364" operator="equal">
      <formula>"NO HABIL"</formula>
    </cfRule>
    <cfRule type="cellIs" dxfId="313" priority="373" stopIfTrue="1" operator="equal">
      <formula>"NO ADMISIBLE"</formula>
    </cfRule>
    <cfRule type="cellIs" dxfId="312" priority="374" stopIfTrue="1" operator="equal">
      <formula>"ADMISIBLE"</formula>
    </cfRule>
  </conditionalFormatting>
  <conditionalFormatting sqref="D617:D627">
    <cfRule type="cellIs" dxfId="311" priority="371" stopIfTrue="1" operator="equal">
      <formula>"NO ADMISIBLE"</formula>
    </cfRule>
  </conditionalFormatting>
  <conditionalFormatting sqref="AG617:AG627">
    <cfRule type="cellIs" dxfId="310" priority="370" stopIfTrue="1" operator="equal">
      <formula>"NO ADMISIBLE"</formula>
    </cfRule>
  </conditionalFormatting>
  <conditionalFormatting sqref="AG617:AG627">
    <cfRule type="cellIs" dxfId="309" priority="368" stopIfTrue="1" operator="equal">
      <formula>"NO ADMISIBLE"</formula>
    </cfRule>
    <cfRule type="cellIs" dxfId="308" priority="369" stopIfTrue="1" operator="equal">
      <formula>"ADMISIBLE"</formula>
    </cfRule>
  </conditionalFormatting>
  <conditionalFormatting sqref="Z617:Z627">
    <cfRule type="cellIs" dxfId="307" priority="367" stopIfTrue="1" operator="equal">
      <formula>"NO ADMISIBLE"</formula>
    </cfRule>
  </conditionalFormatting>
  <conditionalFormatting sqref="Z617:Z627">
    <cfRule type="cellIs" dxfId="306" priority="365" stopIfTrue="1" operator="equal">
      <formula>"NO ADMISIBLE"</formula>
    </cfRule>
    <cfRule type="cellIs" dxfId="305" priority="366" stopIfTrue="1" operator="equal">
      <formula>"ADMISIBLE"</formula>
    </cfRule>
  </conditionalFormatting>
  <conditionalFormatting sqref="U617:U627">
    <cfRule type="cellIs" dxfId="304" priority="363" operator="equal">
      <formula>"NO HABIL"</formula>
    </cfRule>
  </conditionalFormatting>
  <conditionalFormatting sqref="W617:W627">
    <cfRule type="cellIs" dxfId="303" priority="362" operator="equal">
      <formula>"NO HABIL"</formula>
    </cfRule>
  </conditionalFormatting>
  <conditionalFormatting sqref="Y617:Z627">
    <cfRule type="cellIs" dxfId="302" priority="361" operator="equal">
      <formula>"NO HABIL"</formula>
    </cfRule>
  </conditionalFormatting>
  <conditionalFormatting sqref="AF617:AG627">
    <cfRule type="cellIs" dxfId="301" priority="359" operator="equal">
      <formula>"NO HABIL"</formula>
    </cfRule>
  </conditionalFormatting>
  <conditionalFormatting sqref="AA628:AB638 T628:T638 C628:C638 M628:Q638 X628:Y638 J629:J638">
    <cfRule type="cellIs" dxfId="300" priority="356" stopIfTrue="1" operator="equal">
      <formula>"NO ADMISIBLE"</formula>
    </cfRule>
  </conditionalFormatting>
  <conditionalFormatting sqref="X628 U628:W638">
    <cfRule type="cellIs" dxfId="299" priority="357" stopIfTrue="1" operator="equal">
      <formula>"NO ADMISIBLE"</formula>
    </cfRule>
    <cfRule type="cellIs" dxfId="298" priority="358" stopIfTrue="1" operator="equal">
      <formula>"ADMISIBLE"</formula>
    </cfRule>
  </conditionalFormatting>
  <conditionalFormatting sqref="Y628:Y638">
    <cfRule type="cellIs" dxfId="297" priority="354" stopIfTrue="1" operator="equal">
      <formula>"NO ADMISIBLE"</formula>
    </cfRule>
    <cfRule type="cellIs" dxfId="296" priority="355" stopIfTrue="1" operator="equal">
      <formula>"ADMISIBLE"</formula>
    </cfRule>
  </conditionalFormatting>
  <conditionalFormatting sqref="AC628:AD638">
    <cfRule type="cellIs" dxfId="295" priority="353" stopIfTrue="1" operator="equal">
      <formula>"NO ADMISIBLE"</formula>
    </cfRule>
  </conditionalFormatting>
  <conditionalFormatting sqref="AC628">
    <cfRule type="cellIs" dxfId="294" priority="351" stopIfTrue="1" operator="equal">
      <formula>"NO ADMISIBLE"</formula>
    </cfRule>
    <cfRule type="cellIs" dxfId="293" priority="352" stopIfTrue="1" operator="equal">
      <formula>"ADMISIBLE"</formula>
    </cfRule>
  </conditionalFormatting>
  <conditionalFormatting sqref="AD628:AD638">
    <cfRule type="cellIs" dxfId="292" priority="329" operator="equal">
      <formula>"NO HABIL"</formula>
    </cfRule>
    <cfRule type="cellIs" dxfId="291" priority="349" stopIfTrue="1" operator="equal">
      <formula>"NO ADMISIBLE"</formula>
    </cfRule>
    <cfRule type="cellIs" dxfId="290" priority="350" stopIfTrue="1" operator="equal">
      <formula>"ADMISIBLE"</formula>
    </cfRule>
  </conditionalFormatting>
  <conditionalFormatting sqref="AE628:AF638">
    <cfRule type="cellIs" dxfId="289" priority="348" stopIfTrue="1" operator="equal">
      <formula>"NO ADMISIBLE"</formula>
    </cfRule>
  </conditionalFormatting>
  <conditionalFormatting sqref="AE628">
    <cfRule type="cellIs" dxfId="288" priority="346" stopIfTrue="1" operator="equal">
      <formula>"NO ADMISIBLE"</formula>
    </cfRule>
    <cfRule type="cellIs" dxfId="287" priority="347" stopIfTrue="1" operator="equal">
      <formula>"ADMISIBLE"</formula>
    </cfRule>
  </conditionalFormatting>
  <conditionalFormatting sqref="AF628:AF638">
    <cfRule type="cellIs" dxfId="286" priority="344" stopIfTrue="1" operator="equal">
      <formula>"NO ADMISIBLE"</formula>
    </cfRule>
    <cfRule type="cellIs" dxfId="285" priority="345" stopIfTrue="1" operator="equal">
      <formula>"ADMISIBLE"</formula>
    </cfRule>
  </conditionalFormatting>
  <conditionalFormatting sqref="R628:R638">
    <cfRule type="cellIs" dxfId="284" priority="341" stopIfTrue="1" operator="equal">
      <formula>"NO ADMISIBLE"</formula>
    </cfRule>
  </conditionalFormatting>
  <conditionalFormatting sqref="S628:S638">
    <cfRule type="cellIs" dxfId="283" priority="333" operator="equal">
      <formula>"NO HABIL"</formula>
    </cfRule>
    <cfRule type="cellIs" dxfId="282" priority="342" stopIfTrue="1" operator="equal">
      <formula>"NO ADMISIBLE"</formula>
    </cfRule>
    <cfRule type="cellIs" dxfId="281" priority="343" stopIfTrue="1" operator="equal">
      <formula>"ADMISIBLE"</formula>
    </cfRule>
  </conditionalFormatting>
  <conditionalFormatting sqref="D628:D638">
    <cfRule type="cellIs" dxfId="280" priority="340" stopIfTrue="1" operator="equal">
      <formula>"NO ADMISIBLE"</formula>
    </cfRule>
  </conditionalFormatting>
  <conditionalFormatting sqref="AG628:AG638">
    <cfRule type="cellIs" dxfId="279" priority="339" stopIfTrue="1" operator="equal">
      <formula>"NO ADMISIBLE"</formula>
    </cfRule>
  </conditionalFormatting>
  <conditionalFormatting sqref="AG628:AG638">
    <cfRule type="cellIs" dxfId="278" priority="337" stopIfTrue="1" operator="equal">
      <formula>"NO ADMISIBLE"</formula>
    </cfRule>
    <cfRule type="cellIs" dxfId="277" priority="338" stopIfTrue="1" operator="equal">
      <formula>"ADMISIBLE"</formula>
    </cfRule>
  </conditionalFormatting>
  <conditionalFormatting sqref="Z628:Z638">
    <cfRule type="cellIs" dxfId="276" priority="336" stopIfTrue="1" operator="equal">
      <formula>"NO ADMISIBLE"</formula>
    </cfRule>
  </conditionalFormatting>
  <conditionalFormatting sqref="Z628:Z638">
    <cfRule type="cellIs" dxfId="275" priority="334" stopIfTrue="1" operator="equal">
      <formula>"NO ADMISIBLE"</formula>
    </cfRule>
    <cfRule type="cellIs" dxfId="274" priority="335" stopIfTrue="1" operator="equal">
      <formula>"ADMISIBLE"</formula>
    </cfRule>
  </conditionalFormatting>
  <conditionalFormatting sqref="U628:U638">
    <cfRule type="cellIs" dxfId="273" priority="332" operator="equal">
      <formula>"NO HABIL"</formula>
    </cfRule>
  </conditionalFormatting>
  <conditionalFormatting sqref="W628:W638">
    <cfRule type="cellIs" dxfId="272" priority="331" operator="equal">
      <formula>"NO HABIL"</formula>
    </cfRule>
  </conditionalFormatting>
  <conditionalFormatting sqref="Y628:Z638">
    <cfRule type="cellIs" dxfId="271" priority="330" operator="equal">
      <formula>"NO HABIL"</formula>
    </cfRule>
  </conditionalFormatting>
  <conditionalFormatting sqref="AF628:AG638">
    <cfRule type="cellIs" dxfId="270" priority="328" operator="equal">
      <formula>"NO HABIL"</formula>
    </cfRule>
  </conditionalFormatting>
  <conditionalFormatting sqref="AA639:AB649 T639:T649 C639 M639:Q649 X639:Y649 J640:J649 C642:C649">
    <cfRule type="cellIs" dxfId="269" priority="325" stopIfTrue="1" operator="equal">
      <formula>"NO ADMISIBLE"</formula>
    </cfRule>
  </conditionalFormatting>
  <conditionalFormatting sqref="X639 U639:W649">
    <cfRule type="cellIs" dxfId="268" priority="326" stopIfTrue="1" operator="equal">
      <formula>"NO ADMISIBLE"</formula>
    </cfRule>
    <cfRule type="cellIs" dxfId="267" priority="327" stopIfTrue="1" operator="equal">
      <formula>"ADMISIBLE"</formula>
    </cfRule>
  </conditionalFormatting>
  <conditionalFormatting sqref="Y639:Y649">
    <cfRule type="cellIs" dxfId="266" priority="323" stopIfTrue="1" operator="equal">
      <formula>"NO ADMISIBLE"</formula>
    </cfRule>
    <cfRule type="cellIs" dxfId="265" priority="324" stopIfTrue="1" operator="equal">
      <formula>"ADMISIBLE"</formula>
    </cfRule>
  </conditionalFormatting>
  <conditionalFormatting sqref="AC639:AD649">
    <cfRule type="cellIs" dxfId="264" priority="322" stopIfTrue="1" operator="equal">
      <formula>"NO ADMISIBLE"</formula>
    </cfRule>
  </conditionalFormatting>
  <conditionalFormatting sqref="AC639">
    <cfRule type="cellIs" dxfId="263" priority="320" stopIfTrue="1" operator="equal">
      <formula>"NO ADMISIBLE"</formula>
    </cfRule>
    <cfRule type="cellIs" dxfId="262" priority="321" stopIfTrue="1" operator="equal">
      <formula>"ADMISIBLE"</formula>
    </cfRule>
  </conditionalFormatting>
  <conditionalFormatting sqref="AD639:AD649">
    <cfRule type="cellIs" dxfId="261" priority="298" operator="equal">
      <formula>"NO HABIL"</formula>
    </cfRule>
    <cfRule type="cellIs" dxfId="260" priority="318" stopIfTrue="1" operator="equal">
      <formula>"NO ADMISIBLE"</formula>
    </cfRule>
    <cfRule type="cellIs" dxfId="259" priority="319" stopIfTrue="1" operator="equal">
      <formula>"ADMISIBLE"</formula>
    </cfRule>
  </conditionalFormatting>
  <conditionalFormatting sqref="AE639:AF649">
    <cfRule type="cellIs" dxfId="258" priority="317" stopIfTrue="1" operator="equal">
      <formula>"NO ADMISIBLE"</formula>
    </cfRule>
  </conditionalFormatting>
  <conditionalFormatting sqref="AE639">
    <cfRule type="cellIs" dxfId="257" priority="315" stopIfTrue="1" operator="equal">
      <formula>"NO ADMISIBLE"</formula>
    </cfRule>
    <cfRule type="cellIs" dxfId="256" priority="316" stopIfTrue="1" operator="equal">
      <formula>"ADMISIBLE"</formula>
    </cfRule>
  </conditionalFormatting>
  <conditionalFormatting sqref="AF639:AF649">
    <cfRule type="cellIs" dxfId="255" priority="313" stopIfTrue="1" operator="equal">
      <formula>"NO ADMISIBLE"</formula>
    </cfRule>
    <cfRule type="cellIs" dxfId="254" priority="314" stopIfTrue="1" operator="equal">
      <formula>"ADMISIBLE"</formula>
    </cfRule>
  </conditionalFormatting>
  <conditionalFormatting sqref="R639:R649">
    <cfRule type="cellIs" dxfId="253" priority="310" stopIfTrue="1" operator="equal">
      <formula>"NO ADMISIBLE"</formula>
    </cfRule>
  </conditionalFormatting>
  <conditionalFormatting sqref="S639:S649">
    <cfRule type="cellIs" dxfId="252" priority="302" operator="equal">
      <formula>"NO HABIL"</formula>
    </cfRule>
    <cfRule type="cellIs" dxfId="251" priority="311" stopIfTrue="1" operator="equal">
      <formula>"NO ADMISIBLE"</formula>
    </cfRule>
    <cfRule type="cellIs" dxfId="250" priority="312" stopIfTrue="1" operator="equal">
      <formula>"ADMISIBLE"</formula>
    </cfRule>
  </conditionalFormatting>
  <conditionalFormatting sqref="D639 D642:D649">
    <cfRule type="cellIs" dxfId="249" priority="309" stopIfTrue="1" operator="equal">
      <formula>"NO ADMISIBLE"</formula>
    </cfRule>
  </conditionalFormatting>
  <conditionalFormatting sqref="AG639:AG649">
    <cfRule type="cellIs" dxfId="248" priority="308" stopIfTrue="1" operator="equal">
      <formula>"NO ADMISIBLE"</formula>
    </cfRule>
  </conditionalFormatting>
  <conditionalFormatting sqref="AG639:AG649">
    <cfRule type="cellIs" dxfId="247" priority="306" stopIfTrue="1" operator="equal">
      <formula>"NO ADMISIBLE"</formula>
    </cfRule>
    <cfRule type="cellIs" dxfId="246" priority="307" stopIfTrue="1" operator="equal">
      <formula>"ADMISIBLE"</formula>
    </cfRule>
  </conditionalFormatting>
  <conditionalFormatting sqref="Z639:Z649">
    <cfRule type="cellIs" dxfId="245" priority="305" stopIfTrue="1" operator="equal">
      <formula>"NO ADMISIBLE"</formula>
    </cfRule>
  </conditionalFormatting>
  <conditionalFormatting sqref="Z639:Z649">
    <cfRule type="cellIs" dxfId="244" priority="303" stopIfTrue="1" operator="equal">
      <formula>"NO ADMISIBLE"</formula>
    </cfRule>
    <cfRule type="cellIs" dxfId="243" priority="304" stopIfTrue="1" operator="equal">
      <formula>"ADMISIBLE"</formula>
    </cfRule>
  </conditionalFormatting>
  <conditionalFormatting sqref="U639:U649">
    <cfRule type="cellIs" dxfId="242" priority="301" operator="equal">
      <formula>"NO HABIL"</formula>
    </cfRule>
  </conditionalFormatting>
  <conditionalFormatting sqref="W639:W649">
    <cfRule type="cellIs" dxfId="241" priority="300" operator="equal">
      <formula>"NO HABIL"</formula>
    </cfRule>
  </conditionalFormatting>
  <conditionalFormatting sqref="Y639:Z649">
    <cfRule type="cellIs" dxfId="240" priority="299" operator="equal">
      <formula>"NO HABIL"</formula>
    </cfRule>
  </conditionalFormatting>
  <conditionalFormatting sqref="AF639:AG649">
    <cfRule type="cellIs" dxfId="239" priority="297" operator="equal">
      <formula>"NO HABIL"</formula>
    </cfRule>
  </conditionalFormatting>
  <conditionalFormatting sqref="AA650:AB660 T650:T660 C650:C660 M650:Q660 X650:Y660 J651:J660">
    <cfRule type="cellIs" dxfId="238" priority="294" stopIfTrue="1" operator="equal">
      <formula>"NO ADMISIBLE"</formula>
    </cfRule>
  </conditionalFormatting>
  <conditionalFormatting sqref="X650 U650:W660">
    <cfRule type="cellIs" dxfId="237" priority="295" stopIfTrue="1" operator="equal">
      <formula>"NO ADMISIBLE"</formula>
    </cfRule>
    <cfRule type="cellIs" dxfId="236" priority="296" stopIfTrue="1" operator="equal">
      <formula>"ADMISIBLE"</formula>
    </cfRule>
  </conditionalFormatting>
  <conditionalFormatting sqref="Y650:Y660">
    <cfRule type="cellIs" dxfId="235" priority="292" stopIfTrue="1" operator="equal">
      <formula>"NO ADMISIBLE"</formula>
    </cfRule>
    <cfRule type="cellIs" dxfId="234" priority="293" stopIfTrue="1" operator="equal">
      <formula>"ADMISIBLE"</formula>
    </cfRule>
  </conditionalFormatting>
  <conditionalFormatting sqref="AC650:AD660">
    <cfRule type="cellIs" dxfId="233" priority="291" stopIfTrue="1" operator="equal">
      <formula>"NO ADMISIBLE"</formula>
    </cfRule>
  </conditionalFormatting>
  <conditionalFormatting sqref="AC650">
    <cfRule type="cellIs" dxfId="232" priority="289" stopIfTrue="1" operator="equal">
      <formula>"NO ADMISIBLE"</formula>
    </cfRule>
    <cfRule type="cellIs" dxfId="231" priority="290" stopIfTrue="1" operator="equal">
      <formula>"ADMISIBLE"</formula>
    </cfRule>
  </conditionalFormatting>
  <conditionalFormatting sqref="AD650:AD660">
    <cfRule type="cellIs" dxfId="230" priority="267" operator="equal">
      <formula>"NO HABIL"</formula>
    </cfRule>
    <cfRule type="cellIs" dxfId="229" priority="287" stopIfTrue="1" operator="equal">
      <formula>"NO ADMISIBLE"</formula>
    </cfRule>
    <cfRule type="cellIs" dxfId="228" priority="288" stopIfTrue="1" operator="equal">
      <formula>"ADMISIBLE"</formula>
    </cfRule>
  </conditionalFormatting>
  <conditionalFormatting sqref="AE650:AF660">
    <cfRule type="cellIs" dxfId="227" priority="286" stopIfTrue="1" operator="equal">
      <formula>"NO ADMISIBLE"</formula>
    </cfRule>
  </conditionalFormatting>
  <conditionalFormatting sqref="AE650">
    <cfRule type="cellIs" dxfId="226" priority="284" stopIfTrue="1" operator="equal">
      <formula>"NO ADMISIBLE"</formula>
    </cfRule>
    <cfRule type="cellIs" dxfId="225" priority="285" stopIfTrue="1" operator="equal">
      <formula>"ADMISIBLE"</formula>
    </cfRule>
  </conditionalFormatting>
  <conditionalFormatting sqref="AF650:AF660">
    <cfRule type="cellIs" dxfId="224" priority="282" stopIfTrue="1" operator="equal">
      <formula>"NO ADMISIBLE"</formula>
    </cfRule>
    <cfRule type="cellIs" dxfId="223" priority="283" stopIfTrue="1" operator="equal">
      <formula>"ADMISIBLE"</formula>
    </cfRule>
  </conditionalFormatting>
  <conditionalFormatting sqref="R650:R660">
    <cfRule type="cellIs" dxfId="222" priority="279" stopIfTrue="1" operator="equal">
      <formula>"NO ADMISIBLE"</formula>
    </cfRule>
  </conditionalFormatting>
  <conditionalFormatting sqref="S650:S660">
    <cfRule type="cellIs" dxfId="221" priority="271" operator="equal">
      <formula>"NO HABIL"</formula>
    </cfRule>
    <cfRule type="cellIs" dxfId="220" priority="280" stopIfTrue="1" operator="equal">
      <formula>"NO ADMISIBLE"</formula>
    </cfRule>
    <cfRule type="cellIs" dxfId="219" priority="281" stopIfTrue="1" operator="equal">
      <formula>"ADMISIBLE"</formula>
    </cfRule>
  </conditionalFormatting>
  <conditionalFormatting sqref="D650:D660">
    <cfRule type="cellIs" dxfId="218" priority="278" stopIfTrue="1" operator="equal">
      <formula>"NO ADMISIBLE"</formula>
    </cfRule>
  </conditionalFormatting>
  <conditionalFormatting sqref="AG650:AG660">
    <cfRule type="cellIs" dxfId="217" priority="277" stopIfTrue="1" operator="equal">
      <formula>"NO ADMISIBLE"</formula>
    </cfRule>
  </conditionalFormatting>
  <conditionalFormatting sqref="AG650:AG660">
    <cfRule type="cellIs" dxfId="216" priority="275" stopIfTrue="1" operator="equal">
      <formula>"NO ADMISIBLE"</formula>
    </cfRule>
    <cfRule type="cellIs" dxfId="215" priority="276" stopIfTrue="1" operator="equal">
      <formula>"ADMISIBLE"</formula>
    </cfRule>
  </conditionalFormatting>
  <conditionalFormatting sqref="Z650:Z660">
    <cfRule type="cellIs" dxfId="214" priority="274" stopIfTrue="1" operator="equal">
      <formula>"NO ADMISIBLE"</formula>
    </cfRule>
  </conditionalFormatting>
  <conditionalFormatting sqref="Z650:Z660">
    <cfRule type="cellIs" dxfId="213" priority="272" stopIfTrue="1" operator="equal">
      <formula>"NO ADMISIBLE"</formula>
    </cfRule>
    <cfRule type="cellIs" dxfId="212" priority="273" stopIfTrue="1" operator="equal">
      <formula>"ADMISIBLE"</formula>
    </cfRule>
  </conditionalFormatting>
  <conditionalFormatting sqref="U650:U660">
    <cfRule type="cellIs" dxfId="211" priority="270" operator="equal">
      <formula>"NO HABIL"</formula>
    </cfRule>
  </conditionalFormatting>
  <conditionalFormatting sqref="W650:W660">
    <cfRule type="cellIs" dxfId="210" priority="269" operator="equal">
      <formula>"NO HABIL"</formula>
    </cfRule>
  </conditionalFormatting>
  <conditionalFormatting sqref="Y650:Z660">
    <cfRule type="cellIs" dxfId="209" priority="268" operator="equal">
      <formula>"NO HABIL"</formula>
    </cfRule>
  </conditionalFormatting>
  <conditionalFormatting sqref="AF650:AG660">
    <cfRule type="cellIs" dxfId="208" priority="266" operator="equal">
      <formula>"NO HABIL"</formula>
    </cfRule>
  </conditionalFormatting>
  <conditionalFormatting sqref="C13">
    <cfRule type="cellIs" dxfId="207" priority="265" stopIfTrue="1" operator="equal">
      <formula>"NO ADMISIBLE"</formula>
    </cfRule>
  </conditionalFormatting>
  <conditionalFormatting sqref="D13">
    <cfRule type="cellIs" dxfId="206" priority="264" stopIfTrue="1" operator="equal">
      <formula>"NO ADMISIBLE"</formula>
    </cfRule>
  </conditionalFormatting>
  <conditionalFormatting sqref="C35:C38">
    <cfRule type="cellIs" dxfId="205" priority="263" stopIfTrue="1" operator="equal">
      <formula>"NO ADMISIBLE"</formula>
    </cfRule>
  </conditionalFormatting>
  <conditionalFormatting sqref="D35:D38">
    <cfRule type="cellIs" dxfId="204" priority="262" stopIfTrue="1" operator="equal">
      <formula>"NO ADMISIBLE"</formula>
    </cfRule>
  </conditionalFormatting>
  <conditionalFormatting sqref="C46:C47">
    <cfRule type="cellIs" dxfId="203" priority="261" stopIfTrue="1" operator="equal">
      <formula>"NO ADMISIBLE"</formula>
    </cfRule>
  </conditionalFormatting>
  <conditionalFormatting sqref="D46:D47">
    <cfRule type="cellIs" dxfId="202" priority="260" stopIfTrue="1" operator="equal">
      <formula>"NO ADMISIBLE"</formula>
    </cfRule>
  </conditionalFormatting>
  <conditionalFormatting sqref="C79:C80">
    <cfRule type="cellIs" dxfId="201" priority="259" stopIfTrue="1" operator="equal">
      <formula>"NO ADMISIBLE"</formula>
    </cfRule>
  </conditionalFormatting>
  <conditionalFormatting sqref="D79:D80">
    <cfRule type="cellIs" dxfId="200" priority="258" stopIfTrue="1" operator="equal">
      <formula>"NO ADMISIBLE"</formula>
    </cfRule>
  </conditionalFormatting>
  <conditionalFormatting sqref="C90">
    <cfRule type="cellIs" dxfId="199" priority="257" stopIfTrue="1" operator="equal">
      <formula>"NO ADMISIBLE"</formula>
    </cfRule>
  </conditionalFormatting>
  <conditionalFormatting sqref="D90">
    <cfRule type="cellIs" dxfId="198" priority="256" stopIfTrue="1" operator="equal">
      <formula>"NO ADMISIBLE"</formula>
    </cfRule>
  </conditionalFormatting>
  <conditionalFormatting sqref="C101">
    <cfRule type="cellIs" dxfId="197" priority="255" stopIfTrue="1" operator="equal">
      <formula>"NO ADMISIBLE"</formula>
    </cfRule>
  </conditionalFormatting>
  <conditionalFormatting sqref="D101">
    <cfRule type="cellIs" dxfId="196" priority="254" stopIfTrue="1" operator="equal">
      <formula>"NO ADMISIBLE"</formula>
    </cfRule>
  </conditionalFormatting>
  <conditionalFormatting sqref="C134">
    <cfRule type="cellIs" dxfId="195" priority="253" stopIfTrue="1" operator="equal">
      <formula>"NO ADMISIBLE"</formula>
    </cfRule>
  </conditionalFormatting>
  <conditionalFormatting sqref="D134">
    <cfRule type="cellIs" dxfId="194" priority="252" stopIfTrue="1" operator="equal">
      <formula>"NO ADMISIBLE"</formula>
    </cfRule>
  </conditionalFormatting>
  <conditionalFormatting sqref="C145">
    <cfRule type="cellIs" dxfId="193" priority="251" stopIfTrue="1" operator="equal">
      <formula>"NO ADMISIBLE"</formula>
    </cfRule>
  </conditionalFormatting>
  <conditionalFormatting sqref="D145">
    <cfRule type="cellIs" dxfId="192" priority="250" stopIfTrue="1" operator="equal">
      <formula>"NO ADMISIBLE"</formula>
    </cfRule>
  </conditionalFormatting>
  <conditionalFormatting sqref="C157">
    <cfRule type="cellIs" dxfId="191" priority="249" stopIfTrue="1" operator="equal">
      <formula>"NO ADMISIBLE"</formula>
    </cfRule>
  </conditionalFormatting>
  <conditionalFormatting sqref="D156:D157">
    <cfRule type="cellIs" dxfId="190" priority="248" stopIfTrue="1" operator="equal">
      <formula>"NO ADMISIBLE"</formula>
    </cfRule>
  </conditionalFormatting>
  <conditionalFormatting sqref="C156">
    <cfRule type="cellIs" dxfId="189" priority="247" stopIfTrue="1" operator="equal">
      <formula>"NO ADMISIBLE"</formula>
    </cfRule>
  </conditionalFormatting>
  <conditionalFormatting sqref="C167:C168">
    <cfRule type="cellIs" dxfId="188" priority="246" stopIfTrue="1" operator="equal">
      <formula>"NO ADMISIBLE"</formula>
    </cfRule>
  </conditionalFormatting>
  <conditionalFormatting sqref="D167:D168">
    <cfRule type="cellIs" dxfId="187" priority="245" stopIfTrue="1" operator="equal">
      <formula>"NO ADMISIBLE"</formula>
    </cfRule>
  </conditionalFormatting>
  <conditionalFormatting sqref="D178">
    <cfRule type="cellIs" dxfId="186" priority="244" stopIfTrue="1" operator="equal">
      <formula>"NO ADMISIBLE"</formula>
    </cfRule>
  </conditionalFormatting>
  <conditionalFormatting sqref="C178">
    <cfRule type="cellIs" dxfId="185" priority="243" stopIfTrue="1" operator="equal">
      <formula>"NO ADMISIBLE"</formula>
    </cfRule>
  </conditionalFormatting>
  <conditionalFormatting sqref="C189">
    <cfRule type="cellIs" dxfId="184" priority="242" stopIfTrue="1" operator="equal">
      <formula>"NO ADMISIBLE"</formula>
    </cfRule>
  </conditionalFormatting>
  <conditionalFormatting sqref="D189">
    <cfRule type="cellIs" dxfId="183" priority="241" stopIfTrue="1" operator="equal">
      <formula>"NO ADMISIBLE"</formula>
    </cfRule>
  </conditionalFormatting>
  <conditionalFormatting sqref="C200">
    <cfRule type="cellIs" dxfId="182" priority="240" stopIfTrue="1" operator="equal">
      <formula>"NO ADMISIBLE"</formula>
    </cfRule>
  </conditionalFormatting>
  <conditionalFormatting sqref="D200">
    <cfRule type="cellIs" dxfId="181" priority="239" stopIfTrue="1" operator="equal">
      <formula>"NO ADMISIBLE"</formula>
    </cfRule>
  </conditionalFormatting>
  <conditionalFormatting sqref="C222:C223">
    <cfRule type="cellIs" dxfId="180" priority="238" stopIfTrue="1" operator="equal">
      <formula>"NO ADMISIBLE"</formula>
    </cfRule>
  </conditionalFormatting>
  <conditionalFormatting sqref="D222:D223">
    <cfRule type="cellIs" dxfId="179" priority="237" stopIfTrue="1" operator="equal">
      <formula>"NO ADMISIBLE"</formula>
    </cfRule>
  </conditionalFormatting>
  <conditionalFormatting sqref="C244:C246">
    <cfRule type="cellIs" dxfId="178" priority="236" stopIfTrue="1" operator="equal">
      <formula>"NO ADMISIBLE"</formula>
    </cfRule>
  </conditionalFormatting>
  <conditionalFormatting sqref="D244:D246">
    <cfRule type="cellIs" dxfId="177" priority="235" stopIfTrue="1" operator="equal">
      <formula>"NO ADMISIBLE"</formula>
    </cfRule>
  </conditionalFormatting>
  <conditionalFormatting sqref="C255:C256">
    <cfRule type="cellIs" dxfId="176" priority="232" stopIfTrue="1" operator="equal">
      <formula>"NO ADMISIBLE"</formula>
    </cfRule>
  </conditionalFormatting>
  <conditionalFormatting sqref="D255:D256">
    <cfRule type="cellIs" dxfId="175" priority="231" stopIfTrue="1" operator="equal">
      <formula>"NO ADMISIBLE"</formula>
    </cfRule>
  </conditionalFormatting>
  <conditionalFormatting sqref="C266">
    <cfRule type="cellIs" dxfId="174" priority="230" stopIfTrue="1" operator="equal">
      <formula>"NO ADMISIBLE"</formula>
    </cfRule>
  </conditionalFormatting>
  <conditionalFormatting sqref="D266">
    <cfRule type="cellIs" dxfId="173" priority="229" stopIfTrue="1" operator="equal">
      <formula>"NO ADMISIBLE"</formula>
    </cfRule>
  </conditionalFormatting>
  <conditionalFormatting sqref="C277:C278">
    <cfRule type="cellIs" dxfId="172" priority="228" stopIfTrue="1" operator="equal">
      <formula>"NO ADMISIBLE"</formula>
    </cfRule>
  </conditionalFormatting>
  <conditionalFormatting sqref="D277:D278">
    <cfRule type="cellIs" dxfId="171" priority="227" stopIfTrue="1" operator="equal">
      <formula>"NO ADMISIBLE"</formula>
    </cfRule>
  </conditionalFormatting>
  <conditionalFormatting sqref="C299">
    <cfRule type="cellIs" dxfId="170" priority="226" stopIfTrue="1" operator="equal">
      <formula>"NO ADMISIBLE"</formula>
    </cfRule>
  </conditionalFormatting>
  <conditionalFormatting sqref="D299">
    <cfRule type="cellIs" dxfId="169" priority="225" stopIfTrue="1" operator="equal">
      <formula>"NO ADMISIBLE"</formula>
    </cfRule>
  </conditionalFormatting>
  <conditionalFormatting sqref="C310:C311">
    <cfRule type="cellIs" dxfId="168" priority="224" stopIfTrue="1" operator="equal">
      <formula>"NO ADMISIBLE"</formula>
    </cfRule>
  </conditionalFormatting>
  <conditionalFormatting sqref="D310:D311">
    <cfRule type="cellIs" dxfId="167" priority="223" stopIfTrue="1" operator="equal">
      <formula>"NO ADMISIBLE"</formula>
    </cfRule>
  </conditionalFormatting>
  <conditionalFormatting sqref="C321">
    <cfRule type="cellIs" dxfId="166" priority="222" stopIfTrue="1" operator="equal">
      <formula>"NO ADMISIBLE"</formula>
    </cfRule>
  </conditionalFormatting>
  <conditionalFormatting sqref="D321">
    <cfRule type="cellIs" dxfId="165" priority="221" stopIfTrue="1" operator="equal">
      <formula>"NO ADMISIBLE"</formula>
    </cfRule>
  </conditionalFormatting>
  <conditionalFormatting sqref="C332">
    <cfRule type="cellIs" dxfId="164" priority="220" stopIfTrue="1" operator="equal">
      <formula>"NO ADMISIBLE"</formula>
    </cfRule>
  </conditionalFormatting>
  <conditionalFormatting sqref="D332">
    <cfRule type="cellIs" dxfId="163" priority="219" stopIfTrue="1" operator="equal">
      <formula>"NO ADMISIBLE"</formula>
    </cfRule>
  </conditionalFormatting>
  <conditionalFormatting sqref="C354">
    <cfRule type="cellIs" dxfId="162" priority="218" stopIfTrue="1" operator="equal">
      <formula>"NO ADMISIBLE"</formula>
    </cfRule>
  </conditionalFormatting>
  <conditionalFormatting sqref="D354">
    <cfRule type="cellIs" dxfId="161" priority="217" stopIfTrue="1" operator="equal">
      <formula>"NO ADMISIBLE"</formula>
    </cfRule>
  </conditionalFormatting>
  <conditionalFormatting sqref="C365:C366">
    <cfRule type="cellIs" dxfId="160" priority="216" stopIfTrue="1" operator="equal">
      <formula>"NO ADMISIBLE"</formula>
    </cfRule>
  </conditionalFormatting>
  <conditionalFormatting sqref="D365:D366">
    <cfRule type="cellIs" dxfId="159" priority="215" stopIfTrue="1" operator="equal">
      <formula>"NO ADMISIBLE"</formula>
    </cfRule>
  </conditionalFormatting>
  <conditionalFormatting sqref="C387:C389">
    <cfRule type="cellIs" dxfId="158" priority="214" stopIfTrue="1" operator="equal">
      <formula>"NO ADMISIBLE"</formula>
    </cfRule>
  </conditionalFormatting>
  <conditionalFormatting sqref="D387:D389">
    <cfRule type="cellIs" dxfId="157" priority="213" stopIfTrue="1" operator="equal">
      <formula>"NO ADMISIBLE"</formula>
    </cfRule>
  </conditionalFormatting>
  <conditionalFormatting sqref="C398">
    <cfRule type="cellIs" dxfId="156" priority="212" stopIfTrue="1" operator="equal">
      <formula>"NO ADMISIBLE"</formula>
    </cfRule>
  </conditionalFormatting>
  <conditionalFormatting sqref="D398">
    <cfRule type="cellIs" dxfId="155" priority="211" stopIfTrue="1" operator="equal">
      <formula>"NO ADMISIBLE"</formula>
    </cfRule>
  </conditionalFormatting>
  <conditionalFormatting sqref="C399">
    <cfRule type="cellIs" dxfId="154" priority="210" stopIfTrue="1" operator="equal">
      <formula>"NO ADMISIBLE"</formula>
    </cfRule>
  </conditionalFormatting>
  <conditionalFormatting sqref="D399">
    <cfRule type="cellIs" dxfId="153" priority="209" stopIfTrue="1" operator="equal">
      <formula>"NO ADMISIBLE"</formula>
    </cfRule>
  </conditionalFormatting>
  <conditionalFormatting sqref="C409:C410">
    <cfRule type="cellIs" dxfId="152" priority="208" stopIfTrue="1" operator="equal">
      <formula>"NO ADMISIBLE"</formula>
    </cfRule>
  </conditionalFormatting>
  <conditionalFormatting sqref="D409:D410">
    <cfRule type="cellIs" dxfId="151" priority="207" stopIfTrue="1" operator="equal">
      <formula>"NO ADMISIBLE"</formula>
    </cfRule>
  </conditionalFormatting>
  <conditionalFormatting sqref="D431">
    <cfRule type="cellIs" dxfId="150" priority="206" stopIfTrue="1" operator="equal">
      <formula>"NO ADMISIBLE"</formula>
    </cfRule>
  </conditionalFormatting>
  <conditionalFormatting sqref="C431">
    <cfRule type="cellIs" dxfId="149" priority="205" stopIfTrue="1" operator="equal">
      <formula>"NO ADMISIBLE"</formula>
    </cfRule>
  </conditionalFormatting>
  <conditionalFormatting sqref="C442">
    <cfRule type="cellIs" dxfId="148" priority="204" stopIfTrue="1" operator="equal">
      <formula>"NO ADMISIBLE"</formula>
    </cfRule>
  </conditionalFormatting>
  <conditionalFormatting sqref="D442">
    <cfRule type="cellIs" dxfId="147" priority="203" stopIfTrue="1" operator="equal">
      <formula>"NO ADMISIBLE"</formula>
    </cfRule>
  </conditionalFormatting>
  <conditionalFormatting sqref="C464">
    <cfRule type="cellIs" dxfId="146" priority="201" stopIfTrue="1" operator="equal">
      <formula>"NO ADMISIBLE"</formula>
    </cfRule>
  </conditionalFormatting>
  <conditionalFormatting sqref="D464">
    <cfRule type="cellIs" dxfId="145" priority="200" stopIfTrue="1" operator="equal">
      <formula>"NO ADMISIBLE"</formula>
    </cfRule>
  </conditionalFormatting>
  <conditionalFormatting sqref="C465">
    <cfRule type="cellIs" dxfId="144" priority="199" stopIfTrue="1" operator="equal">
      <formula>"NO ADMISIBLE"</formula>
    </cfRule>
  </conditionalFormatting>
  <conditionalFormatting sqref="D465">
    <cfRule type="cellIs" dxfId="143" priority="198" stopIfTrue="1" operator="equal">
      <formula>"NO ADMISIBLE"</formula>
    </cfRule>
  </conditionalFormatting>
  <conditionalFormatting sqref="C475:C476">
    <cfRule type="cellIs" dxfId="142" priority="197" stopIfTrue="1" operator="equal">
      <formula>"NO ADMISIBLE"</formula>
    </cfRule>
  </conditionalFormatting>
  <conditionalFormatting sqref="D475:D476">
    <cfRule type="cellIs" dxfId="141" priority="196" stopIfTrue="1" operator="equal">
      <formula>"NO ADMISIBLE"</formula>
    </cfRule>
  </conditionalFormatting>
  <conditionalFormatting sqref="C477">
    <cfRule type="cellIs" dxfId="140" priority="195" stopIfTrue="1" operator="equal">
      <formula>"NO ADMISIBLE"</formula>
    </cfRule>
  </conditionalFormatting>
  <conditionalFormatting sqref="D477">
    <cfRule type="cellIs" dxfId="139" priority="194" stopIfTrue="1" operator="equal">
      <formula>"NO ADMISIBLE"</formula>
    </cfRule>
  </conditionalFormatting>
  <conditionalFormatting sqref="C486">
    <cfRule type="cellIs" dxfId="138" priority="193" stopIfTrue="1" operator="equal">
      <formula>"NO ADMISIBLE"</formula>
    </cfRule>
  </conditionalFormatting>
  <conditionalFormatting sqref="D486">
    <cfRule type="cellIs" dxfId="137" priority="192" stopIfTrue="1" operator="equal">
      <formula>"NO ADMISIBLE"</formula>
    </cfRule>
  </conditionalFormatting>
  <conditionalFormatting sqref="C497:C498">
    <cfRule type="cellIs" dxfId="136" priority="191" stopIfTrue="1" operator="equal">
      <formula>"NO ADMISIBLE"</formula>
    </cfRule>
  </conditionalFormatting>
  <conditionalFormatting sqref="D497:D498">
    <cfRule type="cellIs" dxfId="135" priority="190" stopIfTrue="1" operator="equal">
      <formula>"NO ADMISIBLE"</formula>
    </cfRule>
  </conditionalFormatting>
  <conditionalFormatting sqref="C508">
    <cfRule type="cellIs" dxfId="134" priority="189" stopIfTrue="1" operator="equal">
      <formula>"NO ADMISIBLE"</formula>
    </cfRule>
  </conditionalFormatting>
  <conditionalFormatting sqref="D508">
    <cfRule type="cellIs" dxfId="133" priority="188" stopIfTrue="1" operator="equal">
      <formula>"NO ADMISIBLE"</formula>
    </cfRule>
  </conditionalFormatting>
  <conditionalFormatting sqref="C509">
    <cfRule type="cellIs" dxfId="132" priority="187" stopIfTrue="1" operator="equal">
      <formula>"NO ADMISIBLE"</formula>
    </cfRule>
  </conditionalFormatting>
  <conditionalFormatting sqref="D509">
    <cfRule type="cellIs" dxfId="131" priority="186" stopIfTrue="1" operator="equal">
      <formula>"NO ADMISIBLE"</formula>
    </cfRule>
  </conditionalFormatting>
  <conditionalFormatting sqref="C519">
    <cfRule type="cellIs" dxfId="130" priority="185" stopIfTrue="1" operator="equal">
      <formula>"NO ADMISIBLE"</formula>
    </cfRule>
  </conditionalFormatting>
  <conditionalFormatting sqref="D519">
    <cfRule type="cellIs" dxfId="129" priority="184" stopIfTrue="1" operator="equal">
      <formula>"NO ADMISIBLE"</formula>
    </cfRule>
  </conditionalFormatting>
  <conditionalFormatting sqref="C530">
    <cfRule type="cellIs" dxfId="128" priority="183" stopIfTrue="1" operator="equal">
      <formula>"NO ADMISIBLE"</formula>
    </cfRule>
  </conditionalFormatting>
  <conditionalFormatting sqref="D530">
    <cfRule type="cellIs" dxfId="127" priority="182" stopIfTrue="1" operator="equal">
      <formula>"NO ADMISIBLE"</formula>
    </cfRule>
  </conditionalFormatting>
  <conditionalFormatting sqref="C531">
    <cfRule type="cellIs" dxfId="126" priority="181" stopIfTrue="1" operator="equal">
      <formula>"NO ADMISIBLE"</formula>
    </cfRule>
  </conditionalFormatting>
  <conditionalFormatting sqref="D531">
    <cfRule type="cellIs" dxfId="125" priority="180" stopIfTrue="1" operator="equal">
      <formula>"NO ADMISIBLE"</formula>
    </cfRule>
  </conditionalFormatting>
  <conditionalFormatting sqref="C563">
    <cfRule type="cellIs" dxfId="124" priority="177" stopIfTrue="1" operator="equal">
      <formula>"NO ADMISIBLE"</formula>
    </cfRule>
  </conditionalFormatting>
  <conditionalFormatting sqref="D563">
    <cfRule type="cellIs" dxfId="123" priority="176" stopIfTrue="1" operator="equal">
      <formula>"NO ADMISIBLE"</formula>
    </cfRule>
  </conditionalFormatting>
  <conditionalFormatting sqref="C574">
    <cfRule type="cellIs" dxfId="122" priority="175" stopIfTrue="1" operator="equal">
      <formula>"NO ADMISIBLE"</formula>
    </cfRule>
  </conditionalFormatting>
  <conditionalFormatting sqref="D574">
    <cfRule type="cellIs" dxfId="121" priority="174" stopIfTrue="1" operator="equal">
      <formula>"NO ADMISIBLE"</formula>
    </cfRule>
  </conditionalFormatting>
  <conditionalFormatting sqref="C585">
    <cfRule type="cellIs" dxfId="120" priority="173" stopIfTrue="1" operator="equal">
      <formula>"NO ADMISIBLE"</formula>
    </cfRule>
  </conditionalFormatting>
  <conditionalFormatting sqref="D585">
    <cfRule type="cellIs" dxfId="119" priority="172" stopIfTrue="1" operator="equal">
      <formula>"NO ADMISIBLE"</formula>
    </cfRule>
  </conditionalFormatting>
  <conditionalFormatting sqref="C597">
    <cfRule type="cellIs" dxfId="118" priority="171" stopIfTrue="1" operator="equal">
      <formula>"NO ADMISIBLE"</formula>
    </cfRule>
  </conditionalFormatting>
  <conditionalFormatting sqref="D597">
    <cfRule type="cellIs" dxfId="117" priority="170" stopIfTrue="1" operator="equal">
      <formula>"NO ADMISIBLE"</formula>
    </cfRule>
  </conditionalFormatting>
  <conditionalFormatting sqref="C596">
    <cfRule type="cellIs" dxfId="116" priority="169" stopIfTrue="1" operator="equal">
      <formula>"NO ADMISIBLE"</formula>
    </cfRule>
  </conditionalFormatting>
  <conditionalFormatting sqref="D596">
    <cfRule type="cellIs" dxfId="115" priority="168" stopIfTrue="1" operator="equal">
      <formula>"NO ADMISIBLE"</formula>
    </cfRule>
  </conditionalFormatting>
  <conditionalFormatting sqref="C607">
    <cfRule type="cellIs" dxfId="114" priority="167" stopIfTrue="1" operator="equal">
      <formula>"NO ADMISIBLE"</formula>
    </cfRule>
  </conditionalFormatting>
  <conditionalFormatting sqref="D607">
    <cfRule type="cellIs" dxfId="113" priority="166" stopIfTrue="1" operator="equal">
      <formula>"NO ADMISIBLE"</formula>
    </cfRule>
  </conditionalFormatting>
  <conditionalFormatting sqref="C640">
    <cfRule type="cellIs" dxfId="112" priority="165" stopIfTrue="1" operator="equal">
      <formula>"NO ADMISIBLE"</formula>
    </cfRule>
  </conditionalFormatting>
  <conditionalFormatting sqref="D640">
    <cfRule type="cellIs" dxfId="111" priority="164" stopIfTrue="1" operator="equal">
      <formula>"NO ADMISIBLE"</formula>
    </cfRule>
  </conditionalFormatting>
  <conditionalFormatting sqref="C641">
    <cfRule type="cellIs" dxfId="110" priority="163" stopIfTrue="1" operator="equal">
      <formula>"NO ADMISIBLE"</formula>
    </cfRule>
  </conditionalFormatting>
  <conditionalFormatting sqref="D641">
    <cfRule type="cellIs" dxfId="109" priority="162" stopIfTrue="1" operator="equal">
      <formula>"NO ADMISIBLE"</formula>
    </cfRule>
  </conditionalFormatting>
  <conditionalFormatting sqref="AA232:AB232 T232 X232:Y232">
    <cfRule type="cellIs" dxfId="108" priority="117" stopIfTrue="1" operator="equal">
      <formula>"NO ADMISIBLE"</formula>
    </cfRule>
  </conditionalFormatting>
  <conditionalFormatting sqref="U232:X232">
    <cfRule type="cellIs" dxfId="107" priority="118" stopIfTrue="1" operator="equal">
      <formula>"NO ADMISIBLE"</formula>
    </cfRule>
    <cfRule type="cellIs" dxfId="106" priority="119" stopIfTrue="1" operator="equal">
      <formula>"ADMISIBLE"</formula>
    </cfRule>
  </conditionalFormatting>
  <conditionalFormatting sqref="Y232">
    <cfRule type="cellIs" dxfId="105" priority="115" stopIfTrue="1" operator="equal">
      <formula>"NO ADMISIBLE"</formula>
    </cfRule>
    <cfRule type="cellIs" dxfId="104" priority="116" stopIfTrue="1" operator="equal">
      <formula>"ADMISIBLE"</formula>
    </cfRule>
  </conditionalFormatting>
  <conditionalFormatting sqref="AC232:AD232">
    <cfRule type="cellIs" dxfId="103" priority="114" stopIfTrue="1" operator="equal">
      <formula>"NO ADMISIBLE"</formula>
    </cfRule>
  </conditionalFormatting>
  <conditionalFormatting sqref="AC232">
    <cfRule type="cellIs" dxfId="102" priority="112" stopIfTrue="1" operator="equal">
      <formula>"NO ADMISIBLE"</formula>
    </cfRule>
    <cfRule type="cellIs" dxfId="101" priority="113" stopIfTrue="1" operator="equal">
      <formula>"ADMISIBLE"</formula>
    </cfRule>
  </conditionalFormatting>
  <conditionalFormatting sqref="AD232">
    <cfRule type="cellIs" dxfId="100" priority="95" operator="equal">
      <formula>"NO HABIL"</formula>
    </cfRule>
    <cfRule type="cellIs" dxfId="99" priority="110" stopIfTrue="1" operator="equal">
      <formula>"NO ADMISIBLE"</formula>
    </cfRule>
    <cfRule type="cellIs" dxfId="98" priority="111" stopIfTrue="1" operator="equal">
      <formula>"ADMISIBLE"</formula>
    </cfRule>
  </conditionalFormatting>
  <conditionalFormatting sqref="AE232:AF232">
    <cfRule type="cellIs" dxfId="97" priority="109" stopIfTrue="1" operator="equal">
      <formula>"NO ADMISIBLE"</formula>
    </cfRule>
  </conditionalFormatting>
  <conditionalFormatting sqref="AE232">
    <cfRule type="cellIs" dxfId="96" priority="107" stopIfTrue="1" operator="equal">
      <formula>"NO ADMISIBLE"</formula>
    </cfRule>
    <cfRule type="cellIs" dxfId="95" priority="108" stopIfTrue="1" operator="equal">
      <formula>"ADMISIBLE"</formula>
    </cfRule>
  </conditionalFormatting>
  <conditionalFormatting sqref="AF232">
    <cfRule type="cellIs" dxfId="94" priority="105" stopIfTrue="1" operator="equal">
      <formula>"NO ADMISIBLE"</formula>
    </cfRule>
    <cfRule type="cellIs" dxfId="93" priority="106" stopIfTrue="1" operator="equal">
      <formula>"ADMISIBLE"</formula>
    </cfRule>
  </conditionalFormatting>
  <conditionalFormatting sqref="U232">
    <cfRule type="cellIs" dxfId="92" priority="98" operator="equal">
      <formula>"NO HABIL"</formula>
    </cfRule>
  </conditionalFormatting>
  <conditionalFormatting sqref="W232">
    <cfRule type="cellIs" dxfId="91" priority="97" operator="equal">
      <formula>"NO HABIL"</formula>
    </cfRule>
  </conditionalFormatting>
  <conditionalFormatting sqref="Y232">
    <cfRule type="cellIs" dxfId="90" priority="96" operator="equal">
      <formula>"NO HABIL"</formula>
    </cfRule>
  </conditionalFormatting>
  <conditionalFormatting sqref="AF232">
    <cfRule type="cellIs" dxfId="89" priority="94" operator="equal">
      <formula>"NO HABIL"</formula>
    </cfRule>
  </conditionalFormatting>
  <conditionalFormatting sqref="AA540:AB542 T540:T542 C540:C541 M540:Q542 X540:Y542 J541:J542">
    <cfRule type="cellIs" dxfId="88" priority="87" stopIfTrue="1" operator="equal">
      <formula>"NO ADMISIBLE"</formula>
    </cfRule>
  </conditionalFormatting>
  <conditionalFormatting sqref="X540 U540:W542">
    <cfRule type="cellIs" dxfId="87" priority="88" stopIfTrue="1" operator="equal">
      <formula>"NO ADMISIBLE"</formula>
    </cfRule>
    <cfRule type="cellIs" dxfId="86" priority="89" stopIfTrue="1" operator="equal">
      <formula>"ADMISIBLE"</formula>
    </cfRule>
  </conditionalFormatting>
  <conditionalFormatting sqref="Y540:Y542">
    <cfRule type="cellIs" dxfId="85" priority="85" stopIfTrue="1" operator="equal">
      <formula>"NO ADMISIBLE"</formula>
    </cfRule>
    <cfRule type="cellIs" dxfId="84" priority="86" stopIfTrue="1" operator="equal">
      <formula>"ADMISIBLE"</formula>
    </cfRule>
  </conditionalFormatting>
  <conditionalFormatting sqref="AC540:AD542">
    <cfRule type="cellIs" dxfId="83" priority="84" stopIfTrue="1" operator="equal">
      <formula>"NO ADMISIBLE"</formula>
    </cfRule>
  </conditionalFormatting>
  <conditionalFormatting sqref="AC540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D540:AD542">
    <cfRule type="cellIs" dxfId="80" priority="60" operator="equal">
      <formula>"NO HABIL"</formula>
    </cfRule>
    <cfRule type="cellIs" dxfId="79" priority="80" stopIfTrue="1" operator="equal">
      <formula>"NO ADMISIBLE"</formula>
    </cfRule>
    <cfRule type="cellIs" dxfId="78" priority="81" stopIfTrue="1" operator="equal">
      <formula>"ADMISIBLE"</formula>
    </cfRule>
  </conditionalFormatting>
  <conditionalFormatting sqref="AE540:AF542">
    <cfRule type="cellIs" dxfId="77" priority="79" stopIfTrue="1" operator="equal">
      <formula>"NO ADMISIBLE"</formula>
    </cfRule>
  </conditionalFormatting>
  <conditionalFormatting sqref="AE540">
    <cfRule type="cellIs" dxfId="76" priority="77" stopIfTrue="1" operator="equal">
      <formula>"NO ADMISIBLE"</formula>
    </cfRule>
    <cfRule type="cellIs" dxfId="75" priority="78" stopIfTrue="1" operator="equal">
      <formula>"ADMISIBLE"</formula>
    </cfRule>
  </conditionalFormatting>
  <conditionalFormatting sqref="AF540:AF542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R540:R542">
    <cfRule type="cellIs" dxfId="72" priority="72" stopIfTrue="1" operator="equal">
      <formula>"NO ADMISIBLE"</formula>
    </cfRule>
  </conditionalFormatting>
  <conditionalFormatting sqref="S540:S542">
    <cfRule type="cellIs" dxfId="71" priority="64" operator="equal">
      <formula>"NO HABIL"</formula>
    </cfRule>
    <cfRule type="cellIs" dxfId="70" priority="73" stopIfTrue="1" operator="equal">
      <formula>"NO ADMISIBLE"</formula>
    </cfRule>
    <cfRule type="cellIs" dxfId="69" priority="74" stopIfTrue="1" operator="equal">
      <formula>"ADMISIBLE"</formula>
    </cfRule>
  </conditionalFormatting>
  <conditionalFormatting sqref="D540:D541">
    <cfRule type="cellIs" dxfId="68" priority="71" stopIfTrue="1" operator="equal">
      <formula>"NO ADMISIBLE"</formula>
    </cfRule>
  </conditionalFormatting>
  <conditionalFormatting sqref="AG540:AG542">
    <cfRule type="cellIs" dxfId="67" priority="70" stopIfTrue="1" operator="equal">
      <formula>"NO ADMISIBLE"</formula>
    </cfRule>
  </conditionalFormatting>
  <conditionalFormatting sqref="AG540:AG542">
    <cfRule type="cellIs" dxfId="66" priority="68" stopIfTrue="1" operator="equal">
      <formula>"NO ADMISIBLE"</formula>
    </cfRule>
    <cfRule type="cellIs" dxfId="65" priority="69" stopIfTrue="1" operator="equal">
      <formula>"ADMISIBLE"</formula>
    </cfRule>
  </conditionalFormatting>
  <conditionalFormatting sqref="Z540:Z542">
    <cfRule type="cellIs" dxfId="64" priority="67" stopIfTrue="1" operator="equal">
      <formula>"NO ADMISIBLE"</formula>
    </cfRule>
  </conditionalFormatting>
  <conditionalFormatting sqref="Z540:Z542">
    <cfRule type="cellIs" dxfId="63" priority="65" stopIfTrue="1" operator="equal">
      <formula>"NO ADMISIBLE"</formula>
    </cfRule>
    <cfRule type="cellIs" dxfId="62" priority="66" stopIfTrue="1" operator="equal">
      <formula>"ADMISIBLE"</formula>
    </cfRule>
  </conditionalFormatting>
  <conditionalFormatting sqref="U540:U542">
    <cfRule type="cellIs" dxfId="61" priority="63" operator="equal">
      <formula>"NO HABIL"</formula>
    </cfRule>
  </conditionalFormatting>
  <conditionalFormatting sqref="W540:W542">
    <cfRule type="cellIs" dxfId="60" priority="62" operator="equal">
      <formula>"NO HABIL"</formula>
    </cfRule>
  </conditionalFormatting>
  <conditionalFormatting sqref="Y540:Z542">
    <cfRule type="cellIs" dxfId="59" priority="61" operator="equal">
      <formula>"NO HABIL"</formula>
    </cfRule>
  </conditionalFormatting>
  <conditionalFormatting sqref="AF540:AG542">
    <cfRule type="cellIs" dxfId="58" priority="59" operator="equal">
      <formula>"NO HABIL"</formula>
    </cfRule>
  </conditionalFormatting>
  <conditionalFormatting sqref="C542">
    <cfRule type="cellIs" dxfId="57" priority="58" stopIfTrue="1" operator="equal">
      <formula>"NO ADMISIBLE"</formula>
    </cfRule>
  </conditionalFormatting>
  <conditionalFormatting sqref="D542">
    <cfRule type="cellIs" dxfId="56" priority="57" stopIfTrue="1" operator="equal">
      <formula>"NO ADMISIBLE"</formula>
    </cfRule>
  </conditionalFormatting>
  <conditionalFormatting sqref="AA452:AB456 T452:T456 C452 M452:Q456 X452:Y456 J453:J456">
    <cfRule type="cellIs" dxfId="55" priority="54" stopIfTrue="1" operator="equal">
      <formula>"NO ADMISIBLE"</formula>
    </cfRule>
  </conditionalFormatting>
  <conditionalFormatting sqref="X452 U452:W456">
    <cfRule type="cellIs" dxfId="54" priority="55" stopIfTrue="1" operator="equal">
      <formula>"NO ADMISIBLE"</formula>
    </cfRule>
    <cfRule type="cellIs" dxfId="53" priority="56" stopIfTrue="1" operator="equal">
      <formula>"ADMISIBLE"</formula>
    </cfRule>
  </conditionalFormatting>
  <conditionalFormatting sqref="Y452:Y456">
    <cfRule type="cellIs" dxfId="52" priority="52" stopIfTrue="1" operator="equal">
      <formula>"NO ADMISIBLE"</formula>
    </cfRule>
    <cfRule type="cellIs" dxfId="51" priority="53" stopIfTrue="1" operator="equal">
      <formula>"ADMISIBLE"</formula>
    </cfRule>
  </conditionalFormatting>
  <conditionalFormatting sqref="AC452:AD456">
    <cfRule type="cellIs" dxfId="50" priority="51" stopIfTrue="1" operator="equal">
      <formula>"NO ADMISIBLE"</formula>
    </cfRule>
  </conditionalFormatting>
  <conditionalFormatting sqref="AC452">
    <cfRule type="cellIs" dxfId="49" priority="49" stopIfTrue="1" operator="equal">
      <formula>"NO ADMISIBLE"</formula>
    </cfRule>
    <cfRule type="cellIs" dxfId="48" priority="50" stopIfTrue="1" operator="equal">
      <formula>"ADMISIBLE"</formula>
    </cfRule>
  </conditionalFormatting>
  <conditionalFormatting sqref="AD452:AD456">
    <cfRule type="cellIs" dxfId="47" priority="27" operator="equal">
      <formula>"NO HABIL"</formula>
    </cfRule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E452:AF456">
    <cfRule type="cellIs" dxfId="44" priority="46" stopIfTrue="1" operator="equal">
      <formula>"NO ADMISIBLE"</formula>
    </cfRule>
  </conditionalFormatting>
  <conditionalFormatting sqref="AE452">
    <cfRule type="cellIs" dxfId="43" priority="44" stopIfTrue="1" operator="equal">
      <formula>"NO ADMISIBLE"</formula>
    </cfRule>
    <cfRule type="cellIs" dxfId="42" priority="45" stopIfTrue="1" operator="equal">
      <formula>"ADMISIBLE"</formula>
    </cfRule>
  </conditionalFormatting>
  <conditionalFormatting sqref="AF452:AF456">
    <cfRule type="cellIs" dxfId="41" priority="42" stopIfTrue="1" operator="equal">
      <formula>"NO ADMISIBLE"</formula>
    </cfRule>
    <cfRule type="cellIs" dxfId="40" priority="43" stopIfTrue="1" operator="equal">
      <formula>"ADMISIBLE"</formula>
    </cfRule>
  </conditionalFormatting>
  <conditionalFormatting sqref="R452:R456">
    <cfRule type="cellIs" dxfId="39" priority="39" stopIfTrue="1" operator="equal">
      <formula>"NO ADMISIBLE"</formula>
    </cfRule>
  </conditionalFormatting>
  <conditionalFormatting sqref="S452:S456">
    <cfRule type="cellIs" dxfId="38" priority="31" operator="equal">
      <formula>"NO HABIL"</formula>
    </cfRule>
    <cfRule type="cellIs" dxfId="37" priority="40" stopIfTrue="1" operator="equal">
      <formula>"NO ADMISIBLE"</formula>
    </cfRule>
    <cfRule type="cellIs" dxfId="36" priority="41" stopIfTrue="1" operator="equal">
      <formula>"ADMISIBLE"</formula>
    </cfRule>
  </conditionalFormatting>
  <conditionalFormatting sqref="D452:D456">
    <cfRule type="cellIs" dxfId="35" priority="38" stopIfTrue="1" operator="equal">
      <formula>"NO ADMISIBLE"</formula>
    </cfRule>
  </conditionalFormatting>
  <conditionalFormatting sqref="AG452:AG456">
    <cfRule type="cellIs" dxfId="34" priority="37" stopIfTrue="1" operator="equal">
      <formula>"NO ADMISIBLE"</formula>
    </cfRule>
  </conditionalFormatting>
  <conditionalFormatting sqref="AG452:AG456">
    <cfRule type="cellIs" dxfId="33" priority="35" stopIfTrue="1" operator="equal">
      <formula>"NO ADMISIBLE"</formula>
    </cfRule>
    <cfRule type="cellIs" dxfId="32" priority="36" stopIfTrue="1" operator="equal">
      <formula>"ADMISIBLE"</formula>
    </cfRule>
  </conditionalFormatting>
  <conditionalFormatting sqref="Z452:Z456">
    <cfRule type="cellIs" dxfId="31" priority="34" stopIfTrue="1" operator="equal">
      <formula>"NO ADMISIBLE"</formula>
    </cfRule>
  </conditionalFormatting>
  <conditionalFormatting sqref="Z452:Z456">
    <cfRule type="cellIs" dxfId="30" priority="32" stopIfTrue="1" operator="equal">
      <formula>"NO ADMISIBLE"</formula>
    </cfRule>
    <cfRule type="cellIs" dxfId="29" priority="33" stopIfTrue="1" operator="equal">
      <formula>"ADMISIBLE"</formula>
    </cfRule>
  </conditionalFormatting>
  <conditionalFormatting sqref="U452:U456">
    <cfRule type="cellIs" dxfId="28" priority="30" operator="equal">
      <formula>"NO HABIL"</formula>
    </cfRule>
  </conditionalFormatting>
  <conditionalFormatting sqref="W452:W456">
    <cfRule type="cellIs" dxfId="27" priority="29" operator="equal">
      <formula>"NO HABIL"</formula>
    </cfRule>
  </conditionalFormatting>
  <conditionalFormatting sqref="Y452:Z456">
    <cfRule type="cellIs" dxfId="26" priority="28" operator="equal">
      <formula>"NO HABIL"</formula>
    </cfRule>
  </conditionalFormatting>
  <conditionalFormatting sqref="AF452:AG456">
    <cfRule type="cellIs" dxfId="25" priority="26" operator="equal">
      <formula>"NO HABIL"</formula>
    </cfRule>
  </conditionalFormatting>
  <conditionalFormatting sqref="C453:C456">
    <cfRule type="cellIs" dxfId="24" priority="25" stopIfTrue="1" operator="equal">
      <formula>"NO ADMISIBLE"</formula>
    </cfRule>
  </conditionalFormatting>
  <conditionalFormatting sqref="AG122">
    <cfRule type="cellIs" dxfId="23" priority="22" operator="equal">
      <formula>"NO HABIL"</formula>
    </cfRule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Z122">
    <cfRule type="cellIs" dxfId="20" priority="19" operator="equal">
      <formula>"NO HABIL"</formula>
    </cfRule>
    <cfRule type="cellIs" dxfId="19" priority="20" stopIfTrue="1" operator="equal">
      <formula>"NO ADMISIBLE"</formula>
    </cfRule>
    <cfRule type="cellIs" dxfId="18" priority="21" stopIfTrue="1" operator="equal">
      <formula>"ADMISIBLE"</formula>
    </cfRule>
  </conditionalFormatting>
  <conditionalFormatting sqref="Z232">
    <cfRule type="cellIs" dxfId="17" priority="16" operator="equal">
      <formula>"NO HABIL"</formula>
    </cfRule>
    <cfRule type="cellIs" dxfId="16" priority="17" stopIfTrue="1" operator="equal">
      <formula>"NO ADMISIBLE"</formula>
    </cfRule>
    <cfRule type="cellIs" dxfId="15" priority="18" stopIfTrue="1" operator="equal">
      <formula>"ADMISIBLE"</formula>
    </cfRule>
  </conditionalFormatting>
  <conditionalFormatting sqref="AG232">
    <cfRule type="cellIs" dxfId="14" priority="13" operator="equal">
      <formula>"NO HABIL"</formula>
    </cfRule>
    <cfRule type="cellIs" dxfId="13" priority="14" stopIfTrue="1" operator="equal">
      <formula>"NO ADMISIBLE"</formula>
    </cfRule>
    <cfRule type="cellIs" dxfId="12" priority="15" stopIfTrue="1" operator="equal">
      <formula>"ADMISIBLE"</formula>
    </cfRule>
  </conditionalFormatting>
  <conditionalFormatting sqref="S232">
    <cfRule type="cellIs" dxfId="11" priority="10" operator="equal">
      <formula>"NO HABIL"</formula>
    </cfRule>
    <cfRule type="cellIs" dxfId="10" priority="11" stopIfTrue="1" operator="equal">
      <formula>"NO ADMISIBLE"</formula>
    </cfRule>
    <cfRule type="cellIs" dxfId="9" priority="12" stopIfTrue="1" operator="equal">
      <formula>"ADMISIBLE"</formula>
    </cfRule>
  </conditionalFormatting>
  <conditionalFormatting sqref="Z573">
    <cfRule type="cellIs" dxfId="8" priority="7" operator="equal">
      <formula>"NO HABIL"</formula>
    </cfRule>
    <cfRule type="cellIs" dxfId="7" priority="8" stopIfTrue="1" operator="equal">
      <formula>"NO ADMISIBLE"</formula>
    </cfRule>
    <cfRule type="cellIs" dxfId="6" priority="9" stopIfTrue="1" operator="equal">
      <formula>"ADMISIBLE"</formula>
    </cfRule>
  </conditionalFormatting>
  <conditionalFormatting sqref="AG573">
    <cfRule type="cellIs" dxfId="5" priority="4" operator="equal">
      <formula>"NO HABIL"</formula>
    </cfRule>
    <cfRule type="cellIs" dxfId="4" priority="5" stopIfTrue="1" operator="equal">
      <formula>"NO ADMISIBLE"</formula>
    </cfRule>
    <cfRule type="cellIs" dxfId="3" priority="6" stopIfTrue="1" operator="equal">
      <formula>"ADMISIBLE"</formula>
    </cfRule>
  </conditionalFormatting>
  <conditionalFormatting sqref="S573">
    <cfRule type="cellIs" dxfId="2" priority="1" operator="equal">
      <formula>"NO HABIL"</formula>
    </cfRule>
    <cfRule type="cellIs" dxfId="1" priority="2" stopIfTrue="1" operator="equal">
      <formula>"NO ADMISIBLE"</formula>
    </cfRule>
    <cfRule type="cellIs" dxfId="0" priority="3" stopIfTrue="1" operator="equal">
      <formula>"ADMISIBLE"</formula>
    </cfRule>
  </conditionalFormatting>
  <dataValidations count="1">
    <dataValidation type="list" allowBlank="1" showInputMessage="1" showErrorMessage="1" sqref="C12:D155 D156:D157 C157 C158:D177 D178 C179:D430 D431 C432:D660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3.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User</cp:lastModifiedBy>
  <cp:lastPrinted>2016-04-11T19:28:20Z</cp:lastPrinted>
  <dcterms:created xsi:type="dcterms:W3CDTF">2005-03-19T14:11:58Z</dcterms:created>
  <dcterms:modified xsi:type="dcterms:W3CDTF">2021-08-27T14:41:09Z</dcterms:modified>
</cp:coreProperties>
</file>