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\Documents\MARIA 2021\UTB PLAZAS MERCADO\"/>
    </mc:Choice>
  </mc:AlternateContent>
  <xr:revisionPtr revIDLastSave="0" documentId="8_{B0456133-4394-4093-8799-667873467FEE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PRESUPUESTO DOCUMENTO TECNICO " sheetId="23" r:id="rId1"/>
    <sheet name="PRESUPUESTO" sheetId="1" r:id="rId2"/>
    <sheet name="1.01" sheetId="25" r:id="rId3"/>
    <sheet name="1.02" sheetId="4" r:id="rId4"/>
    <sheet name="1.03" sheetId="5" r:id="rId5"/>
    <sheet name="1.04" sheetId="26" r:id="rId6"/>
    <sheet name="2.01" sheetId="27" r:id="rId7"/>
    <sheet name="2.02" sheetId="28" r:id="rId8"/>
    <sheet name="2.03" sheetId="9" r:id="rId9"/>
    <sheet name="2.04" sheetId="29" r:id="rId10"/>
    <sheet name="2.05" sheetId="10" r:id="rId11"/>
    <sheet name="2.06" sheetId="30" r:id="rId12"/>
    <sheet name="2.07" sheetId="31" r:id="rId13"/>
    <sheet name="2.08" sheetId="12" r:id="rId14"/>
    <sheet name="2.09" sheetId="32" r:id="rId15"/>
    <sheet name="2.10" sheetId="14" r:id="rId16"/>
    <sheet name="3.01" sheetId="15" r:id="rId17"/>
    <sheet name="3.02" sheetId="16" r:id="rId18"/>
    <sheet name="3.03" sheetId="17" r:id="rId19"/>
    <sheet name="3.04" sheetId="33" r:id="rId20"/>
    <sheet name="3.05" sheetId="34" r:id="rId21"/>
    <sheet name="3,06" sheetId="38" r:id="rId22"/>
    <sheet name="4.01" sheetId="37" r:id="rId23"/>
    <sheet name="5.01" sheetId="35" r:id="rId24"/>
    <sheet name="5.02" sheetId="36" r:id="rId25"/>
    <sheet name="5.03" sheetId="24" r:id="rId26"/>
  </sheets>
  <externalReferences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</externalReferences>
  <definedNames>
    <definedName name="\A">#REF!</definedName>
    <definedName name="\L">#REF!</definedName>
    <definedName name="\P">#REF!</definedName>
    <definedName name="\s">#REF!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oa55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oa55">#REF!</definedName>
    <definedName name="____________SBC1">[1]INV!$A$12:$D$15</definedName>
    <definedName name="____________SBC3">[1]INV!$F$12:$I$15</definedName>
    <definedName name="____________SBC5">[1]INV!$K$12:$N$15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oa55">#REF!</definedName>
    <definedName name="___________SBC1">[1]INV!$A$12:$D$15</definedName>
    <definedName name="___________SBC3">[1]INV!$F$12:$I$15</definedName>
    <definedName name="___________SBC5">[1]INV!$K$12:$N$15</definedName>
    <definedName name="__________AFC1">[1]INV!$A$25:$D$28</definedName>
    <definedName name="__________AFC3">[1]INV!$F$25:$I$28</definedName>
    <definedName name="__________AFC5">[1]INV!$K$25:$N$28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oa55">#REF!</definedName>
    <definedName name="__________PJ50">#REF!</definedName>
    <definedName name="__________SBC1">[1]INV!$A$12:$D$15</definedName>
    <definedName name="__________SBC3">[1]INV!$F$12:$I$15</definedName>
    <definedName name="__________SBC5">[1]INV!$K$12:$N$15</definedName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oa55">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MA2">#REF!</definedName>
    <definedName name="________oa55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>#REF!</definedName>
    <definedName name="_______oa55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>#REF!</definedName>
    <definedName name="______oa55">#REF!</definedName>
    <definedName name="______PJ50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MA2">#REF!</definedName>
    <definedName name="_____oa55">#REF!</definedName>
    <definedName name="_____PJ50">#REF!</definedName>
    <definedName name="_____SBC1">[1]INV!$A$12:$D$15</definedName>
    <definedName name="_____SBC3">[1]INV!$F$12:$I$15</definedName>
    <definedName name="_____SBC5">[1]INV!$K$12:$N$15</definedName>
    <definedName name="____AFC1">[1]INV!$A$25:$D$28</definedName>
    <definedName name="____AFC3">[1]INV!$F$25:$I$28</definedName>
    <definedName name="____AFC5">[1]INV!$K$25:$N$28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MA2">#REF!</definedName>
    <definedName name="____oa55">#REF!</definedName>
    <definedName name="____PJ50">#REF!</definedName>
    <definedName name="____pj51">#REF!</definedName>
    <definedName name="____SBC1">[1]INV!$A$12:$D$15</definedName>
    <definedName name="____SBC3">[1]INV!$F$12:$I$15</definedName>
    <definedName name="____SBC5">[1]INV!$K$12:$N$15</definedName>
    <definedName name="____xz2">#REF!</definedName>
    <definedName name="___A1">#N/A</definedName>
    <definedName name="___A17000">#REF!</definedName>
    <definedName name="___A20000">#REF!</definedName>
    <definedName name="___A30000">#REF!</definedName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G1">#N/A</definedName>
    <definedName name="___IPC2002">#REF!</definedName>
    <definedName name="___MA2">#REF!</definedName>
    <definedName name="___oa55">#REF!</definedName>
    <definedName name="___PJ50">#REF!</definedName>
    <definedName name="___pj51">#REF!</definedName>
    <definedName name="___SBC1">[1]INV!$A$12:$D$15</definedName>
    <definedName name="___SBC3">[1]INV!$F$12:$I$15</definedName>
    <definedName name="___SBC5">[1]INV!$K$12:$N$15</definedName>
    <definedName name="___v1">#N/A</definedName>
    <definedName name="___v2">#N/A</definedName>
    <definedName name="___v4">#N/A</definedName>
    <definedName name="___v5">#N/A</definedName>
    <definedName name="___v6">#N/A</definedName>
    <definedName name="___v7" localSheetId="5">Scheduled_Payment+Extra_Payment</definedName>
    <definedName name="___v7" localSheetId="6">Scheduled_Payment+Extra_Payment</definedName>
    <definedName name="___v7" localSheetId="7">Scheduled_Payment+Extra_Payment</definedName>
    <definedName name="___v7" localSheetId="9">Scheduled_Payment+Extra_Payment</definedName>
    <definedName name="___v7" localSheetId="11">Scheduled_Payment+Extra_Payment</definedName>
    <definedName name="___v7" localSheetId="12">Scheduled_Payment+Extra_Payment</definedName>
    <definedName name="___v7" localSheetId="14">Scheduled_Payment+Extra_Payment</definedName>
    <definedName name="___v7" localSheetId="19">Scheduled_Payment+Extra_Payment</definedName>
    <definedName name="___v7" localSheetId="20">Scheduled_Payment+Extra_Payment</definedName>
    <definedName name="___v7" localSheetId="22">Scheduled_Payment+Extra_Payment</definedName>
    <definedName name="___v7" localSheetId="23">Scheduled_Payment+Extra_Payment</definedName>
    <definedName name="___v7" localSheetId="24">Scheduled_Payment+Extra_Payment</definedName>
    <definedName name="___v7">Scheduled_Payment+Extra_Payment</definedName>
    <definedName name="___v8">#N/A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5">Scheduled_Payment+Extra_Payment</definedName>
    <definedName name="___w6" localSheetId="6">Scheduled_Payment+Extra_Payment</definedName>
    <definedName name="___w6" localSheetId="7">Scheduled_Payment+Extra_Payment</definedName>
    <definedName name="___w6" localSheetId="9">Scheduled_Payment+Extra_Payment</definedName>
    <definedName name="___w6" localSheetId="11">Scheduled_Payment+Extra_Payment</definedName>
    <definedName name="___w6" localSheetId="12">Scheduled_Payment+Extra_Payment</definedName>
    <definedName name="___w6" localSheetId="14">Scheduled_Payment+Extra_Payment</definedName>
    <definedName name="___w6" localSheetId="19">Scheduled_Payment+Extra_Payment</definedName>
    <definedName name="___w6" localSheetId="20">Scheduled_Payment+Extra_Payment</definedName>
    <definedName name="___w6" localSheetId="22">Scheduled_Payment+Extra_Payment</definedName>
    <definedName name="___w6" localSheetId="23">Scheduled_Payment+Extra_Payment</definedName>
    <definedName name="___w6" localSheetId="24">Scheduled_Payment+Extra_Payment</definedName>
    <definedName name="___w6">Scheduled_Payment+Extra_Payment</definedName>
    <definedName name="___w7">#N/A</definedName>
    <definedName name="___X1">#N/A</definedName>
    <definedName name="___X2">#N/A</definedName>
    <definedName name="___X3">#N/A</definedName>
    <definedName name="___X4">#N/A</definedName>
    <definedName name="___X5">#N/A</definedName>
    <definedName name="___X6" localSheetId="5">Scheduled_Payment+Extra_Payment</definedName>
    <definedName name="___X6" localSheetId="6">Scheduled_Payment+Extra_Payment</definedName>
    <definedName name="___X6" localSheetId="7">Scheduled_Payment+Extra_Payment</definedName>
    <definedName name="___X6" localSheetId="9">Scheduled_Payment+Extra_Payment</definedName>
    <definedName name="___X6" localSheetId="11">Scheduled_Payment+Extra_Payment</definedName>
    <definedName name="___X6" localSheetId="12">Scheduled_Payment+Extra_Payment</definedName>
    <definedName name="___X6" localSheetId="14">Scheduled_Payment+Extra_Payment</definedName>
    <definedName name="___X6" localSheetId="19">Scheduled_Payment+Extra_Payment</definedName>
    <definedName name="___X6" localSheetId="20">Scheduled_Payment+Extra_Payment</definedName>
    <definedName name="___X6" localSheetId="22">Scheduled_Payment+Extra_Payment</definedName>
    <definedName name="___X6" localSheetId="23">Scheduled_Payment+Extra_Payment</definedName>
    <definedName name="___X6" localSheetId="24">Scheduled_Payment+Extra_Payment</definedName>
    <definedName name="___X6">Scheduled_Payment+Extra_Payment</definedName>
    <definedName name="___X7">#N/A</definedName>
    <definedName name="___xz2">#REF!</definedName>
    <definedName name="___y1">#N/A</definedName>
    <definedName name="___y2">#N/A</definedName>
    <definedName name="___y3">#N/A</definedName>
    <definedName name="___y4">#N/A</definedName>
    <definedName name="___y5">#N/A</definedName>
    <definedName name="___y6" localSheetId="5">Scheduled_Payment+Extra_Payment</definedName>
    <definedName name="___y6" localSheetId="6">Scheduled_Payment+Extra_Payment</definedName>
    <definedName name="___y6" localSheetId="7">Scheduled_Payment+Extra_Payment</definedName>
    <definedName name="___y6" localSheetId="9">Scheduled_Payment+Extra_Payment</definedName>
    <definedName name="___y6" localSheetId="11">Scheduled_Payment+Extra_Payment</definedName>
    <definedName name="___y6" localSheetId="12">Scheduled_Payment+Extra_Payment</definedName>
    <definedName name="___y6" localSheetId="14">Scheduled_Payment+Extra_Payment</definedName>
    <definedName name="___y6" localSheetId="19">Scheduled_Payment+Extra_Payment</definedName>
    <definedName name="___y6" localSheetId="20">Scheduled_Payment+Extra_Payment</definedName>
    <definedName name="___y6" localSheetId="22">Scheduled_Payment+Extra_Payment</definedName>
    <definedName name="___y6" localSheetId="23">Scheduled_Payment+Extra_Payment</definedName>
    <definedName name="___y6" localSheetId="24">Scheduled_Payment+Extra_Payment</definedName>
    <definedName name="___y6">Scheduled_Payment+Extra_Payment</definedName>
    <definedName name="___y7">#N/A</definedName>
    <definedName name="___z1">#N/A</definedName>
    <definedName name="___z2">#N/A</definedName>
    <definedName name="___z4">#N/A</definedName>
    <definedName name="___z5">#N/A</definedName>
    <definedName name="___z6" localSheetId="5">Scheduled_Payment+Extra_Payment</definedName>
    <definedName name="___z6" localSheetId="6">Scheduled_Payment+Extra_Payment</definedName>
    <definedName name="___z6" localSheetId="7">Scheduled_Payment+Extra_Payment</definedName>
    <definedName name="___z6" localSheetId="9">Scheduled_Payment+Extra_Payment</definedName>
    <definedName name="___z6" localSheetId="11">Scheduled_Payment+Extra_Payment</definedName>
    <definedName name="___z6" localSheetId="12">Scheduled_Payment+Extra_Payment</definedName>
    <definedName name="___z6" localSheetId="14">Scheduled_Payment+Extra_Payment</definedName>
    <definedName name="___z6" localSheetId="19">Scheduled_Payment+Extra_Payment</definedName>
    <definedName name="___z6" localSheetId="20">Scheduled_Payment+Extra_Payment</definedName>
    <definedName name="___z6" localSheetId="22">Scheduled_Payment+Extra_Payment</definedName>
    <definedName name="___z6" localSheetId="23">Scheduled_Payment+Extra_Payment</definedName>
    <definedName name="___z6" localSheetId="24">Scheduled_Payment+Extra_Payment</definedName>
    <definedName name="___z6">Scheduled_Payment+Extra_Payment</definedName>
    <definedName name="___z7">#N/A</definedName>
    <definedName name="__A1">#N/A</definedName>
    <definedName name="__A17000">#REF!</definedName>
    <definedName name="__A20000">#REF!</definedName>
    <definedName name="__A30000">#REF!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 localSheetId="9">[2]!absc</definedName>
    <definedName name="__APU465">[2]!absc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G1">#N/A</definedName>
    <definedName name="__IPC2002">#REF!</definedName>
    <definedName name="__MA2">#REF!</definedName>
    <definedName name="__oa55">#REF!</definedName>
    <definedName name="__PJ50">#REF!</definedName>
    <definedName name="__pj51">#REF!</definedName>
    <definedName name="__SBC1">[1]INV!$A$12:$D$15</definedName>
    <definedName name="__SBC3">[1]INV!$F$12:$I$15</definedName>
    <definedName name="__SBC5">[1]INV!$K$12:$N$15</definedName>
    <definedName name="__tab1">#REF!</definedName>
    <definedName name="__tab2">#REF!</definedName>
    <definedName name="__tab3">#REF!</definedName>
    <definedName name="__TAB4">#REF!</definedName>
    <definedName name="__v1">#N/A</definedName>
    <definedName name="__v2">#N/A</definedName>
    <definedName name="__v4">#N/A</definedName>
    <definedName name="__v5">#N/A</definedName>
    <definedName name="__v6">#N/A</definedName>
    <definedName name="__v7" localSheetId="5">Scheduled_Payment+Extra_Payment</definedName>
    <definedName name="__v7" localSheetId="6">Scheduled_Payment+Extra_Payment</definedName>
    <definedName name="__v7" localSheetId="7">Scheduled_Payment+Extra_Payment</definedName>
    <definedName name="__v7" localSheetId="9">Scheduled_Payment+Extra_Payment</definedName>
    <definedName name="__v7" localSheetId="11">Scheduled_Payment+Extra_Payment</definedName>
    <definedName name="__v7" localSheetId="12">Scheduled_Payment+Extra_Payment</definedName>
    <definedName name="__v7" localSheetId="14">Scheduled_Payment+Extra_Payment</definedName>
    <definedName name="__v7" localSheetId="19">Scheduled_Payment+Extra_Payment</definedName>
    <definedName name="__v7" localSheetId="20">Scheduled_Payment+Extra_Payment</definedName>
    <definedName name="__v7" localSheetId="22">Scheduled_Payment+Extra_Payment</definedName>
    <definedName name="__v7" localSheetId="23">Scheduled_Payment+Extra_Payment</definedName>
    <definedName name="__v7" localSheetId="24">Scheduled_Payment+Extra_Payment</definedName>
    <definedName name="__v7">Scheduled_Payment+Extra_Payment</definedName>
    <definedName name="__v8">#N/A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5">Scheduled_Payment+Extra_Payment</definedName>
    <definedName name="__w6" localSheetId="6">Scheduled_Payment+Extra_Payment</definedName>
    <definedName name="__w6" localSheetId="7">Scheduled_Payment+Extra_Payment</definedName>
    <definedName name="__w6" localSheetId="9">Scheduled_Payment+Extra_Payment</definedName>
    <definedName name="__w6" localSheetId="11">Scheduled_Payment+Extra_Payment</definedName>
    <definedName name="__w6" localSheetId="12">Scheduled_Payment+Extra_Payment</definedName>
    <definedName name="__w6" localSheetId="14">Scheduled_Payment+Extra_Payment</definedName>
    <definedName name="__w6" localSheetId="19">Scheduled_Payment+Extra_Payment</definedName>
    <definedName name="__w6" localSheetId="20">Scheduled_Payment+Extra_Payment</definedName>
    <definedName name="__w6" localSheetId="22">Scheduled_Payment+Extra_Payment</definedName>
    <definedName name="__w6" localSheetId="23">Scheduled_Payment+Extra_Payment</definedName>
    <definedName name="__w6" localSheetId="24">Scheduled_Payment+Extra_Payment</definedName>
    <definedName name="__w6">Scheduled_Payment+Extra_Payment</definedName>
    <definedName name="__w7">#N/A</definedName>
    <definedName name="__X1">#N/A</definedName>
    <definedName name="__X2">#N/A</definedName>
    <definedName name="__X3">#N/A</definedName>
    <definedName name="__X4">#N/A</definedName>
    <definedName name="__X5">#N/A</definedName>
    <definedName name="__X6" localSheetId="5">Scheduled_Payment+Extra_Payment</definedName>
    <definedName name="__X6" localSheetId="6">Scheduled_Payment+Extra_Payment</definedName>
    <definedName name="__X6" localSheetId="7">Scheduled_Payment+Extra_Payment</definedName>
    <definedName name="__X6" localSheetId="9">Scheduled_Payment+Extra_Payment</definedName>
    <definedName name="__X6" localSheetId="11">Scheduled_Payment+Extra_Payment</definedName>
    <definedName name="__X6" localSheetId="12">Scheduled_Payment+Extra_Payment</definedName>
    <definedName name="__X6" localSheetId="14">Scheduled_Payment+Extra_Payment</definedName>
    <definedName name="__X6" localSheetId="19">Scheduled_Payment+Extra_Payment</definedName>
    <definedName name="__X6" localSheetId="20">Scheduled_Payment+Extra_Payment</definedName>
    <definedName name="__X6" localSheetId="22">Scheduled_Payment+Extra_Payment</definedName>
    <definedName name="__X6" localSheetId="23">Scheduled_Payment+Extra_Payment</definedName>
    <definedName name="__X6" localSheetId="24">Scheduled_Payment+Extra_Payment</definedName>
    <definedName name="__X6">Scheduled_Payment+Extra_Payment</definedName>
    <definedName name="__X7">#N/A</definedName>
    <definedName name="__xlfn.BAHTTEXT" hidden="1">#NAME?</definedName>
    <definedName name="__xz2">#REF!</definedName>
    <definedName name="__y1">#N/A</definedName>
    <definedName name="__y2">#N/A</definedName>
    <definedName name="__y3">#N/A</definedName>
    <definedName name="__y4">#N/A</definedName>
    <definedName name="__y5">#N/A</definedName>
    <definedName name="__y6" localSheetId="5">Scheduled_Payment+Extra_Payment</definedName>
    <definedName name="__y6" localSheetId="6">Scheduled_Payment+Extra_Payment</definedName>
    <definedName name="__y6" localSheetId="7">Scheduled_Payment+Extra_Payment</definedName>
    <definedName name="__y6" localSheetId="9">Scheduled_Payment+Extra_Payment</definedName>
    <definedName name="__y6" localSheetId="11">Scheduled_Payment+Extra_Payment</definedName>
    <definedName name="__y6" localSheetId="12">Scheduled_Payment+Extra_Payment</definedName>
    <definedName name="__y6" localSheetId="14">Scheduled_Payment+Extra_Payment</definedName>
    <definedName name="__y6" localSheetId="19">Scheduled_Payment+Extra_Payment</definedName>
    <definedName name="__y6" localSheetId="20">Scheduled_Payment+Extra_Payment</definedName>
    <definedName name="__y6" localSheetId="22">Scheduled_Payment+Extra_Payment</definedName>
    <definedName name="__y6" localSheetId="23">Scheduled_Payment+Extra_Payment</definedName>
    <definedName name="__y6" localSheetId="24">Scheduled_Payment+Extra_Payment</definedName>
    <definedName name="__y6">Scheduled_Payment+Extra_Payment</definedName>
    <definedName name="__y7">#N/A</definedName>
    <definedName name="__z1">#N/A</definedName>
    <definedName name="__z2">#N/A</definedName>
    <definedName name="__z3">#N/A</definedName>
    <definedName name="__z4">#N/A</definedName>
    <definedName name="__z5">#N/A</definedName>
    <definedName name="__z6" localSheetId="5">Scheduled_Payment+Extra_Payment</definedName>
    <definedName name="__z6" localSheetId="6">Scheduled_Payment+Extra_Payment</definedName>
    <definedName name="__z6" localSheetId="7">Scheduled_Payment+Extra_Payment</definedName>
    <definedName name="__z6" localSheetId="9">Scheduled_Payment+Extra_Payment</definedName>
    <definedName name="__z6" localSheetId="11">Scheduled_Payment+Extra_Payment</definedName>
    <definedName name="__z6" localSheetId="12">Scheduled_Payment+Extra_Payment</definedName>
    <definedName name="__z6" localSheetId="14">Scheduled_Payment+Extra_Payment</definedName>
    <definedName name="__z6" localSheetId="19">Scheduled_Payment+Extra_Payment</definedName>
    <definedName name="__z6" localSheetId="20">Scheduled_Payment+Extra_Payment</definedName>
    <definedName name="__z6" localSheetId="22">Scheduled_Payment+Extra_Payment</definedName>
    <definedName name="__z6" localSheetId="23">Scheduled_Payment+Extra_Payment</definedName>
    <definedName name="__z6" localSheetId="24">Scheduled_Payment+Extra_Payment</definedName>
    <definedName name="__z6">Scheduled_Payment+Extra_Payment</definedName>
    <definedName name="__z7">#N/A</definedName>
    <definedName name="_02_DER_K13_000_–_K13_650">[3]EST2!#REF!</definedName>
    <definedName name="_02_DER_K15_700_–_K16_100">[3]EST2!#REF!</definedName>
    <definedName name="_03_K15_140_–_K20_540">[3]EST2!#REF!</definedName>
    <definedName name="_04">[3]EST2!#REF!</definedName>
    <definedName name="_05_DER_K35_250_–_K35_605.41">[3]EST2!#REF!</definedName>
    <definedName name="_05_IZQ_K25_695_–_K35_327.62">[3]EST2!#REF!</definedName>
    <definedName name="_05_IZQ_K35_420_–_K36_462.29">[3]EST2!#REF!</definedName>
    <definedName name="_06_K41_785.67_–_K48_083.55">[3]EST2!#REF!</definedName>
    <definedName name="_07_DER_K48_000_–_K49_563.19">[3]EST2!#REF!</definedName>
    <definedName name="_07_IZQ_K49_320_–_K52_112.74">[3]EST2!#REF!</definedName>
    <definedName name="_08_DER_K57_040_–_K61_476.50">[3]EST2!#REF!</definedName>
    <definedName name="_08_IZQ_K52_300_–_K57_577.97">[3]EST2!#REF!</definedName>
    <definedName name="_08_K24_723__A_K55_717.28">[3]EST2!#REF!</definedName>
    <definedName name="_09_K61_520_A_K61_144">[3]EST2!#REF!</definedName>
    <definedName name="_10_PR64_500_–_PR_69_541.49">[3]EST2!#REF!</definedName>
    <definedName name="_a1" localSheetId="5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localSheetId="7" hidden="1">{"TAB1",#N/A,TRUE,"GENERAL";"TAB2",#N/A,TRUE,"GENERAL";"TAB3",#N/A,TRUE,"GENERAL";"TAB4",#N/A,TRUE,"GENERAL";"TAB5",#N/A,TRUE,"GENERAL"}</definedName>
    <definedName name="_a1" localSheetId="11" hidden="1">{"TAB1",#N/A,TRUE,"GENERAL";"TAB2",#N/A,TRUE,"GENERAL";"TAB3",#N/A,TRUE,"GENERAL";"TAB4",#N/A,TRUE,"GENERAL";"TAB5",#N/A,TRUE,"GENERAL"}</definedName>
    <definedName name="_a1" localSheetId="12" hidden="1">{"TAB1",#N/A,TRUE,"GENERAL";"TAB2",#N/A,TRUE,"GENERAL";"TAB3",#N/A,TRUE,"GENERAL";"TAB4",#N/A,TRUE,"GENERAL";"TAB5",#N/A,TRUE,"GENERAL"}</definedName>
    <definedName name="_a1" localSheetId="14" hidden="1">{"TAB1",#N/A,TRUE,"GENERAL";"TAB2",#N/A,TRUE,"GENERAL";"TAB3",#N/A,TRUE,"GENERAL";"TAB4",#N/A,TRUE,"GENERAL";"TAB5",#N/A,TRUE,"GENERAL"}</definedName>
    <definedName name="_a1" localSheetId="19" hidden="1">{"TAB1",#N/A,TRUE,"GENERAL";"TAB2",#N/A,TRUE,"GENERAL";"TAB3",#N/A,TRUE,"GENERAL";"TAB4",#N/A,TRUE,"GENERAL";"TAB5",#N/A,TRUE,"GENERAL"}</definedName>
    <definedName name="_a1" localSheetId="20" hidden="1">{"TAB1",#N/A,TRUE,"GENERAL";"TAB2",#N/A,TRUE,"GENERAL";"TAB3",#N/A,TRUE,"GENERAL";"TAB4",#N/A,TRUE,"GENERAL";"TAB5",#N/A,TRUE,"GENERAL"}</definedName>
    <definedName name="_a1" localSheetId="22" hidden="1">{"TAB1",#N/A,TRUE,"GENERAL";"TAB2",#N/A,TRUE,"GENERAL";"TAB3",#N/A,TRUE,"GENERAL";"TAB4",#N/A,TRUE,"GENERAL";"TAB5",#N/A,TRUE,"GENERAL"}</definedName>
    <definedName name="_a1" localSheetId="23" hidden="1">{"TAB1",#N/A,TRUE,"GENERAL";"TAB2",#N/A,TRUE,"GENERAL";"TAB3",#N/A,TRUE,"GENERAL";"TAB4",#N/A,TRUE,"GENERAL";"TAB5",#N/A,TRUE,"GENERAL"}</definedName>
    <definedName name="_a1" localSheetId="24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5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localSheetId="11" hidden="1">{"TAB1",#N/A,TRUE,"GENERAL";"TAB2",#N/A,TRUE,"GENERAL";"TAB3",#N/A,TRUE,"GENERAL";"TAB4",#N/A,TRUE,"GENERAL";"TAB5",#N/A,TRUE,"GENERAL"}</definedName>
    <definedName name="_a3" localSheetId="12" hidden="1">{"TAB1",#N/A,TRUE,"GENERAL";"TAB2",#N/A,TRUE,"GENERAL";"TAB3",#N/A,TRUE,"GENERAL";"TAB4",#N/A,TRUE,"GENERAL";"TAB5",#N/A,TRUE,"GENERAL"}</definedName>
    <definedName name="_a3" localSheetId="14" hidden="1">{"TAB1",#N/A,TRUE,"GENERAL";"TAB2",#N/A,TRUE,"GENERAL";"TAB3",#N/A,TRUE,"GENERAL";"TAB4",#N/A,TRUE,"GENERAL";"TAB5",#N/A,TRUE,"GENERAL"}</definedName>
    <definedName name="_a3" localSheetId="19" hidden="1">{"TAB1",#N/A,TRUE,"GENERAL";"TAB2",#N/A,TRUE,"GENERAL";"TAB3",#N/A,TRUE,"GENERAL";"TAB4",#N/A,TRUE,"GENERAL";"TAB5",#N/A,TRUE,"GENERAL"}</definedName>
    <definedName name="_a3" localSheetId="20" hidden="1">{"TAB1",#N/A,TRUE,"GENERAL";"TAB2",#N/A,TRUE,"GENERAL";"TAB3",#N/A,TRUE,"GENERAL";"TAB4",#N/A,TRUE,"GENERAL";"TAB5",#N/A,TRUE,"GENERAL"}</definedName>
    <definedName name="_a3" localSheetId="22" hidden="1">{"TAB1",#N/A,TRUE,"GENERAL";"TAB2",#N/A,TRUE,"GENERAL";"TAB3",#N/A,TRUE,"GENERAL";"TAB4",#N/A,TRUE,"GENERAL";"TAB5",#N/A,TRUE,"GENERAL"}</definedName>
    <definedName name="_a3" localSheetId="23" hidden="1">{"TAB1",#N/A,TRUE,"GENERAL";"TAB2",#N/A,TRUE,"GENERAL";"TAB3",#N/A,TRUE,"GENERAL";"TAB4",#N/A,TRUE,"GENERAL";"TAB5",#N/A,TRUE,"GENERAL"}</definedName>
    <definedName name="_a3" localSheetId="24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5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localSheetId="7" hidden="1">{"via1",#N/A,TRUE,"general";"via2",#N/A,TRUE,"general";"via3",#N/A,TRUE,"general"}</definedName>
    <definedName name="_a4" localSheetId="11" hidden="1">{"via1",#N/A,TRUE,"general";"via2",#N/A,TRUE,"general";"via3",#N/A,TRUE,"general"}</definedName>
    <definedName name="_a4" localSheetId="12" hidden="1">{"via1",#N/A,TRUE,"general";"via2",#N/A,TRUE,"general";"via3",#N/A,TRUE,"general"}</definedName>
    <definedName name="_a4" localSheetId="14" hidden="1">{"via1",#N/A,TRUE,"general";"via2",#N/A,TRUE,"general";"via3",#N/A,TRUE,"general"}</definedName>
    <definedName name="_a4" localSheetId="19" hidden="1">{"via1",#N/A,TRUE,"general";"via2",#N/A,TRUE,"general";"via3",#N/A,TRUE,"general"}</definedName>
    <definedName name="_a4" localSheetId="20" hidden="1">{"via1",#N/A,TRUE,"general";"via2",#N/A,TRUE,"general";"via3",#N/A,TRUE,"general"}</definedName>
    <definedName name="_a4" localSheetId="22" hidden="1">{"via1",#N/A,TRUE,"general";"via2",#N/A,TRUE,"general";"via3",#N/A,TRUE,"general"}</definedName>
    <definedName name="_a4" localSheetId="23" hidden="1">{"via1",#N/A,TRUE,"general";"via2",#N/A,TRUE,"general";"via3",#N/A,TRUE,"general"}</definedName>
    <definedName name="_a4" localSheetId="24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localSheetId="7" hidden="1">{"TAB1",#N/A,TRUE,"GENERAL";"TAB2",#N/A,TRUE,"GENERAL";"TAB3",#N/A,TRUE,"GENERAL";"TAB4",#N/A,TRUE,"GENERAL";"TAB5",#N/A,TRUE,"GENERAL"}</definedName>
    <definedName name="_a5" localSheetId="11" hidden="1">{"TAB1",#N/A,TRUE,"GENERAL";"TAB2",#N/A,TRUE,"GENERAL";"TAB3",#N/A,TRUE,"GENERAL";"TAB4",#N/A,TRUE,"GENERAL";"TAB5",#N/A,TRUE,"GENERAL"}</definedName>
    <definedName name="_a5" localSheetId="12" hidden="1">{"TAB1",#N/A,TRUE,"GENERAL";"TAB2",#N/A,TRUE,"GENERAL";"TAB3",#N/A,TRUE,"GENERAL";"TAB4",#N/A,TRUE,"GENERAL";"TAB5",#N/A,TRUE,"GENERAL"}</definedName>
    <definedName name="_a5" localSheetId="14" hidden="1">{"TAB1",#N/A,TRUE,"GENERAL";"TAB2",#N/A,TRUE,"GENERAL";"TAB3",#N/A,TRUE,"GENERAL";"TAB4",#N/A,TRUE,"GENERAL";"TAB5",#N/A,TRUE,"GENERAL"}</definedName>
    <definedName name="_a5" localSheetId="19" hidden="1">{"TAB1",#N/A,TRUE,"GENERAL";"TAB2",#N/A,TRUE,"GENERAL";"TAB3",#N/A,TRUE,"GENERAL";"TAB4",#N/A,TRUE,"GENERAL";"TAB5",#N/A,TRUE,"GENERAL"}</definedName>
    <definedName name="_a5" localSheetId="20" hidden="1">{"TAB1",#N/A,TRUE,"GENERAL";"TAB2",#N/A,TRUE,"GENERAL";"TAB3",#N/A,TRUE,"GENERAL";"TAB4",#N/A,TRUE,"GENERAL";"TAB5",#N/A,TRUE,"GENERAL"}</definedName>
    <definedName name="_a5" localSheetId="22" hidden="1">{"TAB1",#N/A,TRUE,"GENERAL";"TAB2",#N/A,TRUE,"GENERAL";"TAB3",#N/A,TRUE,"GENERAL";"TAB4",#N/A,TRUE,"GENERAL";"TAB5",#N/A,TRUE,"GENERAL"}</definedName>
    <definedName name="_a5" localSheetId="23" hidden="1">{"TAB1",#N/A,TRUE,"GENERAL";"TAB2",#N/A,TRUE,"GENERAL";"TAB3",#N/A,TRUE,"GENERAL";"TAB4",#N/A,TRUE,"GENERAL";"TAB5",#N/A,TRUE,"GENERAL"}</definedName>
    <definedName name="_a5" localSheetId="24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localSheetId="11" hidden="1">{"TAB1",#N/A,TRUE,"GENERAL";"TAB2",#N/A,TRUE,"GENERAL";"TAB3",#N/A,TRUE,"GENERAL";"TAB4",#N/A,TRUE,"GENERAL";"TAB5",#N/A,TRUE,"GENERAL"}</definedName>
    <definedName name="_a6" localSheetId="12" hidden="1">{"TAB1",#N/A,TRUE,"GENERAL";"TAB2",#N/A,TRUE,"GENERAL";"TAB3",#N/A,TRUE,"GENERAL";"TAB4",#N/A,TRUE,"GENERAL";"TAB5",#N/A,TRUE,"GENERAL"}</definedName>
    <definedName name="_a6" localSheetId="14" hidden="1">{"TAB1",#N/A,TRUE,"GENERAL";"TAB2",#N/A,TRUE,"GENERAL";"TAB3",#N/A,TRUE,"GENERAL";"TAB4",#N/A,TRUE,"GENERAL";"TAB5",#N/A,TRUE,"GENERAL"}</definedName>
    <definedName name="_a6" localSheetId="19" hidden="1">{"TAB1",#N/A,TRUE,"GENERAL";"TAB2",#N/A,TRUE,"GENERAL";"TAB3",#N/A,TRUE,"GENERAL";"TAB4",#N/A,TRUE,"GENERAL";"TAB5",#N/A,TRUE,"GENERAL"}</definedName>
    <definedName name="_a6" localSheetId="20" hidden="1">{"TAB1",#N/A,TRUE,"GENERAL";"TAB2",#N/A,TRUE,"GENERAL";"TAB3",#N/A,TRUE,"GENERAL";"TAB4",#N/A,TRUE,"GENERAL";"TAB5",#N/A,TRUE,"GENERAL"}</definedName>
    <definedName name="_a6" localSheetId="22" hidden="1">{"TAB1",#N/A,TRUE,"GENERAL";"TAB2",#N/A,TRUE,"GENERAL";"TAB3",#N/A,TRUE,"GENERAL";"TAB4",#N/A,TRUE,"GENERAL";"TAB5",#N/A,TRUE,"GENERAL"}</definedName>
    <definedName name="_a6" localSheetId="23" hidden="1">{"TAB1",#N/A,TRUE,"GENERAL";"TAB2",#N/A,TRUE,"GENERAL";"TAB3",#N/A,TRUE,"GENERAL";"TAB4",#N/A,TRUE,"GENERAL";"TAB5",#N/A,TRUE,"GENERAL"}</definedName>
    <definedName name="_a6" localSheetId="24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465" localSheetId="9">[2]!absc</definedName>
    <definedName name="_APU465">[2]!absc</definedName>
    <definedName name="_b2" localSheetId="5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localSheetId="7" hidden="1">{"TAB1",#N/A,TRUE,"GENERAL";"TAB2",#N/A,TRUE,"GENERAL";"TAB3",#N/A,TRUE,"GENERAL";"TAB4",#N/A,TRUE,"GENERAL";"TAB5",#N/A,TRUE,"GENERAL"}</definedName>
    <definedName name="_b2" localSheetId="11" hidden="1">{"TAB1",#N/A,TRUE,"GENERAL";"TAB2",#N/A,TRUE,"GENERAL";"TAB3",#N/A,TRUE,"GENERAL";"TAB4",#N/A,TRUE,"GENERAL";"TAB5",#N/A,TRUE,"GENERAL"}</definedName>
    <definedName name="_b2" localSheetId="12" hidden="1">{"TAB1",#N/A,TRUE,"GENERAL";"TAB2",#N/A,TRUE,"GENERAL";"TAB3",#N/A,TRUE,"GENERAL";"TAB4",#N/A,TRUE,"GENERAL";"TAB5",#N/A,TRUE,"GENERAL"}</definedName>
    <definedName name="_b2" localSheetId="14" hidden="1">{"TAB1",#N/A,TRUE,"GENERAL";"TAB2",#N/A,TRUE,"GENERAL";"TAB3",#N/A,TRUE,"GENERAL";"TAB4",#N/A,TRUE,"GENERAL";"TAB5",#N/A,TRUE,"GENERAL"}</definedName>
    <definedName name="_b2" localSheetId="19" hidden="1">{"TAB1",#N/A,TRUE,"GENERAL";"TAB2",#N/A,TRUE,"GENERAL";"TAB3",#N/A,TRUE,"GENERAL";"TAB4",#N/A,TRUE,"GENERAL";"TAB5",#N/A,TRUE,"GENERAL"}</definedName>
    <definedName name="_b2" localSheetId="20" hidden="1">{"TAB1",#N/A,TRUE,"GENERAL";"TAB2",#N/A,TRUE,"GENERAL";"TAB3",#N/A,TRUE,"GENERAL";"TAB4",#N/A,TRUE,"GENERAL";"TAB5",#N/A,TRUE,"GENERAL"}</definedName>
    <definedName name="_b2" localSheetId="22" hidden="1">{"TAB1",#N/A,TRUE,"GENERAL";"TAB2",#N/A,TRUE,"GENERAL";"TAB3",#N/A,TRUE,"GENERAL";"TAB4",#N/A,TRUE,"GENERAL";"TAB5",#N/A,TRUE,"GENERAL"}</definedName>
    <definedName name="_b2" localSheetId="23" hidden="1">{"TAB1",#N/A,TRUE,"GENERAL";"TAB2",#N/A,TRUE,"GENERAL";"TAB3",#N/A,TRUE,"GENERAL";"TAB4",#N/A,TRUE,"GENERAL";"TAB5",#N/A,TRUE,"GENERAL"}</definedName>
    <definedName name="_b2" localSheetId="24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localSheetId="11" hidden="1">{"TAB1",#N/A,TRUE,"GENERAL";"TAB2",#N/A,TRUE,"GENERAL";"TAB3",#N/A,TRUE,"GENERAL";"TAB4",#N/A,TRUE,"GENERAL";"TAB5",#N/A,TRUE,"GENERAL"}</definedName>
    <definedName name="_b3" localSheetId="12" hidden="1">{"TAB1",#N/A,TRUE,"GENERAL";"TAB2",#N/A,TRUE,"GENERAL";"TAB3",#N/A,TRUE,"GENERAL";"TAB4",#N/A,TRUE,"GENERAL";"TAB5",#N/A,TRUE,"GENERAL"}</definedName>
    <definedName name="_b3" localSheetId="14" hidden="1">{"TAB1",#N/A,TRUE,"GENERAL";"TAB2",#N/A,TRUE,"GENERAL";"TAB3",#N/A,TRUE,"GENERAL";"TAB4",#N/A,TRUE,"GENERAL";"TAB5",#N/A,TRUE,"GENERAL"}</definedName>
    <definedName name="_b3" localSheetId="19" hidden="1">{"TAB1",#N/A,TRUE,"GENERAL";"TAB2",#N/A,TRUE,"GENERAL";"TAB3",#N/A,TRUE,"GENERAL";"TAB4",#N/A,TRUE,"GENERAL";"TAB5",#N/A,TRUE,"GENERAL"}</definedName>
    <definedName name="_b3" localSheetId="20" hidden="1">{"TAB1",#N/A,TRUE,"GENERAL";"TAB2",#N/A,TRUE,"GENERAL";"TAB3",#N/A,TRUE,"GENERAL";"TAB4",#N/A,TRUE,"GENERAL";"TAB5",#N/A,TRUE,"GENERAL"}</definedName>
    <definedName name="_b3" localSheetId="22" hidden="1">{"TAB1",#N/A,TRUE,"GENERAL";"TAB2",#N/A,TRUE,"GENERAL";"TAB3",#N/A,TRUE,"GENERAL";"TAB4",#N/A,TRUE,"GENERAL";"TAB5",#N/A,TRUE,"GENERAL"}</definedName>
    <definedName name="_b3" localSheetId="23" hidden="1">{"TAB1",#N/A,TRUE,"GENERAL";"TAB2",#N/A,TRUE,"GENERAL";"TAB3",#N/A,TRUE,"GENERAL";"TAB4",#N/A,TRUE,"GENERAL";"TAB5",#N/A,TRUE,"GENERAL"}</definedName>
    <definedName name="_b3" localSheetId="24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localSheetId="11" hidden="1">{"TAB1",#N/A,TRUE,"GENERAL";"TAB2",#N/A,TRUE,"GENERAL";"TAB3",#N/A,TRUE,"GENERAL";"TAB4",#N/A,TRUE,"GENERAL";"TAB5",#N/A,TRUE,"GENERAL"}</definedName>
    <definedName name="_b4" localSheetId="12" hidden="1">{"TAB1",#N/A,TRUE,"GENERAL";"TAB2",#N/A,TRUE,"GENERAL";"TAB3",#N/A,TRUE,"GENERAL";"TAB4",#N/A,TRUE,"GENERAL";"TAB5",#N/A,TRUE,"GENERAL"}</definedName>
    <definedName name="_b4" localSheetId="14" hidden="1">{"TAB1",#N/A,TRUE,"GENERAL";"TAB2",#N/A,TRUE,"GENERAL";"TAB3",#N/A,TRUE,"GENERAL";"TAB4",#N/A,TRUE,"GENERAL";"TAB5",#N/A,TRUE,"GENERAL"}</definedName>
    <definedName name="_b4" localSheetId="19" hidden="1">{"TAB1",#N/A,TRUE,"GENERAL";"TAB2",#N/A,TRUE,"GENERAL";"TAB3",#N/A,TRUE,"GENERAL";"TAB4",#N/A,TRUE,"GENERAL";"TAB5",#N/A,TRUE,"GENERAL"}</definedName>
    <definedName name="_b4" localSheetId="20" hidden="1">{"TAB1",#N/A,TRUE,"GENERAL";"TAB2",#N/A,TRUE,"GENERAL";"TAB3",#N/A,TRUE,"GENERAL";"TAB4",#N/A,TRUE,"GENERAL";"TAB5",#N/A,TRUE,"GENERAL"}</definedName>
    <definedName name="_b4" localSheetId="22" hidden="1">{"TAB1",#N/A,TRUE,"GENERAL";"TAB2",#N/A,TRUE,"GENERAL";"TAB3",#N/A,TRUE,"GENERAL";"TAB4",#N/A,TRUE,"GENERAL";"TAB5",#N/A,TRUE,"GENERAL"}</definedName>
    <definedName name="_b4" localSheetId="23" hidden="1">{"TAB1",#N/A,TRUE,"GENERAL";"TAB2",#N/A,TRUE,"GENERAL";"TAB3",#N/A,TRUE,"GENERAL";"TAB4",#N/A,TRUE,"GENERAL";"TAB5",#N/A,TRUE,"GENERAL"}</definedName>
    <definedName name="_b4" localSheetId="24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localSheetId="11" hidden="1">{"TAB1",#N/A,TRUE,"GENERAL";"TAB2",#N/A,TRUE,"GENERAL";"TAB3",#N/A,TRUE,"GENERAL";"TAB4",#N/A,TRUE,"GENERAL";"TAB5",#N/A,TRUE,"GENERAL"}</definedName>
    <definedName name="_b5" localSheetId="12" hidden="1">{"TAB1",#N/A,TRUE,"GENERAL";"TAB2",#N/A,TRUE,"GENERAL";"TAB3",#N/A,TRUE,"GENERAL";"TAB4",#N/A,TRUE,"GENERAL";"TAB5",#N/A,TRUE,"GENERAL"}</definedName>
    <definedName name="_b5" localSheetId="14" hidden="1">{"TAB1",#N/A,TRUE,"GENERAL";"TAB2",#N/A,TRUE,"GENERAL";"TAB3",#N/A,TRUE,"GENERAL";"TAB4",#N/A,TRUE,"GENERAL";"TAB5",#N/A,TRUE,"GENERAL"}</definedName>
    <definedName name="_b5" localSheetId="19" hidden="1">{"TAB1",#N/A,TRUE,"GENERAL";"TAB2",#N/A,TRUE,"GENERAL";"TAB3",#N/A,TRUE,"GENERAL";"TAB4",#N/A,TRUE,"GENERAL";"TAB5",#N/A,TRUE,"GENERAL"}</definedName>
    <definedName name="_b5" localSheetId="20" hidden="1">{"TAB1",#N/A,TRUE,"GENERAL";"TAB2",#N/A,TRUE,"GENERAL";"TAB3",#N/A,TRUE,"GENERAL";"TAB4",#N/A,TRUE,"GENERAL";"TAB5",#N/A,TRUE,"GENERAL"}</definedName>
    <definedName name="_b5" localSheetId="22" hidden="1">{"TAB1",#N/A,TRUE,"GENERAL";"TAB2",#N/A,TRUE,"GENERAL";"TAB3",#N/A,TRUE,"GENERAL";"TAB4",#N/A,TRUE,"GENERAL";"TAB5",#N/A,TRUE,"GENERAL"}</definedName>
    <definedName name="_b5" localSheetId="23" hidden="1">{"TAB1",#N/A,TRUE,"GENERAL";"TAB2",#N/A,TRUE,"GENERAL";"TAB3",#N/A,TRUE,"GENERAL";"TAB4",#N/A,TRUE,"GENERAL";"TAB5",#N/A,TRUE,"GENERAL"}</definedName>
    <definedName name="_b5" localSheetId="2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localSheetId="11" hidden="1">{"TAB1",#N/A,TRUE,"GENERAL";"TAB2",#N/A,TRUE,"GENERAL";"TAB3",#N/A,TRUE,"GENERAL";"TAB4",#N/A,TRUE,"GENERAL";"TAB5",#N/A,TRUE,"GENERAL"}</definedName>
    <definedName name="_b6" localSheetId="12" hidden="1">{"TAB1",#N/A,TRUE,"GENERAL";"TAB2",#N/A,TRUE,"GENERAL";"TAB3",#N/A,TRUE,"GENERAL";"TAB4",#N/A,TRUE,"GENERAL";"TAB5",#N/A,TRUE,"GENERAL"}</definedName>
    <definedName name="_b6" localSheetId="14" hidden="1">{"TAB1",#N/A,TRUE,"GENERAL";"TAB2",#N/A,TRUE,"GENERAL";"TAB3",#N/A,TRUE,"GENERAL";"TAB4",#N/A,TRUE,"GENERAL";"TAB5",#N/A,TRUE,"GENERAL"}</definedName>
    <definedName name="_b6" localSheetId="19" hidden="1">{"TAB1",#N/A,TRUE,"GENERAL";"TAB2",#N/A,TRUE,"GENERAL";"TAB3",#N/A,TRUE,"GENERAL";"TAB4",#N/A,TRUE,"GENERAL";"TAB5",#N/A,TRUE,"GENERAL"}</definedName>
    <definedName name="_b6" localSheetId="20" hidden="1">{"TAB1",#N/A,TRUE,"GENERAL";"TAB2",#N/A,TRUE,"GENERAL";"TAB3",#N/A,TRUE,"GENERAL";"TAB4",#N/A,TRUE,"GENERAL";"TAB5",#N/A,TRUE,"GENERAL"}</definedName>
    <definedName name="_b6" localSheetId="22" hidden="1">{"TAB1",#N/A,TRUE,"GENERAL";"TAB2",#N/A,TRUE,"GENERAL";"TAB3",#N/A,TRUE,"GENERAL";"TAB4",#N/A,TRUE,"GENERAL";"TAB5",#N/A,TRUE,"GENERAL"}</definedName>
    <definedName name="_b6" localSheetId="23" hidden="1">{"TAB1",#N/A,TRUE,"GENERAL";"TAB2",#N/A,TRUE,"GENERAL";"TAB3",#N/A,TRUE,"GENERAL";"TAB4",#N/A,TRUE,"GENERAL";"TAB5",#N/A,TRUE,"GENERAL"}</definedName>
    <definedName name="_b6" localSheetId="24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5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localSheetId="7" hidden="1">{"via1",#N/A,TRUE,"general";"via2",#N/A,TRUE,"general";"via3",#N/A,TRUE,"general"}</definedName>
    <definedName name="_b7" localSheetId="11" hidden="1">{"via1",#N/A,TRUE,"general";"via2",#N/A,TRUE,"general";"via3",#N/A,TRUE,"general"}</definedName>
    <definedName name="_b7" localSheetId="12" hidden="1">{"via1",#N/A,TRUE,"general";"via2",#N/A,TRUE,"general";"via3",#N/A,TRUE,"general"}</definedName>
    <definedName name="_b7" localSheetId="14" hidden="1">{"via1",#N/A,TRUE,"general";"via2",#N/A,TRUE,"general";"via3",#N/A,TRUE,"general"}</definedName>
    <definedName name="_b7" localSheetId="19" hidden="1">{"via1",#N/A,TRUE,"general";"via2",#N/A,TRUE,"general";"via3",#N/A,TRUE,"general"}</definedName>
    <definedName name="_b7" localSheetId="20" hidden="1">{"via1",#N/A,TRUE,"general";"via2",#N/A,TRUE,"general";"via3",#N/A,TRUE,"general"}</definedName>
    <definedName name="_b7" localSheetId="22" hidden="1">{"via1",#N/A,TRUE,"general";"via2",#N/A,TRUE,"general";"via3",#N/A,TRUE,"general"}</definedName>
    <definedName name="_b7" localSheetId="23" hidden="1">{"via1",#N/A,TRUE,"general";"via2",#N/A,TRUE,"general";"via3",#N/A,TRUE,"general"}</definedName>
    <definedName name="_b7" localSheetId="24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localSheetId="11" hidden="1">{"via1",#N/A,TRUE,"general";"via2",#N/A,TRUE,"general";"via3",#N/A,TRUE,"general"}</definedName>
    <definedName name="_b8" localSheetId="12" hidden="1">{"via1",#N/A,TRUE,"general";"via2",#N/A,TRUE,"general";"via3",#N/A,TRUE,"general"}</definedName>
    <definedName name="_b8" localSheetId="14" hidden="1">{"via1",#N/A,TRUE,"general";"via2",#N/A,TRUE,"general";"via3",#N/A,TRUE,"general"}</definedName>
    <definedName name="_b8" localSheetId="19" hidden="1">{"via1",#N/A,TRUE,"general";"via2",#N/A,TRUE,"general";"via3",#N/A,TRUE,"general"}</definedName>
    <definedName name="_b8" localSheetId="20" hidden="1">{"via1",#N/A,TRUE,"general";"via2",#N/A,TRUE,"general";"via3",#N/A,TRUE,"general"}</definedName>
    <definedName name="_b8" localSheetId="22" hidden="1">{"via1",#N/A,TRUE,"general";"via2",#N/A,TRUE,"general";"via3",#N/A,TRUE,"general"}</definedName>
    <definedName name="_b8" localSheetId="23" hidden="1">{"via1",#N/A,TRUE,"general";"via2",#N/A,TRUE,"general";"via3",#N/A,TRUE,"general"}</definedName>
    <definedName name="_b8" localSheetId="24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localSheetId="7" hidden="1">{"TAB1",#N/A,TRUE,"GENERAL";"TAB2",#N/A,TRUE,"GENERAL";"TAB3",#N/A,TRUE,"GENERAL";"TAB4",#N/A,TRUE,"GENERAL";"TAB5",#N/A,TRUE,"GENERAL"}</definedName>
    <definedName name="_bb9" localSheetId="11" hidden="1">{"TAB1",#N/A,TRUE,"GENERAL";"TAB2",#N/A,TRUE,"GENERAL";"TAB3",#N/A,TRUE,"GENERAL";"TAB4",#N/A,TRUE,"GENERAL";"TAB5",#N/A,TRUE,"GENERAL"}</definedName>
    <definedName name="_bb9" localSheetId="12" hidden="1">{"TAB1",#N/A,TRUE,"GENERAL";"TAB2",#N/A,TRUE,"GENERAL";"TAB3",#N/A,TRUE,"GENERAL";"TAB4",#N/A,TRUE,"GENERAL";"TAB5",#N/A,TRUE,"GENERAL"}</definedName>
    <definedName name="_bb9" localSheetId="14" hidden="1">{"TAB1",#N/A,TRUE,"GENERAL";"TAB2",#N/A,TRUE,"GENERAL";"TAB3",#N/A,TRUE,"GENERAL";"TAB4",#N/A,TRUE,"GENERAL";"TAB5",#N/A,TRUE,"GENERAL"}</definedName>
    <definedName name="_bb9" localSheetId="19" hidden="1">{"TAB1",#N/A,TRUE,"GENERAL";"TAB2",#N/A,TRUE,"GENERAL";"TAB3",#N/A,TRUE,"GENERAL";"TAB4",#N/A,TRUE,"GENERAL";"TAB5",#N/A,TRUE,"GENERAL"}</definedName>
    <definedName name="_bb9" localSheetId="20" hidden="1">{"TAB1",#N/A,TRUE,"GENERAL";"TAB2",#N/A,TRUE,"GENERAL";"TAB3",#N/A,TRUE,"GENERAL";"TAB4",#N/A,TRUE,"GENERAL";"TAB5",#N/A,TRUE,"GENERAL"}</definedName>
    <definedName name="_bb9" localSheetId="22" hidden="1">{"TAB1",#N/A,TRUE,"GENERAL";"TAB2",#N/A,TRUE,"GENERAL";"TAB3",#N/A,TRUE,"GENERAL";"TAB4",#N/A,TRUE,"GENERAL";"TAB5",#N/A,TRUE,"GENERAL"}</definedName>
    <definedName name="_bb9" localSheetId="23" hidden="1">{"TAB1",#N/A,TRUE,"GENERAL";"TAB2",#N/A,TRUE,"GENERAL";"TAB3",#N/A,TRUE,"GENERAL";"TAB4",#N/A,TRUE,"GENERAL";"TAB5",#N/A,TRUE,"GENERAL"}</definedName>
    <definedName name="_bb9" localSheetId="24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localSheetId="11" hidden="1">{"TAB1",#N/A,TRUE,"GENERAL";"TAB2",#N/A,TRUE,"GENERAL";"TAB3",#N/A,TRUE,"GENERAL";"TAB4",#N/A,TRUE,"GENERAL";"TAB5",#N/A,TRUE,"GENERAL"}</definedName>
    <definedName name="_bgb5" localSheetId="12" hidden="1">{"TAB1",#N/A,TRUE,"GENERAL";"TAB2",#N/A,TRUE,"GENERAL";"TAB3",#N/A,TRUE,"GENERAL";"TAB4",#N/A,TRUE,"GENERAL";"TAB5",#N/A,TRUE,"GENERAL"}</definedName>
    <definedName name="_bgb5" localSheetId="14" hidden="1">{"TAB1",#N/A,TRUE,"GENERAL";"TAB2",#N/A,TRUE,"GENERAL";"TAB3",#N/A,TRUE,"GENERAL";"TAB4",#N/A,TRUE,"GENERAL";"TAB5",#N/A,TRUE,"GENERAL"}</definedName>
    <definedName name="_bgb5" localSheetId="19" hidden="1">{"TAB1",#N/A,TRUE,"GENERAL";"TAB2",#N/A,TRUE,"GENERAL";"TAB3",#N/A,TRUE,"GENERAL";"TAB4",#N/A,TRUE,"GENERAL";"TAB5",#N/A,TRUE,"GENERAL"}</definedName>
    <definedName name="_bgb5" localSheetId="20" hidden="1">{"TAB1",#N/A,TRUE,"GENERAL";"TAB2",#N/A,TRUE,"GENERAL";"TAB3",#N/A,TRUE,"GENERAL";"TAB4",#N/A,TRUE,"GENERAL";"TAB5",#N/A,TRUE,"GENERAL"}</definedName>
    <definedName name="_bgb5" localSheetId="22" hidden="1">{"TAB1",#N/A,TRUE,"GENERAL";"TAB2",#N/A,TRUE,"GENERAL";"TAB3",#N/A,TRUE,"GENERAL";"TAB4",#N/A,TRUE,"GENERAL";"TAB5",#N/A,TRUE,"GENERAL"}</definedName>
    <definedName name="_bgb5" localSheetId="23" hidden="1">{"TAB1",#N/A,TRUE,"GENERAL";"TAB2",#N/A,TRUE,"GENERAL";"TAB3",#N/A,TRUE,"GENERAL";"TAB4",#N/A,TRUE,"GENERAL";"TAB5",#N/A,TRUE,"GENERAL"}</definedName>
    <definedName name="_bgb5" localSheetId="24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G1">#N/A</definedName>
    <definedName name="_g2" localSheetId="5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localSheetId="7" hidden="1">{"TAB1",#N/A,TRUE,"GENERAL";"TAB2",#N/A,TRUE,"GENERAL";"TAB3",#N/A,TRUE,"GENERAL";"TAB4",#N/A,TRUE,"GENERAL";"TAB5",#N/A,TRUE,"GENERAL"}</definedName>
    <definedName name="_g2" localSheetId="11" hidden="1">{"TAB1",#N/A,TRUE,"GENERAL";"TAB2",#N/A,TRUE,"GENERAL";"TAB3",#N/A,TRUE,"GENERAL";"TAB4",#N/A,TRUE,"GENERAL";"TAB5",#N/A,TRUE,"GENERAL"}</definedName>
    <definedName name="_g2" localSheetId="12" hidden="1">{"TAB1",#N/A,TRUE,"GENERAL";"TAB2",#N/A,TRUE,"GENERAL";"TAB3",#N/A,TRUE,"GENERAL";"TAB4",#N/A,TRUE,"GENERAL";"TAB5",#N/A,TRUE,"GENERAL"}</definedName>
    <definedName name="_g2" localSheetId="14" hidden="1">{"TAB1",#N/A,TRUE,"GENERAL";"TAB2",#N/A,TRUE,"GENERAL";"TAB3",#N/A,TRUE,"GENERAL";"TAB4",#N/A,TRUE,"GENERAL";"TAB5",#N/A,TRUE,"GENERAL"}</definedName>
    <definedName name="_g2" localSheetId="19" hidden="1">{"TAB1",#N/A,TRUE,"GENERAL";"TAB2",#N/A,TRUE,"GENERAL";"TAB3",#N/A,TRUE,"GENERAL";"TAB4",#N/A,TRUE,"GENERAL";"TAB5",#N/A,TRUE,"GENERAL"}</definedName>
    <definedName name="_g2" localSheetId="20" hidden="1">{"TAB1",#N/A,TRUE,"GENERAL";"TAB2",#N/A,TRUE,"GENERAL";"TAB3",#N/A,TRUE,"GENERAL";"TAB4",#N/A,TRUE,"GENERAL";"TAB5",#N/A,TRUE,"GENERAL"}</definedName>
    <definedName name="_g2" localSheetId="22" hidden="1">{"TAB1",#N/A,TRUE,"GENERAL";"TAB2",#N/A,TRUE,"GENERAL";"TAB3",#N/A,TRUE,"GENERAL";"TAB4",#N/A,TRUE,"GENERAL";"TAB5",#N/A,TRUE,"GENERAL"}</definedName>
    <definedName name="_g2" localSheetId="23" hidden="1">{"TAB1",#N/A,TRUE,"GENERAL";"TAB2",#N/A,TRUE,"GENERAL";"TAB3",#N/A,TRUE,"GENERAL";"TAB4",#N/A,TRUE,"GENERAL";"TAB5",#N/A,TRUE,"GENERAL"}</definedName>
    <definedName name="_g2" localSheetId="24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5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localSheetId="7" hidden="1">{"via1",#N/A,TRUE,"general";"via2",#N/A,TRUE,"general";"via3",#N/A,TRUE,"general"}</definedName>
    <definedName name="_g3" localSheetId="11" hidden="1">{"via1",#N/A,TRUE,"general";"via2",#N/A,TRUE,"general";"via3",#N/A,TRUE,"general"}</definedName>
    <definedName name="_g3" localSheetId="12" hidden="1">{"via1",#N/A,TRUE,"general";"via2",#N/A,TRUE,"general";"via3",#N/A,TRUE,"general"}</definedName>
    <definedName name="_g3" localSheetId="14" hidden="1">{"via1",#N/A,TRUE,"general";"via2",#N/A,TRUE,"general";"via3",#N/A,TRUE,"general"}</definedName>
    <definedName name="_g3" localSheetId="19" hidden="1">{"via1",#N/A,TRUE,"general";"via2",#N/A,TRUE,"general";"via3",#N/A,TRUE,"general"}</definedName>
    <definedName name="_g3" localSheetId="20" hidden="1">{"via1",#N/A,TRUE,"general";"via2",#N/A,TRUE,"general";"via3",#N/A,TRUE,"general"}</definedName>
    <definedName name="_g3" localSheetId="22" hidden="1">{"via1",#N/A,TRUE,"general";"via2",#N/A,TRUE,"general";"via3",#N/A,TRUE,"general"}</definedName>
    <definedName name="_g3" localSheetId="23" hidden="1">{"via1",#N/A,TRUE,"general";"via2",#N/A,TRUE,"general";"via3",#N/A,TRUE,"general"}</definedName>
    <definedName name="_g3" localSheetId="24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localSheetId="11" hidden="1">{"via1",#N/A,TRUE,"general";"via2",#N/A,TRUE,"general";"via3",#N/A,TRUE,"general"}</definedName>
    <definedName name="_g4" localSheetId="12" hidden="1">{"via1",#N/A,TRUE,"general";"via2",#N/A,TRUE,"general";"via3",#N/A,TRUE,"general"}</definedName>
    <definedName name="_g4" localSheetId="14" hidden="1">{"via1",#N/A,TRUE,"general";"via2",#N/A,TRUE,"general";"via3",#N/A,TRUE,"general"}</definedName>
    <definedName name="_g4" localSheetId="19" hidden="1">{"via1",#N/A,TRUE,"general";"via2",#N/A,TRUE,"general";"via3",#N/A,TRUE,"general"}</definedName>
    <definedName name="_g4" localSheetId="20" hidden="1">{"via1",#N/A,TRUE,"general";"via2",#N/A,TRUE,"general";"via3",#N/A,TRUE,"general"}</definedName>
    <definedName name="_g4" localSheetId="22" hidden="1">{"via1",#N/A,TRUE,"general";"via2",#N/A,TRUE,"general";"via3",#N/A,TRUE,"general"}</definedName>
    <definedName name="_g4" localSheetId="23" hidden="1">{"via1",#N/A,TRUE,"general";"via2",#N/A,TRUE,"general";"via3",#N/A,TRUE,"general"}</definedName>
    <definedName name="_g4" localSheetId="24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localSheetId="11" hidden="1">{"via1",#N/A,TRUE,"general";"via2",#N/A,TRUE,"general";"via3",#N/A,TRUE,"general"}</definedName>
    <definedName name="_g5" localSheetId="12" hidden="1">{"via1",#N/A,TRUE,"general";"via2",#N/A,TRUE,"general";"via3",#N/A,TRUE,"general"}</definedName>
    <definedName name="_g5" localSheetId="14" hidden="1">{"via1",#N/A,TRUE,"general";"via2",#N/A,TRUE,"general";"via3",#N/A,TRUE,"general"}</definedName>
    <definedName name="_g5" localSheetId="19" hidden="1">{"via1",#N/A,TRUE,"general";"via2",#N/A,TRUE,"general";"via3",#N/A,TRUE,"general"}</definedName>
    <definedName name="_g5" localSheetId="20" hidden="1">{"via1",#N/A,TRUE,"general";"via2",#N/A,TRUE,"general";"via3",#N/A,TRUE,"general"}</definedName>
    <definedName name="_g5" localSheetId="22" hidden="1">{"via1",#N/A,TRUE,"general";"via2",#N/A,TRUE,"general";"via3",#N/A,TRUE,"general"}</definedName>
    <definedName name="_g5" localSheetId="23" hidden="1">{"via1",#N/A,TRUE,"general";"via2",#N/A,TRUE,"general";"via3",#N/A,TRUE,"general"}</definedName>
    <definedName name="_g5" localSheetId="24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localSheetId="11" hidden="1">{"via1",#N/A,TRUE,"general";"via2",#N/A,TRUE,"general";"via3",#N/A,TRUE,"general"}</definedName>
    <definedName name="_g6" localSheetId="12" hidden="1">{"via1",#N/A,TRUE,"general";"via2",#N/A,TRUE,"general";"via3",#N/A,TRUE,"general"}</definedName>
    <definedName name="_g6" localSheetId="14" hidden="1">{"via1",#N/A,TRUE,"general";"via2",#N/A,TRUE,"general";"via3",#N/A,TRUE,"general"}</definedName>
    <definedName name="_g6" localSheetId="19" hidden="1">{"via1",#N/A,TRUE,"general";"via2",#N/A,TRUE,"general";"via3",#N/A,TRUE,"general"}</definedName>
    <definedName name="_g6" localSheetId="20" hidden="1">{"via1",#N/A,TRUE,"general";"via2",#N/A,TRUE,"general";"via3",#N/A,TRUE,"general"}</definedName>
    <definedName name="_g6" localSheetId="22" hidden="1">{"via1",#N/A,TRUE,"general";"via2",#N/A,TRUE,"general";"via3",#N/A,TRUE,"general"}</definedName>
    <definedName name="_g6" localSheetId="23" hidden="1">{"via1",#N/A,TRUE,"general";"via2",#N/A,TRUE,"general";"via3",#N/A,TRUE,"general"}</definedName>
    <definedName name="_g6" localSheetId="24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localSheetId="7" hidden="1">{"TAB1",#N/A,TRUE,"GENERAL";"TAB2",#N/A,TRUE,"GENERAL";"TAB3",#N/A,TRUE,"GENERAL";"TAB4",#N/A,TRUE,"GENERAL";"TAB5",#N/A,TRUE,"GENERAL"}</definedName>
    <definedName name="_g7" localSheetId="11" hidden="1">{"TAB1",#N/A,TRUE,"GENERAL";"TAB2",#N/A,TRUE,"GENERAL";"TAB3",#N/A,TRUE,"GENERAL";"TAB4",#N/A,TRUE,"GENERAL";"TAB5",#N/A,TRUE,"GENERAL"}</definedName>
    <definedName name="_g7" localSheetId="12" hidden="1">{"TAB1",#N/A,TRUE,"GENERAL";"TAB2",#N/A,TRUE,"GENERAL";"TAB3",#N/A,TRUE,"GENERAL";"TAB4",#N/A,TRUE,"GENERAL";"TAB5",#N/A,TRUE,"GENERAL"}</definedName>
    <definedName name="_g7" localSheetId="14" hidden="1">{"TAB1",#N/A,TRUE,"GENERAL";"TAB2",#N/A,TRUE,"GENERAL";"TAB3",#N/A,TRUE,"GENERAL";"TAB4",#N/A,TRUE,"GENERAL";"TAB5",#N/A,TRUE,"GENERAL"}</definedName>
    <definedName name="_g7" localSheetId="19" hidden="1">{"TAB1",#N/A,TRUE,"GENERAL";"TAB2",#N/A,TRUE,"GENERAL";"TAB3",#N/A,TRUE,"GENERAL";"TAB4",#N/A,TRUE,"GENERAL";"TAB5",#N/A,TRUE,"GENERAL"}</definedName>
    <definedName name="_g7" localSheetId="20" hidden="1">{"TAB1",#N/A,TRUE,"GENERAL";"TAB2",#N/A,TRUE,"GENERAL";"TAB3",#N/A,TRUE,"GENERAL";"TAB4",#N/A,TRUE,"GENERAL";"TAB5",#N/A,TRUE,"GENERAL"}</definedName>
    <definedName name="_g7" localSheetId="22" hidden="1">{"TAB1",#N/A,TRUE,"GENERAL";"TAB2",#N/A,TRUE,"GENERAL";"TAB3",#N/A,TRUE,"GENERAL";"TAB4",#N/A,TRUE,"GENERAL";"TAB5",#N/A,TRUE,"GENERAL"}</definedName>
    <definedName name="_g7" localSheetId="23" hidden="1">{"TAB1",#N/A,TRUE,"GENERAL";"TAB2",#N/A,TRUE,"GENERAL";"TAB3",#N/A,TRUE,"GENERAL";"TAB4",#N/A,TRUE,"GENERAL";"TAB5",#N/A,TRUE,"GENERAL"}</definedName>
    <definedName name="_g7" localSheetId="24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localSheetId="7" hidden="1">{"TAB1",#N/A,TRUE,"GENERAL";"TAB2",#N/A,TRUE,"GENERAL";"TAB3",#N/A,TRUE,"GENERAL";"TAB4",#N/A,TRUE,"GENERAL";"TAB5",#N/A,TRUE,"GENERAL"}</definedName>
    <definedName name="_GR1" localSheetId="11" hidden="1">{"TAB1",#N/A,TRUE,"GENERAL";"TAB2",#N/A,TRUE,"GENERAL";"TAB3",#N/A,TRUE,"GENERAL";"TAB4",#N/A,TRUE,"GENERAL";"TAB5",#N/A,TRUE,"GENERAL"}</definedName>
    <definedName name="_GR1" localSheetId="12" hidden="1">{"TAB1",#N/A,TRUE,"GENERAL";"TAB2",#N/A,TRUE,"GENERAL";"TAB3",#N/A,TRUE,"GENERAL";"TAB4",#N/A,TRUE,"GENERAL";"TAB5",#N/A,TRUE,"GENERAL"}</definedName>
    <definedName name="_GR1" localSheetId="14" hidden="1">{"TAB1",#N/A,TRUE,"GENERAL";"TAB2",#N/A,TRUE,"GENERAL";"TAB3",#N/A,TRUE,"GENERAL";"TAB4",#N/A,TRUE,"GENERAL";"TAB5",#N/A,TRUE,"GENERAL"}</definedName>
    <definedName name="_GR1" localSheetId="19" hidden="1">{"TAB1",#N/A,TRUE,"GENERAL";"TAB2",#N/A,TRUE,"GENERAL";"TAB3",#N/A,TRUE,"GENERAL";"TAB4",#N/A,TRUE,"GENERAL";"TAB5",#N/A,TRUE,"GENERAL"}</definedName>
    <definedName name="_GR1" localSheetId="20" hidden="1">{"TAB1",#N/A,TRUE,"GENERAL";"TAB2",#N/A,TRUE,"GENERAL";"TAB3",#N/A,TRUE,"GENERAL";"TAB4",#N/A,TRUE,"GENERAL";"TAB5",#N/A,TRUE,"GENERAL"}</definedName>
    <definedName name="_GR1" localSheetId="22" hidden="1">{"TAB1",#N/A,TRUE,"GENERAL";"TAB2",#N/A,TRUE,"GENERAL";"TAB3",#N/A,TRUE,"GENERAL";"TAB4",#N/A,TRUE,"GENERAL";"TAB5",#N/A,TRUE,"GENERAL"}</definedName>
    <definedName name="_GR1" localSheetId="23" hidden="1">{"TAB1",#N/A,TRUE,"GENERAL";"TAB2",#N/A,TRUE,"GENERAL";"TAB3",#N/A,TRUE,"GENERAL";"TAB4",#N/A,TRUE,"GENERAL";"TAB5",#N/A,TRUE,"GENERAL"}</definedName>
    <definedName name="_GR1" localSheetId="24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5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localSheetId="7" hidden="1">{"via1",#N/A,TRUE,"general";"via2",#N/A,TRUE,"general";"via3",#N/A,TRUE,"general"}</definedName>
    <definedName name="_gtr4" localSheetId="11" hidden="1">{"via1",#N/A,TRUE,"general";"via2",#N/A,TRUE,"general";"via3",#N/A,TRUE,"general"}</definedName>
    <definedName name="_gtr4" localSheetId="12" hidden="1">{"via1",#N/A,TRUE,"general";"via2",#N/A,TRUE,"general";"via3",#N/A,TRUE,"general"}</definedName>
    <definedName name="_gtr4" localSheetId="14" hidden="1">{"via1",#N/A,TRUE,"general";"via2",#N/A,TRUE,"general";"via3",#N/A,TRUE,"general"}</definedName>
    <definedName name="_gtr4" localSheetId="19" hidden="1">{"via1",#N/A,TRUE,"general";"via2",#N/A,TRUE,"general";"via3",#N/A,TRUE,"general"}</definedName>
    <definedName name="_gtr4" localSheetId="20" hidden="1">{"via1",#N/A,TRUE,"general";"via2",#N/A,TRUE,"general";"via3",#N/A,TRUE,"general"}</definedName>
    <definedName name="_gtr4" localSheetId="22" hidden="1">{"via1",#N/A,TRUE,"general";"via2",#N/A,TRUE,"general";"via3",#N/A,TRUE,"general"}</definedName>
    <definedName name="_gtr4" localSheetId="23" hidden="1">{"via1",#N/A,TRUE,"general";"via2",#N/A,TRUE,"general";"via3",#N/A,TRUE,"general"}</definedName>
    <definedName name="_gtr4" localSheetId="24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localSheetId="11" hidden="1">{"via1",#N/A,TRUE,"general";"via2",#N/A,TRUE,"general";"via3",#N/A,TRUE,"general"}</definedName>
    <definedName name="_h2" localSheetId="12" hidden="1">{"via1",#N/A,TRUE,"general";"via2",#N/A,TRUE,"general";"via3",#N/A,TRUE,"general"}</definedName>
    <definedName name="_h2" localSheetId="14" hidden="1">{"via1",#N/A,TRUE,"general";"via2",#N/A,TRUE,"general";"via3",#N/A,TRUE,"general"}</definedName>
    <definedName name="_h2" localSheetId="19" hidden="1">{"via1",#N/A,TRUE,"general";"via2",#N/A,TRUE,"general";"via3",#N/A,TRUE,"general"}</definedName>
    <definedName name="_h2" localSheetId="20" hidden="1">{"via1",#N/A,TRUE,"general";"via2",#N/A,TRUE,"general";"via3",#N/A,TRUE,"general"}</definedName>
    <definedName name="_h2" localSheetId="22" hidden="1">{"via1",#N/A,TRUE,"general";"via2",#N/A,TRUE,"general";"via3",#N/A,TRUE,"general"}</definedName>
    <definedName name="_h2" localSheetId="23" hidden="1">{"via1",#N/A,TRUE,"general";"via2",#N/A,TRUE,"general";"via3",#N/A,TRUE,"general"}</definedName>
    <definedName name="_h2" localSheetId="24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localSheetId="11" hidden="1">{"via1",#N/A,TRUE,"general";"via2",#N/A,TRUE,"general";"via3",#N/A,TRUE,"general"}</definedName>
    <definedName name="_h3" localSheetId="12" hidden="1">{"via1",#N/A,TRUE,"general";"via2",#N/A,TRUE,"general";"via3",#N/A,TRUE,"general"}</definedName>
    <definedName name="_h3" localSheetId="14" hidden="1">{"via1",#N/A,TRUE,"general";"via2",#N/A,TRUE,"general";"via3",#N/A,TRUE,"general"}</definedName>
    <definedName name="_h3" localSheetId="19" hidden="1">{"via1",#N/A,TRUE,"general";"via2",#N/A,TRUE,"general";"via3",#N/A,TRUE,"general"}</definedName>
    <definedName name="_h3" localSheetId="20" hidden="1">{"via1",#N/A,TRUE,"general";"via2",#N/A,TRUE,"general";"via3",#N/A,TRUE,"general"}</definedName>
    <definedName name="_h3" localSheetId="22" hidden="1">{"via1",#N/A,TRUE,"general";"via2",#N/A,TRUE,"general";"via3",#N/A,TRUE,"general"}</definedName>
    <definedName name="_h3" localSheetId="23" hidden="1">{"via1",#N/A,TRUE,"general";"via2",#N/A,TRUE,"general";"via3",#N/A,TRUE,"general"}</definedName>
    <definedName name="_h3" localSheetId="24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localSheetId="7" hidden="1">{"TAB1",#N/A,TRUE,"GENERAL";"TAB2",#N/A,TRUE,"GENERAL";"TAB3",#N/A,TRUE,"GENERAL";"TAB4",#N/A,TRUE,"GENERAL";"TAB5",#N/A,TRUE,"GENERAL"}</definedName>
    <definedName name="_h4" localSheetId="11" hidden="1">{"TAB1",#N/A,TRUE,"GENERAL";"TAB2",#N/A,TRUE,"GENERAL";"TAB3",#N/A,TRUE,"GENERAL";"TAB4",#N/A,TRUE,"GENERAL";"TAB5",#N/A,TRUE,"GENERAL"}</definedName>
    <definedName name="_h4" localSheetId="12" hidden="1">{"TAB1",#N/A,TRUE,"GENERAL";"TAB2",#N/A,TRUE,"GENERAL";"TAB3",#N/A,TRUE,"GENERAL";"TAB4",#N/A,TRUE,"GENERAL";"TAB5",#N/A,TRUE,"GENERAL"}</definedName>
    <definedName name="_h4" localSheetId="14" hidden="1">{"TAB1",#N/A,TRUE,"GENERAL";"TAB2",#N/A,TRUE,"GENERAL";"TAB3",#N/A,TRUE,"GENERAL";"TAB4",#N/A,TRUE,"GENERAL";"TAB5",#N/A,TRUE,"GENERAL"}</definedName>
    <definedName name="_h4" localSheetId="19" hidden="1">{"TAB1",#N/A,TRUE,"GENERAL";"TAB2",#N/A,TRUE,"GENERAL";"TAB3",#N/A,TRUE,"GENERAL";"TAB4",#N/A,TRUE,"GENERAL";"TAB5",#N/A,TRUE,"GENERAL"}</definedName>
    <definedName name="_h4" localSheetId="20" hidden="1">{"TAB1",#N/A,TRUE,"GENERAL";"TAB2",#N/A,TRUE,"GENERAL";"TAB3",#N/A,TRUE,"GENERAL";"TAB4",#N/A,TRUE,"GENERAL";"TAB5",#N/A,TRUE,"GENERAL"}</definedName>
    <definedName name="_h4" localSheetId="22" hidden="1">{"TAB1",#N/A,TRUE,"GENERAL";"TAB2",#N/A,TRUE,"GENERAL";"TAB3",#N/A,TRUE,"GENERAL";"TAB4",#N/A,TRUE,"GENERAL";"TAB5",#N/A,TRUE,"GENERAL"}</definedName>
    <definedName name="_h4" localSheetId="23" hidden="1">{"TAB1",#N/A,TRUE,"GENERAL";"TAB2",#N/A,TRUE,"GENERAL";"TAB3",#N/A,TRUE,"GENERAL";"TAB4",#N/A,TRUE,"GENERAL";"TAB5",#N/A,TRUE,"GENERAL"}</definedName>
    <definedName name="_h4" localSheetId="24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localSheetId="11" hidden="1">{"TAB1",#N/A,TRUE,"GENERAL";"TAB2",#N/A,TRUE,"GENERAL";"TAB3",#N/A,TRUE,"GENERAL";"TAB4",#N/A,TRUE,"GENERAL";"TAB5",#N/A,TRUE,"GENERAL"}</definedName>
    <definedName name="_h5" localSheetId="12" hidden="1">{"TAB1",#N/A,TRUE,"GENERAL";"TAB2",#N/A,TRUE,"GENERAL";"TAB3",#N/A,TRUE,"GENERAL";"TAB4",#N/A,TRUE,"GENERAL";"TAB5",#N/A,TRUE,"GENERAL"}</definedName>
    <definedName name="_h5" localSheetId="14" hidden="1">{"TAB1",#N/A,TRUE,"GENERAL";"TAB2",#N/A,TRUE,"GENERAL";"TAB3",#N/A,TRUE,"GENERAL";"TAB4",#N/A,TRUE,"GENERAL";"TAB5",#N/A,TRUE,"GENERAL"}</definedName>
    <definedName name="_h5" localSheetId="19" hidden="1">{"TAB1",#N/A,TRUE,"GENERAL";"TAB2",#N/A,TRUE,"GENERAL";"TAB3",#N/A,TRUE,"GENERAL";"TAB4",#N/A,TRUE,"GENERAL";"TAB5",#N/A,TRUE,"GENERAL"}</definedName>
    <definedName name="_h5" localSheetId="20" hidden="1">{"TAB1",#N/A,TRUE,"GENERAL";"TAB2",#N/A,TRUE,"GENERAL";"TAB3",#N/A,TRUE,"GENERAL";"TAB4",#N/A,TRUE,"GENERAL";"TAB5",#N/A,TRUE,"GENERAL"}</definedName>
    <definedName name="_h5" localSheetId="22" hidden="1">{"TAB1",#N/A,TRUE,"GENERAL";"TAB2",#N/A,TRUE,"GENERAL";"TAB3",#N/A,TRUE,"GENERAL";"TAB4",#N/A,TRUE,"GENERAL";"TAB5",#N/A,TRUE,"GENERAL"}</definedName>
    <definedName name="_h5" localSheetId="23" hidden="1">{"TAB1",#N/A,TRUE,"GENERAL";"TAB2",#N/A,TRUE,"GENERAL";"TAB3",#N/A,TRUE,"GENERAL";"TAB4",#N/A,TRUE,"GENERAL";"TAB5",#N/A,TRUE,"GENERAL"}</definedName>
    <definedName name="_h5" localSheetId="2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5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localSheetId="7" hidden="1">{"via1",#N/A,TRUE,"general";"via2",#N/A,TRUE,"general";"via3",#N/A,TRUE,"general"}</definedName>
    <definedName name="_h6" localSheetId="11" hidden="1">{"via1",#N/A,TRUE,"general";"via2",#N/A,TRUE,"general";"via3",#N/A,TRUE,"general"}</definedName>
    <definedName name="_h6" localSheetId="12" hidden="1">{"via1",#N/A,TRUE,"general";"via2",#N/A,TRUE,"general";"via3",#N/A,TRUE,"general"}</definedName>
    <definedName name="_h6" localSheetId="14" hidden="1">{"via1",#N/A,TRUE,"general";"via2",#N/A,TRUE,"general";"via3",#N/A,TRUE,"general"}</definedName>
    <definedName name="_h6" localSheetId="19" hidden="1">{"via1",#N/A,TRUE,"general";"via2",#N/A,TRUE,"general";"via3",#N/A,TRUE,"general"}</definedName>
    <definedName name="_h6" localSheetId="20" hidden="1">{"via1",#N/A,TRUE,"general";"via2",#N/A,TRUE,"general";"via3",#N/A,TRUE,"general"}</definedName>
    <definedName name="_h6" localSheetId="22" hidden="1">{"via1",#N/A,TRUE,"general";"via2",#N/A,TRUE,"general";"via3",#N/A,TRUE,"general"}</definedName>
    <definedName name="_h6" localSheetId="23" hidden="1">{"via1",#N/A,TRUE,"general";"via2",#N/A,TRUE,"general";"via3",#N/A,TRUE,"general"}</definedName>
    <definedName name="_h6" localSheetId="24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localSheetId="7" hidden="1">{"TAB1",#N/A,TRUE,"GENERAL";"TAB2",#N/A,TRUE,"GENERAL";"TAB3",#N/A,TRUE,"GENERAL";"TAB4",#N/A,TRUE,"GENERAL";"TAB5",#N/A,TRUE,"GENERAL"}</definedName>
    <definedName name="_h7" localSheetId="11" hidden="1">{"TAB1",#N/A,TRUE,"GENERAL";"TAB2",#N/A,TRUE,"GENERAL";"TAB3",#N/A,TRUE,"GENERAL";"TAB4",#N/A,TRUE,"GENERAL";"TAB5",#N/A,TRUE,"GENERAL"}</definedName>
    <definedName name="_h7" localSheetId="12" hidden="1">{"TAB1",#N/A,TRUE,"GENERAL";"TAB2",#N/A,TRUE,"GENERAL";"TAB3",#N/A,TRUE,"GENERAL";"TAB4",#N/A,TRUE,"GENERAL";"TAB5",#N/A,TRUE,"GENERAL"}</definedName>
    <definedName name="_h7" localSheetId="14" hidden="1">{"TAB1",#N/A,TRUE,"GENERAL";"TAB2",#N/A,TRUE,"GENERAL";"TAB3",#N/A,TRUE,"GENERAL";"TAB4",#N/A,TRUE,"GENERAL";"TAB5",#N/A,TRUE,"GENERAL"}</definedName>
    <definedName name="_h7" localSheetId="19" hidden="1">{"TAB1",#N/A,TRUE,"GENERAL";"TAB2",#N/A,TRUE,"GENERAL";"TAB3",#N/A,TRUE,"GENERAL";"TAB4",#N/A,TRUE,"GENERAL";"TAB5",#N/A,TRUE,"GENERAL"}</definedName>
    <definedName name="_h7" localSheetId="20" hidden="1">{"TAB1",#N/A,TRUE,"GENERAL";"TAB2",#N/A,TRUE,"GENERAL";"TAB3",#N/A,TRUE,"GENERAL";"TAB4",#N/A,TRUE,"GENERAL";"TAB5",#N/A,TRUE,"GENERAL"}</definedName>
    <definedName name="_h7" localSheetId="22" hidden="1">{"TAB1",#N/A,TRUE,"GENERAL";"TAB2",#N/A,TRUE,"GENERAL";"TAB3",#N/A,TRUE,"GENERAL";"TAB4",#N/A,TRUE,"GENERAL";"TAB5",#N/A,TRUE,"GENERAL"}</definedName>
    <definedName name="_h7" localSheetId="23" hidden="1">{"TAB1",#N/A,TRUE,"GENERAL";"TAB2",#N/A,TRUE,"GENERAL";"TAB3",#N/A,TRUE,"GENERAL";"TAB4",#N/A,TRUE,"GENERAL";"TAB5",#N/A,TRUE,"GENERAL"}</definedName>
    <definedName name="_h7" localSheetId="24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5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localSheetId="7" hidden="1">{"via1",#N/A,TRUE,"general";"via2",#N/A,TRUE,"general";"via3",#N/A,TRUE,"general"}</definedName>
    <definedName name="_h8" localSheetId="11" hidden="1">{"via1",#N/A,TRUE,"general";"via2",#N/A,TRUE,"general";"via3",#N/A,TRUE,"general"}</definedName>
    <definedName name="_h8" localSheetId="12" hidden="1">{"via1",#N/A,TRUE,"general";"via2",#N/A,TRUE,"general";"via3",#N/A,TRUE,"general"}</definedName>
    <definedName name="_h8" localSheetId="14" hidden="1">{"via1",#N/A,TRUE,"general";"via2",#N/A,TRUE,"general";"via3",#N/A,TRUE,"general"}</definedName>
    <definedName name="_h8" localSheetId="19" hidden="1">{"via1",#N/A,TRUE,"general";"via2",#N/A,TRUE,"general";"via3",#N/A,TRUE,"general"}</definedName>
    <definedName name="_h8" localSheetId="20" hidden="1">{"via1",#N/A,TRUE,"general";"via2",#N/A,TRUE,"general";"via3",#N/A,TRUE,"general"}</definedName>
    <definedName name="_h8" localSheetId="22" hidden="1">{"via1",#N/A,TRUE,"general";"via2",#N/A,TRUE,"general";"via3",#N/A,TRUE,"general"}</definedName>
    <definedName name="_h8" localSheetId="23" hidden="1">{"via1",#N/A,TRUE,"general";"via2",#N/A,TRUE,"general";"via3",#N/A,TRUE,"general"}</definedName>
    <definedName name="_h8" localSheetId="24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localSheetId="11" hidden="1">{"via1",#N/A,TRUE,"general";"via2",#N/A,TRUE,"general";"via3",#N/A,TRUE,"general"}</definedName>
    <definedName name="_hfh7" localSheetId="12" hidden="1">{"via1",#N/A,TRUE,"general";"via2",#N/A,TRUE,"general";"via3",#N/A,TRUE,"general"}</definedName>
    <definedName name="_hfh7" localSheetId="14" hidden="1">{"via1",#N/A,TRUE,"general";"via2",#N/A,TRUE,"general";"via3",#N/A,TRUE,"general"}</definedName>
    <definedName name="_hfh7" localSheetId="19" hidden="1">{"via1",#N/A,TRUE,"general";"via2",#N/A,TRUE,"general";"via3",#N/A,TRUE,"general"}</definedName>
    <definedName name="_hfh7" localSheetId="20" hidden="1">{"via1",#N/A,TRUE,"general";"via2",#N/A,TRUE,"general";"via3",#N/A,TRUE,"general"}</definedName>
    <definedName name="_hfh7" localSheetId="22" hidden="1">{"via1",#N/A,TRUE,"general";"via2",#N/A,TRUE,"general";"via3",#N/A,TRUE,"general"}</definedName>
    <definedName name="_hfh7" localSheetId="23" hidden="1">{"via1",#N/A,TRUE,"general";"via2",#N/A,TRUE,"general";"via3",#N/A,TRUE,"general"}</definedName>
    <definedName name="_hfh7" localSheetId="24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localSheetId="7" hidden="1">{"via1",#N/A,TRUE,"general";"via2",#N/A,TRUE,"general";"via3",#N/A,TRUE,"general"}</definedName>
    <definedName name="_i4" localSheetId="11" hidden="1">{"via1",#N/A,TRUE,"general";"via2",#N/A,TRUE,"general";"via3",#N/A,TRUE,"general"}</definedName>
    <definedName name="_i4" localSheetId="12" hidden="1">{"via1",#N/A,TRUE,"general";"via2",#N/A,TRUE,"general";"via3",#N/A,TRUE,"general"}</definedName>
    <definedName name="_i4" localSheetId="14" hidden="1">{"via1",#N/A,TRUE,"general";"via2",#N/A,TRUE,"general";"via3",#N/A,TRUE,"general"}</definedName>
    <definedName name="_i4" localSheetId="19" hidden="1">{"via1",#N/A,TRUE,"general";"via2",#N/A,TRUE,"general";"via3",#N/A,TRUE,"general"}</definedName>
    <definedName name="_i4" localSheetId="20" hidden="1">{"via1",#N/A,TRUE,"general";"via2",#N/A,TRUE,"general";"via3",#N/A,TRUE,"general"}</definedName>
    <definedName name="_i4" localSheetId="22" hidden="1">{"via1",#N/A,TRUE,"general";"via2",#N/A,TRUE,"general";"via3",#N/A,TRUE,"general"}</definedName>
    <definedName name="_i4" localSheetId="23" hidden="1">{"via1",#N/A,TRUE,"general";"via2",#N/A,TRUE,"general";"via3",#N/A,TRUE,"general"}</definedName>
    <definedName name="_i4" localSheetId="24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localSheetId="7" hidden="1">{"TAB1",#N/A,TRUE,"GENERAL";"TAB2",#N/A,TRUE,"GENERAL";"TAB3",#N/A,TRUE,"GENERAL";"TAB4",#N/A,TRUE,"GENERAL";"TAB5",#N/A,TRUE,"GENERAL"}</definedName>
    <definedName name="_i5" localSheetId="11" hidden="1">{"TAB1",#N/A,TRUE,"GENERAL";"TAB2",#N/A,TRUE,"GENERAL";"TAB3",#N/A,TRUE,"GENERAL";"TAB4",#N/A,TRUE,"GENERAL";"TAB5",#N/A,TRUE,"GENERAL"}</definedName>
    <definedName name="_i5" localSheetId="12" hidden="1">{"TAB1",#N/A,TRUE,"GENERAL";"TAB2",#N/A,TRUE,"GENERAL";"TAB3",#N/A,TRUE,"GENERAL";"TAB4",#N/A,TRUE,"GENERAL";"TAB5",#N/A,TRUE,"GENERAL"}</definedName>
    <definedName name="_i5" localSheetId="14" hidden="1">{"TAB1",#N/A,TRUE,"GENERAL";"TAB2",#N/A,TRUE,"GENERAL";"TAB3",#N/A,TRUE,"GENERAL";"TAB4",#N/A,TRUE,"GENERAL";"TAB5",#N/A,TRUE,"GENERAL"}</definedName>
    <definedName name="_i5" localSheetId="19" hidden="1">{"TAB1",#N/A,TRUE,"GENERAL";"TAB2",#N/A,TRUE,"GENERAL";"TAB3",#N/A,TRUE,"GENERAL";"TAB4",#N/A,TRUE,"GENERAL";"TAB5",#N/A,TRUE,"GENERAL"}</definedName>
    <definedName name="_i5" localSheetId="20" hidden="1">{"TAB1",#N/A,TRUE,"GENERAL";"TAB2",#N/A,TRUE,"GENERAL";"TAB3",#N/A,TRUE,"GENERAL";"TAB4",#N/A,TRUE,"GENERAL";"TAB5",#N/A,TRUE,"GENERAL"}</definedName>
    <definedName name="_i5" localSheetId="22" hidden="1">{"TAB1",#N/A,TRUE,"GENERAL";"TAB2",#N/A,TRUE,"GENERAL";"TAB3",#N/A,TRUE,"GENERAL";"TAB4",#N/A,TRUE,"GENERAL";"TAB5",#N/A,TRUE,"GENERAL"}</definedName>
    <definedName name="_i5" localSheetId="23" hidden="1">{"TAB1",#N/A,TRUE,"GENERAL";"TAB2",#N/A,TRUE,"GENERAL";"TAB3",#N/A,TRUE,"GENERAL";"TAB4",#N/A,TRUE,"GENERAL";"TAB5",#N/A,TRUE,"GENERAL"}</definedName>
    <definedName name="_i5" localSheetId="24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localSheetId="11" hidden="1">{"TAB1",#N/A,TRUE,"GENERAL";"TAB2",#N/A,TRUE,"GENERAL";"TAB3",#N/A,TRUE,"GENERAL";"TAB4",#N/A,TRUE,"GENERAL";"TAB5",#N/A,TRUE,"GENERAL"}</definedName>
    <definedName name="_i6" localSheetId="12" hidden="1">{"TAB1",#N/A,TRUE,"GENERAL";"TAB2",#N/A,TRUE,"GENERAL";"TAB3",#N/A,TRUE,"GENERAL";"TAB4",#N/A,TRUE,"GENERAL";"TAB5",#N/A,TRUE,"GENERAL"}</definedName>
    <definedName name="_i6" localSheetId="14" hidden="1">{"TAB1",#N/A,TRUE,"GENERAL";"TAB2",#N/A,TRUE,"GENERAL";"TAB3",#N/A,TRUE,"GENERAL";"TAB4",#N/A,TRUE,"GENERAL";"TAB5",#N/A,TRUE,"GENERAL"}</definedName>
    <definedName name="_i6" localSheetId="19" hidden="1">{"TAB1",#N/A,TRUE,"GENERAL";"TAB2",#N/A,TRUE,"GENERAL";"TAB3",#N/A,TRUE,"GENERAL";"TAB4",#N/A,TRUE,"GENERAL";"TAB5",#N/A,TRUE,"GENERAL"}</definedName>
    <definedName name="_i6" localSheetId="20" hidden="1">{"TAB1",#N/A,TRUE,"GENERAL";"TAB2",#N/A,TRUE,"GENERAL";"TAB3",#N/A,TRUE,"GENERAL";"TAB4",#N/A,TRUE,"GENERAL";"TAB5",#N/A,TRUE,"GENERAL"}</definedName>
    <definedName name="_i6" localSheetId="22" hidden="1">{"TAB1",#N/A,TRUE,"GENERAL";"TAB2",#N/A,TRUE,"GENERAL";"TAB3",#N/A,TRUE,"GENERAL";"TAB4",#N/A,TRUE,"GENERAL";"TAB5",#N/A,TRUE,"GENERAL"}</definedName>
    <definedName name="_i6" localSheetId="23" hidden="1">{"TAB1",#N/A,TRUE,"GENERAL";"TAB2",#N/A,TRUE,"GENERAL";"TAB3",#N/A,TRUE,"GENERAL";"TAB4",#N/A,TRUE,"GENERAL";"TAB5",#N/A,TRUE,"GENERAL"}</definedName>
    <definedName name="_i6" localSheetId="24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5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localSheetId="7" hidden="1">{"via1",#N/A,TRUE,"general";"via2",#N/A,TRUE,"general";"via3",#N/A,TRUE,"general"}</definedName>
    <definedName name="_i7" localSheetId="11" hidden="1">{"via1",#N/A,TRUE,"general";"via2",#N/A,TRUE,"general";"via3",#N/A,TRUE,"general"}</definedName>
    <definedName name="_i7" localSheetId="12" hidden="1">{"via1",#N/A,TRUE,"general";"via2",#N/A,TRUE,"general";"via3",#N/A,TRUE,"general"}</definedName>
    <definedName name="_i7" localSheetId="14" hidden="1">{"via1",#N/A,TRUE,"general";"via2",#N/A,TRUE,"general";"via3",#N/A,TRUE,"general"}</definedName>
    <definedName name="_i7" localSheetId="19" hidden="1">{"via1",#N/A,TRUE,"general";"via2",#N/A,TRUE,"general";"via3",#N/A,TRUE,"general"}</definedName>
    <definedName name="_i7" localSheetId="20" hidden="1">{"via1",#N/A,TRUE,"general";"via2",#N/A,TRUE,"general";"via3",#N/A,TRUE,"general"}</definedName>
    <definedName name="_i7" localSheetId="22" hidden="1">{"via1",#N/A,TRUE,"general";"via2",#N/A,TRUE,"general";"via3",#N/A,TRUE,"general"}</definedName>
    <definedName name="_i7" localSheetId="23" hidden="1">{"via1",#N/A,TRUE,"general";"via2",#N/A,TRUE,"general";"via3",#N/A,TRUE,"general"}</definedName>
    <definedName name="_i7" localSheetId="24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localSheetId="7" hidden="1">{"TAB1",#N/A,TRUE,"GENERAL";"TAB2",#N/A,TRUE,"GENERAL";"TAB3",#N/A,TRUE,"GENERAL";"TAB4",#N/A,TRUE,"GENERAL";"TAB5",#N/A,TRUE,"GENERAL"}</definedName>
    <definedName name="_i77" localSheetId="11" hidden="1">{"TAB1",#N/A,TRUE,"GENERAL";"TAB2",#N/A,TRUE,"GENERAL";"TAB3",#N/A,TRUE,"GENERAL";"TAB4",#N/A,TRUE,"GENERAL";"TAB5",#N/A,TRUE,"GENERAL"}</definedName>
    <definedName name="_i77" localSheetId="12" hidden="1">{"TAB1",#N/A,TRUE,"GENERAL";"TAB2",#N/A,TRUE,"GENERAL";"TAB3",#N/A,TRUE,"GENERAL";"TAB4",#N/A,TRUE,"GENERAL";"TAB5",#N/A,TRUE,"GENERAL"}</definedName>
    <definedName name="_i77" localSheetId="14" hidden="1">{"TAB1",#N/A,TRUE,"GENERAL";"TAB2",#N/A,TRUE,"GENERAL";"TAB3",#N/A,TRUE,"GENERAL";"TAB4",#N/A,TRUE,"GENERAL";"TAB5",#N/A,TRUE,"GENERAL"}</definedName>
    <definedName name="_i77" localSheetId="19" hidden="1">{"TAB1",#N/A,TRUE,"GENERAL";"TAB2",#N/A,TRUE,"GENERAL";"TAB3",#N/A,TRUE,"GENERAL";"TAB4",#N/A,TRUE,"GENERAL";"TAB5",#N/A,TRUE,"GENERAL"}</definedName>
    <definedName name="_i77" localSheetId="20" hidden="1">{"TAB1",#N/A,TRUE,"GENERAL";"TAB2",#N/A,TRUE,"GENERAL";"TAB3",#N/A,TRUE,"GENERAL";"TAB4",#N/A,TRUE,"GENERAL";"TAB5",#N/A,TRUE,"GENERAL"}</definedName>
    <definedName name="_i77" localSheetId="22" hidden="1">{"TAB1",#N/A,TRUE,"GENERAL";"TAB2",#N/A,TRUE,"GENERAL";"TAB3",#N/A,TRUE,"GENERAL";"TAB4",#N/A,TRUE,"GENERAL";"TAB5",#N/A,TRUE,"GENERAL"}</definedName>
    <definedName name="_i77" localSheetId="23" hidden="1">{"TAB1",#N/A,TRUE,"GENERAL";"TAB2",#N/A,TRUE,"GENERAL";"TAB3",#N/A,TRUE,"GENERAL";"TAB4",#N/A,TRUE,"GENERAL";"TAB5",#N/A,TRUE,"GENERAL"}</definedName>
    <definedName name="_i77" localSheetId="24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5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localSheetId="7" hidden="1">{"via1",#N/A,TRUE,"general";"via2",#N/A,TRUE,"general";"via3",#N/A,TRUE,"general"}</definedName>
    <definedName name="_i8" localSheetId="11" hidden="1">{"via1",#N/A,TRUE,"general";"via2",#N/A,TRUE,"general";"via3",#N/A,TRUE,"general"}</definedName>
    <definedName name="_i8" localSheetId="12" hidden="1">{"via1",#N/A,TRUE,"general";"via2",#N/A,TRUE,"general";"via3",#N/A,TRUE,"general"}</definedName>
    <definedName name="_i8" localSheetId="14" hidden="1">{"via1",#N/A,TRUE,"general";"via2",#N/A,TRUE,"general";"via3",#N/A,TRUE,"general"}</definedName>
    <definedName name="_i8" localSheetId="19" hidden="1">{"via1",#N/A,TRUE,"general";"via2",#N/A,TRUE,"general";"via3",#N/A,TRUE,"general"}</definedName>
    <definedName name="_i8" localSheetId="20" hidden="1">{"via1",#N/A,TRUE,"general";"via2",#N/A,TRUE,"general";"via3",#N/A,TRUE,"general"}</definedName>
    <definedName name="_i8" localSheetId="22" hidden="1">{"via1",#N/A,TRUE,"general";"via2",#N/A,TRUE,"general";"via3",#N/A,TRUE,"general"}</definedName>
    <definedName name="_i8" localSheetId="23" hidden="1">{"via1",#N/A,TRUE,"general";"via2",#N/A,TRUE,"general";"via3",#N/A,TRUE,"general"}</definedName>
    <definedName name="_i8" localSheetId="24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localSheetId="7" hidden="1">{"TAB1",#N/A,TRUE,"GENERAL";"TAB2",#N/A,TRUE,"GENERAL";"TAB3",#N/A,TRUE,"GENERAL";"TAB4",#N/A,TRUE,"GENERAL";"TAB5",#N/A,TRUE,"GENERAL"}</definedName>
    <definedName name="_i9" localSheetId="11" hidden="1">{"TAB1",#N/A,TRUE,"GENERAL";"TAB2",#N/A,TRUE,"GENERAL";"TAB3",#N/A,TRUE,"GENERAL";"TAB4",#N/A,TRUE,"GENERAL";"TAB5",#N/A,TRUE,"GENERAL"}</definedName>
    <definedName name="_i9" localSheetId="12" hidden="1">{"TAB1",#N/A,TRUE,"GENERAL";"TAB2",#N/A,TRUE,"GENERAL";"TAB3",#N/A,TRUE,"GENERAL";"TAB4",#N/A,TRUE,"GENERAL";"TAB5",#N/A,TRUE,"GENERAL"}</definedName>
    <definedName name="_i9" localSheetId="14" hidden="1">{"TAB1",#N/A,TRUE,"GENERAL";"TAB2",#N/A,TRUE,"GENERAL";"TAB3",#N/A,TRUE,"GENERAL";"TAB4",#N/A,TRUE,"GENERAL";"TAB5",#N/A,TRUE,"GENERAL"}</definedName>
    <definedName name="_i9" localSheetId="19" hidden="1">{"TAB1",#N/A,TRUE,"GENERAL";"TAB2",#N/A,TRUE,"GENERAL";"TAB3",#N/A,TRUE,"GENERAL";"TAB4",#N/A,TRUE,"GENERAL";"TAB5",#N/A,TRUE,"GENERAL"}</definedName>
    <definedName name="_i9" localSheetId="20" hidden="1">{"TAB1",#N/A,TRUE,"GENERAL";"TAB2",#N/A,TRUE,"GENERAL";"TAB3",#N/A,TRUE,"GENERAL";"TAB4",#N/A,TRUE,"GENERAL";"TAB5",#N/A,TRUE,"GENERAL"}</definedName>
    <definedName name="_i9" localSheetId="22" hidden="1">{"TAB1",#N/A,TRUE,"GENERAL";"TAB2",#N/A,TRUE,"GENERAL";"TAB3",#N/A,TRUE,"GENERAL";"TAB4",#N/A,TRUE,"GENERAL";"TAB5",#N/A,TRUE,"GENERAL"}</definedName>
    <definedName name="_i9" localSheetId="23" hidden="1">{"TAB1",#N/A,TRUE,"GENERAL";"TAB2",#N/A,TRUE,"GENERAL";"TAB3",#N/A,TRUE,"GENERAL";"TAB4",#N/A,TRUE,"GENERAL";"TAB5",#N/A,TRUE,"GENERAL"}</definedName>
    <definedName name="_i9" localSheetId="24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PC2002">#REF!</definedName>
    <definedName name="_k3" localSheetId="5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localSheetId="7" hidden="1">{"TAB1",#N/A,TRUE,"GENERAL";"TAB2",#N/A,TRUE,"GENERAL";"TAB3",#N/A,TRUE,"GENERAL";"TAB4",#N/A,TRUE,"GENERAL";"TAB5",#N/A,TRUE,"GENERAL"}</definedName>
    <definedName name="_k3" localSheetId="11" hidden="1">{"TAB1",#N/A,TRUE,"GENERAL";"TAB2",#N/A,TRUE,"GENERAL";"TAB3",#N/A,TRUE,"GENERAL";"TAB4",#N/A,TRUE,"GENERAL";"TAB5",#N/A,TRUE,"GENERAL"}</definedName>
    <definedName name="_k3" localSheetId="12" hidden="1">{"TAB1",#N/A,TRUE,"GENERAL";"TAB2",#N/A,TRUE,"GENERAL";"TAB3",#N/A,TRUE,"GENERAL";"TAB4",#N/A,TRUE,"GENERAL";"TAB5",#N/A,TRUE,"GENERAL"}</definedName>
    <definedName name="_k3" localSheetId="14" hidden="1">{"TAB1",#N/A,TRUE,"GENERAL";"TAB2",#N/A,TRUE,"GENERAL";"TAB3",#N/A,TRUE,"GENERAL";"TAB4",#N/A,TRUE,"GENERAL";"TAB5",#N/A,TRUE,"GENERAL"}</definedName>
    <definedName name="_k3" localSheetId="19" hidden="1">{"TAB1",#N/A,TRUE,"GENERAL";"TAB2",#N/A,TRUE,"GENERAL";"TAB3",#N/A,TRUE,"GENERAL";"TAB4",#N/A,TRUE,"GENERAL";"TAB5",#N/A,TRUE,"GENERAL"}</definedName>
    <definedName name="_k3" localSheetId="20" hidden="1">{"TAB1",#N/A,TRUE,"GENERAL";"TAB2",#N/A,TRUE,"GENERAL";"TAB3",#N/A,TRUE,"GENERAL";"TAB4",#N/A,TRUE,"GENERAL";"TAB5",#N/A,TRUE,"GENERAL"}</definedName>
    <definedName name="_k3" localSheetId="22" hidden="1">{"TAB1",#N/A,TRUE,"GENERAL";"TAB2",#N/A,TRUE,"GENERAL";"TAB3",#N/A,TRUE,"GENERAL";"TAB4",#N/A,TRUE,"GENERAL";"TAB5",#N/A,TRUE,"GENERAL"}</definedName>
    <definedName name="_k3" localSheetId="23" hidden="1">{"TAB1",#N/A,TRUE,"GENERAL";"TAB2",#N/A,TRUE,"GENERAL";"TAB3",#N/A,TRUE,"GENERAL";"TAB4",#N/A,TRUE,"GENERAL";"TAB5",#N/A,TRUE,"GENERAL"}</definedName>
    <definedName name="_k3" localSheetId="24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5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localSheetId="7" hidden="1">{"via1",#N/A,TRUE,"general";"via2",#N/A,TRUE,"general";"via3",#N/A,TRUE,"general"}</definedName>
    <definedName name="_k4" localSheetId="11" hidden="1">{"via1",#N/A,TRUE,"general";"via2",#N/A,TRUE,"general";"via3",#N/A,TRUE,"general"}</definedName>
    <definedName name="_k4" localSheetId="12" hidden="1">{"via1",#N/A,TRUE,"general";"via2",#N/A,TRUE,"general";"via3",#N/A,TRUE,"general"}</definedName>
    <definedName name="_k4" localSheetId="14" hidden="1">{"via1",#N/A,TRUE,"general";"via2",#N/A,TRUE,"general";"via3",#N/A,TRUE,"general"}</definedName>
    <definedName name="_k4" localSheetId="19" hidden="1">{"via1",#N/A,TRUE,"general";"via2",#N/A,TRUE,"general";"via3",#N/A,TRUE,"general"}</definedName>
    <definedName name="_k4" localSheetId="20" hidden="1">{"via1",#N/A,TRUE,"general";"via2",#N/A,TRUE,"general";"via3",#N/A,TRUE,"general"}</definedName>
    <definedName name="_k4" localSheetId="22" hidden="1">{"via1",#N/A,TRUE,"general";"via2",#N/A,TRUE,"general";"via3",#N/A,TRUE,"general"}</definedName>
    <definedName name="_k4" localSheetId="23" hidden="1">{"via1",#N/A,TRUE,"general";"via2",#N/A,TRUE,"general";"via3",#N/A,TRUE,"general"}</definedName>
    <definedName name="_k4" localSheetId="24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localSheetId="11" hidden="1">{"via1",#N/A,TRUE,"general";"via2",#N/A,TRUE,"general";"via3",#N/A,TRUE,"general"}</definedName>
    <definedName name="_k5" localSheetId="12" hidden="1">{"via1",#N/A,TRUE,"general";"via2",#N/A,TRUE,"general";"via3",#N/A,TRUE,"general"}</definedName>
    <definedName name="_k5" localSheetId="14" hidden="1">{"via1",#N/A,TRUE,"general";"via2",#N/A,TRUE,"general";"via3",#N/A,TRUE,"general"}</definedName>
    <definedName name="_k5" localSheetId="19" hidden="1">{"via1",#N/A,TRUE,"general";"via2",#N/A,TRUE,"general";"via3",#N/A,TRUE,"general"}</definedName>
    <definedName name="_k5" localSheetId="20" hidden="1">{"via1",#N/A,TRUE,"general";"via2",#N/A,TRUE,"general";"via3",#N/A,TRUE,"general"}</definedName>
    <definedName name="_k5" localSheetId="22" hidden="1">{"via1",#N/A,TRUE,"general";"via2",#N/A,TRUE,"general";"via3",#N/A,TRUE,"general"}</definedName>
    <definedName name="_k5" localSheetId="23" hidden="1">{"via1",#N/A,TRUE,"general";"via2",#N/A,TRUE,"general";"via3",#N/A,TRUE,"general"}</definedName>
    <definedName name="_k5" localSheetId="24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localSheetId="7" hidden="1">{"TAB1",#N/A,TRUE,"GENERAL";"TAB2",#N/A,TRUE,"GENERAL";"TAB3",#N/A,TRUE,"GENERAL";"TAB4",#N/A,TRUE,"GENERAL";"TAB5",#N/A,TRUE,"GENERAL"}</definedName>
    <definedName name="_k6" localSheetId="11" hidden="1">{"TAB1",#N/A,TRUE,"GENERAL";"TAB2",#N/A,TRUE,"GENERAL";"TAB3",#N/A,TRUE,"GENERAL";"TAB4",#N/A,TRUE,"GENERAL";"TAB5",#N/A,TRUE,"GENERAL"}</definedName>
    <definedName name="_k6" localSheetId="12" hidden="1">{"TAB1",#N/A,TRUE,"GENERAL";"TAB2",#N/A,TRUE,"GENERAL";"TAB3",#N/A,TRUE,"GENERAL";"TAB4",#N/A,TRUE,"GENERAL";"TAB5",#N/A,TRUE,"GENERAL"}</definedName>
    <definedName name="_k6" localSheetId="14" hidden="1">{"TAB1",#N/A,TRUE,"GENERAL";"TAB2",#N/A,TRUE,"GENERAL";"TAB3",#N/A,TRUE,"GENERAL";"TAB4",#N/A,TRUE,"GENERAL";"TAB5",#N/A,TRUE,"GENERAL"}</definedName>
    <definedName name="_k6" localSheetId="19" hidden="1">{"TAB1",#N/A,TRUE,"GENERAL";"TAB2",#N/A,TRUE,"GENERAL";"TAB3",#N/A,TRUE,"GENERAL";"TAB4",#N/A,TRUE,"GENERAL";"TAB5",#N/A,TRUE,"GENERAL"}</definedName>
    <definedName name="_k6" localSheetId="20" hidden="1">{"TAB1",#N/A,TRUE,"GENERAL";"TAB2",#N/A,TRUE,"GENERAL";"TAB3",#N/A,TRUE,"GENERAL";"TAB4",#N/A,TRUE,"GENERAL";"TAB5",#N/A,TRUE,"GENERAL"}</definedName>
    <definedName name="_k6" localSheetId="22" hidden="1">{"TAB1",#N/A,TRUE,"GENERAL";"TAB2",#N/A,TRUE,"GENERAL";"TAB3",#N/A,TRUE,"GENERAL";"TAB4",#N/A,TRUE,"GENERAL";"TAB5",#N/A,TRUE,"GENERAL"}</definedName>
    <definedName name="_k6" localSheetId="23" hidden="1">{"TAB1",#N/A,TRUE,"GENERAL";"TAB2",#N/A,TRUE,"GENERAL";"TAB3",#N/A,TRUE,"GENERAL";"TAB4",#N/A,TRUE,"GENERAL";"TAB5",#N/A,TRUE,"GENERAL"}</definedName>
    <definedName name="_k6" localSheetId="24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5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localSheetId="7" hidden="1">{"via1",#N/A,TRUE,"general";"via2",#N/A,TRUE,"general";"via3",#N/A,TRUE,"general"}</definedName>
    <definedName name="_k7" localSheetId="11" hidden="1">{"via1",#N/A,TRUE,"general";"via2",#N/A,TRUE,"general";"via3",#N/A,TRUE,"general"}</definedName>
    <definedName name="_k7" localSheetId="12" hidden="1">{"via1",#N/A,TRUE,"general";"via2",#N/A,TRUE,"general";"via3",#N/A,TRUE,"general"}</definedName>
    <definedName name="_k7" localSheetId="14" hidden="1">{"via1",#N/A,TRUE,"general";"via2",#N/A,TRUE,"general";"via3",#N/A,TRUE,"general"}</definedName>
    <definedName name="_k7" localSheetId="19" hidden="1">{"via1",#N/A,TRUE,"general";"via2",#N/A,TRUE,"general";"via3",#N/A,TRUE,"general"}</definedName>
    <definedName name="_k7" localSheetId="20" hidden="1">{"via1",#N/A,TRUE,"general";"via2",#N/A,TRUE,"general";"via3",#N/A,TRUE,"general"}</definedName>
    <definedName name="_k7" localSheetId="22" hidden="1">{"via1",#N/A,TRUE,"general";"via2",#N/A,TRUE,"general";"via3",#N/A,TRUE,"general"}</definedName>
    <definedName name="_k7" localSheetId="23" hidden="1">{"via1",#N/A,TRUE,"general";"via2",#N/A,TRUE,"general";"via3",#N/A,TRUE,"general"}</definedName>
    <definedName name="_k7" localSheetId="24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localSheetId="11" hidden="1">{"via1",#N/A,TRUE,"general";"via2",#N/A,TRUE,"general";"via3",#N/A,TRUE,"general"}</definedName>
    <definedName name="_k8" localSheetId="12" hidden="1">{"via1",#N/A,TRUE,"general";"via2",#N/A,TRUE,"general";"via3",#N/A,TRUE,"general"}</definedName>
    <definedName name="_k8" localSheetId="14" hidden="1">{"via1",#N/A,TRUE,"general";"via2",#N/A,TRUE,"general";"via3",#N/A,TRUE,"general"}</definedName>
    <definedName name="_k8" localSheetId="19" hidden="1">{"via1",#N/A,TRUE,"general";"via2",#N/A,TRUE,"general";"via3",#N/A,TRUE,"general"}</definedName>
    <definedName name="_k8" localSheetId="20" hidden="1">{"via1",#N/A,TRUE,"general";"via2",#N/A,TRUE,"general";"via3",#N/A,TRUE,"general"}</definedName>
    <definedName name="_k8" localSheetId="22" hidden="1">{"via1",#N/A,TRUE,"general";"via2",#N/A,TRUE,"general";"via3",#N/A,TRUE,"general"}</definedName>
    <definedName name="_k8" localSheetId="23" hidden="1">{"via1",#N/A,TRUE,"general";"via2",#N/A,TRUE,"general";"via3",#N/A,TRUE,"general"}</definedName>
    <definedName name="_k8" localSheetId="24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localSheetId="7" hidden="1">{"TAB1",#N/A,TRUE,"GENERAL";"TAB2",#N/A,TRUE,"GENERAL";"TAB3",#N/A,TRUE,"GENERAL";"TAB4",#N/A,TRUE,"GENERAL";"TAB5",#N/A,TRUE,"GENERAL"}</definedName>
    <definedName name="_k9" localSheetId="11" hidden="1">{"TAB1",#N/A,TRUE,"GENERAL";"TAB2",#N/A,TRUE,"GENERAL";"TAB3",#N/A,TRUE,"GENERAL";"TAB4",#N/A,TRUE,"GENERAL";"TAB5",#N/A,TRUE,"GENERAL"}</definedName>
    <definedName name="_k9" localSheetId="12" hidden="1">{"TAB1",#N/A,TRUE,"GENERAL";"TAB2",#N/A,TRUE,"GENERAL";"TAB3",#N/A,TRUE,"GENERAL";"TAB4",#N/A,TRUE,"GENERAL";"TAB5",#N/A,TRUE,"GENERAL"}</definedName>
    <definedName name="_k9" localSheetId="14" hidden="1">{"TAB1",#N/A,TRUE,"GENERAL";"TAB2",#N/A,TRUE,"GENERAL";"TAB3",#N/A,TRUE,"GENERAL";"TAB4",#N/A,TRUE,"GENERAL";"TAB5",#N/A,TRUE,"GENERAL"}</definedName>
    <definedName name="_k9" localSheetId="19" hidden="1">{"TAB1",#N/A,TRUE,"GENERAL";"TAB2",#N/A,TRUE,"GENERAL";"TAB3",#N/A,TRUE,"GENERAL";"TAB4",#N/A,TRUE,"GENERAL";"TAB5",#N/A,TRUE,"GENERAL"}</definedName>
    <definedName name="_k9" localSheetId="20" hidden="1">{"TAB1",#N/A,TRUE,"GENERAL";"TAB2",#N/A,TRUE,"GENERAL";"TAB3",#N/A,TRUE,"GENERAL";"TAB4",#N/A,TRUE,"GENERAL";"TAB5",#N/A,TRUE,"GENERAL"}</definedName>
    <definedName name="_k9" localSheetId="22" hidden="1">{"TAB1",#N/A,TRUE,"GENERAL";"TAB2",#N/A,TRUE,"GENERAL";"TAB3",#N/A,TRUE,"GENERAL";"TAB4",#N/A,TRUE,"GENERAL";"TAB5",#N/A,TRUE,"GENERAL"}</definedName>
    <definedName name="_k9" localSheetId="23" hidden="1">{"TAB1",#N/A,TRUE,"GENERAL";"TAB2",#N/A,TRUE,"GENERAL";"TAB3",#N/A,TRUE,"GENERAL";"TAB4",#N/A,TRUE,"GENERAL";"TAB5",#N/A,TRUE,"GENERAL"}</definedName>
    <definedName name="_k9" localSheetId="24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5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localSheetId="7" hidden="1">{"TAB1",#N/A,TRUE,"GENERAL";"TAB2",#N/A,TRUE,"GENERAL";"TAB3",#N/A,TRUE,"GENERAL";"TAB4",#N/A,TRUE,"GENERAL";"TAB5",#N/A,TRUE,"GENERAL"}</definedName>
    <definedName name="_kjk6" localSheetId="11" hidden="1">{"TAB1",#N/A,TRUE,"GENERAL";"TAB2",#N/A,TRUE,"GENERAL";"TAB3",#N/A,TRUE,"GENERAL";"TAB4",#N/A,TRUE,"GENERAL";"TAB5",#N/A,TRUE,"GENERAL"}</definedName>
    <definedName name="_kjk6" localSheetId="12" hidden="1">{"TAB1",#N/A,TRUE,"GENERAL";"TAB2",#N/A,TRUE,"GENERAL";"TAB3",#N/A,TRUE,"GENERAL";"TAB4",#N/A,TRUE,"GENERAL";"TAB5",#N/A,TRUE,"GENERAL"}</definedName>
    <definedName name="_kjk6" localSheetId="14" hidden="1">{"TAB1",#N/A,TRUE,"GENERAL";"TAB2",#N/A,TRUE,"GENERAL";"TAB3",#N/A,TRUE,"GENERAL";"TAB4",#N/A,TRUE,"GENERAL";"TAB5",#N/A,TRUE,"GENERAL"}</definedName>
    <definedName name="_kjk6" localSheetId="19" hidden="1">{"TAB1",#N/A,TRUE,"GENERAL";"TAB2",#N/A,TRUE,"GENERAL";"TAB3",#N/A,TRUE,"GENERAL";"TAB4",#N/A,TRUE,"GENERAL";"TAB5",#N/A,TRUE,"GENERAL"}</definedName>
    <definedName name="_kjk6" localSheetId="20" hidden="1">{"TAB1",#N/A,TRUE,"GENERAL";"TAB2",#N/A,TRUE,"GENERAL";"TAB3",#N/A,TRUE,"GENERAL";"TAB4",#N/A,TRUE,"GENERAL";"TAB5",#N/A,TRUE,"GENERAL"}</definedName>
    <definedName name="_kjk6" localSheetId="22" hidden="1">{"TAB1",#N/A,TRUE,"GENERAL";"TAB2",#N/A,TRUE,"GENERAL";"TAB3",#N/A,TRUE,"GENERAL";"TAB4",#N/A,TRUE,"GENERAL";"TAB5",#N/A,TRUE,"GENERAL"}</definedName>
    <definedName name="_kjk6" localSheetId="23" hidden="1">{"TAB1",#N/A,TRUE,"GENERAL";"TAB2",#N/A,TRUE,"GENERAL";"TAB3",#N/A,TRUE,"GENERAL";"TAB4",#N/A,TRUE,"GENERAL";"TAB5",#N/A,TRUE,"GENERAL"}</definedName>
    <definedName name="_kjk6" localSheetId="24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5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localSheetId="7" hidden="1">{"via1",#N/A,TRUE,"general";"via2",#N/A,TRUE,"general";"via3",#N/A,TRUE,"general"}</definedName>
    <definedName name="_m3" localSheetId="11" hidden="1">{"via1",#N/A,TRUE,"general";"via2",#N/A,TRUE,"general";"via3",#N/A,TRUE,"general"}</definedName>
    <definedName name="_m3" localSheetId="12" hidden="1">{"via1",#N/A,TRUE,"general";"via2",#N/A,TRUE,"general";"via3",#N/A,TRUE,"general"}</definedName>
    <definedName name="_m3" localSheetId="14" hidden="1">{"via1",#N/A,TRUE,"general";"via2",#N/A,TRUE,"general";"via3",#N/A,TRUE,"general"}</definedName>
    <definedName name="_m3" localSheetId="19" hidden="1">{"via1",#N/A,TRUE,"general";"via2",#N/A,TRUE,"general";"via3",#N/A,TRUE,"general"}</definedName>
    <definedName name="_m3" localSheetId="20" hidden="1">{"via1",#N/A,TRUE,"general";"via2",#N/A,TRUE,"general";"via3",#N/A,TRUE,"general"}</definedName>
    <definedName name="_m3" localSheetId="22" hidden="1">{"via1",#N/A,TRUE,"general";"via2",#N/A,TRUE,"general";"via3",#N/A,TRUE,"general"}</definedName>
    <definedName name="_m3" localSheetId="23" hidden="1">{"via1",#N/A,TRUE,"general";"via2",#N/A,TRUE,"general";"via3",#N/A,TRUE,"general"}</definedName>
    <definedName name="_m3" localSheetId="24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localSheetId="7" hidden="1">{"TAB1",#N/A,TRUE,"GENERAL";"TAB2",#N/A,TRUE,"GENERAL";"TAB3",#N/A,TRUE,"GENERAL";"TAB4",#N/A,TRUE,"GENERAL";"TAB5",#N/A,TRUE,"GENERAL"}</definedName>
    <definedName name="_m4" localSheetId="11" hidden="1">{"TAB1",#N/A,TRUE,"GENERAL";"TAB2",#N/A,TRUE,"GENERAL";"TAB3",#N/A,TRUE,"GENERAL";"TAB4",#N/A,TRUE,"GENERAL";"TAB5",#N/A,TRUE,"GENERAL"}</definedName>
    <definedName name="_m4" localSheetId="12" hidden="1">{"TAB1",#N/A,TRUE,"GENERAL";"TAB2",#N/A,TRUE,"GENERAL";"TAB3",#N/A,TRUE,"GENERAL";"TAB4",#N/A,TRUE,"GENERAL";"TAB5",#N/A,TRUE,"GENERAL"}</definedName>
    <definedName name="_m4" localSheetId="14" hidden="1">{"TAB1",#N/A,TRUE,"GENERAL";"TAB2",#N/A,TRUE,"GENERAL";"TAB3",#N/A,TRUE,"GENERAL";"TAB4",#N/A,TRUE,"GENERAL";"TAB5",#N/A,TRUE,"GENERAL"}</definedName>
    <definedName name="_m4" localSheetId="19" hidden="1">{"TAB1",#N/A,TRUE,"GENERAL";"TAB2",#N/A,TRUE,"GENERAL";"TAB3",#N/A,TRUE,"GENERAL";"TAB4",#N/A,TRUE,"GENERAL";"TAB5",#N/A,TRUE,"GENERAL"}</definedName>
    <definedName name="_m4" localSheetId="20" hidden="1">{"TAB1",#N/A,TRUE,"GENERAL";"TAB2",#N/A,TRUE,"GENERAL";"TAB3",#N/A,TRUE,"GENERAL";"TAB4",#N/A,TRUE,"GENERAL";"TAB5",#N/A,TRUE,"GENERAL"}</definedName>
    <definedName name="_m4" localSheetId="22" hidden="1">{"TAB1",#N/A,TRUE,"GENERAL";"TAB2",#N/A,TRUE,"GENERAL";"TAB3",#N/A,TRUE,"GENERAL";"TAB4",#N/A,TRUE,"GENERAL";"TAB5",#N/A,TRUE,"GENERAL"}</definedName>
    <definedName name="_m4" localSheetId="23" hidden="1">{"TAB1",#N/A,TRUE,"GENERAL";"TAB2",#N/A,TRUE,"GENERAL";"TAB3",#N/A,TRUE,"GENERAL";"TAB4",#N/A,TRUE,"GENERAL";"TAB5",#N/A,TRUE,"GENERAL"}</definedName>
    <definedName name="_m4" localSheetId="24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5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localSheetId="7" hidden="1">{"via1",#N/A,TRUE,"general";"via2",#N/A,TRUE,"general";"via3",#N/A,TRUE,"general"}</definedName>
    <definedName name="_m5" localSheetId="11" hidden="1">{"via1",#N/A,TRUE,"general";"via2",#N/A,TRUE,"general";"via3",#N/A,TRUE,"general"}</definedName>
    <definedName name="_m5" localSheetId="12" hidden="1">{"via1",#N/A,TRUE,"general";"via2",#N/A,TRUE,"general";"via3",#N/A,TRUE,"general"}</definedName>
    <definedName name="_m5" localSheetId="14" hidden="1">{"via1",#N/A,TRUE,"general";"via2",#N/A,TRUE,"general";"via3",#N/A,TRUE,"general"}</definedName>
    <definedName name="_m5" localSheetId="19" hidden="1">{"via1",#N/A,TRUE,"general";"via2",#N/A,TRUE,"general";"via3",#N/A,TRUE,"general"}</definedName>
    <definedName name="_m5" localSheetId="20" hidden="1">{"via1",#N/A,TRUE,"general";"via2",#N/A,TRUE,"general";"via3",#N/A,TRUE,"general"}</definedName>
    <definedName name="_m5" localSheetId="22" hidden="1">{"via1",#N/A,TRUE,"general";"via2",#N/A,TRUE,"general";"via3",#N/A,TRUE,"general"}</definedName>
    <definedName name="_m5" localSheetId="23" hidden="1">{"via1",#N/A,TRUE,"general";"via2",#N/A,TRUE,"general";"via3",#N/A,TRUE,"general"}</definedName>
    <definedName name="_m5" localSheetId="24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localSheetId="7" hidden="1">{"TAB1",#N/A,TRUE,"GENERAL";"TAB2",#N/A,TRUE,"GENERAL";"TAB3",#N/A,TRUE,"GENERAL";"TAB4",#N/A,TRUE,"GENERAL";"TAB5",#N/A,TRUE,"GENERAL"}</definedName>
    <definedName name="_m6" localSheetId="11" hidden="1">{"TAB1",#N/A,TRUE,"GENERAL";"TAB2",#N/A,TRUE,"GENERAL";"TAB3",#N/A,TRUE,"GENERAL";"TAB4",#N/A,TRUE,"GENERAL";"TAB5",#N/A,TRUE,"GENERAL"}</definedName>
    <definedName name="_m6" localSheetId="12" hidden="1">{"TAB1",#N/A,TRUE,"GENERAL";"TAB2",#N/A,TRUE,"GENERAL";"TAB3",#N/A,TRUE,"GENERAL";"TAB4",#N/A,TRUE,"GENERAL";"TAB5",#N/A,TRUE,"GENERAL"}</definedName>
    <definedName name="_m6" localSheetId="14" hidden="1">{"TAB1",#N/A,TRUE,"GENERAL";"TAB2",#N/A,TRUE,"GENERAL";"TAB3",#N/A,TRUE,"GENERAL";"TAB4",#N/A,TRUE,"GENERAL";"TAB5",#N/A,TRUE,"GENERAL"}</definedName>
    <definedName name="_m6" localSheetId="19" hidden="1">{"TAB1",#N/A,TRUE,"GENERAL";"TAB2",#N/A,TRUE,"GENERAL";"TAB3",#N/A,TRUE,"GENERAL";"TAB4",#N/A,TRUE,"GENERAL";"TAB5",#N/A,TRUE,"GENERAL"}</definedName>
    <definedName name="_m6" localSheetId="20" hidden="1">{"TAB1",#N/A,TRUE,"GENERAL";"TAB2",#N/A,TRUE,"GENERAL";"TAB3",#N/A,TRUE,"GENERAL";"TAB4",#N/A,TRUE,"GENERAL";"TAB5",#N/A,TRUE,"GENERAL"}</definedName>
    <definedName name="_m6" localSheetId="22" hidden="1">{"TAB1",#N/A,TRUE,"GENERAL";"TAB2",#N/A,TRUE,"GENERAL";"TAB3",#N/A,TRUE,"GENERAL";"TAB4",#N/A,TRUE,"GENERAL";"TAB5",#N/A,TRUE,"GENERAL"}</definedName>
    <definedName name="_m6" localSheetId="23" hidden="1">{"TAB1",#N/A,TRUE,"GENERAL";"TAB2",#N/A,TRUE,"GENERAL";"TAB3",#N/A,TRUE,"GENERAL";"TAB4",#N/A,TRUE,"GENERAL";"TAB5",#N/A,TRUE,"GENERAL"}</definedName>
    <definedName name="_m6" localSheetId="24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localSheetId="11" hidden="1">{"TAB1",#N/A,TRUE,"GENERAL";"TAB2",#N/A,TRUE,"GENERAL";"TAB3",#N/A,TRUE,"GENERAL";"TAB4",#N/A,TRUE,"GENERAL";"TAB5",#N/A,TRUE,"GENERAL"}</definedName>
    <definedName name="_m7" localSheetId="12" hidden="1">{"TAB1",#N/A,TRUE,"GENERAL";"TAB2",#N/A,TRUE,"GENERAL";"TAB3",#N/A,TRUE,"GENERAL";"TAB4",#N/A,TRUE,"GENERAL";"TAB5",#N/A,TRUE,"GENERAL"}</definedName>
    <definedName name="_m7" localSheetId="14" hidden="1">{"TAB1",#N/A,TRUE,"GENERAL";"TAB2",#N/A,TRUE,"GENERAL";"TAB3",#N/A,TRUE,"GENERAL";"TAB4",#N/A,TRUE,"GENERAL";"TAB5",#N/A,TRUE,"GENERAL"}</definedName>
    <definedName name="_m7" localSheetId="19" hidden="1">{"TAB1",#N/A,TRUE,"GENERAL";"TAB2",#N/A,TRUE,"GENERAL";"TAB3",#N/A,TRUE,"GENERAL";"TAB4",#N/A,TRUE,"GENERAL";"TAB5",#N/A,TRUE,"GENERAL"}</definedName>
    <definedName name="_m7" localSheetId="20" hidden="1">{"TAB1",#N/A,TRUE,"GENERAL";"TAB2",#N/A,TRUE,"GENERAL";"TAB3",#N/A,TRUE,"GENERAL";"TAB4",#N/A,TRUE,"GENERAL";"TAB5",#N/A,TRUE,"GENERAL"}</definedName>
    <definedName name="_m7" localSheetId="22" hidden="1">{"TAB1",#N/A,TRUE,"GENERAL";"TAB2",#N/A,TRUE,"GENERAL";"TAB3",#N/A,TRUE,"GENERAL";"TAB4",#N/A,TRUE,"GENERAL";"TAB5",#N/A,TRUE,"GENERAL"}</definedName>
    <definedName name="_m7" localSheetId="23" hidden="1">{"TAB1",#N/A,TRUE,"GENERAL";"TAB2",#N/A,TRUE,"GENERAL";"TAB3",#N/A,TRUE,"GENERAL";"TAB4",#N/A,TRUE,"GENERAL";"TAB5",#N/A,TRUE,"GENERAL"}</definedName>
    <definedName name="_m7" localSheetId="24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5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localSheetId="7" hidden="1">{"via1",#N/A,TRUE,"general";"via2",#N/A,TRUE,"general";"via3",#N/A,TRUE,"general"}</definedName>
    <definedName name="_m8" localSheetId="11" hidden="1">{"via1",#N/A,TRUE,"general";"via2",#N/A,TRUE,"general";"via3",#N/A,TRUE,"general"}</definedName>
    <definedName name="_m8" localSheetId="12" hidden="1">{"via1",#N/A,TRUE,"general";"via2",#N/A,TRUE,"general";"via3",#N/A,TRUE,"general"}</definedName>
    <definedName name="_m8" localSheetId="14" hidden="1">{"via1",#N/A,TRUE,"general";"via2",#N/A,TRUE,"general";"via3",#N/A,TRUE,"general"}</definedName>
    <definedName name="_m8" localSheetId="19" hidden="1">{"via1",#N/A,TRUE,"general";"via2",#N/A,TRUE,"general";"via3",#N/A,TRUE,"general"}</definedName>
    <definedName name="_m8" localSheetId="20" hidden="1">{"via1",#N/A,TRUE,"general";"via2",#N/A,TRUE,"general";"via3",#N/A,TRUE,"general"}</definedName>
    <definedName name="_m8" localSheetId="22" hidden="1">{"via1",#N/A,TRUE,"general";"via2",#N/A,TRUE,"general";"via3",#N/A,TRUE,"general"}</definedName>
    <definedName name="_m8" localSheetId="23" hidden="1">{"via1",#N/A,TRUE,"general";"via2",#N/A,TRUE,"general";"via3",#N/A,TRUE,"general"}</definedName>
    <definedName name="_m8" localSheetId="24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localSheetId="11" hidden="1">{"via1",#N/A,TRUE,"general";"via2",#N/A,TRUE,"general";"via3",#N/A,TRUE,"general"}</definedName>
    <definedName name="_m9" localSheetId="12" hidden="1">{"via1",#N/A,TRUE,"general";"via2",#N/A,TRUE,"general";"via3",#N/A,TRUE,"general"}</definedName>
    <definedName name="_m9" localSheetId="14" hidden="1">{"via1",#N/A,TRUE,"general";"via2",#N/A,TRUE,"general";"via3",#N/A,TRUE,"general"}</definedName>
    <definedName name="_m9" localSheetId="19" hidden="1">{"via1",#N/A,TRUE,"general";"via2",#N/A,TRUE,"general";"via3",#N/A,TRUE,"general"}</definedName>
    <definedName name="_m9" localSheetId="20" hidden="1">{"via1",#N/A,TRUE,"general";"via2",#N/A,TRUE,"general";"via3",#N/A,TRUE,"general"}</definedName>
    <definedName name="_m9" localSheetId="22" hidden="1">{"via1",#N/A,TRUE,"general";"via2",#N/A,TRUE,"general";"via3",#N/A,TRUE,"general"}</definedName>
    <definedName name="_m9" localSheetId="23" hidden="1">{"via1",#N/A,TRUE,"general";"via2",#N/A,TRUE,"general";"via3",#N/A,TRUE,"general"}</definedName>
    <definedName name="_m9" localSheetId="24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n3" localSheetId="5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localSheetId="7" hidden="1">{"TAB1",#N/A,TRUE,"GENERAL";"TAB2",#N/A,TRUE,"GENERAL";"TAB3",#N/A,TRUE,"GENERAL";"TAB4",#N/A,TRUE,"GENERAL";"TAB5",#N/A,TRUE,"GENERAL"}</definedName>
    <definedName name="_n3" localSheetId="11" hidden="1">{"TAB1",#N/A,TRUE,"GENERAL";"TAB2",#N/A,TRUE,"GENERAL";"TAB3",#N/A,TRUE,"GENERAL";"TAB4",#N/A,TRUE,"GENERAL";"TAB5",#N/A,TRUE,"GENERAL"}</definedName>
    <definedName name="_n3" localSheetId="12" hidden="1">{"TAB1",#N/A,TRUE,"GENERAL";"TAB2",#N/A,TRUE,"GENERAL";"TAB3",#N/A,TRUE,"GENERAL";"TAB4",#N/A,TRUE,"GENERAL";"TAB5",#N/A,TRUE,"GENERAL"}</definedName>
    <definedName name="_n3" localSheetId="14" hidden="1">{"TAB1",#N/A,TRUE,"GENERAL";"TAB2",#N/A,TRUE,"GENERAL";"TAB3",#N/A,TRUE,"GENERAL";"TAB4",#N/A,TRUE,"GENERAL";"TAB5",#N/A,TRUE,"GENERAL"}</definedName>
    <definedName name="_n3" localSheetId="19" hidden="1">{"TAB1",#N/A,TRUE,"GENERAL";"TAB2",#N/A,TRUE,"GENERAL";"TAB3",#N/A,TRUE,"GENERAL";"TAB4",#N/A,TRUE,"GENERAL";"TAB5",#N/A,TRUE,"GENERAL"}</definedName>
    <definedName name="_n3" localSheetId="20" hidden="1">{"TAB1",#N/A,TRUE,"GENERAL";"TAB2",#N/A,TRUE,"GENERAL";"TAB3",#N/A,TRUE,"GENERAL";"TAB4",#N/A,TRUE,"GENERAL";"TAB5",#N/A,TRUE,"GENERAL"}</definedName>
    <definedName name="_n3" localSheetId="22" hidden="1">{"TAB1",#N/A,TRUE,"GENERAL";"TAB2",#N/A,TRUE,"GENERAL";"TAB3",#N/A,TRUE,"GENERAL";"TAB4",#N/A,TRUE,"GENERAL";"TAB5",#N/A,TRUE,"GENERAL"}</definedName>
    <definedName name="_n3" localSheetId="23" hidden="1">{"TAB1",#N/A,TRUE,"GENERAL";"TAB2",#N/A,TRUE,"GENERAL";"TAB3",#N/A,TRUE,"GENERAL";"TAB4",#N/A,TRUE,"GENERAL";"TAB5",#N/A,TRUE,"GENERAL"}</definedName>
    <definedName name="_n3" localSheetId="24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5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localSheetId="7" hidden="1">{"via1",#N/A,TRUE,"general";"via2",#N/A,TRUE,"general";"via3",#N/A,TRUE,"general"}</definedName>
    <definedName name="_n4" localSheetId="11" hidden="1">{"via1",#N/A,TRUE,"general";"via2",#N/A,TRUE,"general";"via3",#N/A,TRUE,"general"}</definedName>
    <definedName name="_n4" localSheetId="12" hidden="1">{"via1",#N/A,TRUE,"general";"via2",#N/A,TRUE,"general";"via3",#N/A,TRUE,"general"}</definedName>
    <definedName name="_n4" localSheetId="14" hidden="1">{"via1",#N/A,TRUE,"general";"via2",#N/A,TRUE,"general";"via3",#N/A,TRUE,"general"}</definedName>
    <definedName name="_n4" localSheetId="19" hidden="1">{"via1",#N/A,TRUE,"general";"via2",#N/A,TRUE,"general";"via3",#N/A,TRUE,"general"}</definedName>
    <definedName name="_n4" localSheetId="20" hidden="1">{"via1",#N/A,TRUE,"general";"via2",#N/A,TRUE,"general";"via3",#N/A,TRUE,"general"}</definedName>
    <definedName name="_n4" localSheetId="22" hidden="1">{"via1",#N/A,TRUE,"general";"via2",#N/A,TRUE,"general";"via3",#N/A,TRUE,"general"}</definedName>
    <definedName name="_n4" localSheetId="23" hidden="1">{"via1",#N/A,TRUE,"general";"via2",#N/A,TRUE,"general";"via3",#N/A,TRUE,"general"}</definedName>
    <definedName name="_n4" localSheetId="24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localSheetId="7" hidden="1">{"TAB1",#N/A,TRUE,"GENERAL";"TAB2",#N/A,TRUE,"GENERAL";"TAB3",#N/A,TRUE,"GENERAL";"TAB4",#N/A,TRUE,"GENERAL";"TAB5",#N/A,TRUE,"GENERAL"}</definedName>
    <definedName name="_n5" localSheetId="11" hidden="1">{"TAB1",#N/A,TRUE,"GENERAL";"TAB2",#N/A,TRUE,"GENERAL";"TAB3",#N/A,TRUE,"GENERAL";"TAB4",#N/A,TRUE,"GENERAL";"TAB5",#N/A,TRUE,"GENERAL"}</definedName>
    <definedName name="_n5" localSheetId="12" hidden="1">{"TAB1",#N/A,TRUE,"GENERAL";"TAB2",#N/A,TRUE,"GENERAL";"TAB3",#N/A,TRUE,"GENERAL";"TAB4",#N/A,TRUE,"GENERAL";"TAB5",#N/A,TRUE,"GENERAL"}</definedName>
    <definedName name="_n5" localSheetId="14" hidden="1">{"TAB1",#N/A,TRUE,"GENERAL";"TAB2",#N/A,TRUE,"GENERAL";"TAB3",#N/A,TRUE,"GENERAL";"TAB4",#N/A,TRUE,"GENERAL";"TAB5",#N/A,TRUE,"GENERAL"}</definedName>
    <definedName name="_n5" localSheetId="19" hidden="1">{"TAB1",#N/A,TRUE,"GENERAL";"TAB2",#N/A,TRUE,"GENERAL";"TAB3",#N/A,TRUE,"GENERAL";"TAB4",#N/A,TRUE,"GENERAL";"TAB5",#N/A,TRUE,"GENERAL"}</definedName>
    <definedName name="_n5" localSheetId="20" hidden="1">{"TAB1",#N/A,TRUE,"GENERAL";"TAB2",#N/A,TRUE,"GENERAL";"TAB3",#N/A,TRUE,"GENERAL";"TAB4",#N/A,TRUE,"GENERAL";"TAB5",#N/A,TRUE,"GENERAL"}</definedName>
    <definedName name="_n5" localSheetId="22" hidden="1">{"TAB1",#N/A,TRUE,"GENERAL";"TAB2",#N/A,TRUE,"GENERAL";"TAB3",#N/A,TRUE,"GENERAL";"TAB4",#N/A,TRUE,"GENERAL";"TAB5",#N/A,TRUE,"GENERAL"}</definedName>
    <definedName name="_n5" localSheetId="23" hidden="1">{"TAB1",#N/A,TRUE,"GENERAL";"TAB2",#N/A,TRUE,"GENERAL";"TAB3",#N/A,TRUE,"GENERAL";"TAB4",#N/A,TRUE,"GENERAL";"TAB5",#N/A,TRUE,"GENERAL"}</definedName>
    <definedName name="_n5" localSheetId="24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5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localSheetId="7" hidden="1">{"via1",#N/A,TRUE,"general";"via2",#N/A,TRUE,"general";"via3",#N/A,TRUE,"general"}</definedName>
    <definedName name="_nyn7" localSheetId="11" hidden="1">{"via1",#N/A,TRUE,"general";"via2",#N/A,TRUE,"general";"via3",#N/A,TRUE,"general"}</definedName>
    <definedName name="_nyn7" localSheetId="12" hidden="1">{"via1",#N/A,TRUE,"general";"via2",#N/A,TRUE,"general";"via3",#N/A,TRUE,"general"}</definedName>
    <definedName name="_nyn7" localSheetId="14" hidden="1">{"via1",#N/A,TRUE,"general";"via2",#N/A,TRUE,"general";"via3",#N/A,TRUE,"general"}</definedName>
    <definedName name="_nyn7" localSheetId="19" hidden="1">{"via1",#N/A,TRUE,"general";"via2",#N/A,TRUE,"general";"via3",#N/A,TRUE,"general"}</definedName>
    <definedName name="_nyn7" localSheetId="20" hidden="1">{"via1",#N/A,TRUE,"general";"via2",#N/A,TRUE,"general";"via3",#N/A,TRUE,"general"}</definedName>
    <definedName name="_nyn7" localSheetId="22" hidden="1">{"via1",#N/A,TRUE,"general";"via2",#N/A,TRUE,"general";"via3",#N/A,TRUE,"general"}</definedName>
    <definedName name="_nyn7" localSheetId="23" hidden="1">{"via1",#N/A,TRUE,"general";"via2",#N/A,TRUE,"general";"via3",#N/A,TRUE,"general"}</definedName>
    <definedName name="_nyn7" localSheetId="24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localSheetId="11" hidden="1">{"via1",#N/A,TRUE,"general";"via2",#N/A,TRUE,"general";"via3",#N/A,TRUE,"general"}</definedName>
    <definedName name="_o4" localSheetId="12" hidden="1">{"via1",#N/A,TRUE,"general";"via2",#N/A,TRUE,"general";"via3",#N/A,TRUE,"general"}</definedName>
    <definedName name="_o4" localSheetId="14" hidden="1">{"via1",#N/A,TRUE,"general";"via2",#N/A,TRUE,"general";"via3",#N/A,TRUE,"general"}</definedName>
    <definedName name="_o4" localSheetId="19" hidden="1">{"via1",#N/A,TRUE,"general";"via2",#N/A,TRUE,"general";"via3",#N/A,TRUE,"general"}</definedName>
    <definedName name="_o4" localSheetId="20" hidden="1">{"via1",#N/A,TRUE,"general";"via2",#N/A,TRUE,"general";"via3",#N/A,TRUE,"general"}</definedName>
    <definedName name="_o4" localSheetId="22" hidden="1">{"via1",#N/A,TRUE,"general";"via2",#N/A,TRUE,"general";"via3",#N/A,TRUE,"general"}</definedName>
    <definedName name="_o4" localSheetId="23" hidden="1">{"via1",#N/A,TRUE,"general";"via2",#N/A,TRUE,"general";"via3",#N/A,TRUE,"general"}</definedName>
    <definedName name="_o4" localSheetId="24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localSheetId="7" hidden="1">{"TAB1",#N/A,TRUE,"GENERAL";"TAB2",#N/A,TRUE,"GENERAL";"TAB3",#N/A,TRUE,"GENERAL";"TAB4",#N/A,TRUE,"GENERAL";"TAB5",#N/A,TRUE,"GENERAL"}</definedName>
    <definedName name="_o5" localSheetId="11" hidden="1">{"TAB1",#N/A,TRUE,"GENERAL";"TAB2",#N/A,TRUE,"GENERAL";"TAB3",#N/A,TRUE,"GENERAL";"TAB4",#N/A,TRUE,"GENERAL";"TAB5",#N/A,TRUE,"GENERAL"}</definedName>
    <definedName name="_o5" localSheetId="12" hidden="1">{"TAB1",#N/A,TRUE,"GENERAL";"TAB2",#N/A,TRUE,"GENERAL";"TAB3",#N/A,TRUE,"GENERAL";"TAB4",#N/A,TRUE,"GENERAL";"TAB5",#N/A,TRUE,"GENERAL"}</definedName>
    <definedName name="_o5" localSheetId="14" hidden="1">{"TAB1",#N/A,TRUE,"GENERAL";"TAB2",#N/A,TRUE,"GENERAL";"TAB3",#N/A,TRUE,"GENERAL";"TAB4",#N/A,TRUE,"GENERAL";"TAB5",#N/A,TRUE,"GENERAL"}</definedName>
    <definedName name="_o5" localSheetId="19" hidden="1">{"TAB1",#N/A,TRUE,"GENERAL";"TAB2",#N/A,TRUE,"GENERAL";"TAB3",#N/A,TRUE,"GENERAL";"TAB4",#N/A,TRUE,"GENERAL";"TAB5",#N/A,TRUE,"GENERAL"}</definedName>
    <definedName name="_o5" localSheetId="20" hidden="1">{"TAB1",#N/A,TRUE,"GENERAL";"TAB2",#N/A,TRUE,"GENERAL";"TAB3",#N/A,TRUE,"GENERAL";"TAB4",#N/A,TRUE,"GENERAL";"TAB5",#N/A,TRUE,"GENERAL"}</definedName>
    <definedName name="_o5" localSheetId="22" hidden="1">{"TAB1",#N/A,TRUE,"GENERAL";"TAB2",#N/A,TRUE,"GENERAL";"TAB3",#N/A,TRUE,"GENERAL";"TAB4",#N/A,TRUE,"GENERAL";"TAB5",#N/A,TRUE,"GENERAL"}</definedName>
    <definedName name="_o5" localSheetId="23" hidden="1">{"TAB1",#N/A,TRUE,"GENERAL";"TAB2",#N/A,TRUE,"GENERAL";"TAB3",#N/A,TRUE,"GENERAL";"TAB4",#N/A,TRUE,"GENERAL";"TAB5",#N/A,TRUE,"GENERAL"}</definedName>
    <definedName name="_o5" localSheetId="24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localSheetId="11" hidden="1">{"TAB1",#N/A,TRUE,"GENERAL";"TAB2",#N/A,TRUE,"GENERAL";"TAB3",#N/A,TRUE,"GENERAL";"TAB4",#N/A,TRUE,"GENERAL";"TAB5",#N/A,TRUE,"GENERAL"}</definedName>
    <definedName name="_o6" localSheetId="12" hidden="1">{"TAB1",#N/A,TRUE,"GENERAL";"TAB2",#N/A,TRUE,"GENERAL";"TAB3",#N/A,TRUE,"GENERAL";"TAB4",#N/A,TRUE,"GENERAL";"TAB5",#N/A,TRUE,"GENERAL"}</definedName>
    <definedName name="_o6" localSheetId="14" hidden="1">{"TAB1",#N/A,TRUE,"GENERAL";"TAB2",#N/A,TRUE,"GENERAL";"TAB3",#N/A,TRUE,"GENERAL";"TAB4",#N/A,TRUE,"GENERAL";"TAB5",#N/A,TRUE,"GENERAL"}</definedName>
    <definedName name="_o6" localSheetId="19" hidden="1">{"TAB1",#N/A,TRUE,"GENERAL";"TAB2",#N/A,TRUE,"GENERAL";"TAB3",#N/A,TRUE,"GENERAL";"TAB4",#N/A,TRUE,"GENERAL";"TAB5",#N/A,TRUE,"GENERAL"}</definedName>
    <definedName name="_o6" localSheetId="20" hidden="1">{"TAB1",#N/A,TRUE,"GENERAL";"TAB2",#N/A,TRUE,"GENERAL";"TAB3",#N/A,TRUE,"GENERAL";"TAB4",#N/A,TRUE,"GENERAL";"TAB5",#N/A,TRUE,"GENERAL"}</definedName>
    <definedName name="_o6" localSheetId="22" hidden="1">{"TAB1",#N/A,TRUE,"GENERAL";"TAB2",#N/A,TRUE,"GENERAL";"TAB3",#N/A,TRUE,"GENERAL";"TAB4",#N/A,TRUE,"GENERAL";"TAB5",#N/A,TRUE,"GENERAL"}</definedName>
    <definedName name="_o6" localSheetId="23" hidden="1">{"TAB1",#N/A,TRUE,"GENERAL";"TAB2",#N/A,TRUE,"GENERAL";"TAB3",#N/A,TRUE,"GENERAL";"TAB4",#N/A,TRUE,"GENERAL";"TAB5",#N/A,TRUE,"GENERAL"}</definedName>
    <definedName name="_o6" localSheetId="24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localSheetId="11" hidden="1">{"TAB1",#N/A,TRUE,"GENERAL";"TAB2",#N/A,TRUE,"GENERAL";"TAB3",#N/A,TRUE,"GENERAL";"TAB4",#N/A,TRUE,"GENERAL";"TAB5",#N/A,TRUE,"GENERAL"}</definedName>
    <definedName name="_o7" localSheetId="12" hidden="1">{"TAB1",#N/A,TRUE,"GENERAL";"TAB2",#N/A,TRUE,"GENERAL";"TAB3",#N/A,TRUE,"GENERAL";"TAB4",#N/A,TRUE,"GENERAL";"TAB5",#N/A,TRUE,"GENERAL"}</definedName>
    <definedName name="_o7" localSheetId="14" hidden="1">{"TAB1",#N/A,TRUE,"GENERAL";"TAB2",#N/A,TRUE,"GENERAL";"TAB3",#N/A,TRUE,"GENERAL";"TAB4",#N/A,TRUE,"GENERAL";"TAB5",#N/A,TRUE,"GENERAL"}</definedName>
    <definedName name="_o7" localSheetId="19" hidden="1">{"TAB1",#N/A,TRUE,"GENERAL";"TAB2",#N/A,TRUE,"GENERAL";"TAB3",#N/A,TRUE,"GENERAL";"TAB4",#N/A,TRUE,"GENERAL";"TAB5",#N/A,TRUE,"GENERAL"}</definedName>
    <definedName name="_o7" localSheetId="20" hidden="1">{"TAB1",#N/A,TRUE,"GENERAL";"TAB2",#N/A,TRUE,"GENERAL";"TAB3",#N/A,TRUE,"GENERAL";"TAB4",#N/A,TRUE,"GENERAL";"TAB5",#N/A,TRUE,"GENERAL"}</definedName>
    <definedName name="_o7" localSheetId="22" hidden="1">{"TAB1",#N/A,TRUE,"GENERAL";"TAB2",#N/A,TRUE,"GENERAL";"TAB3",#N/A,TRUE,"GENERAL";"TAB4",#N/A,TRUE,"GENERAL";"TAB5",#N/A,TRUE,"GENERAL"}</definedName>
    <definedName name="_o7" localSheetId="23" hidden="1">{"TAB1",#N/A,TRUE,"GENERAL";"TAB2",#N/A,TRUE,"GENERAL";"TAB3",#N/A,TRUE,"GENERAL";"TAB4",#N/A,TRUE,"GENERAL";"TAB5",#N/A,TRUE,"GENERAL"}</definedName>
    <definedName name="_o7" localSheetId="24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5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localSheetId="7" hidden="1">{"via1",#N/A,TRUE,"general";"via2",#N/A,TRUE,"general";"via3",#N/A,TRUE,"general"}</definedName>
    <definedName name="_o8" localSheetId="11" hidden="1">{"via1",#N/A,TRUE,"general";"via2",#N/A,TRUE,"general";"via3",#N/A,TRUE,"general"}</definedName>
    <definedName name="_o8" localSheetId="12" hidden="1">{"via1",#N/A,TRUE,"general";"via2",#N/A,TRUE,"general";"via3",#N/A,TRUE,"general"}</definedName>
    <definedName name="_o8" localSheetId="14" hidden="1">{"via1",#N/A,TRUE,"general";"via2",#N/A,TRUE,"general";"via3",#N/A,TRUE,"general"}</definedName>
    <definedName name="_o8" localSheetId="19" hidden="1">{"via1",#N/A,TRUE,"general";"via2",#N/A,TRUE,"general";"via3",#N/A,TRUE,"general"}</definedName>
    <definedName name="_o8" localSheetId="20" hidden="1">{"via1",#N/A,TRUE,"general";"via2",#N/A,TRUE,"general";"via3",#N/A,TRUE,"general"}</definedName>
    <definedName name="_o8" localSheetId="22" hidden="1">{"via1",#N/A,TRUE,"general";"via2",#N/A,TRUE,"general";"via3",#N/A,TRUE,"general"}</definedName>
    <definedName name="_o8" localSheetId="23" hidden="1">{"via1",#N/A,TRUE,"general";"via2",#N/A,TRUE,"general";"via3",#N/A,TRUE,"general"}</definedName>
    <definedName name="_o8" localSheetId="24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localSheetId="7" hidden="1">{"TAB1",#N/A,TRUE,"GENERAL";"TAB2",#N/A,TRUE,"GENERAL";"TAB3",#N/A,TRUE,"GENERAL";"TAB4",#N/A,TRUE,"GENERAL";"TAB5",#N/A,TRUE,"GENERAL"}</definedName>
    <definedName name="_o9" localSheetId="11" hidden="1">{"TAB1",#N/A,TRUE,"GENERAL";"TAB2",#N/A,TRUE,"GENERAL";"TAB3",#N/A,TRUE,"GENERAL";"TAB4",#N/A,TRUE,"GENERAL";"TAB5",#N/A,TRUE,"GENERAL"}</definedName>
    <definedName name="_o9" localSheetId="12" hidden="1">{"TAB1",#N/A,TRUE,"GENERAL";"TAB2",#N/A,TRUE,"GENERAL";"TAB3",#N/A,TRUE,"GENERAL";"TAB4",#N/A,TRUE,"GENERAL";"TAB5",#N/A,TRUE,"GENERAL"}</definedName>
    <definedName name="_o9" localSheetId="14" hidden="1">{"TAB1",#N/A,TRUE,"GENERAL";"TAB2",#N/A,TRUE,"GENERAL";"TAB3",#N/A,TRUE,"GENERAL";"TAB4",#N/A,TRUE,"GENERAL";"TAB5",#N/A,TRUE,"GENERAL"}</definedName>
    <definedName name="_o9" localSheetId="19" hidden="1">{"TAB1",#N/A,TRUE,"GENERAL";"TAB2",#N/A,TRUE,"GENERAL";"TAB3",#N/A,TRUE,"GENERAL";"TAB4",#N/A,TRUE,"GENERAL";"TAB5",#N/A,TRUE,"GENERAL"}</definedName>
    <definedName name="_o9" localSheetId="20" hidden="1">{"TAB1",#N/A,TRUE,"GENERAL";"TAB2",#N/A,TRUE,"GENERAL";"TAB3",#N/A,TRUE,"GENERAL";"TAB4",#N/A,TRUE,"GENERAL";"TAB5",#N/A,TRUE,"GENERAL"}</definedName>
    <definedName name="_o9" localSheetId="22" hidden="1">{"TAB1",#N/A,TRUE,"GENERAL";"TAB2",#N/A,TRUE,"GENERAL";"TAB3",#N/A,TRUE,"GENERAL";"TAB4",#N/A,TRUE,"GENERAL";"TAB5",#N/A,TRUE,"GENERAL"}</definedName>
    <definedName name="_o9" localSheetId="23" hidden="1">{"TAB1",#N/A,TRUE,"GENERAL";"TAB2",#N/A,TRUE,"GENERAL";"TAB3",#N/A,TRUE,"GENERAL";"TAB4",#N/A,TRUE,"GENERAL";"TAB5",#N/A,TRUE,"GENERAL"}</definedName>
    <definedName name="_o9" localSheetId="24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rder1" hidden="1">0</definedName>
    <definedName name="_Order2" hidden="1">0</definedName>
    <definedName name="_p6" localSheetId="5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localSheetId="7" hidden="1">{"via1",#N/A,TRUE,"general";"via2",#N/A,TRUE,"general";"via3",#N/A,TRUE,"general"}</definedName>
    <definedName name="_p6" localSheetId="11" hidden="1">{"via1",#N/A,TRUE,"general";"via2",#N/A,TRUE,"general";"via3",#N/A,TRUE,"general"}</definedName>
    <definedName name="_p6" localSheetId="12" hidden="1">{"via1",#N/A,TRUE,"general";"via2",#N/A,TRUE,"general";"via3",#N/A,TRUE,"general"}</definedName>
    <definedName name="_p6" localSheetId="14" hidden="1">{"via1",#N/A,TRUE,"general";"via2",#N/A,TRUE,"general";"via3",#N/A,TRUE,"general"}</definedName>
    <definedName name="_p6" localSheetId="19" hidden="1">{"via1",#N/A,TRUE,"general";"via2",#N/A,TRUE,"general";"via3",#N/A,TRUE,"general"}</definedName>
    <definedName name="_p6" localSheetId="20" hidden="1">{"via1",#N/A,TRUE,"general";"via2",#N/A,TRUE,"general";"via3",#N/A,TRUE,"general"}</definedName>
    <definedName name="_p6" localSheetId="22" hidden="1">{"via1",#N/A,TRUE,"general";"via2",#N/A,TRUE,"general";"via3",#N/A,TRUE,"general"}</definedName>
    <definedName name="_p6" localSheetId="23" hidden="1">{"via1",#N/A,TRUE,"general";"via2",#N/A,TRUE,"general";"via3",#N/A,TRUE,"general"}</definedName>
    <definedName name="_p6" localSheetId="24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localSheetId="11" hidden="1">{"via1",#N/A,TRUE,"general";"via2",#N/A,TRUE,"general";"via3",#N/A,TRUE,"general"}</definedName>
    <definedName name="_p7" localSheetId="12" hidden="1">{"via1",#N/A,TRUE,"general";"via2",#N/A,TRUE,"general";"via3",#N/A,TRUE,"general"}</definedName>
    <definedName name="_p7" localSheetId="14" hidden="1">{"via1",#N/A,TRUE,"general";"via2",#N/A,TRUE,"general";"via3",#N/A,TRUE,"general"}</definedName>
    <definedName name="_p7" localSheetId="19" hidden="1">{"via1",#N/A,TRUE,"general";"via2",#N/A,TRUE,"general";"via3",#N/A,TRUE,"general"}</definedName>
    <definedName name="_p7" localSheetId="20" hidden="1">{"via1",#N/A,TRUE,"general";"via2",#N/A,TRUE,"general";"via3",#N/A,TRUE,"general"}</definedName>
    <definedName name="_p7" localSheetId="22" hidden="1">{"via1",#N/A,TRUE,"general";"via2",#N/A,TRUE,"general";"via3",#N/A,TRUE,"general"}</definedName>
    <definedName name="_p7" localSheetId="23" hidden="1">{"via1",#N/A,TRUE,"general";"via2",#N/A,TRUE,"general";"via3",#N/A,TRUE,"general"}</definedName>
    <definedName name="_p7" localSheetId="24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localSheetId="7" hidden="1">{"TAB1",#N/A,TRUE,"GENERAL";"TAB2",#N/A,TRUE,"GENERAL";"TAB3",#N/A,TRUE,"GENERAL";"TAB4",#N/A,TRUE,"GENERAL";"TAB5",#N/A,TRUE,"GENERAL"}</definedName>
    <definedName name="_p8" localSheetId="11" hidden="1">{"TAB1",#N/A,TRUE,"GENERAL";"TAB2",#N/A,TRUE,"GENERAL";"TAB3",#N/A,TRUE,"GENERAL";"TAB4",#N/A,TRUE,"GENERAL";"TAB5",#N/A,TRUE,"GENERAL"}</definedName>
    <definedName name="_p8" localSheetId="12" hidden="1">{"TAB1",#N/A,TRUE,"GENERAL";"TAB2",#N/A,TRUE,"GENERAL";"TAB3",#N/A,TRUE,"GENERAL";"TAB4",#N/A,TRUE,"GENERAL";"TAB5",#N/A,TRUE,"GENERAL"}</definedName>
    <definedName name="_p8" localSheetId="14" hidden="1">{"TAB1",#N/A,TRUE,"GENERAL";"TAB2",#N/A,TRUE,"GENERAL";"TAB3",#N/A,TRUE,"GENERAL";"TAB4",#N/A,TRUE,"GENERAL";"TAB5",#N/A,TRUE,"GENERAL"}</definedName>
    <definedName name="_p8" localSheetId="19" hidden="1">{"TAB1",#N/A,TRUE,"GENERAL";"TAB2",#N/A,TRUE,"GENERAL";"TAB3",#N/A,TRUE,"GENERAL";"TAB4",#N/A,TRUE,"GENERAL";"TAB5",#N/A,TRUE,"GENERAL"}</definedName>
    <definedName name="_p8" localSheetId="20" hidden="1">{"TAB1",#N/A,TRUE,"GENERAL";"TAB2",#N/A,TRUE,"GENERAL";"TAB3",#N/A,TRUE,"GENERAL";"TAB4",#N/A,TRUE,"GENERAL";"TAB5",#N/A,TRUE,"GENERAL"}</definedName>
    <definedName name="_p8" localSheetId="22" hidden="1">{"TAB1",#N/A,TRUE,"GENERAL";"TAB2",#N/A,TRUE,"GENERAL";"TAB3",#N/A,TRUE,"GENERAL";"TAB4",#N/A,TRUE,"GENERAL";"TAB5",#N/A,TRUE,"GENERAL"}</definedName>
    <definedName name="_p8" localSheetId="23" hidden="1">{"TAB1",#N/A,TRUE,"GENERAL";"TAB2",#N/A,TRUE,"GENERAL";"TAB3",#N/A,TRUE,"GENERAL";"TAB4",#N/A,TRUE,"GENERAL";"TAB5",#N/A,TRUE,"GENERAL"}</definedName>
    <definedName name="_p8" localSheetId="24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hidden="1">#REF!</definedName>
    <definedName name="_PJ50">#REF!</definedName>
    <definedName name="_pj51">#REF!</definedName>
    <definedName name="_PRE1">#REF!</definedName>
    <definedName name="_r" localSheetId="5" hidden="1">{"TAB1",#N/A,TRUE,"GENERAL";"TAB2",#N/A,TRUE,"GENERAL";"TAB3",#N/A,TRUE,"GENERAL";"TAB4",#N/A,TRUE,"GENERAL";"TAB5",#N/A,TRUE,"GENERAL"}</definedName>
    <definedName name="_r" localSheetId="6" hidden="1">{"TAB1",#N/A,TRUE,"GENERAL";"TAB2",#N/A,TRUE,"GENERAL";"TAB3",#N/A,TRUE,"GENERAL";"TAB4",#N/A,TRUE,"GENERAL";"TAB5",#N/A,TRUE,"GENERAL"}</definedName>
    <definedName name="_r" localSheetId="7" hidden="1">{"TAB1",#N/A,TRUE,"GENERAL";"TAB2",#N/A,TRUE,"GENERAL";"TAB3",#N/A,TRUE,"GENERAL";"TAB4",#N/A,TRUE,"GENERAL";"TAB5",#N/A,TRUE,"GENERAL"}</definedName>
    <definedName name="_r" localSheetId="11" hidden="1">{"TAB1",#N/A,TRUE,"GENERAL";"TAB2",#N/A,TRUE,"GENERAL";"TAB3",#N/A,TRUE,"GENERAL";"TAB4",#N/A,TRUE,"GENERAL";"TAB5",#N/A,TRUE,"GENERAL"}</definedName>
    <definedName name="_r" localSheetId="12" hidden="1">{"TAB1",#N/A,TRUE,"GENERAL";"TAB2",#N/A,TRUE,"GENERAL";"TAB3",#N/A,TRUE,"GENERAL";"TAB4",#N/A,TRUE,"GENERAL";"TAB5",#N/A,TRUE,"GENERAL"}</definedName>
    <definedName name="_r" localSheetId="14" hidden="1">{"TAB1",#N/A,TRUE,"GENERAL";"TAB2",#N/A,TRUE,"GENERAL";"TAB3",#N/A,TRUE,"GENERAL";"TAB4",#N/A,TRUE,"GENERAL";"TAB5",#N/A,TRUE,"GENERAL"}</definedName>
    <definedName name="_r" localSheetId="19" hidden="1">{"TAB1",#N/A,TRUE,"GENERAL";"TAB2",#N/A,TRUE,"GENERAL";"TAB3",#N/A,TRUE,"GENERAL";"TAB4",#N/A,TRUE,"GENERAL";"TAB5",#N/A,TRUE,"GENERAL"}</definedName>
    <definedName name="_r" localSheetId="20" hidden="1">{"TAB1",#N/A,TRUE,"GENERAL";"TAB2",#N/A,TRUE,"GENERAL";"TAB3",#N/A,TRUE,"GENERAL";"TAB4",#N/A,TRUE,"GENERAL";"TAB5",#N/A,TRUE,"GENERAL"}</definedName>
    <definedName name="_r" localSheetId="22" hidden="1">{"TAB1",#N/A,TRUE,"GENERAL";"TAB2",#N/A,TRUE,"GENERAL";"TAB3",#N/A,TRUE,"GENERAL";"TAB4",#N/A,TRUE,"GENERAL";"TAB5",#N/A,TRUE,"GENERAL"}</definedName>
    <definedName name="_r" localSheetId="23" hidden="1">{"TAB1",#N/A,TRUE,"GENERAL";"TAB2",#N/A,TRUE,"GENERAL";"TAB3",#N/A,TRUE,"GENERAL";"TAB4",#N/A,TRUE,"GENERAL";"TAB5",#N/A,TRUE,"GENERAL"}</definedName>
    <definedName name="_r" localSheetId="24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5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localSheetId="7" hidden="1">{"via1",#N/A,TRUE,"general";"via2",#N/A,TRUE,"general";"via3",#N/A,TRUE,"general"}</definedName>
    <definedName name="_r4r" localSheetId="11" hidden="1">{"via1",#N/A,TRUE,"general";"via2",#N/A,TRUE,"general";"via3",#N/A,TRUE,"general"}</definedName>
    <definedName name="_r4r" localSheetId="12" hidden="1">{"via1",#N/A,TRUE,"general";"via2",#N/A,TRUE,"general";"via3",#N/A,TRUE,"general"}</definedName>
    <definedName name="_r4r" localSheetId="14" hidden="1">{"via1",#N/A,TRUE,"general";"via2",#N/A,TRUE,"general";"via3",#N/A,TRUE,"general"}</definedName>
    <definedName name="_r4r" localSheetId="19" hidden="1">{"via1",#N/A,TRUE,"general";"via2",#N/A,TRUE,"general";"via3",#N/A,TRUE,"general"}</definedName>
    <definedName name="_r4r" localSheetId="20" hidden="1">{"via1",#N/A,TRUE,"general";"via2",#N/A,TRUE,"general";"via3",#N/A,TRUE,"general"}</definedName>
    <definedName name="_r4r" localSheetId="22" hidden="1">{"via1",#N/A,TRUE,"general";"via2",#N/A,TRUE,"general";"via3",#N/A,TRUE,"general"}</definedName>
    <definedName name="_r4r" localSheetId="23" hidden="1">{"via1",#N/A,TRUE,"general";"via2",#N/A,TRUE,"general";"via3",#N/A,TRUE,"general"}</definedName>
    <definedName name="_r4r" localSheetId="24" hidden="1">{"via1",#N/A,TRUE,"general";"via2",#N/A,TRUE,"general";"via3",#N/A,TRUE,"general"}</definedName>
    <definedName name="_r4r" hidden="1">{"via1",#N/A,TRUE,"general";"via2",#N/A,TRUE,"general";"via3",#N/A,TRUE,"general"}</definedName>
    <definedName name="_rf8">#REF!</definedName>
    <definedName name="_RF9">#REF!</definedName>
    <definedName name="_rtu6" localSheetId="5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localSheetId="7" hidden="1">{"via1",#N/A,TRUE,"general";"via2",#N/A,TRUE,"general";"via3",#N/A,TRUE,"general"}</definedName>
    <definedName name="_rtu6" localSheetId="11" hidden="1">{"via1",#N/A,TRUE,"general";"via2",#N/A,TRUE,"general";"via3",#N/A,TRUE,"general"}</definedName>
    <definedName name="_rtu6" localSheetId="12" hidden="1">{"via1",#N/A,TRUE,"general";"via2",#N/A,TRUE,"general";"via3",#N/A,TRUE,"general"}</definedName>
    <definedName name="_rtu6" localSheetId="14" hidden="1">{"via1",#N/A,TRUE,"general";"via2",#N/A,TRUE,"general";"via3",#N/A,TRUE,"general"}</definedName>
    <definedName name="_rtu6" localSheetId="19" hidden="1">{"via1",#N/A,TRUE,"general";"via2",#N/A,TRUE,"general";"via3",#N/A,TRUE,"general"}</definedName>
    <definedName name="_rtu6" localSheetId="20" hidden="1">{"via1",#N/A,TRUE,"general";"via2",#N/A,TRUE,"general";"via3",#N/A,TRUE,"general"}</definedName>
    <definedName name="_rtu6" localSheetId="22" hidden="1">{"via1",#N/A,TRUE,"general";"via2",#N/A,TRUE,"general";"via3",#N/A,TRUE,"general"}</definedName>
    <definedName name="_rtu6" localSheetId="23" hidden="1">{"via1",#N/A,TRUE,"general";"via2",#N/A,TRUE,"general";"via3",#N/A,TRUE,"general"}</definedName>
    <definedName name="_rtu6" localSheetId="24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localSheetId="11" hidden="1">{"via1",#N/A,TRUE,"general";"via2",#N/A,TRUE,"general";"via3",#N/A,TRUE,"general"}</definedName>
    <definedName name="_s1" localSheetId="12" hidden="1">{"via1",#N/A,TRUE,"general";"via2",#N/A,TRUE,"general";"via3",#N/A,TRUE,"general"}</definedName>
    <definedName name="_s1" localSheetId="14" hidden="1">{"via1",#N/A,TRUE,"general";"via2",#N/A,TRUE,"general";"via3",#N/A,TRUE,"general"}</definedName>
    <definedName name="_s1" localSheetId="19" hidden="1">{"via1",#N/A,TRUE,"general";"via2",#N/A,TRUE,"general";"via3",#N/A,TRUE,"general"}</definedName>
    <definedName name="_s1" localSheetId="20" hidden="1">{"via1",#N/A,TRUE,"general";"via2",#N/A,TRUE,"general";"via3",#N/A,TRUE,"general"}</definedName>
    <definedName name="_s1" localSheetId="22" hidden="1">{"via1",#N/A,TRUE,"general";"via2",#N/A,TRUE,"general";"via3",#N/A,TRUE,"general"}</definedName>
    <definedName name="_s1" localSheetId="23" hidden="1">{"via1",#N/A,TRUE,"general";"via2",#N/A,TRUE,"general";"via3",#N/A,TRUE,"general"}</definedName>
    <definedName name="_s1" localSheetId="24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localSheetId="7" hidden="1">{"TAB1",#N/A,TRUE,"GENERAL";"TAB2",#N/A,TRUE,"GENERAL";"TAB3",#N/A,TRUE,"GENERAL";"TAB4",#N/A,TRUE,"GENERAL";"TAB5",#N/A,TRUE,"GENERAL"}</definedName>
    <definedName name="_s2" localSheetId="11" hidden="1">{"TAB1",#N/A,TRUE,"GENERAL";"TAB2",#N/A,TRUE,"GENERAL";"TAB3",#N/A,TRUE,"GENERAL";"TAB4",#N/A,TRUE,"GENERAL";"TAB5",#N/A,TRUE,"GENERAL"}</definedName>
    <definedName name="_s2" localSheetId="12" hidden="1">{"TAB1",#N/A,TRUE,"GENERAL";"TAB2",#N/A,TRUE,"GENERAL";"TAB3",#N/A,TRUE,"GENERAL";"TAB4",#N/A,TRUE,"GENERAL";"TAB5",#N/A,TRUE,"GENERAL"}</definedName>
    <definedName name="_s2" localSheetId="14" hidden="1">{"TAB1",#N/A,TRUE,"GENERAL";"TAB2",#N/A,TRUE,"GENERAL";"TAB3",#N/A,TRUE,"GENERAL";"TAB4",#N/A,TRUE,"GENERAL";"TAB5",#N/A,TRUE,"GENERAL"}</definedName>
    <definedName name="_s2" localSheetId="19" hidden="1">{"TAB1",#N/A,TRUE,"GENERAL";"TAB2",#N/A,TRUE,"GENERAL";"TAB3",#N/A,TRUE,"GENERAL";"TAB4",#N/A,TRUE,"GENERAL";"TAB5",#N/A,TRUE,"GENERAL"}</definedName>
    <definedName name="_s2" localSheetId="20" hidden="1">{"TAB1",#N/A,TRUE,"GENERAL";"TAB2",#N/A,TRUE,"GENERAL";"TAB3",#N/A,TRUE,"GENERAL";"TAB4",#N/A,TRUE,"GENERAL";"TAB5",#N/A,TRUE,"GENERAL"}</definedName>
    <definedName name="_s2" localSheetId="22" hidden="1">{"TAB1",#N/A,TRUE,"GENERAL";"TAB2",#N/A,TRUE,"GENERAL";"TAB3",#N/A,TRUE,"GENERAL";"TAB4",#N/A,TRUE,"GENERAL";"TAB5",#N/A,TRUE,"GENERAL"}</definedName>
    <definedName name="_s2" localSheetId="23" hidden="1">{"TAB1",#N/A,TRUE,"GENERAL";"TAB2",#N/A,TRUE,"GENERAL";"TAB3",#N/A,TRUE,"GENERAL";"TAB4",#N/A,TRUE,"GENERAL";"TAB5",#N/A,TRUE,"GENERAL"}</definedName>
    <definedName name="_s2" localSheetId="24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localSheetId="11" hidden="1">{"TAB1",#N/A,TRUE,"GENERAL";"TAB2",#N/A,TRUE,"GENERAL";"TAB3",#N/A,TRUE,"GENERAL";"TAB4",#N/A,TRUE,"GENERAL";"TAB5",#N/A,TRUE,"GENERAL"}</definedName>
    <definedName name="_s3" localSheetId="12" hidden="1">{"TAB1",#N/A,TRUE,"GENERAL";"TAB2",#N/A,TRUE,"GENERAL";"TAB3",#N/A,TRUE,"GENERAL";"TAB4",#N/A,TRUE,"GENERAL";"TAB5",#N/A,TRUE,"GENERAL"}</definedName>
    <definedName name="_s3" localSheetId="14" hidden="1">{"TAB1",#N/A,TRUE,"GENERAL";"TAB2",#N/A,TRUE,"GENERAL";"TAB3",#N/A,TRUE,"GENERAL";"TAB4",#N/A,TRUE,"GENERAL";"TAB5",#N/A,TRUE,"GENERAL"}</definedName>
    <definedName name="_s3" localSheetId="19" hidden="1">{"TAB1",#N/A,TRUE,"GENERAL";"TAB2",#N/A,TRUE,"GENERAL";"TAB3",#N/A,TRUE,"GENERAL";"TAB4",#N/A,TRUE,"GENERAL";"TAB5",#N/A,TRUE,"GENERAL"}</definedName>
    <definedName name="_s3" localSheetId="20" hidden="1">{"TAB1",#N/A,TRUE,"GENERAL";"TAB2",#N/A,TRUE,"GENERAL";"TAB3",#N/A,TRUE,"GENERAL";"TAB4",#N/A,TRUE,"GENERAL";"TAB5",#N/A,TRUE,"GENERAL"}</definedName>
    <definedName name="_s3" localSheetId="22" hidden="1">{"TAB1",#N/A,TRUE,"GENERAL";"TAB2",#N/A,TRUE,"GENERAL";"TAB3",#N/A,TRUE,"GENERAL";"TAB4",#N/A,TRUE,"GENERAL";"TAB5",#N/A,TRUE,"GENERAL"}</definedName>
    <definedName name="_s3" localSheetId="23" hidden="1">{"TAB1",#N/A,TRUE,"GENERAL";"TAB2",#N/A,TRUE,"GENERAL";"TAB3",#N/A,TRUE,"GENERAL";"TAB4",#N/A,TRUE,"GENERAL";"TAB5",#N/A,TRUE,"GENERAL"}</definedName>
    <definedName name="_s3" localSheetId="24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5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localSheetId="7" hidden="1">{"via1",#N/A,TRUE,"general";"via2",#N/A,TRUE,"general";"via3",#N/A,TRUE,"general"}</definedName>
    <definedName name="_s4" localSheetId="11" hidden="1">{"via1",#N/A,TRUE,"general";"via2",#N/A,TRUE,"general";"via3",#N/A,TRUE,"general"}</definedName>
    <definedName name="_s4" localSheetId="12" hidden="1">{"via1",#N/A,TRUE,"general";"via2",#N/A,TRUE,"general";"via3",#N/A,TRUE,"general"}</definedName>
    <definedName name="_s4" localSheetId="14" hidden="1">{"via1",#N/A,TRUE,"general";"via2",#N/A,TRUE,"general";"via3",#N/A,TRUE,"general"}</definedName>
    <definedName name="_s4" localSheetId="19" hidden="1">{"via1",#N/A,TRUE,"general";"via2",#N/A,TRUE,"general";"via3",#N/A,TRUE,"general"}</definedName>
    <definedName name="_s4" localSheetId="20" hidden="1">{"via1",#N/A,TRUE,"general";"via2",#N/A,TRUE,"general";"via3",#N/A,TRUE,"general"}</definedName>
    <definedName name="_s4" localSheetId="22" hidden="1">{"via1",#N/A,TRUE,"general";"via2",#N/A,TRUE,"general";"via3",#N/A,TRUE,"general"}</definedName>
    <definedName name="_s4" localSheetId="23" hidden="1">{"via1",#N/A,TRUE,"general";"via2",#N/A,TRUE,"general";"via3",#N/A,TRUE,"general"}</definedName>
    <definedName name="_s4" localSheetId="24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localSheetId="11" hidden="1">{"via1",#N/A,TRUE,"general";"via2",#N/A,TRUE,"general";"via3",#N/A,TRUE,"general"}</definedName>
    <definedName name="_s5" localSheetId="12" hidden="1">{"via1",#N/A,TRUE,"general";"via2",#N/A,TRUE,"general";"via3",#N/A,TRUE,"general"}</definedName>
    <definedName name="_s5" localSheetId="14" hidden="1">{"via1",#N/A,TRUE,"general";"via2",#N/A,TRUE,"general";"via3",#N/A,TRUE,"general"}</definedName>
    <definedName name="_s5" localSheetId="19" hidden="1">{"via1",#N/A,TRUE,"general";"via2",#N/A,TRUE,"general";"via3",#N/A,TRUE,"general"}</definedName>
    <definedName name="_s5" localSheetId="20" hidden="1">{"via1",#N/A,TRUE,"general";"via2",#N/A,TRUE,"general";"via3",#N/A,TRUE,"general"}</definedName>
    <definedName name="_s5" localSheetId="22" hidden="1">{"via1",#N/A,TRUE,"general";"via2",#N/A,TRUE,"general";"via3",#N/A,TRUE,"general"}</definedName>
    <definedName name="_s5" localSheetId="23" hidden="1">{"via1",#N/A,TRUE,"general";"via2",#N/A,TRUE,"general";"via3",#N/A,TRUE,"general"}</definedName>
    <definedName name="_s5" localSheetId="24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localSheetId="7" hidden="1">{"TAB1",#N/A,TRUE,"GENERAL";"TAB2",#N/A,TRUE,"GENERAL";"TAB3",#N/A,TRUE,"GENERAL";"TAB4",#N/A,TRUE,"GENERAL";"TAB5",#N/A,TRUE,"GENERAL"}</definedName>
    <definedName name="_s6" localSheetId="11" hidden="1">{"TAB1",#N/A,TRUE,"GENERAL";"TAB2",#N/A,TRUE,"GENERAL";"TAB3",#N/A,TRUE,"GENERAL";"TAB4",#N/A,TRUE,"GENERAL";"TAB5",#N/A,TRUE,"GENERAL"}</definedName>
    <definedName name="_s6" localSheetId="12" hidden="1">{"TAB1",#N/A,TRUE,"GENERAL";"TAB2",#N/A,TRUE,"GENERAL";"TAB3",#N/A,TRUE,"GENERAL";"TAB4",#N/A,TRUE,"GENERAL";"TAB5",#N/A,TRUE,"GENERAL"}</definedName>
    <definedName name="_s6" localSheetId="14" hidden="1">{"TAB1",#N/A,TRUE,"GENERAL";"TAB2",#N/A,TRUE,"GENERAL";"TAB3",#N/A,TRUE,"GENERAL";"TAB4",#N/A,TRUE,"GENERAL";"TAB5",#N/A,TRUE,"GENERAL"}</definedName>
    <definedName name="_s6" localSheetId="19" hidden="1">{"TAB1",#N/A,TRUE,"GENERAL";"TAB2",#N/A,TRUE,"GENERAL";"TAB3",#N/A,TRUE,"GENERAL";"TAB4",#N/A,TRUE,"GENERAL";"TAB5",#N/A,TRUE,"GENERAL"}</definedName>
    <definedName name="_s6" localSheetId="20" hidden="1">{"TAB1",#N/A,TRUE,"GENERAL";"TAB2",#N/A,TRUE,"GENERAL";"TAB3",#N/A,TRUE,"GENERAL";"TAB4",#N/A,TRUE,"GENERAL";"TAB5",#N/A,TRUE,"GENERAL"}</definedName>
    <definedName name="_s6" localSheetId="22" hidden="1">{"TAB1",#N/A,TRUE,"GENERAL";"TAB2",#N/A,TRUE,"GENERAL";"TAB3",#N/A,TRUE,"GENERAL";"TAB4",#N/A,TRUE,"GENERAL";"TAB5",#N/A,TRUE,"GENERAL"}</definedName>
    <definedName name="_s6" localSheetId="23" hidden="1">{"TAB1",#N/A,TRUE,"GENERAL";"TAB2",#N/A,TRUE,"GENERAL";"TAB3",#N/A,TRUE,"GENERAL";"TAB4",#N/A,TRUE,"GENERAL";"TAB5",#N/A,TRUE,"GENERAL"}</definedName>
    <definedName name="_s6" localSheetId="24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5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localSheetId="7" hidden="1">{"via1",#N/A,TRUE,"general";"via2",#N/A,TRUE,"general";"via3",#N/A,TRUE,"general"}</definedName>
    <definedName name="_s7" localSheetId="11" hidden="1">{"via1",#N/A,TRUE,"general";"via2",#N/A,TRUE,"general";"via3",#N/A,TRUE,"general"}</definedName>
    <definedName name="_s7" localSheetId="12" hidden="1">{"via1",#N/A,TRUE,"general";"via2",#N/A,TRUE,"general";"via3",#N/A,TRUE,"general"}</definedName>
    <definedName name="_s7" localSheetId="14" hidden="1">{"via1",#N/A,TRUE,"general";"via2",#N/A,TRUE,"general";"via3",#N/A,TRUE,"general"}</definedName>
    <definedName name="_s7" localSheetId="19" hidden="1">{"via1",#N/A,TRUE,"general";"via2",#N/A,TRUE,"general";"via3",#N/A,TRUE,"general"}</definedName>
    <definedName name="_s7" localSheetId="20" hidden="1">{"via1",#N/A,TRUE,"general";"via2",#N/A,TRUE,"general";"via3",#N/A,TRUE,"general"}</definedName>
    <definedName name="_s7" localSheetId="22" hidden="1">{"via1",#N/A,TRUE,"general";"via2",#N/A,TRUE,"general";"via3",#N/A,TRUE,"general"}</definedName>
    <definedName name="_s7" localSheetId="23" hidden="1">{"via1",#N/A,TRUE,"general";"via2",#N/A,TRUE,"general";"via3",#N/A,TRUE,"general"}</definedName>
    <definedName name="_s7" localSheetId="24" hidden="1">{"via1",#N/A,TRUE,"general";"via2",#N/A,TRUE,"general";"via3",#N/A,TRUE,"general"}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t3" localSheetId="5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localSheetId="7" hidden="1">{"TAB1",#N/A,TRUE,"GENERAL";"TAB2",#N/A,TRUE,"GENERAL";"TAB3",#N/A,TRUE,"GENERAL";"TAB4",#N/A,TRUE,"GENERAL";"TAB5",#N/A,TRUE,"GENERAL"}</definedName>
    <definedName name="_t3" localSheetId="11" hidden="1">{"TAB1",#N/A,TRUE,"GENERAL";"TAB2",#N/A,TRUE,"GENERAL";"TAB3",#N/A,TRUE,"GENERAL";"TAB4",#N/A,TRUE,"GENERAL";"TAB5",#N/A,TRUE,"GENERAL"}</definedName>
    <definedName name="_t3" localSheetId="12" hidden="1">{"TAB1",#N/A,TRUE,"GENERAL";"TAB2",#N/A,TRUE,"GENERAL";"TAB3",#N/A,TRUE,"GENERAL";"TAB4",#N/A,TRUE,"GENERAL";"TAB5",#N/A,TRUE,"GENERAL"}</definedName>
    <definedName name="_t3" localSheetId="14" hidden="1">{"TAB1",#N/A,TRUE,"GENERAL";"TAB2",#N/A,TRUE,"GENERAL";"TAB3",#N/A,TRUE,"GENERAL";"TAB4",#N/A,TRUE,"GENERAL";"TAB5",#N/A,TRUE,"GENERAL"}</definedName>
    <definedName name="_t3" localSheetId="19" hidden="1">{"TAB1",#N/A,TRUE,"GENERAL";"TAB2",#N/A,TRUE,"GENERAL";"TAB3",#N/A,TRUE,"GENERAL";"TAB4",#N/A,TRUE,"GENERAL";"TAB5",#N/A,TRUE,"GENERAL"}</definedName>
    <definedName name="_t3" localSheetId="20" hidden="1">{"TAB1",#N/A,TRUE,"GENERAL";"TAB2",#N/A,TRUE,"GENERAL";"TAB3",#N/A,TRUE,"GENERAL";"TAB4",#N/A,TRUE,"GENERAL";"TAB5",#N/A,TRUE,"GENERAL"}</definedName>
    <definedName name="_t3" localSheetId="22" hidden="1">{"TAB1",#N/A,TRUE,"GENERAL";"TAB2",#N/A,TRUE,"GENERAL";"TAB3",#N/A,TRUE,"GENERAL";"TAB4",#N/A,TRUE,"GENERAL";"TAB5",#N/A,TRUE,"GENERAL"}</definedName>
    <definedName name="_t3" localSheetId="23" hidden="1">{"TAB1",#N/A,TRUE,"GENERAL";"TAB2",#N/A,TRUE,"GENERAL";"TAB3",#N/A,TRUE,"GENERAL";"TAB4",#N/A,TRUE,"GENERAL";"TAB5",#N/A,TRUE,"GENERAL"}</definedName>
    <definedName name="_t3" localSheetId="24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5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localSheetId="7" hidden="1">{"via1",#N/A,TRUE,"general";"via2",#N/A,TRUE,"general";"via3",#N/A,TRUE,"general"}</definedName>
    <definedName name="_t4" localSheetId="11" hidden="1">{"via1",#N/A,TRUE,"general";"via2",#N/A,TRUE,"general";"via3",#N/A,TRUE,"general"}</definedName>
    <definedName name="_t4" localSheetId="12" hidden="1">{"via1",#N/A,TRUE,"general";"via2",#N/A,TRUE,"general";"via3",#N/A,TRUE,"general"}</definedName>
    <definedName name="_t4" localSheetId="14" hidden="1">{"via1",#N/A,TRUE,"general";"via2",#N/A,TRUE,"general";"via3",#N/A,TRUE,"general"}</definedName>
    <definedName name="_t4" localSheetId="19" hidden="1">{"via1",#N/A,TRUE,"general";"via2",#N/A,TRUE,"general";"via3",#N/A,TRUE,"general"}</definedName>
    <definedName name="_t4" localSheetId="20" hidden="1">{"via1",#N/A,TRUE,"general";"via2",#N/A,TRUE,"general";"via3",#N/A,TRUE,"general"}</definedName>
    <definedName name="_t4" localSheetId="22" hidden="1">{"via1",#N/A,TRUE,"general";"via2",#N/A,TRUE,"general";"via3",#N/A,TRUE,"general"}</definedName>
    <definedName name="_t4" localSheetId="23" hidden="1">{"via1",#N/A,TRUE,"general";"via2",#N/A,TRUE,"general";"via3",#N/A,TRUE,"general"}</definedName>
    <definedName name="_t4" localSheetId="24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localSheetId="7" hidden="1">{"TAB1",#N/A,TRUE,"GENERAL";"TAB2",#N/A,TRUE,"GENERAL";"TAB3",#N/A,TRUE,"GENERAL";"TAB4",#N/A,TRUE,"GENERAL";"TAB5",#N/A,TRUE,"GENERAL"}</definedName>
    <definedName name="_t5" localSheetId="11" hidden="1">{"TAB1",#N/A,TRUE,"GENERAL";"TAB2",#N/A,TRUE,"GENERAL";"TAB3",#N/A,TRUE,"GENERAL";"TAB4",#N/A,TRUE,"GENERAL";"TAB5",#N/A,TRUE,"GENERAL"}</definedName>
    <definedName name="_t5" localSheetId="12" hidden="1">{"TAB1",#N/A,TRUE,"GENERAL";"TAB2",#N/A,TRUE,"GENERAL";"TAB3",#N/A,TRUE,"GENERAL";"TAB4",#N/A,TRUE,"GENERAL";"TAB5",#N/A,TRUE,"GENERAL"}</definedName>
    <definedName name="_t5" localSheetId="14" hidden="1">{"TAB1",#N/A,TRUE,"GENERAL";"TAB2",#N/A,TRUE,"GENERAL";"TAB3",#N/A,TRUE,"GENERAL";"TAB4",#N/A,TRUE,"GENERAL";"TAB5",#N/A,TRUE,"GENERAL"}</definedName>
    <definedName name="_t5" localSheetId="19" hidden="1">{"TAB1",#N/A,TRUE,"GENERAL";"TAB2",#N/A,TRUE,"GENERAL";"TAB3",#N/A,TRUE,"GENERAL";"TAB4",#N/A,TRUE,"GENERAL";"TAB5",#N/A,TRUE,"GENERAL"}</definedName>
    <definedName name="_t5" localSheetId="20" hidden="1">{"TAB1",#N/A,TRUE,"GENERAL";"TAB2",#N/A,TRUE,"GENERAL";"TAB3",#N/A,TRUE,"GENERAL";"TAB4",#N/A,TRUE,"GENERAL";"TAB5",#N/A,TRUE,"GENERAL"}</definedName>
    <definedName name="_t5" localSheetId="22" hidden="1">{"TAB1",#N/A,TRUE,"GENERAL";"TAB2",#N/A,TRUE,"GENERAL";"TAB3",#N/A,TRUE,"GENERAL";"TAB4",#N/A,TRUE,"GENERAL";"TAB5",#N/A,TRUE,"GENERAL"}</definedName>
    <definedName name="_t5" localSheetId="23" hidden="1">{"TAB1",#N/A,TRUE,"GENERAL";"TAB2",#N/A,TRUE,"GENERAL";"TAB3",#N/A,TRUE,"GENERAL";"TAB4",#N/A,TRUE,"GENERAL";"TAB5",#N/A,TRUE,"GENERAL"}</definedName>
    <definedName name="_t5" localSheetId="24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5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localSheetId="7" hidden="1">{"via1",#N/A,TRUE,"general";"via2",#N/A,TRUE,"general";"via3",#N/A,TRUE,"general"}</definedName>
    <definedName name="_t6" localSheetId="11" hidden="1">{"via1",#N/A,TRUE,"general";"via2",#N/A,TRUE,"general";"via3",#N/A,TRUE,"general"}</definedName>
    <definedName name="_t6" localSheetId="12" hidden="1">{"via1",#N/A,TRUE,"general";"via2",#N/A,TRUE,"general";"via3",#N/A,TRUE,"general"}</definedName>
    <definedName name="_t6" localSheetId="14" hidden="1">{"via1",#N/A,TRUE,"general";"via2",#N/A,TRUE,"general";"via3",#N/A,TRUE,"general"}</definedName>
    <definedName name="_t6" localSheetId="19" hidden="1">{"via1",#N/A,TRUE,"general";"via2",#N/A,TRUE,"general";"via3",#N/A,TRUE,"general"}</definedName>
    <definedName name="_t6" localSheetId="20" hidden="1">{"via1",#N/A,TRUE,"general";"via2",#N/A,TRUE,"general";"via3",#N/A,TRUE,"general"}</definedName>
    <definedName name="_t6" localSheetId="22" hidden="1">{"via1",#N/A,TRUE,"general";"via2",#N/A,TRUE,"general";"via3",#N/A,TRUE,"general"}</definedName>
    <definedName name="_t6" localSheetId="23" hidden="1">{"via1",#N/A,TRUE,"general";"via2",#N/A,TRUE,"general";"via3",#N/A,TRUE,"general"}</definedName>
    <definedName name="_t6" localSheetId="24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localSheetId="7" hidden="1">{"TAB1",#N/A,TRUE,"GENERAL";"TAB2",#N/A,TRUE,"GENERAL";"TAB3",#N/A,TRUE,"GENERAL";"TAB4",#N/A,TRUE,"GENERAL";"TAB5",#N/A,TRUE,"GENERAL"}</definedName>
    <definedName name="_t66" localSheetId="11" hidden="1">{"TAB1",#N/A,TRUE,"GENERAL";"TAB2",#N/A,TRUE,"GENERAL";"TAB3",#N/A,TRUE,"GENERAL";"TAB4",#N/A,TRUE,"GENERAL";"TAB5",#N/A,TRUE,"GENERAL"}</definedName>
    <definedName name="_t66" localSheetId="12" hidden="1">{"TAB1",#N/A,TRUE,"GENERAL";"TAB2",#N/A,TRUE,"GENERAL";"TAB3",#N/A,TRUE,"GENERAL";"TAB4",#N/A,TRUE,"GENERAL";"TAB5",#N/A,TRUE,"GENERAL"}</definedName>
    <definedName name="_t66" localSheetId="14" hidden="1">{"TAB1",#N/A,TRUE,"GENERAL";"TAB2",#N/A,TRUE,"GENERAL";"TAB3",#N/A,TRUE,"GENERAL";"TAB4",#N/A,TRUE,"GENERAL";"TAB5",#N/A,TRUE,"GENERAL"}</definedName>
    <definedName name="_t66" localSheetId="19" hidden="1">{"TAB1",#N/A,TRUE,"GENERAL";"TAB2",#N/A,TRUE,"GENERAL";"TAB3",#N/A,TRUE,"GENERAL";"TAB4",#N/A,TRUE,"GENERAL";"TAB5",#N/A,TRUE,"GENERAL"}</definedName>
    <definedName name="_t66" localSheetId="20" hidden="1">{"TAB1",#N/A,TRUE,"GENERAL";"TAB2",#N/A,TRUE,"GENERAL";"TAB3",#N/A,TRUE,"GENERAL";"TAB4",#N/A,TRUE,"GENERAL";"TAB5",#N/A,TRUE,"GENERAL"}</definedName>
    <definedName name="_t66" localSheetId="22" hidden="1">{"TAB1",#N/A,TRUE,"GENERAL";"TAB2",#N/A,TRUE,"GENERAL";"TAB3",#N/A,TRUE,"GENERAL";"TAB4",#N/A,TRUE,"GENERAL";"TAB5",#N/A,TRUE,"GENERAL"}</definedName>
    <definedName name="_t66" localSheetId="23" hidden="1">{"TAB1",#N/A,TRUE,"GENERAL";"TAB2",#N/A,TRUE,"GENERAL";"TAB3",#N/A,TRUE,"GENERAL";"TAB4",#N/A,TRUE,"GENERAL";"TAB5",#N/A,TRUE,"GENERAL"}</definedName>
    <definedName name="_t66" localSheetId="24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5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localSheetId="7" hidden="1">{"via1",#N/A,TRUE,"general";"via2",#N/A,TRUE,"general";"via3",#N/A,TRUE,"general"}</definedName>
    <definedName name="_t7" localSheetId="11" hidden="1">{"via1",#N/A,TRUE,"general";"via2",#N/A,TRUE,"general";"via3",#N/A,TRUE,"general"}</definedName>
    <definedName name="_t7" localSheetId="12" hidden="1">{"via1",#N/A,TRUE,"general";"via2",#N/A,TRUE,"general";"via3",#N/A,TRUE,"general"}</definedName>
    <definedName name="_t7" localSheetId="14" hidden="1">{"via1",#N/A,TRUE,"general";"via2",#N/A,TRUE,"general";"via3",#N/A,TRUE,"general"}</definedName>
    <definedName name="_t7" localSheetId="19" hidden="1">{"via1",#N/A,TRUE,"general";"via2",#N/A,TRUE,"general";"via3",#N/A,TRUE,"general"}</definedName>
    <definedName name="_t7" localSheetId="20" hidden="1">{"via1",#N/A,TRUE,"general";"via2",#N/A,TRUE,"general";"via3",#N/A,TRUE,"general"}</definedName>
    <definedName name="_t7" localSheetId="22" hidden="1">{"via1",#N/A,TRUE,"general";"via2",#N/A,TRUE,"general";"via3",#N/A,TRUE,"general"}</definedName>
    <definedName name="_t7" localSheetId="23" hidden="1">{"via1",#N/A,TRUE,"general";"via2",#N/A,TRUE,"general";"via3",#N/A,TRUE,"general"}</definedName>
    <definedName name="_t7" localSheetId="24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localSheetId="7" hidden="1">{"TAB1",#N/A,TRUE,"GENERAL";"TAB2",#N/A,TRUE,"GENERAL";"TAB3",#N/A,TRUE,"GENERAL";"TAB4",#N/A,TRUE,"GENERAL";"TAB5",#N/A,TRUE,"GENERAL"}</definedName>
    <definedName name="_t77" localSheetId="11" hidden="1">{"TAB1",#N/A,TRUE,"GENERAL";"TAB2",#N/A,TRUE,"GENERAL";"TAB3",#N/A,TRUE,"GENERAL";"TAB4",#N/A,TRUE,"GENERAL";"TAB5",#N/A,TRUE,"GENERAL"}</definedName>
    <definedName name="_t77" localSheetId="12" hidden="1">{"TAB1",#N/A,TRUE,"GENERAL";"TAB2",#N/A,TRUE,"GENERAL";"TAB3",#N/A,TRUE,"GENERAL";"TAB4",#N/A,TRUE,"GENERAL";"TAB5",#N/A,TRUE,"GENERAL"}</definedName>
    <definedName name="_t77" localSheetId="14" hidden="1">{"TAB1",#N/A,TRUE,"GENERAL";"TAB2",#N/A,TRUE,"GENERAL";"TAB3",#N/A,TRUE,"GENERAL";"TAB4",#N/A,TRUE,"GENERAL";"TAB5",#N/A,TRUE,"GENERAL"}</definedName>
    <definedName name="_t77" localSheetId="19" hidden="1">{"TAB1",#N/A,TRUE,"GENERAL";"TAB2",#N/A,TRUE,"GENERAL";"TAB3",#N/A,TRUE,"GENERAL";"TAB4",#N/A,TRUE,"GENERAL";"TAB5",#N/A,TRUE,"GENERAL"}</definedName>
    <definedName name="_t77" localSheetId="20" hidden="1">{"TAB1",#N/A,TRUE,"GENERAL";"TAB2",#N/A,TRUE,"GENERAL";"TAB3",#N/A,TRUE,"GENERAL";"TAB4",#N/A,TRUE,"GENERAL";"TAB5",#N/A,TRUE,"GENERAL"}</definedName>
    <definedName name="_t77" localSheetId="22" hidden="1">{"TAB1",#N/A,TRUE,"GENERAL";"TAB2",#N/A,TRUE,"GENERAL";"TAB3",#N/A,TRUE,"GENERAL";"TAB4",#N/A,TRUE,"GENERAL";"TAB5",#N/A,TRUE,"GENERAL"}</definedName>
    <definedName name="_t77" localSheetId="23" hidden="1">{"TAB1",#N/A,TRUE,"GENERAL";"TAB2",#N/A,TRUE,"GENERAL";"TAB3",#N/A,TRUE,"GENERAL";"TAB4",#N/A,TRUE,"GENERAL";"TAB5",#N/A,TRUE,"GENERAL"}</definedName>
    <definedName name="_t77" localSheetId="24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localSheetId="11" hidden="1">{"TAB1",#N/A,TRUE,"GENERAL";"TAB2",#N/A,TRUE,"GENERAL";"TAB3",#N/A,TRUE,"GENERAL";"TAB4",#N/A,TRUE,"GENERAL";"TAB5",#N/A,TRUE,"GENERAL"}</definedName>
    <definedName name="_t8" localSheetId="12" hidden="1">{"TAB1",#N/A,TRUE,"GENERAL";"TAB2",#N/A,TRUE,"GENERAL";"TAB3",#N/A,TRUE,"GENERAL";"TAB4",#N/A,TRUE,"GENERAL";"TAB5",#N/A,TRUE,"GENERAL"}</definedName>
    <definedName name="_t8" localSheetId="14" hidden="1">{"TAB1",#N/A,TRUE,"GENERAL";"TAB2",#N/A,TRUE,"GENERAL";"TAB3",#N/A,TRUE,"GENERAL";"TAB4",#N/A,TRUE,"GENERAL";"TAB5",#N/A,TRUE,"GENERAL"}</definedName>
    <definedName name="_t8" localSheetId="19" hidden="1">{"TAB1",#N/A,TRUE,"GENERAL";"TAB2",#N/A,TRUE,"GENERAL";"TAB3",#N/A,TRUE,"GENERAL";"TAB4",#N/A,TRUE,"GENERAL";"TAB5",#N/A,TRUE,"GENERAL"}</definedName>
    <definedName name="_t8" localSheetId="20" hidden="1">{"TAB1",#N/A,TRUE,"GENERAL";"TAB2",#N/A,TRUE,"GENERAL";"TAB3",#N/A,TRUE,"GENERAL";"TAB4",#N/A,TRUE,"GENERAL";"TAB5",#N/A,TRUE,"GENERAL"}</definedName>
    <definedName name="_t8" localSheetId="22" hidden="1">{"TAB1",#N/A,TRUE,"GENERAL";"TAB2",#N/A,TRUE,"GENERAL";"TAB3",#N/A,TRUE,"GENERAL";"TAB4",#N/A,TRUE,"GENERAL";"TAB5",#N/A,TRUE,"GENERAL"}</definedName>
    <definedName name="_t8" localSheetId="23" hidden="1">{"TAB1",#N/A,TRUE,"GENERAL";"TAB2",#N/A,TRUE,"GENERAL";"TAB3",#N/A,TRUE,"GENERAL";"TAB4",#N/A,TRUE,"GENERAL";"TAB5",#N/A,TRUE,"GENERAL"}</definedName>
    <definedName name="_t8" localSheetId="24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5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localSheetId="7" hidden="1">{"via1",#N/A,TRUE,"general";"via2",#N/A,TRUE,"general";"via3",#N/A,TRUE,"general"}</definedName>
    <definedName name="_t88" localSheetId="11" hidden="1">{"via1",#N/A,TRUE,"general";"via2",#N/A,TRUE,"general";"via3",#N/A,TRUE,"general"}</definedName>
    <definedName name="_t88" localSheetId="12" hidden="1">{"via1",#N/A,TRUE,"general";"via2",#N/A,TRUE,"general";"via3",#N/A,TRUE,"general"}</definedName>
    <definedName name="_t88" localSheetId="14" hidden="1">{"via1",#N/A,TRUE,"general";"via2",#N/A,TRUE,"general";"via3",#N/A,TRUE,"general"}</definedName>
    <definedName name="_t88" localSheetId="19" hidden="1">{"via1",#N/A,TRUE,"general";"via2",#N/A,TRUE,"general";"via3",#N/A,TRUE,"general"}</definedName>
    <definedName name="_t88" localSheetId="20" hidden="1">{"via1",#N/A,TRUE,"general";"via2",#N/A,TRUE,"general";"via3",#N/A,TRUE,"general"}</definedName>
    <definedName name="_t88" localSheetId="22" hidden="1">{"via1",#N/A,TRUE,"general";"via2",#N/A,TRUE,"general";"via3",#N/A,TRUE,"general"}</definedName>
    <definedName name="_t88" localSheetId="23" hidden="1">{"via1",#N/A,TRUE,"general";"via2",#N/A,TRUE,"general";"via3",#N/A,TRUE,"general"}</definedName>
    <definedName name="_t88" localSheetId="24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localSheetId="7" hidden="1">{"TAB1",#N/A,TRUE,"GENERAL";"TAB2",#N/A,TRUE,"GENERAL";"TAB3",#N/A,TRUE,"GENERAL";"TAB4",#N/A,TRUE,"GENERAL";"TAB5",#N/A,TRUE,"GENERAL"}</definedName>
    <definedName name="_t9" localSheetId="11" hidden="1">{"TAB1",#N/A,TRUE,"GENERAL";"TAB2",#N/A,TRUE,"GENERAL";"TAB3",#N/A,TRUE,"GENERAL";"TAB4",#N/A,TRUE,"GENERAL";"TAB5",#N/A,TRUE,"GENERAL"}</definedName>
    <definedName name="_t9" localSheetId="12" hidden="1">{"TAB1",#N/A,TRUE,"GENERAL";"TAB2",#N/A,TRUE,"GENERAL";"TAB3",#N/A,TRUE,"GENERAL";"TAB4",#N/A,TRUE,"GENERAL";"TAB5",#N/A,TRUE,"GENERAL"}</definedName>
    <definedName name="_t9" localSheetId="14" hidden="1">{"TAB1",#N/A,TRUE,"GENERAL";"TAB2",#N/A,TRUE,"GENERAL";"TAB3",#N/A,TRUE,"GENERAL";"TAB4",#N/A,TRUE,"GENERAL";"TAB5",#N/A,TRUE,"GENERAL"}</definedName>
    <definedName name="_t9" localSheetId="19" hidden="1">{"TAB1",#N/A,TRUE,"GENERAL";"TAB2",#N/A,TRUE,"GENERAL";"TAB3",#N/A,TRUE,"GENERAL";"TAB4",#N/A,TRUE,"GENERAL";"TAB5",#N/A,TRUE,"GENERAL"}</definedName>
    <definedName name="_t9" localSheetId="20" hidden="1">{"TAB1",#N/A,TRUE,"GENERAL";"TAB2",#N/A,TRUE,"GENERAL";"TAB3",#N/A,TRUE,"GENERAL";"TAB4",#N/A,TRUE,"GENERAL";"TAB5",#N/A,TRUE,"GENERAL"}</definedName>
    <definedName name="_t9" localSheetId="22" hidden="1">{"TAB1",#N/A,TRUE,"GENERAL";"TAB2",#N/A,TRUE,"GENERAL";"TAB3",#N/A,TRUE,"GENERAL";"TAB4",#N/A,TRUE,"GENERAL";"TAB5",#N/A,TRUE,"GENERAL"}</definedName>
    <definedName name="_t9" localSheetId="23" hidden="1">{"TAB1",#N/A,TRUE,"GENERAL";"TAB2",#N/A,TRUE,"GENERAL";"TAB3",#N/A,TRUE,"GENERAL";"TAB4",#N/A,TRUE,"GENERAL";"TAB5",#N/A,TRUE,"GENERAL"}</definedName>
    <definedName name="_t9" localSheetId="24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5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localSheetId="7" hidden="1">{"via1",#N/A,TRUE,"general";"via2",#N/A,TRUE,"general";"via3",#N/A,TRUE,"general"}</definedName>
    <definedName name="_t99" localSheetId="11" hidden="1">{"via1",#N/A,TRUE,"general";"via2",#N/A,TRUE,"general";"via3",#N/A,TRUE,"general"}</definedName>
    <definedName name="_t99" localSheetId="12" hidden="1">{"via1",#N/A,TRUE,"general";"via2",#N/A,TRUE,"general";"via3",#N/A,TRUE,"general"}</definedName>
    <definedName name="_t99" localSheetId="14" hidden="1">{"via1",#N/A,TRUE,"general";"via2",#N/A,TRUE,"general";"via3",#N/A,TRUE,"general"}</definedName>
    <definedName name="_t99" localSheetId="19" hidden="1">{"via1",#N/A,TRUE,"general";"via2",#N/A,TRUE,"general";"via3",#N/A,TRUE,"general"}</definedName>
    <definedName name="_t99" localSheetId="20" hidden="1">{"via1",#N/A,TRUE,"general";"via2",#N/A,TRUE,"general";"via3",#N/A,TRUE,"general"}</definedName>
    <definedName name="_t99" localSheetId="22" hidden="1">{"via1",#N/A,TRUE,"general";"via2",#N/A,TRUE,"general";"via3",#N/A,TRUE,"general"}</definedName>
    <definedName name="_t99" localSheetId="23" hidden="1">{"via1",#N/A,TRUE,"general";"via2",#N/A,TRUE,"general";"via3",#N/A,TRUE,"general"}</definedName>
    <definedName name="_t99" localSheetId="24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5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localSheetId="7" hidden="1">{"TAB1",#N/A,TRUE,"GENERAL";"TAB2",#N/A,TRUE,"GENERAL";"TAB3",#N/A,TRUE,"GENERAL";"TAB4",#N/A,TRUE,"GENERAL";"TAB5",#N/A,TRUE,"GENERAL"}</definedName>
    <definedName name="_u4" localSheetId="11" hidden="1">{"TAB1",#N/A,TRUE,"GENERAL";"TAB2",#N/A,TRUE,"GENERAL";"TAB3",#N/A,TRUE,"GENERAL";"TAB4",#N/A,TRUE,"GENERAL";"TAB5",#N/A,TRUE,"GENERAL"}</definedName>
    <definedName name="_u4" localSheetId="12" hidden="1">{"TAB1",#N/A,TRUE,"GENERAL";"TAB2",#N/A,TRUE,"GENERAL";"TAB3",#N/A,TRUE,"GENERAL";"TAB4",#N/A,TRUE,"GENERAL";"TAB5",#N/A,TRUE,"GENERAL"}</definedName>
    <definedName name="_u4" localSheetId="14" hidden="1">{"TAB1",#N/A,TRUE,"GENERAL";"TAB2",#N/A,TRUE,"GENERAL";"TAB3",#N/A,TRUE,"GENERAL";"TAB4",#N/A,TRUE,"GENERAL";"TAB5",#N/A,TRUE,"GENERAL"}</definedName>
    <definedName name="_u4" localSheetId="19" hidden="1">{"TAB1",#N/A,TRUE,"GENERAL";"TAB2",#N/A,TRUE,"GENERAL";"TAB3",#N/A,TRUE,"GENERAL";"TAB4",#N/A,TRUE,"GENERAL";"TAB5",#N/A,TRUE,"GENERAL"}</definedName>
    <definedName name="_u4" localSheetId="20" hidden="1">{"TAB1",#N/A,TRUE,"GENERAL";"TAB2",#N/A,TRUE,"GENERAL";"TAB3",#N/A,TRUE,"GENERAL";"TAB4",#N/A,TRUE,"GENERAL";"TAB5",#N/A,TRUE,"GENERAL"}</definedName>
    <definedName name="_u4" localSheetId="22" hidden="1">{"TAB1",#N/A,TRUE,"GENERAL";"TAB2",#N/A,TRUE,"GENERAL";"TAB3",#N/A,TRUE,"GENERAL";"TAB4",#N/A,TRUE,"GENERAL";"TAB5",#N/A,TRUE,"GENERAL"}</definedName>
    <definedName name="_u4" localSheetId="23" hidden="1">{"TAB1",#N/A,TRUE,"GENERAL";"TAB2",#N/A,TRUE,"GENERAL";"TAB3",#N/A,TRUE,"GENERAL";"TAB4",#N/A,TRUE,"GENERAL";"TAB5",#N/A,TRUE,"GENERAL"}</definedName>
    <definedName name="_u4" localSheetId="24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localSheetId="11" hidden="1">{"TAB1",#N/A,TRUE,"GENERAL";"TAB2",#N/A,TRUE,"GENERAL";"TAB3",#N/A,TRUE,"GENERAL";"TAB4",#N/A,TRUE,"GENERAL";"TAB5",#N/A,TRUE,"GENERAL"}</definedName>
    <definedName name="_u5" localSheetId="12" hidden="1">{"TAB1",#N/A,TRUE,"GENERAL";"TAB2",#N/A,TRUE,"GENERAL";"TAB3",#N/A,TRUE,"GENERAL";"TAB4",#N/A,TRUE,"GENERAL";"TAB5",#N/A,TRUE,"GENERAL"}</definedName>
    <definedName name="_u5" localSheetId="14" hidden="1">{"TAB1",#N/A,TRUE,"GENERAL";"TAB2",#N/A,TRUE,"GENERAL";"TAB3",#N/A,TRUE,"GENERAL";"TAB4",#N/A,TRUE,"GENERAL";"TAB5",#N/A,TRUE,"GENERAL"}</definedName>
    <definedName name="_u5" localSheetId="19" hidden="1">{"TAB1",#N/A,TRUE,"GENERAL";"TAB2",#N/A,TRUE,"GENERAL";"TAB3",#N/A,TRUE,"GENERAL";"TAB4",#N/A,TRUE,"GENERAL";"TAB5",#N/A,TRUE,"GENERAL"}</definedName>
    <definedName name="_u5" localSheetId="20" hidden="1">{"TAB1",#N/A,TRUE,"GENERAL";"TAB2",#N/A,TRUE,"GENERAL";"TAB3",#N/A,TRUE,"GENERAL";"TAB4",#N/A,TRUE,"GENERAL";"TAB5",#N/A,TRUE,"GENERAL"}</definedName>
    <definedName name="_u5" localSheetId="22" hidden="1">{"TAB1",#N/A,TRUE,"GENERAL";"TAB2",#N/A,TRUE,"GENERAL";"TAB3",#N/A,TRUE,"GENERAL";"TAB4",#N/A,TRUE,"GENERAL";"TAB5",#N/A,TRUE,"GENERAL"}</definedName>
    <definedName name="_u5" localSheetId="23" hidden="1">{"TAB1",#N/A,TRUE,"GENERAL";"TAB2",#N/A,TRUE,"GENERAL";"TAB3",#N/A,TRUE,"GENERAL";"TAB4",#N/A,TRUE,"GENERAL";"TAB5",#N/A,TRUE,"GENERAL"}</definedName>
    <definedName name="_u5" localSheetId="2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localSheetId="11" hidden="1">{"TAB1",#N/A,TRUE,"GENERAL";"TAB2",#N/A,TRUE,"GENERAL";"TAB3",#N/A,TRUE,"GENERAL";"TAB4",#N/A,TRUE,"GENERAL";"TAB5",#N/A,TRUE,"GENERAL"}</definedName>
    <definedName name="_u6" localSheetId="12" hidden="1">{"TAB1",#N/A,TRUE,"GENERAL";"TAB2",#N/A,TRUE,"GENERAL";"TAB3",#N/A,TRUE,"GENERAL";"TAB4",#N/A,TRUE,"GENERAL";"TAB5",#N/A,TRUE,"GENERAL"}</definedName>
    <definedName name="_u6" localSheetId="14" hidden="1">{"TAB1",#N/A,TRUE,"GENERAL";"TAB2",#N/A,TRUE,"GENERAL";"TAB3",#N/A,TRUE,"GENERAL";"TAB4",#N/A,TRUE,"GENERAL";"TAB5",#N/A,TRUE,"GENERAL"}</definedName>
    <definedName name="_u6" localSheetId="19" hidden="1">{"TAB1",#N/A,TRUE,"GENERAL";"TAB2",#N/A,TRUE,"GENERAL";"TAB3",#N/A,TRUE,"GENERAL";"TAB4",#N/A,TRUE,"GENERAL";"TAB5",#N/A,TRUE,"GENERAL"}</definedName>
    <definedName name="_u6" localSheetId="20" hidden="1">{"TAB1",#N/A,TRUE,"GENERAL";"TAB2",#N/A,TRUE,"GENERAL";"TAB3",#N/A,TRUE,"GENERAL";"TAB4",#N/A,TRUE,"GENERAL";"TAB5",#N/A,TRUE,"GENERAL"}</definedName>
    <definedName name="_u6" localSheetId="22" hidden="1">{"TAB1",#N/A,TRUE,"GENERAL";"TAB2",#N/A,TRUE,"GENERAL";"TAB3",#N/A,TRUE,"GENERAL";"TAB4",#N/A,TRUE,"GENERAL";"TAB5",#N/A,TRUE,"GENERAL"}</definedName>
    <definedName name="_u6" localSheetId="23" hidden="1">{"TAB1",#N/A,TRUE,"GENERAL";"TAB2",#N/A,TRUE,"GENERAL";"TAB3",#N/A,TRUE,"GENERAL";"TAB4",#N/A,TRUE,"GENERAL";"TAB5",#N/A,TRUE,"GENERAL"}</definedName>
    <definedName name="_u6" localSheetId="24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5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localSheetId="7" hidden="1">{"via1",#N/A,TRUE,"general";"via2",#N/A,TRUE,"general";"via3",#N/A,TRUE,"general"}</definedName>
    <definedName name="_u7" localSheetId="11" hidden="1">{"via1",#N/A,TRUE,"general";"via2",#N/A,TRUE,"general";"via3",#N/A,TRUE,"general"}</definedName>
    <definedName name="_u7" localSheetId="12" hidden="1">{"via1",#N/A,TRUE,"general";"via2",#N/A,TRUE,"general";"via3",#N/A,TRUE,"general"}</definedName>
    <definedName name="_u7" localSheetId="14" hidden="1">{"via1",#N/A,TRUE,"general";"via2",#N/A,TRUE,"general";"via3",#N/A,TRUE,"general"}</definedName>
    <definedName name="_u7" localSheetId="19" hidden="1">{"via1",#N/A,TRUE,"general";"via2",#N/A,TRUE,"general";"via3",#N/A,TRUE,"general"}</definedName>
    <definedName name="_u7" localSheetId="20" hidden="1">{"via1",#N/A,TRUE,"general";"via2",#N/A,TRUE,"general";"via3",#N/A,TRUE,"general"}</definedName>
    <definedName name="_u7" localSheetId="22" hidden="1">{"via1",#N/A,TRUE,"general";"via2",#N/A,TRUE,"general";"via3",#N/A,TRUE,"general"}</definedName>
    <definedName name="_u7" localSheetId="23" hidden="1">{"via1",#N/A,TRUE,"general";"via2",#N/A,TRUE,"general";"via3",#N/A,TRUE,"general"}</definedName>
    <definedName name="_u7" localSheetId="24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localSheetId="7" hidden="1">{"TAB1",#N/A,TRUE,"GENERAL";"TAB2",#N/A,TRUE,"GENERAL";"TAB3",#N/A,TRUE,"GENERAL";"TAB4",#N/A,TRUE,"GENERAL";"TAB5",#N/A,TRUE,"GENERAL"}</definedName>
    <definedName name="_u8" localSheetId="11" hidden="1">{"TAB1",#N/A,TRUE,"GENERAL";"TAB2",#N/A,TRUE,"GENERAL";"TAB3",#N/A,TRUE,"GENERAL";"TAB4",#N/A,TRUE,"GENERAL";"TAB5",#N/A,TRUE,"GENERAL"}</definedName>
    <definedName name="_u8" localSheetId="12" hidden="1">{"TAB1",#N/A,TRUE,"GENERAL";"TAB2",#N/A,TRUE,"GENERAL";"TAB3",#N/A,TRUE,"GENERAL";"TAB4",#N/A,TRUE,"GENERAL";"TAB5",#N/A,TRUE,"GENERAL"}</definedName>
    <definedName name="_u8" localSheetId="14" hidden="1">{"TAB1",#N/A,TRUE,"GENERAL";"TAB2",#N/A,TRUE,"GENERAL";"TAB3",#N/A,TRUE,"GENERAL";"TAB4",#N/A,TRUE,"GENERAL";"TAB5",#N/A,TRUE,"GENERAL"}</definedName>
    <definedName name="_u8" localSheetId="19" hidden="1">{"TAB1",#N/A,TRUE,"GENERAL";"TAB2",#N/A,TRUE,"GENERAL";"TAB3",#N/A,TRUE,"GENERAL";"TAB4",#N/A,TRUE,"GENERAL";"TAB5",#N/A,TRUE,"GENERAL"}</definedName>
    <definedName name="_u8" localSheetId="20" hidden="1">{"TAB1",#N/A,TRUE,"GENERAL";"TAB2",#N/A,TRUE,"GENERAL";"TAB3",#N/A,TRUE,"GENERAL";"TAB4",#N/A,TRUE,"GENERAL";"TAB5",#N/A,TRUE,"GENERAL"}</definedName>
    <definedName name="_u8" localSheetId="22" hidden="1">{"TAB1",#N/A,TRUE,"GENERAL";"TAB2",#N/A,TRUE,"GENERAL";"TAB3",#N/A,TRUE,"GENERAL";"TAB4",#N/A,TRUE,"GENERAL";"TAB5",#N/A,TRUE,"GENERAL"}</definedName>
    <definedName name="_u8" localSheetId="23" hidden="1">{"TAB1",#N/A,TRUE,"GENERAL";"TAB2",#N/A,TRUE,"GENERAL";"TAB3",#N/A,TRUE,"GENERAL";"TAB4",#N/A,TRUE,"GENERAL";"TAB5",#N/A,TRUE,"GENERAL"}</definedName>
    <definedName name="_u8" localSheetId="24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localSheetId="11" hidden="1">{"TAB1",#N/A,TRUE,"GENERAL";"TAB2",#N/A,TRUE,"GENERAL";"TAB3",#N/A,TRUE,"GENERAL";"TAB4",#N/A,TRUE,"GENERAL";"TAB5",#N/A,TRUE,"GENERAL"}</definedName>
    <definedName name="_u9" localSheetId="12" hidden="1">{"TAB1",#N/A,TRUE,"GENERAL";"TAB2",#N/A,TRUE,"GENERAL";"TAB3",#N/A,TRUE,"GENERAL";"TAB4",#N/A,TRUE,"GENERAL";"TAB5",#N/A,TRUE,"GENERAL"}</definedName>
    <definedName name="_u9" localSheetId="14" hidden="1">{"TAB1",#N/A,TRUE,"GENERAL";"TAB2",#N/A,TRUE,"GENERAL";"TAB3",#N/A,TRUE,"GENERAL";"TAB4",#N/A,TRUE,"GENERAL";"TAB5",#N/A,TRUE,"GENERAL"}</definedName>
    <definedName name="_u9" localSheetId="19" hidden="1">{"TAB1",#N/A,TRUE,"GENERAL";"TAB2",#N/A,TRUE,"GENERAL";"TAB3",#N/A,TRUE,"GENERAL";"TAB4",#N/A,TRUE,"GENERAL";"TAB5",#N/A,TRUE,"GENERAL"}</definedName>
    <definedName name="_u9" localSheetId="20" hidden="1">{"TAB1",#N/A,TRUE,"GENERAL";"TAB2",#N/A,TRUE,"GENERAL";"TAB3",#N/A,TRUE,"GENERAL";"TAB4",#N/A,TRUE,"GENERAL";"TAB5",#N/A,TRUE,"GENERAL"}</definedName>
    <definedName name="_u9" localSheetId="22" hidden="1">{"TAB1",#N/A,TRUE,"GENERAL";"TAB2",#N/A,TRUE,"GENERAL";"TAB3",#N/A,TRUE,"GENERAL";"TAB4",#N/A,TRUE,"GENERAL";"TAB5",#N/A,TRUE,"GENERAL"}</definedName>
    <definedName name="_u9" localSheetId="23" hidden="1">{"TAB1",#N/A,TRUE,"GENERAL";"TAB2",#N/A,TRUE,"GENERAL";"TAB3",#N/A,TRUE,"GENERAL";"TAB4",#N/A,TRUE,"GENERAL";"TAB5",#N/A,TRUE,"GENERAL"}</definedName>
    <definedName name="_u9" localSheetId="24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localSheetId="7" hidden="1">{"TAB1",#N/A,TRUE,"GENERAL";"TAB2",#N/A,TRUE,"GENERAL";"TAB3",#N/A,TRUE,"GENERAL";"TAB4",#N/A,TRUE,"GENERAL";"TAB5",#N/A,TRUE,"GENERAL"}</definedName>
    <definedName name="_ur7" localSheetId="11" hidden="1">{"TAB1",#N/A,TRUE,"GENERAL";"TAB2",#N/A,TRUE,"GENERAL";"TAB3",#N/A,TRUE,"GENERAL";"TAB4",#N/A,TRUE,"GENERAL";"TAB5",#N/A,TRUE,"GENERAL"}</definedName>
    <definedName name="_ur7" localSheetId="12" hidden="1">{"TAB1",#N/A,TRUE,"GENERAL";"TAB2",#N/A,TRUE,"GENERAL";"TAB3",#N/A,TRUE,"GENERAL";"TAB4",#N/A,TRUE,"GENERAL";"TAB5",#N/A,TRUE,"GENERAL"}</definedName>
    <definedName name="_ur7" localSheetId="14" hidden="1">{"TAB1",#N/A,TRUE,"GENERAL";"TAB2",#N/A,TRUE,"GENERAL";"TAB3",#N/A,TRUE,"GENERAL";"TAB4",#N/A,TRUE,"GENERAL";"TAB5",#N/A,TRUE,"GENERAL"}</definedName>
    <definedName name="_ur7" localSheetId="19" hidden="1">{"TAB1",#N/A,TRUE,"GENERAL";"TAB2",#N/A,TRUE,"GENERAL";"TAB3",#N/A,TRUE,"GENERAL";"TAB4",#N/A,TRUE,"GENERAL";"TAB5",#N/A,TRUE,"GENERAL"}</definedName>
    <definedName name="_ur7" localSheetId="20" hidden="1">{"TAB1",#N/A,TRUE,"GENERAL";"TAB2",#N/A,TRUE,"GENERAL";"TAB3",#N/A,TRUE,"GENERAL";"TAB4",#N/A,TRUE,"GENERAL";"TAB5",#N/A,TRUE,"GENERAL"}</definedName>
    <definedName name="_ur7" localSheetId="22" hidden="1">{"TAB1",#N/A,TRUE,"GENERAL";"TAB2",#N/A,TRUE,"GENERAL";"TAB3",#N/A,TRUE,"GENERAL";"TAB4",#N/A,TRUE,"GENERAL";"TAB5",#N/A,TRUE,"GENERAL"}</definedName>
    <definedName name="_ur7" localSheetId="23" hidden="1">{"TAB1",#N/A,TRUE,"GENERAL";"TAB2",#N/A,TRUE,"GENERAL";"TAB3",#N/A,TRUE,"GENERAL";"TAB4",#N/A,TRUE,"GENERAL";"TAB5",#N/A,TRUE,"GENERAL"}</definedName>
    <definedName name="_ur7" localSheetId="24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5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localSheetId="7" hidden="1">{"via1",#N/A,TRUE,"general";"via2",#N/A,TRUE,"general";"via3",#N/A,TRUE,"general"}</definedName>
    <definedName name="_v2" localSheetId="11" hidden="1">{"via1",#N/A,TRUE,"general";"via2",#N/A,TRUE,"general";"via3",#N/A,TRUE,"general"}</definedName>
    <definedName name="_v2" localSheetId="12" hidden="1">{"via1",#N/A,TRUE,"general";"via2",#N/A,TRUE,"general";"via3",#N/A,TRUE,"general"}</definedName>
    <definedName name="_v2" localSheetId="14" hidden="1">{"via1",#N/A,TRUE,"general";"via2",#N/A,TRUE,"general";"via3",#N/A,TRUE,"general"}</definedName>
    <definedName name="_v2" localSheetId="19" hidden="1">{"via1",#N/A,TRUE,"general";"via2",#N/A,TRUE,"general";"via3",#N/A,TRUE,"general"}</definedName>
    <definedName name="_v2" localSheetId="20" hidden="1">{"via1",#N/A,TRUE,"general";"via2",#N/A,TRUE,"general";"via3",#N/A,TRUE,"general"}</definedName>
    <definedName name="_v2" localSheetId="22" hidden="1">{"via1",#N/A,TRUE,"general";"via2",#N/A,TRUE,"general";"via3",#N/A,TRUE,"general"}</definedName>
    <definedName name="_v2" localSheetId="23" hidden="1">{"via1",#N/A,TRUE,"general";"via2",#N/A,TRUE,"general";"via3",#N/A,TRUE,"general"}</definedName>
    <definedName name="_v2" localSheetId="24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localSheetId="7" hidden="1">{"TAB1",#N/A,TRUE,"GENERAL";"TAB2",#N/A,TRUE,"GENERAL";"TAB3",#N/A,TRUE,"GENERAL";"TAB4",#N/A,TRUE,"GENERAL";"TAB5",#N/A,TRUE,"GENERAL"}</definedName>
    <definedName name="_v3" localSheetId="11" hidden="1">{"TAB1",#N/A,TRUE,"GENERAL";"TAB2",#N/A,TRUE,"GENERAL";"TAB3",#N/A,TRUE,"GENERAL";"TAB4",#N/A,TRUE,"GENERAL";"TAB5",#N/A,TRUE,"GENERAL"}</definedName>
    <definedName name="_v3" localSheetId="12" hidden="1">{"TAB1",#N/A,TRUE,"GENERAL";"TAB2",#N/A,TRUE,"GENERAL";"TAB3",#N/A,TRUE,"GENERAL";"TAB4",#N/A,TRUE,"GENERAL";"TAB5",#N/A,TRUE,"GENERAL"}</definedName>
    <definedName name="_v3" localSheetId="14" hidden="1">{"TAB1",#N/A,TRUE,"GENERAL";"TAB2",#N/A,TRUE,"GENERAL";"TAB3",#N/A,TRUE,"GENERAL";"TAB4",#N/A,TRUE,"GENERAL";"TAB5",#N/A,TRUE,"GENERAL"}</definedName>
    <definedName name="_v3" localSheetId="19" hidden="1">{"TAB1",#N/A,TRUE,"GENERAL";"TAB2",#N/A,TRUE,"GENERAL";"TAB3",#N/A,TRUE,"GENERAL";"TAB4",#N/A,TRUE,"GENERAL";"TAB5",#N/A,TRUE,"GENERAL"}</definedName>
    <definedName name="_v3" localSheetId="20" hidden="1">{"TAB1",#N/A,TRUE,"GENERAL";"TAB2",#N/A,TRUE,"GENERAL";"TAB3",#N/A,TRUE,"GENERAL";"TAB4",#N/A,TRUE,"GENERAL";"TAB5",#N/A,TRUE,"GENERAL"}</definedName>
    <definedName name="_v3" localSheetId="22" hidden="1">{"TAB1",#N/A,TRUE,"GENERAL";"TAB2",#N/A,TRUE,"GENERAL";"TAB3",#N/A,TRUE,"GENERAL";"TAB4",#N/A,TRUE,"GENERAL";"TAB5",#N/A,TRUE,"GENERAL"}</definedName>
    <definedName name="_v3" localSheetId="23" hidden="1">{"TAB1",#N/A,TRUE,"GENERAL";"TAB2",#N/A,TRUE,"GENERAL";"TAB3",#N/A,TRUE,"GENERAL";"TAB4",#N/A,TRUE,"GENERAL";"TAB5",#N/A,TRUE,"GENERAL"}</definedName>
    <definedName name="_v3" localSheetId="24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localSheetId="11" hidden="1">{"TAB1",#N/A,TRUE,"GENERAL";"TAB2",#N/A,TRUE,"GENERAL";"TAB3",#N/A,TRUE,"GENERAL";"TAB4",#N/A,TRUE,"GENERAL";"TAB5",#N/A,TRUE,"GENERAL"}</definedName>
    <definedName name="_v4" localSheetId="12" hidden="1">{"TAB1",#N/A,TRUE,"GENERAL";"TAB2",#N/A,TRUE,"GENERAL";"TAB3",#N/A,TRUE,"GENERAL";"TAB4",#N/A,TRUE,"GENERAL";"TAB5",#N/A,TRUE,"GENERAL"}</definedName>
    <definedName name="_v4" localSheetId="14" hidden="1">{"TAB1",#N/A,TRUE,"GENERAL";"TAB2",#N/A,TRUE,"GENERAL";"TAB3",#N/A,TRUE,"GENERAL";"TAB4",#N/A,TRUE,"GENERAL";"TAB5",#N/A,TRUE,"GENERAL"}</definedName>
    <definedName name="_v4" localSheetId="19" hidden="1">{"TAB1",#N/A,TRUE,"GENERAL";"TAB2",#N/A,TRUE,"GENERAL";"TAB3",#N/A,TRUE,"GENERAL";"TAB4",#N/A,TRUE,"GENERAL";"TAB5",#N/A,TRUE,"GENERAL"}</definedName>
    <definedName name="_v4" localSheetId="20" hidden="1">{"TAB1",#N/A,TRUE,"GENERAL";"TAB2",#N/A,TRUE,"GENERAL";"TAB3",#N/A,TRUE,"GENERAL";"TAB4",#N/A,TRUE,"GENERAL";"TAB5",#N/A,TRUE,"GENERAL"}</definedName>
    <definedName name="_v4" localSheetId="22" hidden="1">{"TAB1",#N/A,TRUE,"GENERAL";"TAB2",#N/A,TRUE,"GENERAL";"TAB3",#N/A,TRUE,"GENERAL";"TAB4",#N/A,TRUE,"GENERAL";"TAB5",#N/A,TRUE,"GENERAL"}</definedName>
    <definedName name="_v4" localSheetId="23" hidden="1">{"TAB1",#N/A,TRUE,"GENERAL";"TAB2",#N/A,TRUE,"GENERAL";"TAB3",#N/A,TRUE,"GENERAL";"TAB4",#N/A,TRUE,"GENERAL";"TAB5",#N/A,TRUE,"GENERAL"}</definedName>
    <definedName name="_v4" localSheetId="24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localSheetId="11" hidden="1">{"TAB1",#N/A,TRUE,"GENERAL";"TAB2",#N/A,TRUE,"GENERAL";"TAB3",#N/A,TRUE,"GENERAL";"TAB4",#N/A,TRUE,"GENERAL";"TAB5",#N/A,TRUE,"GENERAL"}</definedName>
    <definedName name="_v5" localSheetId="12" hidden="1">{"TAB1",#N/A,TRUE,"GENERAL";"TAB2",#N/A,TRUE,"GENERAL";"TAB3",#N/A,TRUE,"GENERAL";"TAB4",#N/A,TRUE,"GENERAL";"TAB5",#N/A,TRUE,"GENERAL"}</definedName>
    <definedName name="_v5" localSheetId="14" hidden="1">{"TAB1",#N/A,TRUE,"GENERAL";"TAB2",#N/A,TRUE,"GENERAL";"TAB3",#N/A,TRUE,"GENERAL";"TAB4",#N/A,TRUE,"GENERAL";"TAB5",#N/A,TRUE,"GENERAL"}</definedName>
    <definedName name="_v5" localSheetId="19" hidden="1">{"TAB1",#N/A,TRUE,"GENERAL";"TAB2",#N/A,TRUE,"GENERAL";"TAB3",#N/A,TRUE,"GENERAL";"TAB4",#N/A,TRUE,"GENERAL";"TAB5",#N/A,TRUE,"GENERAL"}</definedName>
    <definedName name="_v5" localSheetId="20" hidden="1">{"TAB1",#N/A,TRUE,"GENERAL";"TAB2",#N/A,TRUE,"GENERAL";"TAB3",#N/A,TRUE,"GENERAL";"TAB4",#N/A,TRUE,"GENERAL";"TAB5",#N/A,TRUE,"GENERAL"}</definedName>
    <definedName name="_v5" localSheetId="22" hidden="1">{"TAB1",#N/A,TRUE,"GENERAL";"TAB2",#N/A,TRUE,"GENERAL";"TAB3",#N/A,TRUE,"GENERAL";"TAB4",#N/A,TRUE,"GENERAL";"TAB5",#N/A,TRUE,"GENERAL"}</definedName>
    <definedName name="_v5" localSheetId="23" hidden="1">{"TAB1",#N/A,TRUE,"GENERAL";"TAB2",#N/A,TRUE,"GENERAL";"TAB3",#N/A,TRUE,"GENERAL";"TAB4",#N/A,TRUE,"GENERAL";"TAB5",#N/A,TRUE,"GENERAL"}</definedName>
    <definedName name="_v5" localSheetId="2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localSheetId="11" hidden="1">{"TAB1",#N/A,TRUE,"GENERAL";"TAB2",#N/A,TRUE,"GENERAL";"TAB3",#N/A,TRUE,"GENERAL";"TAB4",#N/A,TRUE,"GENERAL";"TAB5",#N/A,TRUE,"GENERAL"}</definedName>
    <definedName name="_v6" localSheetId="12" hidden="1">{"TAB1",#N/A,TRUE,"GENERAL";"TAB2",#N/A,TRUE,"GENERAL";"TAB3",#N/A,TRUE,"GENERAL";"TAB4",#N/A,TRUE,"GENERAL";"TAB5",#N/A,TRUE,"GENERAL"}</definedName>
    <definedName name="_v6" localSheetId="14" hidden="1">{"TAB1",#N/A,TRUE,"GENERAL";"TAB2",#N/A,TRUE,"GENERAL";"TAB3",#N/A,TRUE,"GENERAL";"TAB4",#N/A,TRUE,"GENERAL";"TAB5",#N/A,TRUE,"GENERAL"}</definedName>
    <definedName name="_v6" localSheetId="19" hidden="1">{"TAB1",#N/A,TRUE,"GENERAL";"TAB2",#N/A,TRUE,"GENERAL";"TAB3",#N/A,TRUE,"GENERAL";"TAB4",#N/A,TRUE,"GENERAL";"TAB5",#N/A,TRUE,"GENERAL"}</definedName>
    <definedName name="_v6" localSheetId="20" hidden="1">{"TAB1",#N/A,TRUE,"GENERAL";"TAB2",#N/A,TRUE,"GENERAL";"TAB3",#N/A,TRUE,"GENERAL";"TAB4",#N/A,TRUE,"GENERAL";"TAB5",#N/A,TRUE,"GENERAL"}</definedName>
    <definedName name="_v6" localSheetId="22" hidden="1">{"TAB1",#N/A,TRUE,"GENERAL";"TAB2",#N/A,TRUE,"GENERAL";"TAB3",#N/A,TRUE,"GENERAL";"TAB4",#N/A,TRUE,"GENERAL";"TAB5",#N/A,TRUE,"GENERAL"}</definedName>
    <definedName name="_v6" localSheetId="23" hidden="1">{"TAB1",#N/A,TRUE,"GENERAL";"TAB2",#N/A,TRUE,"GENERAL";"TAB3",#N/A,TRUE,"GENERAL";"TAB4",#N/A,TRUE,"GENERAL";"TAB5",#N/A,TRUE,"GENERAL"}</definedName>
    <definedName name="_v6" localSheetId="24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5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localSheetId="7" hidden="1">{"via1",#N/A,TRUE,"general";"via2",#N/A,TRUE,"general";"via3",#N/A,TRUE,"general"}</definedName>
    <definedName name="_v7" localSheetId="11" hidden="1">{"via1",#N/A,TRUE,"general";"via2",#N/A,TRUE,"general";"via3",#N/A,TRUE,"general"}</definedName>
    <definedName name="_v7" localSheetId="12" hidden="1">{"via1",#N/A,TRUE,"general";"via2",#N/A,TRUE,"general";"via3",#N/A,TRUE,"general"}</definedName>
    <definedName name="_v7" localSheetId="14" hidden="1">{"via1",#N/A,TRUE,"general";"via2",#N/A,TRUE,"general";"via3",#N/A,TRUE,"general"}</definedName>
    <definedName name="_v7" localSheetId="19" hidden="1">{"via1",#N/A,TRUE,"general";"via2",#N/A,TRUE,"general";"via3",#N/A,TRUE,"general"}</definedName>
    <definedName name="_v7" localSheetId="20" hidden="1">{"via1",#N/A,TRUE,"general";"via2",#N/A,TRUE,"general";"via3",#N/A,TRUE,"general"}</definedName>
    <definedName name="_v7" localSheetId="22" hidden="1">{"via1",#N/A,TRUE,"general";"via2",#N/A,TRUE,"general";"via3",#N/A,TRUE,"general"}</definedName>
    <definedName name="_v7" localSheetId="23" hidden="1">{"via1",#N/A,TRUE,"general";"via2",#N/A,TRUE,"general";"via3",#N/A,TRUE,"general"}</definedName>
    <definedName name="_v7" localSheetId="24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localSheetId="7" hidden="1">{"TAB1",#N/A,TRUE,"GENERAL";"TAB2",#N/A,TRUE,"GENERAL";"TAB3",#N/A,TRUE,"GENERAL";"TAB4",#N/A,TRUE,"GENERAL";"TAB5",#N/A,TRUE,"GENERAL"}</definedName>
    <definedName name="_v8" localSheetId="11" hidden="1">{"TAB1",#N/A,TRUE,"GENERAL";"TAB2",#N/A,TRUE,"GENERAL";"TAB3",#N/A,TRUE,"GENERAL";"TAB4",#N/A,TRUE,"GENERAL";"TAB5",#N/A,TRUE,"GENERAL"}</definedName>
    <definedName name="_v8" localSheetId="12" hidden="1">{"TAB1",#N/A,TRUE,"GENERAL";"TAB2",#N/A,TRUE,"GENERAL";"TAB3",#N/A,TRUE,"GENERAL";"TAB4",#N/A,TRUE,"GENERAL";"TAB5",#N/A,TRUE,"GENERAL"}</definedName>
    <definedName name="_v8" localSheetId="14" hidden="1">{"TAB1",#N/A,TRUE,"GENERAL";"TAB2",#N/A,TRUE,"GENERAL";"TAB3",#N/A,TRUE,"GENERAL";"TAB4",#N/A,TRUE,"GENERAL";"TAB5",#N/A,TRUE,"GENERAL"}</definedName>
    <definedName name="_v8" localSheetId="19" hidden="1">{"TAB1",#N/A,TRUE,"GENERAL";"TAB2",#N/A,TRUE,"GENERAL";"TAB3",#N/A,TRUE,"GENERAL";"TAB4",#N/A,TRUE,"GENERAL";"TAB5",#N/A,TRUE,"GENERAL"}</definedName>
    <definedName name="_v8" localSheetId="20" hidden="1">{"TAB1",#N/A,TRUE,"GENERAL";"TAB2",#N/A,TRUE,"GENERAL";"TAB3",#N/A,TRUE,"GENERAL";"TAB4",#N/A,TRUE,"GENERAL";"TAB5",#N/A,TRUE,"GENERAL"}</definedName>
    <definedName name="_v8" localSheetId="22" hidden="1">{"TAB1",#N/A,TRUE,"GENERAL";"TAB2",#N/A,TRUE,"GENERAL";"TAB3",#N/A,TRUE,"GENERAL";"TAB4",#N/A,TRUE,"GENERAL";"TAB5",#N/A,TRUE,"GENERAL"}</definedName>
    <definedName name="_v8" localSheetId="23" hidden="1">{"TAB1",#N/A,TRUE,"GENERAL";"TAB2",#N/A,TRUE,"GENERAL";"TAB3",#N/A,TRUE,"GENERAL";"TAB4",#N/A,TRUE,"GENERAL";"TAB5",#N/A,TRUE,"GENERAL"}</definedName>
    <definedName name="_v8" localSheetId="24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localSheetId="11" hidden="1">{"TAB1",#N/A,TRUE,"GENERAL";"TAB2",#N/A,TRUE,"GENERAL";"TAB3",#N/A,TRUE,"GENERAL";"TAB4",#N/A,TRUE,"GENERAL";"TAB5",#N/A,TRUE,"GENERAL"}</definedName>
    <definedName name="_v9" localSheetId="12" hidden="1">{"TAB1",#N/A,TRUE,"GENERAL";"TAB2",#N/A,TRUE,"GENERAL";"TAB3",#N/A,TRUE,"GENERAL";"TAB4",#N/A,TRUE,"GENERAL";"TAB5",#N/A,TRUE,"GENERAL"}</definedName>
    <definedName name="_v9" localSheetId="14" hidden="1">{"TAB1",#N/A,TRUE,"GENERAL";"TAB2",#N/A,TRUE,"GENERAL";"TAB3",#N/A,TRUE,"GENERAL";"TAB4",#N/A,TRUE,"GENERAL";"TAB5",#N/A,TRUE,"GENERAL"}</definedName>
    <definedName name="_v9" localSheetId="19" hidden="1">{"TAB1",#N/A,TRUE,"GENERAL";"TAB2",#N/A,TRUE,"GENERAL";"TAB3",#N/A,TRUE,"GENERAL";"TAB4",#N/A,TRUE,"GENERAL";"TAB5",#N/A,TRUE,"GENERAL"}</definedName>
    <definedName name="_v9" localSheetId="20" hidden="1">{"TAB1",#N/A,TRUE,"GENERAL";"TAB2",#N/A,TRUE,"GENERAL";"TAB3",#N/A,TRUE,"GENERAL";"TAB4",#N/A,TRUE,"GENERAL";"TAB5",#N/A,TRUE,"GENERAL"}</definedName>
    <definedName name="_v9" localSheetId="22" hidden="1">{"TAB1",#N/A,TRUE,"GENERAL";"TAB2",#N/A,TRUE,"GENERAL";"TAB3",#N/A,TRUE,"GENERAL";"TAB4",#N/A,TRUE,"GENERAL";"TAB5",#N/A,TRUE,"GENERAL"}</definedName>
    <definedName name="_v9" localSheetId="23" hidden="1">{"TAB1",#N/A,TRUE,"GENERAL";"TAB2",#N/A,TRUE,"GENERAL";"TAB3",#N/A,TRUE,"GENERAL";"TAB4",#N/A,TRUE,"GENERAL";"TAB5",#N/A,TRUE,"GENERAL"}</definedName>
    <definedName name="_v9" localSheetId="24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5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localSheetId="7" hidden="1">{"via1",#N/A,TRUE,"general";"via2",#N/A,TRUE,"general";"via3",#N/A,TRUE,"general"}</definedName>
    <definedName name="_vfv4" localSheetId="11" hidden="1">{"via1",#N/A,TRUE,"general";"via2",#N/A,TRUE,"general";"via3",#N/A,TRUE,"general"}</definedName>
    <definedName name="_vfv4" localSheetId="12" hidden="1">{"via1",#N/A,TRUE,"general";"via2",#N/A,TRUE,"general";"via3",#N/A,TRUE,"general"}</definedName>
    <definedName name="_vfv4" localSheetId="14" hidden="1">{"via1",#N/A,TRUE,"general";"via2",#N/A,TRUE,"general";"via3",#N/A,TRUE,"general"}</definedName>
    <definedName name="_vfv4" localSheetId="19" hidden="1">{"via1",#N/A,TRUE,"general";"via2",#N/A,TRUE,"general";"via3",#N/A,TRUE,"general"}</definedName>
    <definedName name="_vfv4" localSheetId="20" hidden="1">{"via1",#N/A,TRUE,"general";"via2",#N/A,TRUE,"general";"via3",#N/A,TRUE,"general"}</definedName>
    <definedName name="_vfv4" localSheetId="22" hidden="1">{"via1",#N/A,TRUE,"general";"via2",#N/A,TRUE,"general";"via3",#N/A,TRUE,"general"}</definedName>
    <definedName name="_vfv4" localSheetId="23" hidden="1">{"via1",#N/A,TRUE,"general";"via2",#N/A,TRUE,"general";"via3",#N/A,TRUE,"general"}</definedName>
    <definedName name="_vfv4" localSheetId="24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5">Scheduled_Payment+Extra_Payment</definedName>
    <definedName name="_w6" localSheetId="6">Scheduled_Payment+Extra_Payment</definedName>
    <definedName name="_w6" localSheetId="7">Scheduled_Payment+Extra_Payment</definedName>
    <definedName name="_w6" localSheetId="9">Scheduled_Payment+Extra_Payment</definedName>
    <definedName name="_w6" localSheetId="11">Scheduled_Payment+Extra_Payment</definedName>
    <definedName name="_w6" localSheetId="12">Scheduled_Payment+Extra_Payment</definedName>
    <definedName name="_w6" localSheetId="14">Scheduled_Payment+Extra_Payment</definedName>
    <definedName name="_w6" localSheetId="19">Scheduled_Payment+Extra_Payment</definedName>
    <definedName name="_w6" localSheetId="20">Scheduled_Payment+Extra_Payment</definedName>
    <definedName name="_w6" localSheetId="22">Scheduled_Payment+Extra_Payment</definedName>
    <definedName name="_w6" localSheetId="23">Scheduled_Payment+Extra_Payment</definedName>
    <definedName name="_w6" localSheetId="24">Scheduled_Payment+Extra_Payment</definedName>
    <definedName name="_w6">Scheduled_Payment+Extra_Payment</definedName>
    <definedName name="_w7">#N/A</definedName>
    <definedName name="_x1" localSheetId="5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localSheetId="7" hidden="1">{"TAB1",#N/A,TRUE,"GENERAL";"TAB2",#N/A,TRUE,"GENERAL";"TAB3",#N/A,TRUE,"GENERAL";"TAB4",#N/A,TRUE,"GENERAL";"TAB5",#N/A,TRUE,"GENERAL"}</definedName>
    <definedName name="_x1" localSheetId="11" hidden="1">{"TAB1",#N/A,TRUE,"GENERAL";"TAB2",#N/A,TRUE,"GENERAL";"TAB3",#N/A,TRUE,"GENERAL";"TAB4",#N/A,TRUE,"GENERAL";"TAB5",#N/A,TRUE,"GENERAL"}</definedName>
    <definedName name="_x1" localSheetId="12" hidden="1">{"TAB1",#N/A,TRUE,"GENERAL";"TAB2",#N/A,TRUE,"GENERAL";"TAB3",#N/A,TRUE,"GENERAL";"TAB4",#N/A,TRUE,"GENERAL";"TAB5",#N/A,TRUE,"GENERAL"}</definedName>
    <definedName name="_x1" localSheetId="14" hidden="1">{"TAB1",#N/A,TRUE,"GENERAL";"TAB2",#N/A,TRUE,"GENERAL";"TAB3",#N/A,TRUE,"GENERAL";"TAB4",#N/A,TRUE,"GENERAL";"TAB5",#N/A,TRUE,"GENERAL"}</definedName>
    <definedName name="_x1" localSheetId="19" hidden="1">{"TAB1",#N/A,TRUE,"GENERAL";"TAB2",#N/A,TRUE,"GENERAL";"TAB3",#N/A,TRUE,"GENERAL";"TAB4",#N/A,TRUE,"GENERAL";"TAB5",#N/A,TRUE,"GENERAL"}</definedName>
    <definedName name="_x1" localSheetId="20" hidden="1">{"TAB1",#N/A,TRUE,"GENERAL";"TAB2",#N/A,TRUE,"GENERAL";"TAB3",#N/A,TRUE,"GENERAL";"TAB4",#N/A,TRUE,"GENERAL";"TAB5",#N/A,TRUE,"GENERAL"}</definedName>
    <definedName name="_x1" localSheetId="22" hidden="1">{"TAB1",#N/A,TRUE,"GENERAL";"TAB2",#N/A,TRUE,"GENERAL";"TAB3",#N/A,TRUE,"GENERAL";"TAB4",#N/A,TRUE,"GENERAL";"TAB5",#N/A,TRUE,"GENERAL"}</definedName>
    <definedName name="_x1" localSheetId="23" hidden="1">{"TAB1",#N/A,TRUE,"GENERAL";"TAB2",#N/A,TRUE,"GENERAL";"TAB3",#N/A,TRUE,"GENERAL";"TAB4",#N/A,TRUE,"GENERAL";"TAB5",#N/A,TRUE,"GENERAL"}</definedName>
    <definedName name="_x1" localSheetId="24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5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localSheetId="7" hidden="1">{"via1",#N/A,TRUE,"general";"via2",#N/A,TRUE,"general";"via3",#N/A,TRUE,"general"}</definedName>
    <definedName name="_x2" localSheetId="11" hidden="1">{"via1",#N/A,TRUE,"general";"via2",#N/A,TRUE,"general";"via3",#N/A,TRUE,"general"}</definedName>
    <definedName name="_x2" localSheetId="12" hidden="1">{"via1",#N/A,TRUE,"general";"via2",#N/A,TRUE,"general";"via3",#N/A,TRUE,"general"}</definedName>
    <definedName name="_x2" localSheetId="14" hidden="1">{"via1",#N/A,TRUE,"general";"via2",#N/A,TRUE,"general";"via3",#N/A,TRUE,"general"}</definedName>
    <definedName name="_x2" localSheetId="19" hidden="1">{"via1",#N/A,TRUE,"general";"via2",#N/A,TRUE,"general";"via3",#N/A,TRUE,"general"}</definedName>
    <definedName name="_x2" localSheetId="20" hidden="1">{"via1",#N/A,TRUE,"general";"via2",#N/A,TRUE,"general";"via3",#N/A,TRUE,"general"}</definedName>
    <definedName name="_x2" localSheetId="22" hidden="1">{"via1",#N/A,TRUE,"general";"via2",#N/A,TRUE,"general";"via3",#N/A,TRUE,"general"}</definedName>
    <definedName name="_x2" localSheetId="23" hidden="1">{"via1",#N/A,TRUE,"general";"via2",#N/A,TRUE,"general";"via3",#N/A,TRUE,"general"}</definedName>
    <definedName name="_x2" localSheetId="24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localSheetId="11" hidden="1">{"via1",#N/A,TRUE,"general";"via2",#N/A,TRUE,"general";"via3",#N/A,TRUE,"general"}</definedName>
    <definedName name="_x3" localSheetId="12" hidden="1">{"via1",#N/A,TRUE,"general";"via2",#N/A,TRUE,"general";"via3",#N/A,TRUE,"general"}</definedName>
    <definedName name="_x3" localSheetId="14" hidden="1">{"via1",#N/A,TRUE,"general";"via2",#N/A,TRUE,"general";"via3",#N/A,TRUE,"general"}</definedName>
    <definedName name="_x3" localSheetId="19" hidden="1">{"via1",#N/A,TRUE,"general";"via2",#N/A,TRUE,"general";"via3",#N/A,TRUE,"general"}</definedName>
    <definedName name="_x3" localSheetId="20" hidden="1">{"via1",#N/A,TRUE,"general";"via2",#N/A,TRUE,"general";"via3",#N/A,TRUE,"general"}</definedName>
    <definedName name="_x3" localSheetId="22" hidden="1">{"via1",#N/A,TRUE,"general";"via2",#N/A,TRUE,"general";"via3",#N/A,TRUE,"general"}</definedName>
    <definedName name="_x3" localSheetId="23" hidden="1">{"via1",#N/A,TRUE,"general";"via2",#N/A,TRUE,"general";"via3",#N/A,TRUE,"general"}</definedName>
    <definedName name="_x3" localSheetId="24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localSheetId="11" hidden="1">{"via1",#N/A,TRUE,"general";"via2",#N/A,TRUE,"general";"via3",#N/A,TRUE,"general"}</definedName>
    <definedName name="_x4" localSheetId="12" hidden="1">{"via1",#N/A,TRUE,"general";"via2",#N/A,TRUE,"general";"via3",#N/A,TRUE,"general"}</definedName>
    <definedName name="_x4" localSheetId="14" hidden="1">{"via1",#N/A,TRUE,"general";"via2",#N/A,TRUE,"general";"via3",#N/A,TRUE,"general"}</definedName>
    <definedName name="_x4" localSheetId="19" hidden="1">{"via1",#N/A,TRUE,"general";"via2",#N/A,TRUE,"general";"via3",#N/A,TRUE,"general"}</definedName>
    <definedName name="_x4" localSheetId="20" hidden="1">{"via1",#N/A,TRUE,"general";"via2",#N/A,TRUE,"general";"via3",#N/A,TRUE,"general"}</definedName>
    <definedName name="_x4" localSheetId="22" hidden="1">{"via1",#N/A,TRUE,"general";"via2",#N/A,TRUE,"general";"via3",#N/A,TRUE,"general"}</definedName>
    <definedName name="_x4" localSheetId="23" hidden="1">{"via1",#N/A,TRUE,"general";"via2",#N/A,TRUE,"general";"via3",#N/A,TRUE,"general"}</definedName>
    <definedName name="_x4" localSheetId="24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localSheetId="7" hidden="1">{"TAB1",#N/A,TRUE,"GENERAL";"TAB2",#N/A,TRUE,"GENERAL";"TAB3",#N/A,TRUE,"GENERAL";"TAB4",#N/A,TRUE,"GENERAL";"TAB5",#N/A,TRUE,"GENERAL"}</definedName>
    <definedName name="_x5" localSheetId="11" hidden="1">{"TAB1",#N/A,TRUE,"GENERAL";"TAB2",#N/A,TRUE,"GENERAL";"TAB3",#N/A,TRUE,"GENERAL";"TAB4",#N/A,TRUE,"GENERAL";"TAB5",#N/A,TRUE,"GENERAL"}</definedName>
    <definedName name="_x5" localSheetId="12" hidden="1">{"TAB1",#N/A,TRUE,"GENERAL";"TAB2",#N/A,TRUE,"GENERAL";"TAB3",#N/A,TRUE,"GENERAL";"TAB4",#N/A,TRUE,"GENERAL";"TAB5",#N/A,TRUE,"GENERAL"}</definedName>
    <definedName name="_x5" localSheetId="14" hidden="1">{"TAB1",#N/A,TRUE,"GENERAL";"TAB2",#N/A,TRUE,"GENERAL";"TAB3",#N/A,TRUE,"GENERAL";"TAB4",#N/A,TRUE,"GENERAL";"TAB5",#N/A,TRUE,"GENERAL"}</definedName>
    <definedName name="_x5" localSheetId="19" hidden="1">{"TAB1",#N/A,TRUE,"GENERAL";"TAB2",#N/A,TRUE,"GENERAL";"TAB3",#N/A,TRUE,"GENERAL";"TAB4",#N/A,TRUE,"GENERAL";"TAB5",#N/A,TRUE,"GENERAL"}</definedName>
    <definedName name="_x5" localSheetId="20" hidden="1">{"TAB1",#N/A,TRUE,"GENERAL";"TAB2",#N/A,TRUE,"GENERAL";"TAB3",#N/A,TRUE,"GENERAL";"TAB4",#N/A,TRUE,"GENERAL";"TAB5",#N/A,TRUE,"GENERAL"}</definedName>
    <definedName name="_x5" localSheetId="22" hidden="1">{"TAB1",#N/A,TRUE,"GENERAL";"TAB2",#N/A,TRUE,"GENERAL";"TAB3",#N/A,TRUE,"GENERAL";"TAB4",#N/A,TRUE,"GENERAL";"TAB5",#N/A,TRUE,"GENERAL"}</definedName>
    <definedName name="_x5" localSheetId="23" hidden="1">{"TAB1",#N/A,TRUE,"GENERAL";"TAB2",#N/A,TRUE,"GENERAL";"TAB3",#N/A,TRUE,"GENERAL";"TAB4",#N/A,TRUE,"GENERAL";"TAB5",#N/A,TRUE,"GENERAL"}</definedName>
    <definedName name="_x5" localSheetId="24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localSheetId="11" hidden="1">{"TAB1",#N/A,TRUE,"GENERAL";"TAB2",#N/A,TRUE,"GENERAL";"TAB3",#N/A,TRUE,"GENERAL";"TAB4",#N/A,TRUE,"GENERAL";"TAB5",#N/A,TRUE,"GENERAL"}</definedName>
    <definedName name="_x6" localSheetId="12" hidden="1">{"TAB1",#N/A,TRUE,"GENERAL";"TAB2",#N/A,TRUE,"GENERAL";"TAB3",#N/A,TRUE,"GENERAL";"TAB4",#N/A,TRUE,"GENERAL";"TAB5",#N/A,TRUE,"GENERAL"}</definedName>
    <definedName name="_x6" localSheetId="14" hidden="1">{"TAB1",#N/A,TRUE,"GENERAL";"TAB2",#N/A,TRUE,"GENERAL";"TAB3",#N/A,TRUE,"GENERAL";"TAB4",#N/A,TRUE,"GENERAL";"TAB5",#N/A,TRUE,"GENERAL"}</definedName>
    <definedName name="_x6" localSheetId="19" hidden="1">{"TAB1",#N/A,TRUE,"GENERAL";"TAB2",#N/A,TRUE,"GENERAL";"TAB3",#N/A,TRUE,"GENERAL";"TAB4",#N/A,TRUE,"GENERAL";"TAB5",#N/A,TRUE,"GENERAL"}</definedName>
    <definedName name="_x6" localSheetId="20" hidden="1">{"TAB1",#N/A,TRUE,"GENERAL";"TAB2",#N/A,TRUE,"GENERAL";"TAB3",#N/A,TRUE,"GENERAL";"TAB4",#N/A,TRUE,"GENERAL";"TAB5",#N/A,TRUE,"GENERAL"}</definedName>
    <definedName name="_x6" localSheetId="22" hidden="1">{"TAB1",#N/A,TRUE,"GENERAL";"TAB2",#N/A,TRUE,"GENERAL";"TAB3",#N/A,TRUE,"GENERAL";"TAB4",#N/A,TRUE,"GENERAL";"TAB5",#N/A,TRUE,"GENERAL"}</definedName>
    <definedName name="_x6" localSheetId="23" hidden="1">{"TAB1",#N/A,TRUE,"GENERAL";"TAB2",#N/A,TRUE,"GENERAL";"TAB3",#N/A,TRUE,"GENERAL";"TAB4",#N/A,TRUE,"GENERAL";"TAB5",#N/A,TRUE,"GENERAL"}</definedName>
    <definedName name="_x6" localSheetId="24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localSheetId="11" hidden="1">{"TAB1",#N/A,TRUE,"GENERAL";"TAB2",#N/A,TRUE,"GENERAL";"TAB3",#N/A,TRUE,"GENERAL";"TAB4",#N/A,TRUE,"GENERAL";"TAB5",#N/A,TRUE,"GENERAL"}</definedName>
    <definedName name="_x7" localSheetId="12" hidden="1">{"TAB1",#N/A,TRUE,"GENERAL";"TAB2",#N/A,TRUE,"GENERAL";"TAB3",#N/A,TRUE,"GENERAL";"TAB4",#N/A,TRUE,"GENERAL";"TAB5",#N/A,TRUE,"GENERAL"}</definedName>
    <definedName name="_x7" localSheetId="14" hidden="1">{"TAB1",#N/A,TRUE,"GENERAL";"TAB2",#N/A,TRUE,"GENERAL";"TAB3",#N/A,TRUE,"GENERAL";"TAB4",#N/A,TRUE,"GENERAL";"TAB5",#N/A,TRUE,"GENERAL"}</definedName>
    <definedName name="_x7" localSheetId="19" hidden="1">{"TAB1",#N/A,TRUE,"GENERAL";"TAB2",#N/A,TRUE,"GENERAL";"TAB3",#N/A,TRUE,"GENERAL";"TAB4",#N/A,TRUE,"GENERAL";"TAB5",#N/A,TRUE,"GENERAL"}</definedName>
    <definedName name="_x7" localSheetId="20" hidden="1">{"TAB1",#N/A,TRUE,"GENERAL";"TAB2",#N/A,TRUE,"GENERAL";"TAB3",#N/A,TRUE,"GENERAL";"TAB4",#N/A,TRUE,"GENERAL";"TAB5",#N/A,TRUE,"GENERAL"}</definedName>
    <definedName name="_x7" localSheetId="22" hidden="1">{"TAB1",#N/A,TRUE,"GENERAL";"TAB2",#N/A,TRUE,"GENERAL";"TAB3",#N/A,TRUE,"GENERAL";"TAB4",#N/A,TRUE,"GENERAL";"TAB5",#N/A,TRUE,"GENERAL"}</definedName>
    <definedName name="_x7" localSheetId="23" hidden="1">{"TAB1",#N/A,TRUE,"GENERAL";"TAB2",#N/A,TRUE,"GENERAL";"TAB3",#N/A,TRUE,"GENERAL";"TAB4",#N/A,TRUE,"GENERAL";"TAB5",#N/A,TRUE,"GENERAL"}</definedName>
    <definedName name="_x7" localSheetId="24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5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localSheetId="7" hidden="1">{"via1",#N/A,TRUE,"general";"via2",#N/A,TRUE,"general";"via3",#N/A,TRUE,"general"}</definedName>
    <definedName name="_x8" localSheetId="11" hidden="1">{"via1",#N/A,TRUE,"general";"via2",#N/A,TRUE,"general";"via3",#N/A,TRUE,"general"}</definedName>
    <definedName name="_x8" localSheetId="12" hidden="1">{"via1",#N/A,TRUE,"general";"via2",#N/A,TRUE,"general";"via3",#N/A,TRUE,"general"}</definedName>
    <definedName name="_x8" localSheetId="14" hidden="1">{"via1",#N/A,TRUE,"general";"via2",#N/A,TRUE,"general";"via3",#N/A,TRUE,"general"}</definedName>
    <definedName name="_x8" localSheetId="19" hidden="1">{"via1",#N/A,TRUE,"general";"via2",#N/A,TRUE,"general";"via3",#N/A,TRUE,"general"}</definedName>
    <definedName name="_x8" localSheetId="20" hidden="1">{"via1",#N/A,TRUE,"general";"via2",#N/A,TRUE,"general";"via3",#N/A,TRUE,"general"}</definedName>
    <definedName name="_x8" localSheetId="22" hidden="1">{"via1",#N/A,TRUE,"general";"via2",#N/A,TRUE,"general";"via3",#N/A,TRUE,"general"}</definedName>
    <definedName name="_x8" localSheetId="23" hidden="1">{"via1",#N/A,TRUE,"general";"via2",#N/A,TRUE,"general";"via3",#N/A,TRUE,"general"}</definedName>
    <definedName name="_x8" localSheetId="24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localSheetId="7" hidden="1">{"TAB1",#N/A,TRUE,"GENERAL";"TAB2",#N/A,TRUE,"GENERAL";"TAB3",#N/A,TRUE,"GENERAL";"TAB4",#N/A,TRUE,"GENERAL";"TAB5",#N/A,TRUE,"GENERAL"}</definedName>
    <definedName name="_x9" localSheetId="11" hidden="1">{"TAB1",#N/A,TRUE,"GENERAL";"TAB2",#N/A,TRUE,"GENERAL";"TAB3",#N/A,TRUE,"GENERAL";"TAB4",#N/A,TRUE,"GENERAL";"TAB5",#N/A,TRUE,"GENERAL"}</definedName>
    <definedName name="_x9" localSheetId="12" hidden="1">{"TAB1",#N/A,TRUE,"GENERAL";"TAB2",#N/A,TRUE,"GENERAL";"TAB3",#N/A,TRUE,"GENERAL";"TAB4",#N/A,TRUE,"GENERAL";"TAB5",#N/A,TRUE,"GENERAL"}</definedName>
    <definedName name="_x9" localSheetId="14" hidden="1">{"TAB1",#N/A,TRUE,"GENERAL";"TAB2",#N/A,TRUE,"GENERAL";"TAB3",#N/A,TRUE,"GENERAL";"TAB4",#N/A,TRUE,"GENERAL";"TAB5",#N/A,TRUE,"GENERAL"}</definedName>
    <definedName name="_x9" localSheetId="19" hidden="1">{"TAB1",#N/A,TRUE,"GENERAL";"TAB2",#N/A,TRUE,"GENERAL";"TAB3",#N/A,TRUE,"GENERAL";"TAB4",#N/A,TRUE,"GENERAL";"TAB5",#N/A,TRUE,"GENERAL"}</definedName>
    <definedName name="_x9" localSheetId="20" hidden="1">{"TAB1",#N/A,TRUE,"GENERAL";"TAB2",#N/A,TRUE,"GENERAL";"TAB3",#N/A,TRUE,"GENERAL";"TAB4",#N/A,TRUE,"GENERAL";"TAB5",#N/A,TRUE,"GENERAL"}</definedName>
    <definedName name="_x9" localSheetId="22" hidden="1">{"TAB1",#N/A,TRUE,"GENERAL";"TAB2",#N/A,TRUE,"GENERAL";"TAB3",#N/A,TRUE,"GENERAL";"TAB4",#N/A,TRUE,"GENERAL";"TAB5",#N/A,TRUE,"GENERAL"}</definedName>
    <definedName name="_x9" localSheetId="23" hidden="1">{"TAB1",#N/A,TRUE,"GENERAL";"TAB2",#N/A,TRUE,"GENERAL";"TAB3",#N/A,TRUE,"GENERAL";"TAB4",#N/A,TRUE,"GENERAL";"TAB5",#N/A,TRUE,"GENERAL"}</definedName>
    <definedName name="_x9" localSheetId="24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5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localSheetId="11" hidden="1">{"TAB1",#N/A,TRUE,"GENERAL";"TAB2",#N/A,TRUE,"GENERAL";"TAB3",#N/A,TRUE,"GENERAL";"TAB4",#N/A,TRUE,"GENERAL";"TAB5",#N/A,TRUE,"GENERAL"}</definedName>
    <definedName name="_y2" localSheetId="12" hidden="1">{"TAB1",#N/A,TRUE,"GENERAL";"TAB2",#N/A,TRUE,"GENERAL";"TAB3",#N/A,TRUE,"GENERAL";"TAB4",#N/A,TRUE,"GENERAL";"TAB5",#N/A,TRUE,"GENERAL"}</definedName>
    <definedName name="_y2" localSheetId="14" hidden="1">{"TAB1",#N/A,TRUE,"GENERAL";"TAB2",#N/A,TRUE,"GENERAL";"TAB3",#N/A,TRUE,"GENERAL";"TAB4",#N/A,TRUE,"GENERAL";"TAB5",#N/A,TRUE,"GENERAL"}</definedName>
    <definedName name="_y2" localSheetId="19" hidden="1">{"TAB1",#N/A,TRUE,"GENERAL";"TAB2",#N/A,TRUE,"GENERAL";"TAB3",#N/A,TRUE,"GENERAL";"TAB4",#N/A,TRUE,"GENERAL";"TAB5",#N/A,TRUE,"GENERAL"}</definedName>
    <definedName name="_y2" localSheetId="20" hidden="1">{"TAB1",#N/A,TRUE,"GENERAL";"TAB2",#N/A,TRUE,"GENERAL";"TAB3",#N/A,TRUE,"GENERAL";"TAB4",#N/A,TRUE,"GENERAL";"TAB5",#N/A,TRUE,"GENERAL"}</definedName>
    <definedName name="_y2" localSheetId="22" hidden="1">{"TAB1",#N/A,TRUE,"GENERAL";"TAB2",#N/A,TRUE,"GENERAL";"TAB3",#N/A,TRUE,"GENERAL";"TAB4",#N/A,TRUE,"GENERAL";"TAB5",#N/A,TRUE,"GENERAL"}</definedName>
    <definedName name="_y2" localSheetId="23" hidden="1">{"TAB1",#N/A,TRUE,"GENERAL";"TAB2",#N/A,TRUE,"GENERAL";"TAB3",#N/A,TRUE,"GENERAL";"TAB4",#N/A,TRUE,"GENERAL";"TAB5",#N/A,TRUE,"GENERAL"}</definedName>
    <definedName name="_y2" localSheetId="24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5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localSheetId="7" hidden="1">{"via1",#N/A,TRUE,"general";"via2",#N/A,TRUE,"general";"via3",#N/A,TRUE,"general"}</definedName>
    <definedName name="_y3" localSheetId="11" hidden="1">{"via1",#N/A,TRUE,"general";"via2",#N/A,TRUE,"general";"via3",#N/A,TRUE,"general"}</definedName>
    <definedName name="_y3" localSheetId="12" hidden="1">{"via1",#N/A,TRUE,"general";"via2",#N/A,TRUE,"general";"via3",#N/A,TRUE,"general"}</definedName>
    <definedName name="_y3" localSheetId="14" hidden="1">{"via1",#N/A,TRUE,"general";"via2",#N/A,TRUE,"general";"via3",#N/A,TRUE,"general"}</definedName>
    <definedName name="_y3" localSheetId="19" hidden="1">{"via1",#N/A,TRUE,"general";"via2",#N/A,TRUE,"general";"via3",#N/A,TRUE,"general"}</definedName>
    <definedName name="_y3" localSheetId="20" hidden="1">{"via1",#N/A,TRUE,"general";"via2",#N/A,TRUE,"general";"via3",#N/A,TRUE,"general"}</definedName>
    <definedName name="_y3" localSheetId="22" hidden="1">{"via1",#N/A,TRUE,"general";"via2",#N/A,TRUE,"general";"via3",#N/A,TRUE,"general"}</definedName>
    <definedName name="_y3" localSheetId="23" hidden="1">{"via1",#N/A,TRUE,"general";"via2",#N/A,TRUE,"general";"via3",#N/A,TRUE,"general"}</definedName>
    <definedName name="_y3" localSheetId="24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localSheetId="11" hidden="1">{"via1",#N/A,TRUE,"general";"via2",#N/A,TRUE,"general";"via3",#N/A,TRUE,"general"}</definedName>
    <definedName name="_y4" localSheetId="12" hidden="1">{"via1",#N/A,TRUE,"general";"via2",#N/A,TRUE,"general";"via3",#N/A,TRUE,"general"}</definedName>
    <definedName name="_y4" localSheetId="14" hidden="1">{"via1",#N/A,TRUE,"general";"via2",#N/A,TRUE,"general";"via3",#N/A,TRUE,"general"}</definedName>
    <definedName name="_y4" localSheetId="19" hidden="1">{"via1",#N/A,TRUE,"general";"via2",#N/A,TRUE,"general";"via3",#N/A,TRUE,"general"}</definedName>
    <definedName name="_y4" localSheetId="20" hidden="1">{"via1",#N/A,TRUE,"general";"via2",#N/A,TRUE,"general";"via3",#N/A,TRUE,"general"}</definedName>
    <definedName name="_y4" localSheetId="22" hidden="1">{"via1",#N/A,TRUE,"general";"via2",#N/A,TRUE,"general";"via3",#N/A,TRUE,"general"}</definedName>
    <definedName name="_y4" localSheetId="23" hidden="1">{"via1",#N/A,TRUE,"general";"via2",#N/A,TRUE,"general";"via3",#N/A,TRUE,"general"}</definedName>
    <definedName name="_y4" localSheetId="24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localSheetId="7" hidden="1">{"TAB1",#N/A,TRUE,"GENERAL";"TAB2",#N/A,TRUE,"GENERAL";"TAB3",#N/A,TRUE,"GENERAL";"TAB4",#N/A,TRUE,"GENERAL";"TAB5",#N/A,TRUE,"GENERAL"}</definedName>
    <definedName name="_y5" localSheetId="11" hidden="1">{"TAB1",#N/A,TRUE,"GENERAL";"TAB2",#N/A,TRUE,"GENERAL";"TAB3",#N/A,TRUE,"GENERAL";"TAB4",#N/A,TRUE,"GENERAL";"TAB5",#N/A,TRUE,"GENERAL"}</definedName>
    <definedName name="_y5" localSheetId="12" hidden="1">{"TAB1",#N/A,TRUE,"GENERAL";"TAB2",#N/A,TRUE,"GENERAL";"TAB3",#N/A,TRUE,"GENERAL";"TAB4",#N/A,TRUE,"GENERAL";"TAB5",#N/A,TRUE,"GENERAL"}</definedName>
    <definedName name="_y5" localSheetId="14" hidden="1">{"TAB1",#N/A,TRUE,"GENERAL";"TAB2",#N/A,TRUE,"GENERAL";"TAB3",#N/A,TRUE,"GENERAL";"TAB4",#N/A,TRUE,"GENERAL";"TAB5",#N/A,TRUE,"GENERAL"}</definedName>
    <definedName name="_y5" localSheetId="19" hidden="1">{"TAB1",#N/A,TRUE,"GENERAL";"TAB2",#N/A,TRUE,"GENERAL";"TAB3",#N/A,TRUE,"GENERAL";"TAB4",#N/A,TRUE,"GENERAL";"TAB5",#N/A,TRUE,"GENERAL"}</definedName>
    <definedName name="_y5" localSheetId="20" hidden="1">{"TAB1",#N/A,TRUE,"GENERAL";"TAB2",#N/A,TRUE,"GENERAL";"TAB3",#N/A,TRUE,"GENERAL";"TAB4",#N/A,TRUE,"GENERAL";"TAB5",#N/A,TRUE,"GENERAL"}</definedName>
    <definedName name="_y5" localSheetId="22" hidden="1">{"TAB1",#N/A,TRUE,"GENERAL";"TAB2",#N/A,TRUE,"GENERAL";"TAB3",#N/A,TRUE,"GENERAL";"TAB4",#N/A,TRUE,"GENERAL";"TAB5",#N/A,TRUE,"GENERAL"}</definedName>
    <definedName name="_y5" localSheetId="23" hidden="1">{"TAB1",#N/A,TRUE,"GENERAL";"TAB2",#N/A,TRUE,"GENERAL";"TAB3",#N/A,TRUE,"GENERAL";"TAB4",#N/A,TRUE,"GENERAL";"TAB5",#N/A,TRUE,"GENERAL"}</definedName>
    <definedName name="_y5" localSheetId="24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5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localSheetId="7" hidden="1">{"via1",#N/A,TRUE,"general";"via2",#N/A,TRUE,"general";"via3",#N/A,TRUE,"general"}</definedName>
    <definedName name="_y6" localSheetId="11" hidden="1">{"via1",#N/A,TRUE,"general";"via2",#N/A,TRUE,"general";"via3",#N/A,TRUE,"general"}</definedName>
    <definedName name="_y6" localSheetId="12" hidden="1">{"via1",#N/A,TRUE,"general";"via2",#N/A,TRUE,"general";"via3",#N/A,TRUE,"general"}</definedName>
    <definedName name="_y6" localSheetId="14" hidden="1">{"via1",#N/A,TRUE,"general";"via2",#N/A,TRUE,"general";"via3",#N/A,TRUE,"general"}</definedName>
    <definedName name="_y6" localSheetId="19" hidden="1">{"via1",#N/A,TRUE,"general";"via2",#N/A,TRUE,"general";"via3",#N/A,TRUE,"general"}</definedName>
    <definedName name="_y6" localSheetId="20" hidden="1">{"via1",#N/A,TRUE,"general";"via2",#N/A,TRUE,"general";"via3",#N/A,TRUE,"general"}</definedName>
    <definedName name="_y6" localSheetId="22" hidden="1">{"via1",#N/A,TRUE,"general";"via2",#N/A,TRUE,"general";"via3",#N/A,TRUE,"general"}</definedName>
    <definedName name="_y6" localSheetId="23" hidden="1">{"via1",#N/A,TRUE,"general";"via2",#N/A,TRUE,"general";"via3",#N/A,TRUE,"general"}</definedName>
    <definedName name="_y6" localSheetId="24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localSheetId="11" hidden="1">{"via1",#N/A,TRUE,"general";"via2",#N/A,TRUE,"general";"via3",#N/A,TRUE,"general"}</definedName>
    <definedName name="_y7" localSheetId="12" hidden="1">{"via1",#N/A,TRUE,"general";"via2",#N/A,TRUE,"general";"via3",#N/A,TRUE,"general"}</definedName>
    <definedName name="_y7" localSheetId="14" hidden="1">{"via1",#N/A,TRUE,"general";"via2",#N/A,TRUE,"general";"via3",#N/A,TRUE,"general"}</definedName>
    <definedName name="_y7" localSheetId="19" hidden="1">{"via1",#N/A,TRUE,"general";"via2",#N/A,TRUE,"general";"via3",#N/A,TRUE,"general"}</definedName>
    <definedName name="_y7" localSheetId="20" hidden="1">{"via1",#N/A,TRUE,"general";"via2",#N/A,TRUE,"general";"via3",#N/A,TRUE,"general"}</definedName>
    <definedName name="_y7" localSheetId="22" hidden="1">{"via1",#N/A,TRUE,"general";"via2",#N/A,TRUE,"general";"via3",#N/A,TRUE,"general"}</definedName>
    <definedName name="_y7" localSheetId="23" hidden="1">{"via1",#N/A,TRUE,"general";"via2",#N/A,TRUE,"general";"via3",#N/A,TRUE,"general"}</definedName>
    <definedName name="_y7" localSheetId="24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localSheetId="11" hidden="1">{"via1",#N/A,TRUE,"general";"via2",#N/A,TRUE,"general";"via3",#N/A,TRUE,"general"}</definedName>
    <definedName name="_y8" localSheetId="12" hidden="1">{"via1",#N/A,TRUE,"general";"via2",#N/A,TRUE,"general";"via3",#N/A,TRUE,"general"}</definedName>
    <definedName name="_y8" localSheetId="14" hidden="1">{"via1",#N/A,TRUE,"general";"via2",#N/A,TRUE,"general";"via3",#N/A,TRUE,"general"}</definedName>
    <definedName name="_y8" localSheetId="19" hidden="1">{"via1",#N/A,TRUE,"general";"via2",#N/A,TRUE,"general";"via3",#N/A,TRUE,"general"}</definedName>
    <definedName name="_y8" localSheetId="20" hidden="1">{"via1",#N/A,TRUE,"general";"via2",#N/A,TRUE,"general";"via3",#N/A,TRUE,"general"}</definedName>
    <definedName name="_y8" localSheetId="22" hidden="1">{"via1",#N/A,TRUE,"general";"via2",#N/A,TRUE,"general";"via3",#N/A,TRUE,"general"}</definedName>
    <definedName name="_y8" localSheetId="23" hidden="1">{"via1",#N/A,TRUE,"general";"via2",#N/A,TRUE,"general";"via3",#N/A,TRUE,"general"}</definedName>
    <definedName name="_y8" localSheetId="24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localSheetId="7" hidden="1">{"TAB1",#N/A,TRUE,"GENERAL";"TAB2",#N/A,TRUE,"GENERAL";"TAB3",#N/A,TRUE,"GENERAL";"TAB4",#N/A,TRUE,"GENERAL";"TAB5",#N/A,TRUE,"GENERAL"}</definedName>
    <definedName name="_y9" localSheetId="11" hidden="1">{"TAB1",#N/A,TRUE,"GENERAL";"TAB2",#N/A,TRUE,"GENERAL";"TAB3",#N/A,TRUE,"GENERAL";"TAB4",#N/A,TRUE,"GENERAL";"TAB5",#N/A,TRUE,"GENERAL"}</definedName>
    <definedName name="_y9" localSheetId="12" hidden="1">{"TAB1",#N/A,TRUE,"GENERAL";"TAB2",#N/A,TRUE,"GENERAL";"TAB3",#N/A,TRUE,"GENERAL";"TAB4",#N/A,TRUE,"GENERAL";"TAB5",#N/A,TRUE,"GENERAL"}</definedName>
    <definedName name="_y9" localSheetId="14" hidden="1">{"TAB1",#N/A,TRUE,"GENERAL";"TAB2",#N/A,TRUE,"GENERAL";"TAB3",#N/A,TRUE,"GENERAL";"TAB4",#N/A,TRUE,"GENERAL";"TAB5",#N/A,TRUE,"GENERAL"}</definedName>
    <definedName name="_y9" localSheetId="19" hidden="1">{"TAB1",#N/A,TRUE,"GENERAL";"TAB2",#N/A,TRUE,"GENERAL";"TAB3",#N/A,TRUE,"GENERAL";"TAB4",#N/A,TRUE,"GENERAL";"TAB5",#N/A,TRUE,"GENERAL"}</definedName>
    <definedName name="_y9" localSheetId="20" hidden="1">{"TAB1",#N/A,TRUE,"GENERAL";"TAB2",#N/A,TRUE,"GENERAL";"TAB3",#N/A,TRUE,"GENERAL";"TAB4",#N/A,TRUE,"GENERAL";"TAB5",#N/A,TRUE,"GENERAL"}</definedName>
    <definedName name="_y9" localSheetId="22" hidden="1">{"TAB1",#N/A,TRUE,"GENERAL";"TAB2",#N/A,TRUE,"GENERAL";"TAB3",#N/A,TRUE,"GENERAL";"TAB4",#N/A,TRUE,"GENERAL";"TAB5",#N/A,TRUE,"GENERAL"}</definedName>
    <definedName name="_y9" localSheetId="23" hidden="1">{"TAB1",#N/A,TRUE,"GENERAL";"TAB2",#N/A,TRUE,"GENERAL";"TAB3",#N/A,TRUE,"GENERAL";"TAB4",#N/A,TRUE,"GENERAL";"TAB5",#N/A,TRUE,"GENERAL"}</definedName>
    <definedName name="_y9" localSheetId="24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localSheetId="11" hidden="1">{"TAB1",#N/A,TRUE,"GENERAL";"TAB2",#N/A,TRUE,"GENERAL";"TAB3",#N/A,TRUE,"GENERAL";"TAB4",#N/A,TRUE,"GENERAL";"TAB5",#N/A,TRUE,"GENERAL"}</definedName>
    <definedName name="_z1" localSheetId="12" hidden="1">{"TAB1",#N/A,TRUE,"GENERAL";"TAB2",#N/A,TRUE,"GENERAL";"TAB3",#N/A,TRUE,"GENERAL";"TAB4",#N/A,TRUE,"GENERAL";"TAB5",#N/A,TRUE,"GENERAL"}</definedName>
    <definedName name="_z1" localSheetId="14" hidden="1">{"TAB1",#N/A,TRUE,"GENERAL";"TAB2",#N/A,TRUE,"GENERAL";"TAB3",#N/A,TRUE,"GENERAL";"TAB4",#N/A,TRUE,"GENERAL";"TAB5",#N/A,TRUE,"GENERAL"}</definedName>
    <definedName name="_z1" localSheetId="19" hidden="1">{"TAB1",#N/A,TRUE,"GENERAL";"TAB2",#N/A,TRUE,"GENERAL";"TAB3",#N/A,TRUE,"GENERAL";"TAB4",#N/A,TRUE,"GENERAL";"TAB5",#N/A,TRUE,"GENERAL"}</definedName>
    <definedName name="_z1" localSheetId="20" hidden="1">{"TAB1",#N/A,TRUE,"GENERAL";"TAB2",#N/A,TRUE,"GENERAL";"TAB3",#N/A,TRUE,"GENERAL";"TAB4",#N/A,TRUE,"GENERAL";"TAB5",#N/A,TRUE,"GENERAL"}</definedName>
    <definedName name="_z1" localSheetId="22" hidden="1">{"TAB1",#N/A,TRUE,"GENERAL";"TAB2",#N/A,TRUE,"GENERAL";"TAB3",#N/A,TRUE,"GENERAL";"TAB4",#N/A,TRUE,"GENERAL";"TAB5",#N/A,TRUE,"GENERAL"}</definedName>
    <definedName name="_z1" localSheetId="23" hidden="1">{"TAB1",#N/A,TRUE,"GENERAL";"TAB2",#N/A,TRUE,"GENERAL";"TAB3",#N/A,TRUE,"GENERAL";"TAB4",#N/A,TRUE,"GENERAL";"TAB5",#N/A,TRUE,"GENERAL"}</definedName>
    <definedName name="_z1" localSheetId="24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5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localSheetId="7" hidden="1">{"via1",#N/A,TRUE,"general";"via2",#N/A,TRUE,"general";"via3",#N/A,TRUE,"general"}</definedName>
    <definedName name="_z2" localSheetId="11" hidden="1">{"via1",#N/A,TRUE,"general";"via2",#N/A,TRUE,"general";"via3",#N/A,TRUE,"general"}</definedName>
    <definedName name="_z2" localSheetId="12" hidden="1">{"via1",#N/A,TRUE,"general";"via2",#N/A,TRUE,"general";"via3",#N/A,TRUE,"general"}</definedName>
    <definedName name="_z2" localSheetId="14" hidden="1">{"via1",#N/A,TRUE,"general";"via2",#N/A,TRUE,"general";"via3",#N/A,TRUE,"general"}</definedName>
    <definedName name="_z2" localSheetId="19" hidden="1">{"via1",#N/A,TRUE,"general";"via2",#N/A,TRUE,"general";"via3",#N/A,TRUE,"general"}</definedName>
    <definedName name="_z2" localSheetId="20" hidden="1">{"via1",#N/A,TRUE,"general";"via2",#N/A,TRUE,"general";"via3",#N/A,TRUE,"general"}</definedName>
    <definedName name="_z2" localSheetId="22" hidden="1">{"via1",#N/A,TRUE,"general";"via2",#N/A,TRUE,"general";"via3",#N/A,TRUE,"general"}</definedName>
    <definedName name="_z2" localSheetId="23" hidden="1">{"via1",#N/A,TRUE,"general";"via2",#N/A,TRUE,"general";"via3",#N/A,TRUE,"general"}</definedName>
    <definedName name="_z2" localSheetId="24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localSheetId="11" hidden="1">{"via1",#N/A,TRUE,"general";"via2",#N/A,TRUE,"general";"via3",#N/A,TRUE,"general"}</definedName>
    <definedName name="_z3" localSheetId="12" hidden="1">{"via1",#N/A,TRUE,"general";"via2",#N/A,TRUE,"general";"via3",#N/A,TRUE,"general"}</definedName>
    <definedName name="_z3" localSheetId="14" hidden="1">{"via1",#N/A,TRUE,"general";"via2",#N/A,TRUE,"general";"via3",#N/A,TRUE,"general"}</definedName>
    <definedName name="_z3" localSheetId="19" hidden="1">{"via1",#N/A,TRUE,"general";"via2",#N/A,TRUE,"general";"via3",#N/A,TRUE,"general"}</definedName>
    <definedName name="_z3" localSheetId="20" hidden="1">{"via1",#N/A,TRUE,"general";"via2",#N/A,TRUE,"general";"via3",#N/A,TRUE,"general"}</definedName>
    <definedName name="_z3" localSheetId="22" hidden="1">{"via1",#N/A,TRUE,"general";"via2",#N/A,TRUE,"general";"via3",#N/A,TRUE,"general"}</definedName>
    <definedName name="_z3" localSheetId="23" hidden="1">{"via1",#N/A,TRUE,"general";"via2",#N/A,TRUE,"general";"via3",#N/A,TRUE,"general"}</definedName>
    <definedName name="_z3" localSheetId="24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localSheetId="7" hidden="1">{"TAB1",#N/A,TRUE,"GENERAL";"TAB2",#N/A,TRUE,"GENERAL";"TAB3",#N/A,TRUE,"GENERAL";"TAB4",#N/A,TRUE,"GENERAL";"TAB5",#N/A,TRUE,"GENERAL"}</definedName>
    <definedName name="_z4" localSheetId="11" hidden="1">{"TAB1",#N/A,TRUE,"GENERAL";"TAB2",#N/A,TRUE,"GENERAL";"TAB3",#N/A,TRUE,"GENERAL";"TAB4",#N/A,TRUE,"GENERAL";"TAB5",#N/A,TRUE,"GENERAL"}</definedName>
    <definedName name="_z4" localSheetId="12" hidden="1">{"TAB1",#N/A,TRUE,"GENERAL";"TAB2",#N/A,TRUE,"GENERAL";"TAB3",#N/A,TRUE,"GENERAL";"TAB4",#N/A,TRUE,"GENERAL";"TAB5",#N/A,TRUE,"GENERAL"}</definedName>
    <definedName name="_z4" localSheetId="14" hidden="1">{"TAB1",#N/A,TRUE,"GENERAL";"TAB2",#N/A,TRUE,"GENERAL";"TAB3",#N/A,TRUE,"GENERAL";"TAB4",#N/A,TRUE,"GENERAL";"TAB5",#N/A,TRUE,"GENERAL"}</definedName>
    <definedName name="_z4" localSheetId="19" hidden="1">{"TAB1",#N/A,TRUE,"GENERAL";"TAB2",#N/A,TRUE,"GENERAL";"TAB3",#N/A,TRUE,"GENERAL";"TAB4",#N/A,TRUE,"GENERAL";"TAB5",#N/A,TRUE,"GENERAL"}</definedName>
    <definedName name="_z4" localSheetId="20" hidden="1">{"TAB1",#N/A,TRUE,"GENERAL";"TAB2",#N/A,TRUE,"GENERAL";"TAB3",#N/A,TRUE,"GENERAL";"TAB4",#N/A,TRUE,"GENERAL";"TAB5",#N/A,TRUE,"GENERAL"}</definedName>
    <definedName name="_z4" localSheetId="22" hidden="1">{"TAB1",#N/A,TRUE,"GENERAL";"TAB2",#N/A,TRUE,"GENERAL";"TAB3",#N/A,TRUE,"GENERAL";"TAB4",#N/A,TRUE,"GENERAL";"TAB5",#N/A,TRUE,"GENERAL"}</definedName>
    <definedName name="_z4" localSheetId="23" hidden="1">{"TAB1",#N/A,TRUE,"GENERAL";"TAB2",#N/A,TRUE,"GENERAL";"TAB3",#N/A,TRUE,"GENERAL";"TAB4",#N/A,TRUE,"GENERAL";"TAB5",#N/A,TRUE,"GENERAL"}</definedName>
    <definedName name="_z4" localSheetId="24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5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localSheetId="7" hidden="1">{"via1",#N/A,TRUE,"general";"via2",#N/A,TRUE,"general";"via3",#N/A,TRUE,"general"}</definedName>
    <definedName name="_z5" localSheetId="11" hidden="1">{"via1",#N/A,TRUE,"general";"via2",#N/A,TRUE,"general";"via3",#N/A,TRUE,"general"}</definedName>
    <definedName name="_z5" localSheetId="12" hidden="1">{"via1",#N/A,TRUE,"general";"via2",#N/A,TRUE,"general";"via3",#N/A,TRUE,"general"}</definedName>
    <definedName name="_z5" localSheetId="14" hidden="1">{"via1",#N/A,TRUE,"general";"via2",#N/A,TRUE,"general";"via3",#N/A,TRUE,"general"}</definedName>
    <definedName name="_z5" localSheetId="19" hidden="1">{"via1",#N/A,TRUE,"general";"via2",#N/A,TRUE,"general";"via3",#N/A,TRUE,"general"}</definedName>
    <definedName name="_z5" localSheetId="20" hidden="1">{"via1",#N/A,TRUE,"general";"via2",#N/A,TRUE,"general";"via3",#N/A,TRUE,"general"}</definedName>
    <definedName name="_z5" localSheetId="22" hidden="1">{"via1",#N/A,TRUE,"general";"via2",#N/A,TRUE,"general";"via3",#N/A,TRUE,"general"}</definedName>
    <definedName name="_z5" localSheetId="23" hidden="1">{"via1",#N/A,TRUE,"general";"via2",#N/A,TRUE,"general";"via3",#N/A,TRUE,"general"}</definedName>
    <definedName name="_z5" localSheetId="24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localSheetId="7" hidden="1">{"TAB1",#N/A,TRUE,"GENERAL";"TAB2",#N/A,TRUE,"GENERAL";"TAB3",#N/A,TRUE,"GENERAL";"TAB4",#N/A,TRUE,"GENERAL";"TAB5",#N/A,TRUE,"GENERAL"}</definedName>
    <definedName name="_z6" localSheetId="11" hidden="1">{"TAB1",#N/A,TRUE,"GENERAL";"TAB2",#N/A,TRUE,"GENERAL";"TAB3",#N/A,TRUE,"GENERAL";"TAB4",#N/A,TRUE,"GENERAL";"TAB5",#N/A,TRUE,"GENERAL"}</definedName>
    <definedName name="_z6" localSheetId="12" hidden="1">{"TAB1",#N/A,TRUE,"GENERAL";"TAB2",#N/A,TRUE,"GENERAL";"TAB3",#N/A,TRUE,"GENERAL";"TAB4",#N/A,TRUE,"GENERAL";"TAB5",#N/A,TRUE,"GENERAL"}</definedName>
    <definedName name="_z6" localSheetId="14" hidden="1">{"TAB1",#N/A,TRUE,"GENERAL";"TAB2",#N/A,TRUE,"GENERAL";"TAB3",#N/A,TRUE,"GENERAL";"TAB4",#N/A,TRUE,"GENERAL";"TAB5",#N/A,TRUE,"GENERAL"}</definedName>
    <definedName name="_z6" localSheetId="19" hidden="1">{"TAB1",#N/A,TRUE,"GENERAL";"TAB2",#N/A,TRUE,"GENERAL";"TAB3",#N/A,TRUE,"GENERAL";"TAB4",#N/A,TRUE,"GENERAL";"TAB5",#N/A,TRUE,"GENERAL"}</definedName>
    <definedName name="_z6" localSheetId="20" hidden="1">{"TAB1",#N/A,TRUE,"GENERAL";"TAB2",#N/A,TRUE,"GENERAL";"TAB3",#N/A,TRUE,"GENERAL";"TAB4",#N/A,TRUE,"GENERAL";"TAB5",#N/A,TRUE,"GENERAL"}</definedName>
    <definedName name="_z6" localSheetId="22" hidden="1">{"TAB1",#N/A,TRUE,"GENERAL";"TAB2",#N/A,TRUE,"GENERAL";"TAB3",#N/A,TRUE,"GENERAL";"TAB4",#N/A,TRUE,"GENERAL";"TAB5",#N/A,TRUE,"GENERAL"}</definedName>
    <definedName name="_z6" localSheetId="23" hidden="1">{"TAB1",#N/A,TRUE,"GENERAL";"TAB2",#N/A,TRUE,"GENERAL";"TAB3",#N/A,TRUE,"GENERAL";"TAB4",#N/A,TRUE,"GENERAL";"TAB5",#N/A,TRUE,"GENERAL"}</definedName>
    <definedName name="_z6" localSheetId="24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2a" localSheetId="5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localSheetId="7" hidden="1">{"TAB1",#N/A,TRUE,"GENERAL";"TAB2",#N/A,TRUE,"GENERAL";"TAB3",#N/A,TRUE,"GENERAL";"TAB4",#N/A,TRUE,"GENERAL";"TAB5",#N/A,TRUE,"GENERAL"}</definedName>
    <definedName name="a2a" localSheetId="11" hidden="1">{"TAB1",#N/A,TRUE,"GENERAL";"TAB2",#N/A,TRUE,"GENERAL";"TAB3",#N/A,TRUE,"GENERAL";"TAB4",#N/A,TRUE,"GENERAL";"TAB5",#N/A,TRUE,"GENERAL"}</definedName>
    <definedName name="a2a" localSheetId="12" hidden="1">{"TAB1",#N/A,TRUE,"GENERAL";"TAB2",#N/A,TRUE,"GENERAL";"TAB3",#N/A,TRUE,"GENERAL";"TAB4",#N/A,TRUE,"GENERAL";"TAB5",#N/A,TRUE,"GENERAL"}</definedName>
    <definedName name="a2a" localSheetId="14" hidden="1">{"TAB1",#N/A,TRUE,"GENERAL";"TAB2",#N/A,TRUE,"GENERAL";"TAB3",#N/A,TRUE,"GENERAL";"TAB4",#N/A,TRUE,"GENERAL";"TAB5",#N/A,TRUE,"GENERAL"}</definedName>
    <definedName name="a2a" localSheetId="19" hidden="1">{"TAB1",#N/A,TRUE,"GENERAL";"TAB2",#N/A,TRUE,"GENERAL";"TAB3",#N/A,TRUE,"GENERAL";"TAB4",#N/A,TRUE,"GENERAL";"TAB5",#N/A,TRUE,"GENERAL"}</definedName>
    <definedName name="a2a" localSheetId="20" hidden="1">{"TAB1",#N/A,TRUE,"GENERAL";"TAB2",#N/A,TRUE,"GENERAL";"TAB3",#N/A,TRUE,"GENERAL";"TAB4",#N/A,TRUE,"GENERAL";"TAB5",#N/A,TRUE,"GENERAL"}</definedName>
    <definedName name="a2a" localSheetId="22" hidden="1">{"TAB1",#N/A,TRUE,"GENERAL";"TAB2",#N/A,TRUE,"GENERAL";"TAB3",#N/A,TRUE,"GENERAL";"TAB4",#N/A,TRUE,"GENERAL";"TAB5",#N/A,TRUE,"GENERAL"}</definedName>
    <definedName name="a2a" localSheetId="23" hidden="1">{"TAB1",#N/A,TRUE,"GENERAL";"TAB2",#N/A,TRUE,"GENERAL";"TAB3",#N/A,TRUE,"GENERAL";"TAB4",#N/A,TRUE,"GENERAL";"TAB5",#N/A,TRUE,"GENERAL"}</definedName>
    <definedName name="a2a" localSheetId="24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">#REF!</definedName>
    <definedName name="aaaaas" localSheetId="5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localSheetId="7" hidden="1">{"TAB1",#N/A,TRUE,"GENERAL";"TAB2",#N/A,TRUE,"GENERAL";"TAB3",#N/A,TRUE,"GENERAL";"TAB4",#N/A,TRUE,"GENERAL";"TAB5",#N/A,TRUE,"GENERAL"}</definedName>
    <definedName name="aaaaas" localSheetId="11" hidden="1">{"TAB1",#N/A,TRUE,"GENERAL";"TAB2",#N/A,TRUE,"GENERAL";"TAB3",#N/A,TRUE,"GENERAL";"TAB4",#N/A,TRUE,"GENERAL";"TAB5",#N/A,TRUE,"GENERAL"}</definedName>
    <definedName name="aaaaas" localSheetId="12" hidden="1">{"TAB1",#N/A,TRUE,"GENERAL";"TAB2",#N/A,TRUE,"GENERAL";"TAB3",#N/A,TRUE,"GENERAL";"TAB4",#N/A,TRUE,"GENERAL";"TAB5",#N/A,TRUE,"GENERAL"}</definedName>
    <definedName name="aaaaas" localSheetId="14" hidden="1">{"TAB1",#N/A,TRUE,"GENERAL";"TAB2",#N/A,TRUE,"GENERAL";"TAB3",#N/A,TRUE,"GENERAL";"TAB4",#N/A,TRUE,"GENERAL";"TAB5",#N/A,TRUE,"GENERAL"}</definedName>
    <definedName name="aaaaas" localSheetId="19" hidden="1">{"TAB1",#N/A,TRUE,"GENERAL";"TAB2",#N/A,TRUE,"GENERAL";"TAB3",#N/A,TRUE,"GENERAL";"TAB4",#N/A,TRUE,"GENERAL";"TAB5",#N/A,TRUE,"GENERAL"}</definedName>
    <definedName name="aaaaas" localSheetId="20" hidden="1">{"TAB1",#N/A,TRUE,"GENERAL";"TAB2",#N/A,TRUE,"GENERAL";"TAB3",#N/A,TRUE,"GENERAL";"TAB4",#N/A,TRUE,"GENERAL";"TAB5",#N/A,TRUE,"GENERAL"}</definedName>
    <definedName name="aaaaas" localSheetId="22" hidden="1">{"TAB1",#N/A,TRUE,"GENERAL";"TAB2",#N/A,TRUE,"GENERAL";"TAB3",#N/A,TRUE,"GENERAL";"TAB4",#N/A,TRUE,"GENERAL";"TAB5",#N/A,TRUE,"GENERAL"}</definedName>
    <definedName name="aaaaas" localSheetId="23" hidden="1">{"TAB1",#N/A,TRUE,"GENERAL";"TAB2",#N/A,TRUE,"GENERAL";"TAB3",#N/A,TRUE,"GENERAL";"TAB4",#N/A,TRUE,"GENERAL";"TAB5",#N/A,TRUE,"GENERAL"}</definedName>
    <definedName name="aaaaas" localSheetId="24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localSheetId="5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localSheetId="7" hidden="1">{"TAB1",#N/A,TRUE,"GENERAL";"TAB2",#N/A,TRUE,"GENERAL";"TAB3",#N/A,TRUE,"GENERAL";"TAB4",#N/A,TRUE,"GENERAL";"TAB5",#N/A,TRUE,"GENERAL"}</definedName>
    <definedName name="aas" localSheetId="11" hidden="1">{"TAB1",#N/A,TRUE,"GENERAL";"TAB2",#N/A,TRUE,"GENERAL";"TAB3",#N/A,TRUE,"GENERAL";"TAB4",#N/A,TRUE,"GENERAL";"TAB5",#N/A,TRUE,"GENERAL"}</definedName>
    <definedName name="aas" localSheetId="12" hidden="1">{"TAB1",#N/A,TRUE,"GENERAL";"TAB2",#N/A,TRUE,"GENERAL";"TAB3",#N/A,TRUE,"GENERAL";"TAB4",#N/A,TRUE,"GENERAL";"TAB5",#N/A,TRUE,"GENERAL"}</definedName>
    <definedName name="aas" localSheetId="14" hidden="1">{"TAB1",#N/A,TRUE,"GENERAL";"TAB2",#N/A,TRUE,"GENERAL";"TAB3",#N/A,TRUE,"GENERAL";"TAB4",#N/A,TRUE,"GENERAL";"TAB5",#N/A,TRUE,"GENERAL"}</definedName>
    <definedName name="aas" localSheetId="19" hidden="1">{"TAB1",#N/A,TRUE,"GENERAL";"TAB2",#N/A,TRUE,"GENERAL";"TAB3",#N/A,TRUE,"GENERAL";"TAB4",#N/A,TRUE,"GENERAL";"TAB5",#N/A,TRUE,"GENERAL"}</definedName>
    <definedName name="aas" localSheetId="20" hidden="1">{"TAB1",#N/A,TRUE,"GENERAL";"TAB2",#N/A,TRUE,"GENERAL";"TAB3",#N/A,TRUE,"GENERAL";"TAB4",#N/A,TRUE,"GENERAL";"TAB5",#N/A,TRUE,"GENERAL"}</definedName>
    <definedName name="aas" localSheetId="22" hidden="1">{"TAB1",#N/A,TRUE,"GENERAL";"TAB2",#N/A,TRUE,"GENERAL";"TAB3",#N/A,TRUE,"GENERAL";"TAB4",#N/A,TRUE,"GENERAL";"TAB5",#N/A,TRUE,"GENERAL"}</definedName>
    <definedName name="aas" localSheetId="23" hidden="1">{"TAB1",#N/A,TRUE,"GENERAL";"TAB2",#N/A,TRUE,"GENERAL";"TAB3",#N/A,TRUE,"GENERAL";"TAB4",#N/A,TRUE,"GENERAL";"TAB5",#N/A,TRUE,"GENERAL"}</definedName>
    <definedName name="aas" localSheetId="24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sc" localSheetId="9">[4]!absc</definedName>
    <definedName name="absc">[4]!absc</definedName>
    <definedName name="absc_" localSheetId="9">[4]!absc</definedName>
    <definedName name="absc_">[4]!absc</definedName>
    <definedName name="absc_1" localSheetId="9">[4]!absc</definedName>
    <definedName name="absc_1">[4]!absc</definedName>
    <definedName name="absc1" localSheetId="9">[5]!absc</definedName>
    <definedName name="absc1">[5]!absc</definedName>
    <definedName name="AccessDatabase" hidden="1">"C:\C-314\VOLUMENES\volfin4.mdb"</definedName>
    <definedName name="ADFGSDB" localSheetId="5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localSheetId="7" hidden="1">{"via1",#N/A,TRUE,"general";"via2",#N/A,TRUE,"general";"via3",#N/A,TRUE,"general"}</definedName>
    <definedName name="ADFGSDB" localSheetId="11" hidden="1">{"via1",#N/A,TRUE,"general";"via2",#N/A,TRUE,"general";"via3",#N/A,TRUE,"general"}</definedName>
    <definedName name="ADFGSDB" localSheetId="12" hidden="1">{"via1",#N/A,TRUE,"general";"via2",#N/A,TRUE,"general";"via3",#N/A,TRUE,"general"}</definedName>
    <definedName name="ADFGSDB" localSheetId="14" hidden="1">{"via1",#N/A,TRUE,"general";"via2",#N/A,TRUE,"general";"via3",#N/A,TRUE,"general"}</definedName>
    <definedName name="ADFGSDB" localSheetId="19" hidden="1">{"via1",#N/A,TRUE,"general";"via2",#N/A,TRUE,"general";"via3",#N/A,TRUE,"general"}</definedName>
    <definedName name="ADFGSDB" localSheetId="20" hidden="1">{"via1",#N/A,TRUE,"general";"via2",#N/A,TRUE,"general";"via3",#N/A,TRUE,"general"}</definedName>
    <definedName name="ADFGSDB" localSheetId="22" hidden="1">{"via1",#N/A,TRUE,"general";"via2",#N/A,TRUE,"general";"via3",#N/A,TRUE,"general"}</definedName>
    <definedName name="ADFGSDB" localSheetId="23" hidden="1">{"via1",#N/A,TRUE,"general";"via2",#N/A,TRUE,"general";"via3",#N/A,TRUE,"general"}</definedName>
    <definedName name="ADFGSDB" localSheetId="24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inistrador">[6]Informacion!$B$15</definedName>
    <definedName name="ADMINISTRADOR_VIAL__ARMANDO_SANCHEZ_SANCHEZ">[7]INDICMICROEMP!$A$20</definedName>
    <definedName name="adoc1" localSheetId="9">[5]!absc</definedName>
    <definedName name="adoc1">[5]!absc</definedName>
    <definedName name="adoq" localSheetId="9">[5]!absc</definedName>
    <definedName name="adoq">[5]!absc</definedName>
    <definedName name="ads">#REF!</definedName>
    <definedName name="ADSAD" localSheetId="5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localSheetId="7" hidden="1">{"TAB1",#N/A,TRUE,"GENERAL";"TAB2",#N/A,TRUE,"GENERAL";"TAB3",#N/A,TRUE,"GENERAL";"TAB4",#N/A,TRUE,"GENERAL";"TAB5",#N/A,TRUE,"GENERAL"}</definedName>
    <definedName name="ADSAD" localSheetId="11" hidden="1">{"TAB1",#N/A,TRUE,"GENERAL";"TAB2",#N/A,TRUE,"GENERAL";"TAB3",#N/A,TRUE,"GENERAL";"TAB4",#N/A,TRUE,"GENERAL";"TAB5",#N/A,TRUE,"GENERAL"}</definedName>
    <definedName name="ADSAD" localSheetId="12" hidden="1">{"TAB1",#N/A,TRUE,"GENERAL";"TAB2",#N/A,TRUE,"GENERAL";"TAB3",#N/A,TRUE,"GENERAL";"TAB4",#N/A,TRUE,"GENERAL";"TAB5",#N/A,TRUE,"GENERAL"}</definedName>
    <definedName name="ADSAD" localSheetId="14" hidden="1">{"TAB1",#N/A,TRUE,"GENERAL";"TAB2",#N/A,TRUE,"GENERAL";"TAB3",#N/A,TRUE,"GENERAL";"TAB4",#N/A,TRUE,"GENERAL";"TAB5",#N/A,TRUE,"GENERAL"}</definedName>
    <definedName name="ADSAD" localSheetId="19" hidden="1">{"TAB1",#N/A,TRUE,"GENERAL";"TAB2",#N/A,TRUE,"GENERAL";"TAB3",#N/A,TRUE,"GENERAL";"TAB4",#N/A,TRUE,"GENERAL";"TAB5",#N/A,TRUE,"GENERAL"}</definedName>
    <definedName name="ADSAD" localSheetId="20" hidden="1">{"TAB1",#N/A,TRUE,"GENERAL";"TAB2",#N/A,TRUE,"GENERAL";"TAB3",#N/A,TRUE,"GENERAL";"TAB4",#N/A,TRUE,"GENERAL";"TAB5",#N/A,TRUE,"GENERAL"}</definedName>
    <definedName name="ADSAD" localSheetId="22" hidden="1">{"TAB1",#N/A,TRUE,"GENERAL";"TAB2",#N/A,TRUE,"GENERAL";"TAB3",#N/A,TRUE,"GENERAL";"TAB4",#N/A,TRUE,"GENERAL";"TAB5",#N/A,TRUE,"GENERAL"}</definedName>
    <definedName name="ADSAD" localSheetId="23" hidden="1">{"TAB1",#N/A,TRUE,"GENERAL";"TAB2",#N/A,TRUE,"GENERAL";"TAB3",#N/A,TRUE,"GENERAL";"TAB4",#N/A,TRUE,"GENERAL";"TAB5",#N/A,TRUE,"GENERAL"}</definedName>
    <definedName name="ADSAD" localSheetId="24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5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localSheetId="7" hidden="1">{"via1",#N/A,TRUE,"general";"via2",#N/A,TRUE,"general";"via3",#N/A,TRUE,"general"}</definedName>
    <definedName name="aefa" localSheetId="11" hidden="1">{"via1",#N/A,TRUE,"general";"via2",#N/A,TRUE,"general";"via3",#N/A,TRUE,"general"}</definedName>
    <definedName name="aefa" localSheetId="12" hidden="1">{"via1",#N/A,TRUE,"general";"via2",#N/A,TRUE,"general";"via3",#N/A,TRUE,"general"}</definedName>
    <definedName name="aefa" localSheetId="14" hidden="1">{"via1",#N/A,TRUE,"general";"via2",#N/A,TRUE,"general";"via3",#N/A,TRUE,"general"}</definedName>
    <definedName name="aefa" localSheetId="19" hidden="1">{"via1",#N/A,TRUE,"general";"via2",#N/A,TRUE,"general";"via3",#N/A,TRUE,"general"}</definedName>
    <definedName name="aefa" localSheetId="20" hidden="1">{"via1",#N/A,TRUE,"general";"via2",#N/A,TRUE,"general";"via3",#N/A,TRUE,"general"}</definedName>
    <definedName name="aefa" localSheetId="22" hidden="1">{"via1",#N/A,TRUE,"general";"via2",#N/A,TRUE,"general";"via3",#N/A,TRUE,"general"}</definedName>
    <definedName name="aefa" localSheetId="23" hidden="1">{"via1",#N/A,TRUE,"general";"via2",#N/A,TRUE,"general";"via3",#N/A,TRUE,"general"}</definedName>
    <definedName name="aefa" localSheetId="24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localSheetId="7" hidden="1">{"TAB1",#N/A,TRUE,"GENERAL";"TAB2",#N/A,TRUE,"GENERAL";"TAB3",#N/A,TRUE,"GENERAL";"TAB4",#N/A,TRUE,"GENERAL";"TAB5",#N/A,TRUE,"GENERAL"}</definedName>
    <definedName name="afdsw" localSheetId="11" hidden="1">{"TAB1",#N/A,TRUE,"GENERAL";"TAB2",#N/A,TRUE,"GENERAL";"TAB3",#N/A,TRUE,"GENERAL";"TAB4",#N/A,TRUE,"GENERAL";"TAB5",#N/A,TRUE,"GENERAL"}</definedName>
    <definedName name="afdsw" localSheetId="12" hidden="1">{"TAB1",#N/A,TRUE,"GENERAL";"TAB2",#N/A,TRUE,"GENERAL";"TAB3",#N/A,TRUE,"GENERAL";"TAB4",#N/A,TRUE,"GENERAL";"TAB5",#N/A,TRUE,"GENERAL"}</definedName>
    <definedName name="afdsw" localSheetId="14" hidden="1">{"TAB1",#N/A,TRUE,"GENERAL";"TAB2",#N/A,TRUE,"GENERAL";"TAB3",#N/A,TRUE,"GENERAL";"TAB4",#N/A,TRUE,"GENERAL";"TAB5",#N/A,TRUE,"GENERAL"}</definedName>
    <definedName name="afdsw" localSheetId="19" hidden="1">{"TAB1",#N/A,TRUE,"GENERAL";"TAB2",#N/A,TRUE,"GENERAL";"TAB3",#N/A,TRUE,"GENERAL";"TAB4",#N/A,TRUE,"GENERAL";"TAB5",#N/A,TRUE,"GENERAL"}</definedName>
    <definedName name="afdsw" localSheetId="20" hidden="1">{"TAB1",#N/A,TRUE,"GENERAL";"TAB2",#N/A,TRUE,"GENERAL";"TAB3",#N/A,TRUE,"GENERAL";"TAB4",#N/A,TRUE,"GENERAL";"TAB5",#N/A,TRUE,"GENERAL"}</definedName>
    <definedName name="afdsw" localSheetId="22" hidden="1">{"TAB1",#N/A,TRUE,"GENERAL";"TAB2",#N/A,TRUE,"GENERAL";"TAB3",#N/A,TRUE,"GENERAL";"TAB4",#N/A,TRUE,"GENERAL";"TAB5",#N/A,TRUE,"GENERAL"}</definedName>
    <definedName name="afdsw" localSheetId="23" hidden="1">{"TAB1",#N/A,TRUE,"GENERAL";"TAB2",#N/A,TRUE,"GENERAL";"TAB3",#N/A,TRUE,"GENERAL";"TAB4",#N/A,TRUE,"GENERAL";"TAB5",#N/A,TRUE,"GENERAL"}</definedName>
    <definedName name="afdsw" localSheetId="24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5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localSheetId="7" hidden="1">{"via1",#N/A,TRUE,"general";"via2",#N/A,TRUE,"general";"via3",#N/A,TRUE,"general"}</definedName>
    <definedName name="agdsgg" localSheetId="11" hidden="1">{"via1",#N/A,TRUE,"general";"via2",#N/A,TRUE,"general";"via3",#N/A,TRUE,"general"}</definedName>
    <definedName name="agdsgg" localSheetId="12" hidden="1">{"via1",#N/A,TRUE,"general";"via2",#N/A,TRUE,"general";"via3",#N/A,TRUE,"general"}</definedName>
    <definedName name="agdsgg" localSheetId="14" hidden="1">{"via1",#N/A,TRUE,"general";"via2",#N/A,TRUE,"general";"via3",#N/A,TRUE,"general"}</definedName>
    <definedName name="agdsgg" localSheetId="19" hidden="1">{"via1",#N/A,TRUE,"general";"via2",#N/A,TRUE,"general";"via3",#N/A,TRUE,"general"}</definedName>
    <definedName name="agdsgg" localSheetId="20" hidden="1">{"via1",#N/A,TRUE,"general";"via2",#N/A,TRUE,"general";"via3",#N/A,TRUE,"general"}</definedName>
    <definedName name="agdsgg" localSheetId="22" hidden="1">{"via1",#N/A,TRUE,"general";"via2",#N/A,TRUE,"general";"via3",#N/A,TRUE,"general"}</definedName>
    <definedName name="agdsgg" localSheetId="23" hidden="1">{"via1",#N/A,TRUE,"general";"via2",#N/A,TRUE,"general";"via3",#N/A,TRUE,"general"}</definedName>
    <definedName name="agdsgg" localSheetId="24" hidden="1">{"via1",#N/A,TRUE,"general";"via2",#N/A,TRUE,"general";"via3",#N/A,TRUE,"general"}</definedName>
    <definedName name="agdsgg" hidden="1">{"via1",#N/A,TRUE,"general";"via2",#N/A,TRUE,"general";"via3",#N/A,TRUE,"general"}</definedName>
    <definedName name="AIU">#REF!</definedName>
    <definedName name="AjustDelAIU">#REF!</definedName>
    <definedName name="alc" localSheetId="9">[8]!absc</definedName>
    <definedName name="alc">[8]!absc</definedName>
    <definedName name="ANE">'[9]ANEXO 7'!#REF!</definedName>
    <definedName name="anscount" hidden="1">1</definedName>
    <definedName name="Antic">[10]BASES!$B$33</definedName>
    <definedName name="ANTICIPO">[11]BASES!$B$33</definedName>
    <definedName name="AÑOWUIE">'[12]Res-Accide-10'!$R$2:$R$7</definedName>
    <definedName name="APU" localSheetId="9">[5]!absc</definedName>
    <definedName name="APU">[5]!absc</definedName>
    <definedName name="APU221.1">#REF!</definedName>
    <definedName name="APU221.2">#REF!</definedName>
    <definedName name="aqaq" localSheetId="5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localSheetId="7" hidden="1">{"TAB1",#N/A,TRUE,"GENERAL";"TAB2",#N/A,TRUE,"GENERAL";"TAB3",#N/A,TRUE,"GENERAL";"TAB4",#N/A,TRUE,"GENERAL";"TAB5",#N/A,TRUE,"GENERAL"}</definedName>
    <definedName name="aqaq" localSheetId="11" hidden="1">{"TAB1",#N/A,TRUE,"GENERAL";"TAB2",#N/A,TRUE,"GENERAL";"TAB3",#N/A,TRUE,"GENERAL";"TAB4",#N/A,TRUE,"GENERAL";"TAB5",#N/A,TRUE,"GENERAL"}</definedName>
    <definedName name="aqaq" localSheetId="12" hidden="1">{"TAB1",#N/A,TRUE,"GENERAL";"TAB2",#N/A,TRUE,"GENERAL";"TAB3",#N/A,TRUE,"GENERAL";"TAB4",#N/A,TRUE,"GENERAL";"TAB5",#N/A,TRUE,"GENERAL"}</definedName>
    <definedName name="aqaq" localSheetId="14" hidden="1">{"TAB1",#N/A,TRUE,"GENERAL";"TAB2",#N/A,TRUE,"GENERAL";"TAB3",#N/A,TRUE,"GENERAL";"TAB4",#N/A,TRUE,"GENERAL";"TAB5",#N/A,TRUE,"GENERAL"}</definedName>
    <definedName name="aqaq" localSheetId="19" hidden="1">{"TAB1",#N/A,TRUE,"GENERAL";"TAB2",#N/A,TRUE,"GENERAL";"TAB3",#N/A,TRUE,"GENERAL";"TAB4",#N/A,TRUE,"GENERAL";"TAB5",#N/A,TRUE,"GENERAL"}</definedName>
    <definedName name="aqaq" localSheetId="20" hidden="1">{"TAB1",#N/A,TRUE,"GENERAL";"TAB2",#N/A,TRUE,"GENERAL";"TAB3",#N/A,TRUE,"GENERAL";"TAB4",#N/A,TRUE,"GENERAL";"TAB5",#N/A,TRUE,"GENERAL"}</definedName>
    <definedName name="aqaq" localSheetId="22" hidden="1">{"TAB1",#N/A,TRUE,"GENERAL";"TAB2",#N/A,TRUE,"GENERAL";"TAB3",#N/A,TRUE,"GENERAL";"TAB4",#N/A,TRUE,"GENERAL";"TAB5",#N/A,TRUE,"GENERAL"}</definedName>
    <definedName name="aqaq" localSheetId="23" hidden="1">{"TAB1",#N/A,TRUE,"GENERAL";"TAB2",#N/A,TRUE,"GENERAL";"TAB3",#N/A,TRUE,"GENERAL";"TAB4",#N/A,TRUE,"GENERAL";"TAB5",#N/A,TRUE,"GENERAL"}</definedName>
    <definedName name="aqaq" localSheetId="24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16">'3.01'!$A$1:$I$57</definedName>
    <definedName name="_xlnm.Print_Area" localSheetId="17">'3.02'!$A$1:$H$49</definedName>
    <definedName name="_xlnm.Print_Area" localSheetId="19">'3.04'!$A$1:$H$55</definedName>
    <definedName name="_xlnm.Print_Area" localSheetId="1">PRESUPUESTO!$A$1:$F$45</definedName>
    <definedName name="_xlnm.Print_Area">#N/A</definedName>
    <definedName name="asasdasd">#N/A</definedName>
    <definedName name="ASB">[1]AASHTO!$A$8:$F$11</definedName>
    <definedName name="ASD" localSheetId="5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localSheetId="7" hidden="1">{"via1",#N/A,TRUE,"general";"via2",#N/A,TRUE,"general";"via3",#N/A,TRUE,"general"}</definedName>
    <definedName name="ASD" localSheetId="11" hidden="1">{"via1",#N/A,TRUE,"general";"via2",#N/A,TRUE,"general";"via3",#N/A,TRUE,"general"}</definedName>
    <definedName name="ASD" localSheetId="12" hidden="1">{"via1",#N/A,TRUE,"general";"via2",#N/A,TRUE,"general";"via3",#N/A,TRUE,"general"}</definedName>
    <definedName name="ASD" localSheetId="14" hidden="1">{"via1",#N/A,TRUE,"general";"via2",#N/A,TRUE,"general";"via3",#N/A,TRUE,"general"}</definedName>
    <definedName name="ASD" localSheetId="19" hidden="1">{"via1",#N/A,TRUE,"general";"via2",#N/A,TRUE,"general";"via3",#N/A,TRUE,"general"}</definedName>
    <definedName name="ASD" localSheetId="20" hidden="1">{"via1",#N/A,TRUE,"general";"via2",#N/A,TRUE,"general";"via3",#N/A,TRUE,"general"}</definedName>
    <definedName name="ASD" localSheetId="22" hidden="1">{"via1",#N/A,TRUE,"general";"via2",#N/A,TRUE,"general";"via3",#N/A,TRUE,"general"}</definedName>
    <definedName name="ASD" localSheetId="23" hidden="1">{"via1",#N/A,TRUE,"general";"via2",#N/A,TRUE,"general";"via3",#N/A,TRUE,"general"}</definedName>
    <definedName name="ASD" localSheetId="24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localSheetId="11" hidden="1">{"via1",#N/A,TRUE,"general";"via2",#N/A,TRUE,"general";"via3",#N/A,TRUE,"general"}</definedName>
    <definedName name="ASDA" localSheetId="12" hidden="1">{"via1",#N/A,TRUE,"general";"via2",#N/A,TRUE,"general";"via3",#N/A,TRUE,"general"}</definedName>
    <definedName name="ASDA" localSheetId="14" hidden="1">{"via1",#N/A,TRUE,"general";"via2",#N/A,TRUE,"general";"via3",#N/A,TRUE,"general"}</definedName>
    <definedName name="ASDA" localSheetId="19" hidden="1">{"via1",#N/A,TRUE,"general";"via2",#N/A,TRUE,"general";"via3",#N/A,TRUE,"general"}</definedName>
    <definedName name="ASDA" localSheetId="20" hidden="1">{"via1",#N/A,TRUE,"general";"via2",#N/A,TRUE,"general";"via3",#N/A,TRUE,"general"}</definedName>
    <definedName name="ASDA" localSheetId="22" hidden="1">{"via1",#N/A,TRUE,"general";"via2",#N/A,TRUE,"general";"via3",#N/A,TRUE,"general"}</definedName>
    <definedName name="ASDA" localSheetId="23" hidden="1">{"via1",#N/A,TRUE,"general";"via2",#N/A,TRUE,"general";"via3",#N/A,TRUE,"general"}</definedName>
    <definedName name="ASDA" localSheetId="24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localSheetId="7" hidden="1">{"TAB1",#N/A,TRUE,"GENERAL";"TAB2",#N/A,TRUE,"GENERAL";"TAB3",#N/A,TRUE,"GENERAL";"TAB4",#N/A,TRUE,"GENERAL";"TAB5",#N/A,TRUE,"GENERAL"}</definedName>
    <definedName name="asdasd" localSheetId="11" hidden="1">{"TAB1",#N/A,TRUE,"GENERAL";"TAB2",#N/A,TRUE,"GENERAL";"TAB3",#N/A,TRUE,"GENERAL";"TAB4",#N/A,TRUE,"GENERAL";"TAB5",#N/A,TRUE,"GENERAL"}</definedName>
    <definedName name="asdasd" localSheetId="12" hidden="1">{"TAB1",#N/A,TRUE,"GENERAL";"TAB2",#N/A,TRUE,"GENERAL";"TAB3",#N/A,TRUE,"GENERAL";"TAB4",#N/A,TRUE,"GENERAL";"TAB5",#N/A,TRUE,"GENERAL"}</definedName>
    <definedName name="asdasd" localSheetId="14" hidden="1">{"TAB1",#N/A,TRUE,"GENERAL";"TAB2",#N/A,TRUE,"GENERAL";"TAB3",#N/A,TRUE,"GENERAL";"TAB4",#N/A,TRUE,"GENERAL";"TAB5",#N/A,TRUE,"GENERAL"}</definedName>
    <definedName name="asdasd" localSheetId="19" hidden="1">{"TAB1",#N/A,TRUE,"GENERAL";"TAB2",#N/A,TRUE,"GENERAL";"TAB3",#N/A,TRUE,"GENERAL";"TAB4",#N/A,TRUE,"GENERAL";"TAB5",#N/A,TRUE,"GENERAL"}</definedName>
    <definedName name="asdasd" localSheetId="20" hidden="1">{"TAB1",#N/A,TRUE,"GENERAL";"TAB2",#N/A,TRUE,"GENERAL";"TAB3",#N/A,TRUE,"GENERAL";"TAB4",#N/A,TRUE,"GENERAL";"TAB5",#N/A,TRUE,"GENERAL"}</definedName>
    <definedName name="asdasd" localSheetId="22" hidden="1">{"TAB1",#N/A,TRUE,"GENERAL";"TAB2",#N/A,TRUE,"GENERAL";"TAB3",#N/A,TRUE,"GENERAL";"TAB4",#N/A,TRUE,"GENERAL";"TAB5",#N/A,TRUE,"GENERAL"}</definedName>
    <definedName name="asdasd" localSheetId="23" hidden="1">{"TAB1",#N/A,TRUE,"GENERAL";"TAB2",#N/A,TRUE,"GENERAL";"TAB3",#N/A,TRUE,"GENERAL";"TAB4",#N/A,TRUE,"GENERAL";"TAB5",#N/A,TRUE,"GENERAL"}</definedName>
    <definedName name="asdasd" localSheetId="24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5" hidden="1">{"via1",#N/A,TRUE,"general";"via2",#N/A,TRUE,"general";"via3",#N/A,TRUE,"general"}</definedName>
    <definedName name="asdf" localSheetId="6" hidden="1">{"via1",#N/A,TRUE,"general";"via2",#N/A,TRUE,"general";"via3",#N/A,TRUE,"general"}</definedName>
    <definedName name="asdf" localSheetId="7" hidden="1">{"via1",#N/A,TRUE,"general";"via2",#N/A,TRUE,"general";"via3",#N/A,TRUE,"general"}</definedName>
    <definedName name="asdf" localSheetId="11" hidden="1">{"via1",#N/A,TRUE,"general";"via2",#N/A,TRUE,"general";"via3",#N/A,TRUE,"general"}</definedName>
    <definedName name="asdf" localSheetId="12" hidden="1">{"via1",#N/A,TRUE,"general";"via2",#N/A,TRUE,"general";"via3",#N/A,TRUE,"general"}</definedName>
    <definedName name="asdf" localSheetId="14" hidden="1">{"via1",#N/A,TRUE,"general";"via2",#N/A,TRUE,"general";"via3",#N/A,TRUE,"general"}</definedName>
    <definedName name="asdf" localSheetId="19" hidden="1">{"via1",#N/A,TRUE,"general";"via2",#N/A,TRUE,"general";"via3",#N/A,TRUE,"general"}</definedName>
    <definedName name="asdf" localSheetId="20" hidden="1">{"via1",#N/A,TRUE,"general";"via2",#N/A,TRUE,"general";"via3",#N/A,TRUE,"general"}</definedName>
    <definedName name="asdf" localSheetId="22" hidden="1">{"via1",#N/A,TRUE,"general";"via2",#N/A,TRUE,"general";"via3",#N/A,TRUE,"general"}</definedName>
    <definedName name="asdf" localSheetId="23" hidden="1">{"via1",#N/A,TRUE,"general";"via2",#N/A,TRUE,"general";"via3",#N/A,TRUE,"general"}</definedName>
    <definedName name="asdf" localSheetId="24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localSheetId="11" hidden="1">{"via1",#N/A,TRUE,"general";"via2",#N/A,TRUE,"general";"via3",#N/A,TRUE,"general"}</definedName>
    <definedName name="asdfa" localSheetId="12" hidden="1">{"via1",#N/A,TRUE,"general";"via2",#N/A,TRUE,"general";"via3",#N/A,TRUE,"general"}</definedName>
    <definedName name="asdfa" localSheetId="14" hidden="1">{"via1",#N/A,TRUE,"general";"via2",#N/A,TRUE,"general";"via3",#N/A,TRUE,"general"}</definedName>
    <definedName name="asdfa" localSheetId="19" hidden="1">{"via1",#N/A,TRUE,"general";"via2",#N/A,TRUE,"general";"via3",#N/A,TRUE,"general"}</definedName>
    <definedName name="asdfa" localSheetId="20" hidden="1">{"via1",#N/A,TRUE,"general";"via2",#N/A,TRUE,"general";"via3",#N/A,TRUE,"general"}</definedName>
    <definedName name="asdfa" localSheetId="22" hidden="1">{"via1",#N/A,TRUE,"general";"via2",#N/A,TRUE,"general";"via3",#N/A,TRUE,"general"}</definedName>
    <definedName name="asdfa" localSheetId="23" hidden="1">{"via1",#N/A,TRUE,"general";"via2",#N/A,TRUE,"general";"via3",#N/A,TRUE,"general"}</definedName>
    <definedName name="asdfa" localSheetId="24" hidden="1">{"via1",#N/A,TRUE,"general";"via2",#N/A,TRUE,"general";"via3",#N/A,TRUE,"general"}</definedName>
    <definedName name="asdfa" hidden="1">{"via1",#N/A,TRUE,"general";"via2",#N/A,TRUE,"general";"via3",#N/A,TRUE,"general"}</definedName>
    <definedName name="ASFALTO">'[13]5.2'!$D$21</definedName>
    <definedName name="asfasd" localSheetId="5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localSheetId="7" hidden="1">{"via1",#N/A,TRUE,"general";"via2",#N/A,TRUE,"general";"via3",#N/A,TRUE,"general"}</definedName>
    <definedName name="asfasd" localSheetId="11" hidden="1">{"via1",#N/A,TRUE,"general";"via2",#N/A,TRUE,"general";"via3",#N/A,TRUE,"general"}</definedName>
    <definedName name="asfasd" localSheetId="12" hidden="1">{"via1",#N/A,TRUE,"general";"via2",#N/A,TRUE,"general";"via3",#N/A,TRUE,"general"}</definedName>
    <definedName name="asfasd" localSheetId="14" hidden="1">{"via1",#N/A,TRUE,"general";"via2",#N/A,TRUE,"general";"via3",#N/A,TRUE,"general"}</definedName>
    <definedName name="asfasd" localSheetId="19" hidden="1">{"via1",#N/A,TRUE,"general";"via2",#N/A,TRUE,"general";"via3",#N/A,TRUE,"general"}</definedName>
    <definedName name="asfasd" localSheetId="20" hidden="1">{"via1",#N/A,TRUE,"general";"via2",#N/A,TRUE,"general";"via3",#N/A,TRUE,"general"}</definedName>
    <definedName name="asfasd" localSheetId="22" hidden="1">{"via1",#N/A,TRUE,"general";"via2",#N/A,TRUE,"general";"via3",#N/A,TRUE,"general"}</definedName>
    <definedName name="asfasd" localSheetId="23" hidden="1">{"via1",#N/A,TRUE,"general";"via2",#N/A,TRUE,"general";"via3",#N/A,TRUE,"general"}</definedName>
    <definedName name="asfasd" localSheetId="24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localSheetId="11" hidden="1">{"via1",#N/A,TRUE,"general";"via2",#N/A,TRUE,"general";"via3",#N/A,TRUE,"general"}</definedName>
    <definedName name="asfasdl" localSheetId="12" hidden="1">{"via1",#N/A,TRUE,"general";"via2",#N/A,TRUE,"general";"via3",#N/A,TRUE,"general"}</definedName>
    <definedName name="asfasdl" localSheetId="14" hidden="1">{"via1",#N/A,TRUE,"general";"via2",#N/A,TRUE,"general";"via3",#N/A,TRUE,"general"}</definedName>
    <definedName name="asfasdl" localSheetId="19" hidden="1">{"via1",#N/A,TRUE,"general";"via2",#N/A,TRUE,"general";"via3",#N/A,TRUE,"general"}</definedName>
    <definedName name="asfasdl" localSheetId="20" hidden="1">{"via1",#N/A,TRUE,"general";"via2",#N/A,TRUE,"general";"via3",#N/A,TRUE,"general"}</definedName>
    <definedName name="asfasdl" localSheetId="22" hidden="1">{"via1",#N/A,TRUE,"general";"via2",#N/A,TRUE,"general";"via3",#N/A,TRUE,"general"}</definedName>
    <definedName name="asfasdl" localSheetId="23" hidden="1">{"via1",#N/A,TRUE,"general";"via2",#N/A,TRUE,"general";"via3",#N/A,TRUE,"general"}</definedName>
    <definedName name="asfasdl" localSheetId="24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5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localSheetId="7" hidden="1">{"TAB1",#N/A,TRUE,"GENERAL";"TAB2",#N/A,TRUE,"GENERAL";"TAB3",#N/A,TRUE,"GENERAL";"TAB4",#N/A,TRUE,"GENERAL";"TAB5",#N/A,TRUE,"GENERAL"}</definedName>
    <definedName name="asff" localSheetId="11" hidden="1">{"TAB1",#N/A,TRUE,"GENERAL";"TAB2",#N/A,TRUE,"GENERAL";"TAB3",#N/A,TRUE,"GENERAL";"TAB4",#N/A,TRUE,"GENERAL";"TAB5",#N/A,TRUE,"GENERAL"}</definedName>
    <definedName name="asff" localSheetId="12" hidden="1">{"TAB1",#N/A,TRUE,"GENERAL";"TAB2",#N/A,TRUE,"GENERAL";"TAB3",#N/A,TRUE,"GENERAL";"TAB4",#N/A,TRUE,"GENERAL";"TAB5",#N/A,TRUE,"GENERAL"}</definedName>
    <definedName name="asff" localSheetId="14" hidden="1">{"TAB1",#N/A,TRUE,"GENERAL";"TAB2",#N/A,TRUE,"GENERAL";"TAB3",#N/A,TRUE,"GENERAL";"TAB4",#N/A,TRUE,"GENERAL";"TAB5",#N/A,TRUE,"GENERAL"}</definedName>
    <definedName name="asff" localSheetId="19" hidden="1">{"TAB1",#N/A,TRUE,"GENERAL";"TAB2",#N/A,TRUE,"GENERAL";"TAB3",#N/A,TRUE,"GENERAL";"TAB4",#N/A,TRUE,"GENERAL";"TAB5",#N/A,TRUE,"GENERAL"}</definedName>
    <definedName name="asff" localSheetId="20" hidden="1">{"TAB1",#N/A,TRUE,"GENERAL";"TAB2",#N/A,TRUE,"GENERAL";"TAB3",#N/A,TRUE,"GENERAL";"TAB4",#N/A,TRUE,"GENERAL";"TAB5",#N/A,TRUE,"GENERAL"}</definedName>
    <definedName name="asff" localSheetId="22" hidden="1">{"TAB1",#N/A,TRUE,"GENERAL";"TAB2",#N/A,TRUE,"GENERAL";"TAB3",#N/A,TRUE,"GENERAL";"TAB4",#N/A,TRUE,"GENERAL";"TAB5",#N/A,TRUE,"GENERAL"}</definedName>
    <definedName name="asff" localSheetId="23" hidden="1">{"TAB1",#N/A,TRUE,"GENERAL";"TAB2",#N/A,TRUE,"GENERAL";"TAB3",#N/A,TRUE,"GENERAL";"TAB4",#N/A,TRUE,"GENERAL";"TAB5",#N/A,TRUE,"GENERAL"}</definedName>
    <definedName name="asff" localSheetId="24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5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localSheetId="7" hidden="1">{"via1",#N/A,TRUE,"general";"via2",#N/A,TRUE,"general";"via3",#N/A,TRUE,"general"}</definedName>
    <definedName name="asfghjoi" localSheetId="11" hidden="1">{"via1",#N/A,TRUE,"general";"via2",#N/A,TRUE,"general";"via3",#N/A,TRUE,"general"}</definedName>
    <definedName name="asfghjoi" localSheetId="12" hidden="1">{"via1",#N/A,TRUE,"general";"via2",#N/A,TRUE,"general";"via3",#N/A,TRUE,"general"}</definedName>
    <definedName name="asfghjoi" localSheetId="14" hidden="1">{"via1",#N/A,TRUE,"general";"via2",#N/A,TRUE,"general";"via3",#N/A,TRUE,"general"}</definedName>
    <definedName name="asfghjoi" localSheetId="19" hidden="1">{"via1",#N/A,TRUE,"general";"via2",#N/A,TRUE,"general";"via3",#N/A,TRUE,"general"}</definedName>
    <definedName name="asfghjoi" localSheetId="20" hidden="1">{"via1",#N/A,TRUE,"general";"via2",#N/A,TRUE,"general";"via3",#N/A,TRUE,"general"}</definedName>
    <definedName name="asfghjoi" localSheetId="22" hidden="1">{"via1",#N/A,TRUE,"general";"via2",#N/A,TRUE,"general";"via3",#N/A,TRUE,"general"}</definedName>
    <definedName name="asfghjoi" localSheetId="23" hidden="1">{"via1",#N/A,TRUE,"general";"via2",#N/A,TRUE,"general";"via3",#N/A,TRUE,"general"}</definedName>
    <definedName name="asfghjoi" localSheetId="24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localSheetId="11" hidden="1">{"TAB1",#N/A,TRUE,"GENERAL";"TAB2",#N/A,TRUE,"GENERAL";"TAB3",#N/A,TRUE,"GENERAL";"TAB4",#N/A,TRUE,"GENERAL";"TAB5",#N/A,TRUE,"GENERAL"}</definedName>
    <definedName name="asojkdr" localSheetId="12" hidden="1">{"TAB1",#N/A,TRUE,"GENERAL";"TAB2",#N/A,TRUE,"GENERAL";"TAB3",#N/A,TRUE,"GENERAL";"TAB4",#N/A,TRUE,"GENERAL";"TAB5",#N/A,TRUE,"GENERAL"}</definedName>
    <definedName name="asojkdr" localSheetId="14" hidden="1">{"TAB1",#N/A,TRUE,"GENERAL";"TAB2",#N/A,TRUE,"GENERAL";"TAB3",#N/A,TRUE,"GENERAL";"TAB4",#N/A,TRUE,"GENERAL";"TAB5",#N/A,TRUE,"GENERAL"}</definedName>
    <definedName name="asojkdr" localSheetId="19" hidden="1">{"TAB1",#N/A,TRUE,"GENERAL";"TAB2",#N/A,TRUE,"GENERAL";"TAB3",#N/A,TRUE,"GENERAL";"TAB4",#N/A,TRUE,"GENERAL";"TAB5",#N/A,TRUE,"GENERAL"}</definedName>
    <definedName name="asojkdr" localSheetId="20" hidden="1">{"TAB1",#N/A,TRUE,"GENERAL";"TAB2",#N/A,TRUE,"GENERAL";"TAB3",#N/A,TRUE,"GENERAL";"TAB4",#N/A,TRUE,"GENERAL";"TAB5",#N/A,TRUE,"GENERAL"}</definedName>
    <definedName name="asojkdr" localSheetId="22" hidden="1">{"TAB1",#N/A,TRUE,"GENERAL";"TAB2",#N/A,TRUE,"GENERAL";"TAB3",#N/A,TRUE,"GENERAL";"TAB4",#N/A,TRUE,"GENERAL";"TAB5",#N/A,TRUE,"GENERAL"}</definedName>
    <definedName name="asojkdr" localSheetId="23" hidden="1">{"TAB1",#N/A,TRUE,"GENERAL";"TAB2",#N/A,TRUE,"GENERAL";"TAB3",#N/A,TRUE,"GENERAL";"TAB4",#N/A,TRUE,"GENERAL";"TAB5",#N/A,TRUE,"GENERAL"}</definedName>
    <definedName name="asojkdr" localSheetId="24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uto1">#REF!</definedName>
    <definedName name="auto123">#REF!</definedName>
    <definedName name="auto2">#REF!</definedName>
    <definedName name="AUTO22">#REF!</definedName>
    <definedName name="azaz" localSheetId="5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localSheetId="7" hidden="1">{"TAB1",#N/A,TRUE,"GENERAL";"TAB2",#N/A,TRUE,"GENERAL";"TAB3",#N/A,TRUE,"GENERAL";"TAB4",#N/A,TRUE,"GENERAL";"TAB5",#N/A,TRUE,"GENERAL"}</definedName>
    <definedName name="azaz" localSheetId="11" hidden="1">{"TAB1",#N/A,TRUE,"GENERAL";"TAB2",#N/A,TRUE,"GENERAL";"TAB3",#N/A,TRUE,"GENERAL";"TAB4",#N/A,TRUE,"GENERAL";"TAB5",#N/A,TRUE,"GENERAL"}</definedName>
    <definedName name="azaz" localSheetId="12" hidden="1">{"TAB1",#N/A,TRUE,"GENERAL";"TAB2",#N/A,TRUE,"GENERAL";"TAB3",#N/A,TRUE,"GENERAL";"TAB4",#N/A,TRUE,"GENERAL";"TAB5",#N/A,TRUE,"GENERAL"}</definedName>
    <definedName name="azaz" localSheetId="14" hidden="1">{"TAB1",#N/A,TRUE,"GENERAL";"TAB2",#N/A,TRUE,"GENERAL";"TAB3",#N/A,TRUE,"GENERAL";"TAB4",#N/A,TRUE,"GENERAL";"TAB5",#N/A,TRUE,"GENERAL"}</definedName>
    <definedName name="azaz" localSheetId="19" hidden="1">{"TAB1",#N/A,TRUE,"GENERAL";"TAB2",#N/A,TRUE,"GENERAL";"TAB3",#N/A,TRUE,"GENERAL";"TAB4",#N/A,TRUE,"GENERAL";"TAB5",#N/A,TRUE,"GENERAL"}</definedName>
    <definedName name="azaz" localSheetId="20" hidden="1">{"TAB1",#N/A,TRUE,"GENERAL";"TAB2",#N/A,TRUE,"GENERAL";"TAB3",#N/A,TRUE,"GENERAL";"TAB4",#N/A,TRUE,"GENERAL";"TAB5",#N/A,TRUE,"GENERAL"}</definedName>
    <definedName name="azaz" localSheetId="22" hidden="1">{"TAB1",#N/A,TRUE,"GENERAL";"TAB2",#N/A,TRUE,"GENERAL";"TAB3",#N/A,TRUE,"GENERAL";"TAB4",#N/A,TRUE,"GENERAL";"TAB5",#N/A,TRUE,"GENERAL"}</definedName>
    <definedName name="azaz" localSheetId="23" hidden="1">{"TAB1",#N/A,TRUE,"GENERAL";"TAB2",#N/A,TRUE,"GENERAL";"TAB3",#N/A,TRUE,"GENERAL";"TAB4",#N/A,TRUE,"GENERAL";"TAB5",#N/A,TRUE,"GENERAL"}</definedName>
    <definedName name="azaz" localSheetId="24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5" hidden="1">{"via1",#N/A,TRUE,"general";"via2",#N/A,TRUE,"general";"via3",#N/A,TRUE,"general"}</definedName>
    <definedName name="B" localSheetId="6" hidden="1">{"via1",#N/A,TRUE,"general";"via2",#N/A,TRUE,"general";"via3",#N/A,TRUE,"general"}</definedName>
    <definedName name="B" localSheetId="7" hidden="1">{"via1",#N/A,TRUE,"general";"via2",#N/A,TRUE,"general";"via3",#N/A,TRUE,"general"}</definedName>
    <definedName name="B" localSheetId="11" hidden="1">{"via1",#N/A,TRUE,"general";"via2",#N/A,TRUE,"general";"via3",#N/A,TRUE,"general"}</definedName>
    <definedName name="B" localSheetId="12" hidden="1">{"via1",#N/A,TRUE,"general";"via2",#N/A,TRUE,"general";"via3",#N/A,TRUE,"general"}</definedName>
    <definedName name="B" localSheetId="14" hidden="1">{"via1",#N/A,TRUE,"general";"via2",#N/A,TRUE,"general";"via3",#N/A,TRUE,"general"}</definedName>
    <definedName name="B" localSheetId="19" hidden="1">{"via1",#N/A,TRUE,"general";"via2",#N/A,TRUE,"general";"via3",#N/A,TRUE,"general"}</definedName>
    <definedName name="B" localSheetId="20" hidden="1">{"via1",#N/A,TRUE,"general";"via2",#N/A,TRUE,"general";"via3",#N/A,TRUE,"general"}</definedName>
    <definedName name="B" localSheetId="22" hidden="1">{"via1",#N/A,TRUE,"general";"via2",#N/A,TRUE,"general";"via3",#N/A,TRUE,"general"}</definedName>
    <definedName name="B" localSheetId="23" hidden="1">{"via1",#N/A,TRUE,"general";"via2",#N/A,TRUE,"general";"via3",#N/A,TRUE,"general"}</definedName>
    <definedName name="B" localSheetId="24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se">#REF!</definedName>
    <definedName name="base_VaR">#REF!</definedName>
    <definedName name="BASEDATOS">#REF!</definedName>
    <definedName name="_xlnm.Database">#REF!</definedName>
    <definedName name="bbbbbb" localSheetId="5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localSheetId="7" hidden="1">{"via1",#N/A,TRUE,"general";"via2",#N/A,TRUE,"general";"via3",#N/A,TRUE,"general"}</definedName>
    <definedName name="bbbbbb" localSheetId="11" hidden="1">{"via1",#N/A,TRUE,"general";"via2",#N/A,TRUE,"general";"via3",#N/A,TRUE,"general"}</definedName>
    <definedName name="bbbbbb" localSheetId="12" hidden="1">{"via1",#N/A,TRUE,"general";"via2",#N/A,TRUE,"general";"via3",#N/A,TRUE,"general"}</definedName>
    <definedName name="bbbbbb" localSheetId="14" hidden="1">{"via1",#N/A,TRUE,"general";"via2",#N/A,TRUE,"general";"via3",#N/A,TRUE,"general"}</definedName>
    <definedName name="bbbbbb" localSheetId="19" hidden="1">{"via1",#N/A,TRUE,"general";"via2",#N/A,TRUE,"general";"via3",#N/A,TRUE,"general"}</definedName>
    <definedName name="bbbbbb" localSheetId="20" hidden="1">{"via1",#N/A,TRUE,"general";"via2",#N/A,TRUE,"general";"via3",#N/A,TRUE,"general"}</definedName>
    <definedName name="bbbbbb" localSheetId="22" hidden="1">{"via1",#N/A,TRUE,"general";"via2",#N/A,TRUE,"general";"via3",#N/A,TRUE,"general"}</definedName>
    <definedName name="bbbbbb" localSheetId="23" hidden="1">{"via1",#N/A,TRUE,"general";"via2",#N/A,TRUE,"general";"via3",#N/A,TRUE,"general"}</definedName>
    <definedName name="bbbbbb" localSheetId="24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localSheetId="7" hidden="1">{"TAB1",#N/A,TRUE,"GENERAL";"TAB2",#N/A,TRUE,"GENERAL";"TAB3",#N/A,TRUE,"GENERAL";"TAB4",#N/A,TRUE,"GENERAL";"TAB5",#N/A,TRUE,"GENERAL"}</definedName>
    <definedName name="bbbbbh" localSheetId="11" hidden="1">{"TAB1",#N/A,TRUE,"GENERAL";"TAB2",#N/A,TRUE,"GENERAL";"TAB3",#N/A,TRUE,"GENERAL";"TAB4",#N/A,TRUE,"GENERAL";"TAB5",#N/A,TRUE,"GENERAL"}</definedName>
    <definedName name="bbbbbh" localSheetId="12" hidden="1">{"TAB1",#N/A,TRUE,"GENERAL";"TAB2",#N/A,TRUE,"GENERAL";"TAB3",#N/A,TRUE,"GENERAL";"TAB4",#N/A,TRUE,"GENERAL";"TAB5",#N/A,TRUE,"GENERAL"}</definedName>
    <definedName name="bbbbbh" localSheetId="14" hidden="1">{"TAB1",#N/A,TRUE,"GENERAL";"TAB2",#N/A,TRUE,"GENERAL";"TAB3",#N/A,TRUE,"GENERAL";"TAB4",#N/A,TRUE,"GENERAL";"TAB5",#N/A,TRUE,"GENERAL"}</definedName>
    <definedName name="bbbbbh" localSheetId="19" hidden="1">{"TAB1",#N/A,TRUE,"GENERAL";"TAB2",#N/A,TRUE,"GENERAL";"TAB3",#N/A,TRUE,"GENERAL";"TAB4",#N/A,TRUE,"GENERAL";"TAB5",#N/A,TRUE,"GENERAL"}</definedName>
    <definedName name="bbbbbh" localSheetId="20" hidden="1">{"TAB1",#N/A,TRUE,"GENERAL";"TAB2",#N/A,TRUE,"GENERAL";"TAB3",#N/A,TRUE,"GENERAL";"TAB4",#N/A,TRUE,"GENERAL";"TAB5",#N/A,TRUE,"GENERAL"}</definedName>
    <definedName name="bbbbbh" localSheetId="22" hidden="1">{"TAB1",#N/A,TRUE,"GENERAL";"TAB2",#N/A,TRUE,"GENERAL";"TAB3",#N/A,TRUE,"GENERAL";"TAB4",#N/A,TRUE,"GENERAL";"TAB5",#N/A,TRUE,"GENERAL"}</definedName>
    <definedName name="bbbbbh" localSheetId="23" hidden="1">{"TAB1",#N/A,TRUE,"GENERAL";"TAB2",#N/A,TRUE,"GENERAL";"TAB3",#N/A,TRUE,"GENERAL";"TAB4",#N/A,TRUE,"GENERAL";"TAB5",#N/A,TRUE,"GENERAL"}</definedName>
    <definedName name="bbbbbh" localSheetId="24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localSheetId="11" hidden="1">{"TAB1",#N/A,TRUE,"GENERAL";"TAB2",#N/A,TRUE,"GENERAL";"TAB3",#N/A,TRUE,"GENERAL";"TAB4",#N/A,TRUE,"GENERAL";"TAB5",#N/A,TRUE,"GENERAL"}</definedName>
    <definedName name="bbd" localSheetId="12" hidden="1">{"TAB1",#N/A,TRUE,"GENERAL";"TAB2",#N/A,TRUE,"GENERAL";"TAB3",#N/A,TRUE,"GENERAL";"TAB4",#N/A,TRUE,"GENERAL";"TAB5",#N/A,TRUE,"GENERAL"}</definedName>
    <definedName name="bbd" localSheetId="14" hidden="1">{"TAB1",#N/A,TRUE,"GENERAL";"TAB2",#N/A,TRUE,"GENERAL";"TAB3",#N/A,TRUE,"GENERAL";"TAB4",#N/A,TRUE,"GENERAL";"TAB5",#N/A,TRUE,"GENERAL"}</definedName>
    <definedName name="bbd" localSheetId="19" hidden="1">{"TAB1",#N/A,TRUE,"GENERAL";"TAB2",#N/A,TRUE,"GENERAL";"TAB3",#N/A,TRUE,"GENERAL";"TAB4",#N/A,TRUE,"GENERAL";"TAB5",#N/A,TRUE,"GENERAL"}</definedName>
    <definedName name="bbd" localSheetId="20" hidden="1">{"TAB1",#N/A,TRUE,"GENERAL";"TAB2",#N/A,TRUE,"GENERAL";"TAB3",#N/A,TRUE,"GENERAL";"TAB4",#N/A,TRUE,"GENERAL";"TAB5",#N/A,TRUE,"GENERAL"}</definedName>
    <definedName name="bbd" localSheetId="22" hidden="1">{"TAB1",#N/A,TRUE,"GENERAL";"TAB2",#N/A,TRUE,"GENERAL";"TAB3",#N/A,TRUE,"GENERAL";"TAB4",#N/A,TRUE,"GENERAL";"TAB5",#N/A,TRUE,"GENERAL"}</definedName>
    <definedName name="bbd" localSheetId="23" hidden="1">{"TAB1",#N/A,TRUE,"GENERAL";"TAB2",#N/A,TRUE,"GENERAL";"TAB3",#N/A,TRUE,"GENERAL";"TAB4",#N/A,TRUE,"GENERAL";"TAB5",#N/A,TRUE,"GENERAL"}</definedName>
    <definedName name="bbd" localSheetId="24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localSheetId="7" hidden="1">{"TAB1",#N/A,TRUE,"GENERAL";"TAB2",#N/A,TRUE,"GENERAL";"TAB3",#N/A,TRUE,"GENERAL";"TAB4",#N/A,TRUE,"GENERAL";"TAB5",#N/A,TRUE,"GENERAL"}</definedName>
    <definedName name="BCXBDFG" localSheetId="11" hidden="1">{"TAB1",#N/A,TRUE,"GENERAL";"TAB2",#N/A,TRUE,"GENERAL";"TAB3",#N/A,TRUE,"GENERAL";"TAB4",#N/A,TRUE,"GENERAL";"TAB5",#N/A,TRUE,"GENERAL"}</definedName>
    <definedName name="BCXBDFG" localSheetId="12" hidden="1">{"TAB1",#N/A,TRUE,"GENERAL";"TAB2",#N/A,TRUE,"GENERAL";"TAB3",#N/A,TRUE,"GENERAL";"TAB4",#N/A,TRUE,"GENERAL";"TAB5",#N/A,TRUE,"GENERAL"}</definedName>
    <definedName name="BCXBDFG" localSheetId="14" hidden="1">{"TAB1",#N/A,TRUE,"GENERAL";"TAB2",#N/A,TRUE,"GENERAL";"TAB3",#N/A,TRUE,"GENERAL";"TAB4",#N/A,TRUE,"GENERAL";"TAB5",#N/A,TRUE,"GENERAL"}</definedName>
    <definedName name="BCXBDFG" localSheetId="19" hidden="1">{"TAB1",#N/A,TRUE,"GENERAL";"TAB2",#N/A,TRUE,"GENERAL";"TAB3",#N/A,TRUE,"GENERAL";"TAB4",#N/A,TRUE,"GENERAL";"TAB5",#N/A,TRUE,"GENERAL"}</definedName>
    <definedName name="BCXBDFG" localSheetId="20" hidden="1">{"TAB1",#N/A,TRUE,"GENERAL";"TAB2",#N/A,TRUE,"GENERAL";"TAB3",#N/A,TRUE,"GENERAL";"TAB4",#N/A,TRUE,"GENERAL";"TAB5",#N/A,TRUE,"GENERAL"}</definedName>
    <definedName name="BCXBDFG" localSheetId="22" hidden="1">{"TAB1",#N/A,TRUE,"GENERAL";"TAB2",#N/A,TRUE,"GENERAL";"TAB3",#N/A,TRUE,"GENERAL";"TAB4",#N/A,TRUE,"GENERAL";"TAB5",#N/A,TRUE,"GENERAL"}</definedName>
    <definedName name="BCXBDFG" localSheetId="23" hidden="1">{"TAB1",#N/A,TRUE,"GENERAL";"TAB2",#N/A,TRUE,"GENERAL";"TAB3",#N/A,TRUE,"GENERAL";"TAB4",#N/A,TRUE,"GENERAL";"TAB5",#N/A,TRUE,"GENERAL"}</definedName>
    <definedName name="BCXBDFG" localSheetId="24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5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localSheetId="7" hidden="1">{"via1",#N/A,TRUE,"general";"via2",#N/A,TRUE,"general";"via3",#N/A,TRUE,"general"}</definedName>
    <definedName name="BDFB" localSheetId="11" hidden="1">{"via1",#N/A,TRUE,"general";"via2",#N/A,TRUE,"general";"via3",#N/A,TRUE,"general"}</definedName>
    <definedName name="BDFB" localSheetId="12" hidden="1">{"via1",#N/A,TRUE,"general";"via2",#N/A,TRUE,"general";"via3",#N/A,TRUE,"general"}</definedName>
    <definedName name="BDFB" localSheetId="14" hidden="1">{"via1",#N/A,TRUE,"general";"via2",#N/A,TRUE,"general";"via3",#N/A,TRUE,"general"}</definedName>
    <definedName name="BDFB" localSheetId="19" hidden="1">{"via1",#N/A,TRUE,"general";"via2",#N/A,TRUE,"general";"via3",#N/A,TRUE,"general"}</definedName>
    <definedName name="BDFB" localSheetId="20" hidden="1">{"via1",#N/A,TRUE,"general";"via2",#N/A,TRUE,"general";"via3",#N/A,TRUE,"general"}</definedName>
    <definedName name="BDFB" localSheetId="22" hidden="1">{"via1",#N/A,TRUE,"general";"via2",#N/A,TRUE,"general";"via3",#N/A,TRUE,"general"}</definedName>
    <definedName name="BDFB" localSheetId="23" hidden="1">{"via1",#N/A,TRUE,"general";"via2",#N/A,TRUE,"general";"via3",#N/A,TRUE,"general"}</definedName>
    <definedName name="BDFB" localSheetId="24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localSheetId="7" hidden="1">{"TAB1",#N/A,TRUE,"GENERAL";"TAB2",#N/A,TRUE,"GENERAL";"TAB3",#N/A,TRUE,"GENERAL";"TAB4",#N/A,TRUE,"GENERAL";"TAB5",#N/A,TRUE,"GENERAL"}</definedName>
    <definedName name="BDFGDG" localSheetId="11" hidden="1">{"TAB1",#N/A,TRUE,"GENERAL";"TAB2",#N/A,TRUE,"GENERAL";"TAB3",#N/A,TRUE,"GENERAL";"TAB4",#N/A,TRUE,"GENERAL";"TAB5",#N/A,TRUE,"GENERAL"}</definedName>
    <definedName name="BDFGDG" localSheetId="12" hidden="1">{"TAB1",#N/A,TRUE,"GENERAL";"TAB2",#N/A,TRUE,"GENERAL";"TAB3",#N/A,TRUE,"GENERAL";"TAB4",#N/A,TRUE,"GENERAL";"TAB5",#N/A,TRUE,"GENERAL"}</definedName>
    <definedName name="BDFGDG" localSheetId="14" hidden="1">{"TAB1",#N/A,TRUE,"GENERAL";"TAB2",#N/A,TRUE,"GENERAL";"TAB3",#N/A,TRUE,"GENERAL";"TAB4",#N/A,TRUE,"GENERAL";"TAB5",#N/A,TRUE,"GENERAL"}</definedName>
    <definedName name="BDFGDG" localSheetId="19" hidden="1">{"TAB1",#N/A,TRUE,"GENERAL";"TAB2",#N/A,TRUE,"GENERAL";"TAB3",#N/A,TRUE,"GENERAL";"TAB4",#N/A,TRUE,"GENERAL";"TAB5",#N/A,TRUE,"GENERAL"}</definedName>
    <definedName name="BDFGDG" localSheetId="20" hidden="1">{"TAB1",#N/A,TRUE,"GENERAL";"TAB2",#N/A,TRUE,"GENERAL";"TAB3",#N/A,TRUE,"GENERAL";"TAB4",#N/A,TRUE,"GENERAL";"TAB5",#N/A,TRUE,"GENERAL"}</definedName>
    <definedName name="BDFGDG" localSheetId="22" hidden="1">{"TAB1",#N/A,TRUE,"GENERAL";"TAB2",#N/A,TRUE,"GENERAL";"TAB3",#N/A,TRUE,"GENERAL";"TAB4",#N/A,TRUE,"GENERAL";"TAB5",#N/A,TRUE,"GENERAL"}</definedName>
    <definedName name="BDFGDG" localSheetId="23" hidden="1">{"TAB1",#N/A,TRUE,"GENERAL";"TAB2",#N/A,TRUE,"GENERAL";"TAB3",#N/A,TRUE,"GENERAL";"TAB4",#N/A,TRUE,"GENERAL";"TAB5",#N/A,TRUE,"GENERAL"}</definedName>
    <definedName name="BDFGDG" localSheetId="24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localSheetId="11" hidden="1">{"TAB1",#N/A,TRUE,"GENERAL";"TAB2",#N/A,TRUE,"GENERAL";"TAB3",#N/A,TRUE,"GENERAL";"TAB4",#N/A,TRUE,"GENERAL";"TAB5",#N/A,TRUE,"GENERAL"}</definedName>
    <definedName name="be" localSheetId="12" hidden="1">{"TAB1",#N/A,TRUE,"GENERAL";"TAB2",#N/A,TRUE,"GENERAL";"TAB3",#N/A,TRUE,"GENERAL";"TAB4",#N/A,TRUE,"GENERAL";"TAB5",#N/A,TRUE,"GENERAL"}</definedName>
    <definedName name="be" localSheetId="14" hidden="1">{"TAB1",#N/A,TRUE,"GENERAL";"TAB2",#N/A,TRUE,"GENERAL";"TAB3",#N/A,TRUE,"GENERAL";"TAB4",#N/A,TRUE,"GENERAL";"TAB5",#N/A,TRUE,"GENERAL"}</definedName>
    <definedName name="be" localSheetId="19" hidden="1">{"TAB1",#N/A,TRUE,"GENERAL";"TAB2",#N/A,TRUE,"GENERAL";"TAB3",#N/A,TRUE,"GENERAL";"TAB4",#N/A,TRUE,"GENERAL";"TAB5",#N/A,TRUE,"GENERAL"}</definedName>
    <definedName name="be" localSheetId="20" hidden="1">{"TAB1",#N/A,TRUE,"GENERAL";"TAB2",#N/A,TRUE,"GENERAL";"TAB3",#N/A,TRUE,"GENERAL";"TAB4",#N/A,TRUE,"GENERAL";"TAB5",#N/A,TRUE,"GENERAL"}</definedName>
    <definedName name="be" localSheetId="22" hidden="1">{"TAB1",#N/A,TRUE,"GENERAL";"TAB2",#N/A,TRUE,"GENERAL";"TAB3",#N/A,TRUE,"GENERAL";"TAB4",#N/A,TRUE,"GENERAL";"TAB5",#N/A,TRUE,"GENERAL"}</definedName>
    <definedName name="be" localSheetId="23" hidden="1">{"TAB1",#N/A,TRUE,"GENERAL";"TAB2",#N/A,TRUE,"GENERAL";"TAB3",#N/A,TRUE,"GENERAL";"TAB4",#N/A,TRUE,"GENERAL";"TAB5",#N/A,TRUE,"GENERAL"}</definedName>
    <definedName name="be" localSheetId="24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5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localSheetId="7" hidden="1">{"TAB1",#N/A,TRUE,"GENERAL";"TAB2",#N/A,TRUE,"GENERAL";"TAB3",#N/A,TRUE,"GENERAL";"TAB4",#N/A,TRUE,"GENERAL";"TAB5",#N/A,TRUE,"GENERAL"}</definedName>
    <definedName name="bfnfv" localSheetId="11" hidden="1">{"TAB1",#N/A,TRUE,"GENERAL";"TAB2",#N/A,TRUE,"GENERAL";"TAB3",#N/A,TRUE,"GENERAL";"TAB4",#N/A,TRUE,"GENERAL";"TAB5",#N/A,TRUE,"GENERAL"}</definedName>
    <definedName name="bfnfv" localSheetId="12" hidden="1">{"TAB1",#N/A,TRUE,"GENERAL";"TAB2",#N/A,TRUE,"GENERAL";"TAB3",#N/A,TRUE,"GENERAL";"TAB4",#N/A,TRUE,"GENERAL";"TAB5",#N/A,TRUE,"GENERAL"}</definedName>
    <definedName name="bfnfv" localSheetId="14" hidden="1">{"TAB1",#N/A,TRUE,"GENERAL";"TAB2",#N/A,TRUE,"GENERAL";"TAB3",#N/A,TRUE,"GENERAL";"TAB4",#N/A,TRUE,"GENERAL";"TAB5",#N/A,TRUE,"GENERAL"}</definedName>
    <definedName name="bfnfv" localSheetId="19" hidden="1">{"TAB1",#N/A,TRUE,"GENERAL";"TAB2",#N/A,TRUE,"GENERAL";"TAB3",#N/A,TRUE,"GENERAL";"TAB4",#N/A,TRUE,"GENERAL";"TAB5",#N/A,TRUE,"GENERAL"}</definedName>
    <definedName name="bfnfv" localSheetId="20" hidden="1">{"TAB1",#N/A,TRUE,"GENERAL";"TAB2",#N/A,TRUE,"GENERAL";"TAB3",#N/A,TRUE,"GENERAL";"TAB4",#N/A,TRUE,"GENERAL";"TAB5",#N/A,TRUE,"GENERAL"}</definedName>
    <definedName name="bfnfv" localSheetId="22" hidden="1">{"TAB1",#N/A,TRUE,"GENERAL";"TAB2",#N/A,TRUE,"GENERAL";"TAB3",#N/A,TRUE,"GENERAL";"TAB4",#N/A,TRUE,"GENERAL";"TAB5",#N/A,TRUE,"GENERAL"}</definedName>
    <definedName name="bfnfv" localSheetId="23" hidden="1">{"TAB1",#N/A,TRUE,"GENERAL";"TAB2",#N/A,TRUE,"GENERAL";"TAB3",#N/A,TRUE,"GENERAL";"TAB4",#N/A,TRUE,"GENERAL";"TAB5",#N/A,TRUE,"GENERAL"}</definedName>
    <definedName name="bfnfv" localSheetId="24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localSheetId="11" hidden="1">{"TAB1",#N/A,TRUE,"GENERAL";"TAB2",#N/A,TRUE,"GENERAL";"TAB3",#N/A,TRUE,"GENERAL";"TAB4",#N/A,TRUE,"GENERAL";"TAB5",#N/A,TRUE,"GENERAL"}</definedName>
    <definedName name="bgb" localSheetId="12" hidden="1">{"TAB1",#N/A,TRUE,"GENERAL";"TAB2",#N/A,TRUE,"GENERAL";"TAB3",#N/A,TRUE,"GENERAL";"TAB4",#N/A,TRUE,"GENERAL";"TAB5",#N/A,TRUE,"GENERAL"}</definedName>
    <definedName name="bgb" localSheetId="14" hidden="1">{"TAB1",#N/A,TRUE,"GENERAL";"TAB2",#N/A,TRUE,"GENERAL";"TAB3",#N/A,TRUE,"GENERAL";"TAB4",#N/A,TRUE,"GENERAL";"TAB5",#N/A,TRUE,"GENERAL"}</definedName>
    <definedName name="bgb" localSheetId="19" hidden="1">{"TAB1",#N/A,TRUE,"GENERAL";"TAB2",#N/A,TRUE,"GENERAL";"TAB3",#N/A,TRUE,"GENERAL";"TAB4",#N/A,TRUE,"GENERAL";"TAB5",#N/A,TRUE,"GENERAL"}</definedName>
    <definedName name="bgb" localSheetId="20" hidden="1">{"TAB1",#N/A,TRUE,"GENERAL";"TAB2",#N/A,TRUE,"GENERAL";"TAB3",#N/A,TRUE,"GENERAL";"TAB4",#N/A,TRUE,"GENERAL";"TAB5",#N/A,TRUE,"GENERAL"}</definedName>
    <definedName name="bgb" localSheetId="22" hidden="1">{"TAB1",#N/A,TRUE,"GENERAL";"TAB2",#N/A,TRUE,"GENERAL";"TAB3",#N/A,TRUE,"GENERAL";"TAB4",#N/A,TRUE,"GENERAL";"TAB5",#N/A,TRUE,"GENERAL"}</definedName>
    <definedName name="bgb" localSheetId="23" hidden="1">{"TAB1",#N/A,TRUE,"GENERAL";"TAB2",#N/A,TRUE,"GENERAL";"TAB3",#N/A,TRUE,"GENERAL";"TAB4",#N/A,TRUE,"GENERAL";"TAB5",#N/A,TRUE,"GENERAL"}</definedName>
    <definedName name="bgb" localSheetId="24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5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localSheetId="7" hidden="1">{"via1",#N/A,TRUE,"general";"via2",#N/A,TRUE,"general";"via3",#N/A,TRUE,"general"}</definedName>
    <definedName name="BGDGFRT" localSheetId="11" hidden="1">{"via1",#N/A,TRUE,"general";"via2",#N/A,TRUE,"general";"via3",#N/A,TRUE,"general"}</definedName>
    <definedName name="BGDGFRT" localSheetId="12" hidden="1">{"via1",#N/A,TRUE,"general";"via2",#N/A,TRUE,"general";"via3",#N/A,TRUE,"general"}</definedName>
    <definedName name="BGDGFRT" localSheetId="14" hidden="1">{"via1",#N/A,TRUE,"general";"via2",#N/A,TRUE,"general";"via3",#N/A,TRUE,"general"}</definedName>
    <definedName name="BGDGFRT" localSheetId="19" hidden="1">{"via1",#N/A,TRUE,"general";"via2",#N/A,TRUE,"general";"via3",#N/A,TRUE,"general"}</definedName>
    <definedName name="BGDGFRT" localSheetId="20" hidden="1">{"via1",#N/A,TRUE,"general";"via2",#N/A,TRUE,"general";"via3",#N/A,TRUE,"general"}</definedName>
    <definedName name="BGDGFRT" localSheetId="22" hidden="1">{"via1",#N/A,TRUE,"general";"via2",#N/A,TRUE,"general";"via3",#N/A,TRUE,"general"}</definedName>
    <definedName name="BGDGFRT" localSheetId="23" hidden="1">{"via1",#N/A,TRUE,"general";"via2",#N/A,TRUE,"general";"via3",#N/A,TRUE,"general"}</definedName>
    <definedName name="BGDGFRT" localSheetId="24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localSheetId="11" hidden="1">{"via1",#N/A,TRUE,"general";"via2",#N/A,TRUE,"general";"via3",#N/A,TRUE,"general"}</definedName>
    <definedName name="BGFBFH" localSheetId="12" hidden="1">{"via1",#N/A,TRUE,"general";"via2",#N/A,TRUE,"general";"via3",#N/A,TRUE,"general"}</definedName>
    <definedName name="BGFBFH" localSheetId="14" hidden="1">{"via1",#N/A,TRUE,"general";"via2",#N/A,TRUE,"general";"via3",#N/A,TRUE,"general"}</definedName>
    <definedName name="BGFBFH" localSheetId="19" hidden="1">{"via1",#N/A,TRUE,"general";"via2",#N/A,TRUE,"general";"via3",#N/A,TRUE,"general"}</definedName>
    <definedName name="BGFBFH" localSheetId="20" hidden="1">{"via1",#N/A,TRUE,"general";"via2",#N/A,TRUE,"general";"via3",#N/A,TRUE,"general"}</definedName>
    <definedName name="BGFBFH" localSheetId="22" hidden="1">{"via1",#N/A,TRUE,"general";"via2",#N/A,TRUE,"general";"via3",#N/A,TRUE,"general"}</definedName>
    <definedName name="BGFBFH" localSheetId="23" hidden="1">{"via1",#N/A,TRUE,"general";"via2",#N/A,TRUE,"general";"via3",#N/A,TRUE,"general"}</definedName>
    <definedName name="BGFBFH" localSheetId="24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localSheetId="7" hidden="1">{"via1",#N/A,TRUE,"general";"via2",#N/A,TRUE,"general";"via3",#N/A,TRUE,"general"}</definedName>
    <definedName name="bgvfcdx" localSheetId="11" hidden="1">{"via1",#N/A,TRUE,"general";"via2",#N/A,TRUE,"general";"via3",#N/A,TRUE,"general"}</definedName>
    <definedName name="bgvfcdx" localSheetId="12" hidden="1">{"via1",#N/A,TRUE,"general";"via2",#N/A,TRUE,"general";"via3",#N/A,TRUE,"general"}</definedName>
    <definedName name="bgvfcdx" localSheetId="14" hidden="1">{"via1",#N/A,TRUE,"general";"via2",#N/A,TRUE,"general";"via3",#N/A,TRUE,"general"}</definedName>
    <definedName name="bgvfcdx" localSheetId="19" hidden="1">{"via1",#N/A,TRUE,"general";"via2",#N/A,TRUE,"general";"via3",#N/A,TRUE,"general"}</definedName>
    <definedName name="bgvfcdx" localSheetId="20" hidden="1">{"via1",#N/A,TRUE,"general";"via2",#N/A,TRUE,"general";"via3",#N/A,TRUE,"general"}</definedName>
    <definedName name="bgvfcdx" localSheetId="22" hidden="1">{"via1",#N/A,TRUE,"general";"via2",#N/A,TRUE,"general";"via3",#N/A,TRUE,"general"}</definedName>
    <definedName name="bgvfcdx" localSheetId="23" hidden="1">{"via1",#N/A,TRUE,"general";"via2",#N/A,TRUE,"general";"via3",#N/A,TRUE,"general"}</definedName>
    <definedName name="bgvfcdx" localSheetId="24" hidden="1">{"via1",#N/A,TRUE,"general";"via2",#N/A,TRUE,"general";"via3",#N/A,TRUE,"general"}</definedName>
    <definedName name="bgvfcdx" hidden="1">{"via1",#N/A,TRUE,"general";"via2",#N/A,TRUE,"general";"via3",#N/A,TRUE,"general"}</definedName>
    <definedName name="bimestre">'[14]ESTADO RED'!$E$8</definedName>
    <definedName name="br" localSheetId="5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localSheetId="7" hidden="1">{"TAB1",#N/A,TRUE,"GENERAL";"TAB2",#N/A,TRUE,"GENERAL";"TAB3",#N/A,TRUE,"GENERAL";"TAB4",#N/A,TRUE,"GENERAL";"TAB5",#N/A,TRUE,"GENERAL"}</definedName>
    <definedName name="br" localSheetId="11" hidden="1">{"TAB1",#N/A,TRUE,"GENERAL";"TAB2",#N/A,TRUE,"GENERAL";"TAB3",#N/A,TRUE,"GENERAL";"TAB4",#N/A,TRUE,"GENERAL";"TAB5",#N/A,TRUE,"GENERAL"}</definedName>
    <definedName name="br" localSheetId="12" hidden="1">{"TAB1",#N/A,TRUE,"GENERAL";"TAB2",#N/A,TRUE,"GENERAL";"TAB3",#N/A,TRUE,"GENERAL";"TAB4",#N/A,TRUE,"GENERAL";"TAB5",#N/A,TRUE,"GENERAL"}</definedName>
    <definedName name="br" localSheetId="14" hidden="1">{"TAB1",#N/A,TRUE,"GENERAL";"TAB2",#N/A,TRUE,"GENERAL";"TAB3",#N/A,TRUE,"GENERAL";"TAB4",#N/A,TRUE,"GENERAL";"TAB5",#N/A,TRUE,"GENERAL"}</definedName>
    <definedName name="br" localSheetId="19" hidden="1">{"TAB1",#N/A,TRUE,"GENERAL";"TAB2",#N/A,TRUE,"GENERAL";"TAB3",#N/A,TRUE,"GENERAL";"TAB4",#N/A,TRUE,"GENERAL";"TAB5",#N/A,TRUE,"GENERAL"}</definedName>
    <definedName name="br" localSheetId="20" hidden="1">{"TAB1",#N/A,TRUE,"GENERAL";"TAB2",#N/A,TRUE,"GENERAL";"TAB3",#N/A,TRUE,"GENERAL";"TAB4",#N/A,TRUE,"GENERAL";"TAB5",#N/A,TRUE,"GENERAL"}</definedName>
    <definedName name="br" localSheetId="22" hidden="1">{"TAB1",#N/A,TRUE,"GENERAL";"TAB2",#N/A,TRUE,"GENERAL";"TAB3",#N/A,TRUE,"GENERAL";"TAB4",#N/A,TRUE,"GENERAL";"TAB5",#N/A,TRUE,"GENERAL"}</definedName>
    <definedName name="br" localSheetId="23" hidden="1">{"TAB1",#N/A,TRUE,"GENERAL";"TAB2",#N/A,TRUE,"GENERAL";"TAB3",#N/A,TRUE,"GENERAL";"TAB4",#N/A,TRUE,"GENERAL";"TAB5",#N/A,TRUE,"GENERAL"}</definedName>
    <definedName name="br" localSheetId="24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5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localSheetId="7" hidden="1">{"via1",#N/A,TRUE,"general";"via2",#N/A,TRUE,"general";"via3",#N/A,TRUE,"general"}</definedName>
    <definedName name="bsb" localSheetId="11" hidden="1">{"via1",#N/A,TRUE,"general";"via2",#N/A,TRUE,"general";"via3",#N/A,TRUE,"general"}</definedName>
    <definedName name="bsb" localSheetId="12" hidden="1">{"via1",#N/A,TRUE,"general";"via2",#N/A,TRUE,"general";"via3",#N/A,TRUE,"general"}</definedName>
    <definedName name="bsb" localSheetId="14" hidden="1">{"via1",#N/A,TRUE,"general";"via2",#N/A,TRUE,"general";"via3",#N/A,TRUE,"general"}</definedName>
    <definedName name="bsb" localSheetId="19" hidden="1">{"via1",#N/A,TRUE,"general";"via2",#N/A,TRUE,"general";"via3",#N/A,TRUE,"general"}</definedName>
    <definedName name="bsb" localSheetId="20" hidden="1">{"via1",#N/A,TRUE,"general";"via2",#N/A,TRUE,"general";"via3",#N/A,TRUE,"general"}</definedName>
    <definedName name="bsb" localSheetId="22" hidden="1">{"via1",#N/A,TRUE,"general";"via2",#N/A,TRUE,"general";"via3",#N/A,TRUE,"general"}</definedName>
    <definedName name="bsb" localSheetId="23" hidden="1">{"via1",#N/A,TRUE,"general";"via2",#N/A,TRUE,"general";"via3",#N/A,TRUE,"general"}</definedName>
    <definedName name="bsb" localSheetId="24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localSheetId="7" hidden="1">{"TAB1",#N/A,TRUE,"GENERAL";"TAB2",#N/A,TRUE,"GENERAL";"TAB3",#N/A,TRUE,"GENERAL";"TAB4",#N/A,TRUE,"GENERAL";"TAB5",#N/A,TRUE,"GENERAL"}</definedName>
    <definedName name="bspoi" localSheetId="11" hidden="1">{"TAB1",#N/A,TRUE,"GENERAL";"TAB2",#N/A,TRUE,"GENERAL";"TAB3",#N/A,TRUE,"GENERAL";"TAB4",#N/A,TRUE,"GENERAL";"TAB5",#N/A,TRUE,"GENERAL"}</definedName>
    <definedName name="bspoi" localSheetId="12" hidden="1">{"TAB1",#N/A,TRUE,"GENERAL";"TAB2",#N/A,TRUE,"GENERAL";"TAB3",#N/A,TRUE,"GENERAL";"TAB4",#N/A,TRUE,"GENERAL";"TAB5",#N/A,TRUE,"GENERAL"}</definedName>
    <definedName name="bspoi" localSheetId="14" hidden="1">{"TAB1",#N/A,TRUE,"GENERAL";"TAB2",#N/A,TRUE,"GENERAL";"TAB3",#N/A,TRUE,"GENERAL";"TAB4",#N/A,TRUE,"GENERAL";"TAB5",#N/A,TRUE,"GENERAL"}</definedName>
    <definedName name="bspoi" localSheetId="19" hidden="1">{"TAB1",#N/A,TRUE,"GENERAL";"TAB2",#N/A,TRUE,"GENERAL";"TAB3",#N/A,TRUE,"GENERAL";"TAB4",#N/A,TRUE,"GENERAL";"TAB5",#N/A,TRUE,"GENERAL"}</definedName>
    <definedName name="bspoi" localSheetId="20" hidden="1">{"TAB1",#N/A,TRUE,"GENERAL";"TAB2",#N/A,TRUE,"GENERAL";"TAB3",#N/A,TRUE,"GENERAL";"TAB4",#N/A,TRUE,"GENERAL";"TAB5",#N/A,TRUE,"GENERAL"}</definedName>
    <definedName name="bspoi" localSheetId="22" hidden="1">{"TAB1",#N/A,TRUE,"GENERAL";"TAB2",#N/A,TRUE,"GENERAL";"TAB3",#N/A,TRUE,"GENERAL";"TAB4",#N/A,TRUE,"GENERAL";"TAB5",#N/A,TRUE,"GENERAL"}</definedName>
    <definedName name="bspoi" localSheetId="23" hidden="1">{"TAB1",#N/A,TRUE,"GENERAL";"TAB2",#N/A,TRUE,"GENERAL";"TAB3",#N/A,TRUE,"GENERAL";"TAB4",#N/A,TRUE,"GENERAL";"TAB5",#N/A,TRUE,"GENERAL"}</definedName>
    <definedName name="bspoi" localSheetId="24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5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localSheetId="7" hidden="1">{"via1",#N/A,TRUE,"general";"via2",#N/A,TRUE,"general";"via3",#N/A,TRUE,"general"}</definedName>
    <definedName name="bt" localSheetId="11" hidden="1">{"via1",#N/A,TRUE,"general";"via2",#N/A,TRUE,"general";"via3",#N/A,TRUE,"general"}</definedName>
    <definedName name="bt" localSheetId="12" hidden="1">{"via1",#N/A,TRUE,"general";"via2",#N/A,TRUE,"general";"via3",#N/A,TRUE,"general"}</definedName>
    <definedName name="bt" localSheetId="14" hidden="1">{"via1",#N/A,TRUE,"general";"via2",#N/A,TRUE,"general";"via3",#N/A,TRUE,"general"}</definedName>
    <definedName name="bt" localSheetId="19" hidden="1">{"via1",#N/A,TRUE,"general";"via2",#N/A,TRUE,"general";"via3",#N/A,TRUE,"general"}</definedName>
    <definedName name="bt" localSheetId="20" hidden="1">{"via1",#N/A,TRUE,"general";"via2",#N/A,TRUE,"general";"via3",#N/A,TRUE,"general"}</definedName>
    <definedName name="bt" localSheetId="22" hidden="1">{"via1",#N/A,TRUE,"general";"via2",#N/A,TRUE,"general";"via3",#N/A,TRUE,"general"}</definedName>
    <definedName name="bt" localSheetId="23" hidden="1">{"via1",#N/A,TRUE,"general";"via2",#N/A,TRUE,"general";"via3",#N/A,TRUE,"general"}</definedName>
    <definedName name="bt" localSheetId="24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localSheetId="11" hidden="1">{"TAB1",#N/A,TRUE,"GENERAL";"TAB2",#N/A,TRUE,"GENERAL";"TAB3",#N/A,TRUE,"GENERAL";"TAB4",#N/A,TRUE,"GENERAL";"TAB5",#N/A,TRUE,"GENERAL"}</definedName>
    <definedName name="BTYJHTR" localSheetId="12" hidden="1">{"TAB1",#N/A,TRUE,"GENERAL";"TAB2",#N/A,TRUE,"GENERAL";"TAB3",#N/A,TRUE,"GENERAL";"TAB4",#N/A,TRUE,"GENERAL";"TAB5",#N/A,TRUE,"GENERAL"}</definedName>
    <definedName name="BTYJHTR" localSheetId="14" hidden="1">{"TAB1",#N/A,TRUE,"GENERAL";"TAB2",#N/A,TRUE,"GENERAL";"TAB3",#N/A,TRUE,"GENERAL";"TAB4",#N/A,TRUE,"GENERAL";"TAB5",#N/A,TRUE,"GENERAL"}</definedName>
    <definedName name="BTYJHTR" localSheetId="19" hidden="1">{"TAB1",#N/A,TRUE,"GENERAL";"TAB2",#N/A,TRUE,"GENERAL";"TAB3",#N/A,TRUE,"GENERAL";"TAB4",#N/A,TRUE,"GENERAL";"TAB5",#N/A,TRUE,"GENERAL"}</definedName>
    <definedName name="BTYJHTR" localSheetId="20" hidden="1">{"TAB1",#N/A,TRUE,"GENERAL";"TAB2",#N/A,TRUE,"GENERAL";"TAB3",#N/A,TRUE,"GENERAL";"TAB4",#N/A,TRUE,"GENERAL";"TAB5",#N/A,TRUE,"GENERAL"}</definedName>
    <definedName name="BTYJHTR" localSheetId="22" hidden="1">{"TAB1",#N/A,TRUE,"GENERAL";"TAB2",#N/A,TRUE,"GENERAL";"TAB3",#N/A,TRUE,"GENERAL";"TAB4",#N/A,TRUE,"GENERAL";"TAB5",#N/A,TRUE,"GENERAL"}</definedName>
    <definedName name="BTYJHTR" localSheetId="23" hidden="1">{"TAB1",#N/A,TRUE,"GENERAL";"TAB2",#N/A,TRUE,"GENERAL";"TAB3",#N/A,TRUE,"GENERAL";"TAB4",#N/A,TRUE,"GENERAL";"TAB5",#N/A,TRUE,"GENERAL"}</definedName>
    <definedName name="BTYJHTR" localSheetId="24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Titles">#REF!</definedName>
    <definedName name="bvbc" localSheetId="5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localSheetId="7" hidden="1">{"TAB1",#N/A,TRUE,"GENERAL";"TAB2",#N/A,TRUE,"GENERAL";"TAB3",#N/A,TRUE,"GENERAL";"TAB4",#N/A,TRUE,"GENERAL";"TAB5",#N/A,TRUE,"GENERAL"}</definedName>
    <definedName name="bvbc" localSheetId="11" hidden="1">{"TAB1",#N/A,TRUE,"GENERAL";"TAB2",#N/A,TRUE,"GENERAL";"TAB3",#N/A,TRUE,"GENERAL";"TAB4",#N/A,TRUE,"GENERAL";"TAB5",#N/A,TRUE,"GENERAL"}</definedName>
    <definedName name="bvbc" localSheetId="12" hidden="1">{"TAB1",#N/A,TRUE,"GENERAL";"TAB2",#N/A,TRUE,"GENERAL";"TAB3",#N/A,TRUE,"GENERAL";"TAB4",#N/A,TRUE,"GENERAL";"TAB5",#N/A,TRUE,"GENERAL"}</definedName>
    <definedName name="bvbc" localSheetId="14" hidden="1">{"TAB1",#N/A,TRUE,"GENERAL";"TAB2",#N/A,TRUE,"GENERAL";"TAB3",#N/A,TRUE,"GENERAL";"TAB4",#N/A,TRUE,"GENERAL";"TAB5",#N/A,TRUE,"GENERAL"}</definedName>
    <definedName name="bvbc" localSheetId="19" hidden="1">{"TAB1",#N/A,TRUE,"GENERAL";"TAB2",#N/A,TRUE,"GENERAL";"TAB3",#N/A,TRUE,"GENERAL";"TAB4",#N/A,TRUE,"GENERAL";"TAB5",#N/A,TRUE,"GENERAL"}</definedName>
    <definedName name="bvbc" localSheetId="20" hidden="1">{"TAB1",#N/A,TRUE,"GENERAL";"TAB2",#N/A,TRUE,"GENERAL";"TAB3",#N/A,TRUE,"GENERAL";"TAB4",#N/A,TRUE,"GENERAL";"TAB5",#N/A,TRUE,"GENERAL"}</definedName>
    <definedName name="bvbc" localSheetId="22" hidden="1">{"TAB1",#N/A,TRUE,"GENERAL";"TAB2",#N/A,TRUE,"GENERAL";"TAB3",#N/A,TRUE,"GENERAL";"TAB4",#N/A,TRUE,"GENERAL";"TAB5",#N/A,TRUE,"GENERAL"}</definedName>
    <definedName name="bvbc" localSheetId="23" hidden="1">{"TAB1",#N/A,TRUE,"GENERAL";"TAB2",#N/A,TRUE,"GENERAL";"TAB3",#N/A,TRUE,"GENERAL";"TAB4",#N/A,TRUE,"GENERAL";"TAB5",#N/A,TRUE,"GENERAL"}</definedName>
    <definedName name="bvbc" localSheetId="24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5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localSheetId="7" hidden="1">{"via1",#N/A,TRUE,"general";"via2",#N/A,TRUE,"general";"via3",#N/A,TRUE,"general"}</definedName>
    <definedName name="bvcb" localSheetId="11" hidden="1">{"via1",#N/A,TRUE,"general";"via2",#N/A,TRUE,"general";"via3",#N/A,TRUE,"general"}</definedName>
    <definedName name="bvcb" localSheetId="12" hidden="1">{"via1",#N/A,TRUE,"general";"via2",#N/A,TRUE,"general";"via3",#N/A,TRUE,"general"}</definedName>
    <definedName name="bvcb" localSheetId="14" hidden="1">{"via1",#N/A,TRUE,"general";"via2",#N/A,TRUE,"general";"via3",#N/A,TRUE,"general"}</definedName>
    <definedName name="bvcb" localSheetId="19" hidden="1">{"via1",#N/A,TRUE,"general";"via2",#N/A,TRUE,"general";"via3",#N/A,TRUE,"general"}</definedName>
    <definedName name="bvcb" localSheetId="20" hidden="1">{"via1",#N/A,TRUE,"general";"via2",#N/A,TRUE,"general";"via3",#N/A,TRUE,"general"}</definedName>
    <definedName name="bvcb" localSheetId="22" hidden="1">{"via1",#N/A,TRUE,"general";"via2",#N/A,TRUE,"general";"via3",#N/A,TRUE,"general"}</definedName>
    <definedName name="bvcb" localSheetId="23" hidden="1">{"via1",#N/A,TRUE,"general";"via2",#N/A,TRUE,"general";"via3",#N/A,TRUE,"general"}</definedName>
    <definedName name="bvcb" localSheetId="24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localSheetId="11" hidden="1">{"via1",#N/A,TRUE,"general";"via2",#N/A,TRUE,"general";"via3",#N/A,TRUE,"general"}</definedName>
    <definedName name="bvn" localSheetId="12" hidden="1">{"via1",#N/A,TRUE,"general";"via2",#N/A,TRUE,"general";"via3",#N/A,TRUE,"general"}</definedName>
    <definedName name="bvn" localSheetId="14" hidden="1">{"via1",#N/A,TRUE,"general";"via2",#N/A,TRUE,"general";"via3",#N/A,TRUE,"general"}</definedName>
    <definedName name="bvn" localSheetId="19" hidden="1">{"via1",#N/A,TRUE,"general";"via2",#N/A,TRUE,"general";"via3",#N/A,TRUE,"general"}</definedName>
    <definedName name="bvn" localSheetId="20" hidden="1">{"via1",#N/A,TRUE,"general";"via2",#N/A,TRUE,"general";"via3",#N/A,TRUE,"general"}</definedName>
    <definedName name="bvn" localSheetId="22" hidden="1">{"via1",#N/A,TRUE,"general";"via2",#N/A,TRUE,"general";"via3",#N/A,TRUE,"general"}</definedName>
    <definedName name="bvn" localSheetId="23" hidden="1">{"via1",#N/A,TRUE,"general";"via2",#N/A,TRUE,"general";"via3",#N/A,TRUE,"general"}</definedName>
    <definedName name="bvn" localSheetId="24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localSheetId="11" hidden="1">{"via1",#N/A,TRUE,"general";"via2",#N/A,TRUE,"general";"via3",#N/A,TRUE,"general"}</definedName>
    <definedName name="by" localSheetId="12" hidden="1">{"via1",#N/A,TRUE,"general";"via2",#N/A,TRUE,"general";"via3",#N/A,TRUE,"general"}</definedName>
    <definedName name="by" localSheetId="14" hidden="1">{"via1",#N/A,TRUE,"general";"via2",#N/A,TRUE,"general";"via3",#N/A,TRUE,"general"}</definedName>
    <definedName name="by" localSheetId="19" hidden="1">{"via1",#N/A,TRUE,"general";"via2",#N/A,TRUE,"general";"via3",#N/A,TRUE,"general"}</definedName>
    <definedName name="by" localSheetId="20" hidden="1">{"via1",#N/A,TRUE,"general";"via2",#N/A,TRUE,"general";"via3",#N/A,TRUE,"general"}</definedName>
    <definedName name="by" localSheetId="22" hidden="1">{"via1",#N/A,TRUE,"general";"via2",#N/A,TRUE,"general";"via3",#N/A,TRUE,"general"}</definedName>
    <definedName name="by" localSheetId="23" hidden="1">{"via1",#N/A,TRUE,"general";"via2",#N/A,TRUE,"general";"via3",#N/A,TRUE,"general"}</definedName>
    <definedName name="by" localSheetId="24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AB">#REF!</definedName>
    <definedName name="CANT">#REF!</definedName>
    <definedName name="causa">#REF!</definedName>
    <definedName name="ccccc" localSheetId="5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localSheetId="7" hidden="1">{"TAB1",#N/A,TRUE,"GENERAL";"TAB2",#N/A,TRUE,"GENERAL";"TAB3",#N/A,TRUE,"GENERAL";"TAB4",#N/A,TRUE,"GENERAL";"TAB5",#N/A,TRUE,"GENERAL"}</definedName>
    <definedName name="ccccc" localSheetId="11" hidden="1">{"TAB1",#N/A,TRUE,"GENERAL";"TAB2",#N/A,TRUE,"GENERAL";"TAB3",#N/A,TRUE,"GENERAL";"TAB4",#N/A,TRUE,"GENERAL";"TAB5",#N/A,TRUE,"GENERAL"}</definedName>
    <definedName name="ccccc" localSheetId="12" hidden="1">{"TAB1",#N/A,TRUE,"GENERAL";"TAB2",#N/A,TRUE,"GENERAL";"TAB3",#N/A,TRUE,"GENERAL";"TAB4",#N/A,TRUE,"GENERAL";"TAB5",#N/A,TRUE,"GENERAL"}</definedName>
    <definedName name="ccccc" localSheetId="14" hidden="1">{"TAB1",#N/A,TRUE,"GENERAL";"TAB2",#N/A,TRUE,"GENERAL";"TAB3",#N/A,TRUE,"GENERAL";"TAB4",#N/A,TRUE,"GENERAL";"TAB5",#N/A,TRUE,"GENERAL"}</definedName>
    <definedName name="ccccc" localSheetId="19" hidden="1">{"TAB1",#N/A,TRUE,"GENERAL";"TAB2",#N/A,TRUE,"GENERAL";"TAB3",#N/A,TRUE,"GENERAL";"TAB4",#N/A,TRUE,"GENERAL";"TAB5",#N/A,TRUE,"GENERAL"}</definedName>
    <definedName name="ccccc" localSheetId="20" hidden="1">{"TAB1",#N/A,TRUE,"GENERAL";"TAB2",#N/A,TRUE,"GENERAL";"TAB3",#N/A,TRUE,"GENERAL";"TAB4",#N/A,TRUE,"GENERAL";"TAB5",#N/A,TRUE,"GENERAL"}</definedName>
    <definedName name="ccccc" localSheetId="22" hidden="1">{"TAB1",#N/A,TRUE,"GENERAL";"TAB2",#N/A,TRUE,"GENERAL";"TAB3",#N/A,TRUE,"GENERAL";"TAB4",#N/A,TRUE,"GENERAL";"TAB5",#N/A,TRUE,"GENERAL"}</definedName>
    <definedName name="ccccc" localSheetId="23" hidden="1">{"TAB1",#N/A,TRUE,"GENERAL";"TAB2",#N/A,TRUE,"GENERAL";"TAB3",#N/A,TRUE,"GENERAL";"TAB4",#N/A,TRUE,"GENERAL";"TAB5",#N/A,TRUE,"GENERAL"}</definedName>
    <definedName name="ccccc" localSheetId="24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'[15]A. P. U.'!#REF!</definedName>
    <definedName name="ccto210">#REF!</definedName>
    <definedName name="cd">[16]Hoja1!$C$81</definedName>
    <definedName name="cdcdc" localSheetId="5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localSheetId="7" hidden="1">{"via1",#N/A,TRUE,"general";"via2",#N/A,TRUE,"general";"via3",#N/A,TRUE,"general"}</definedName>
    <definedName name="cdcdc" localSheetId="11" hidden="1">{"via1",#N/A,TRUE,"general";"via2",#N/A,TRUE,"general";"via3",#N/A,TRUE,"general"}</definedName>
    <definedName name="cdcdc" localSheetId="12" hidden="1">{"via1",#N/A,TRUE,"general";"via2",#N/A,TRUE,"general";"via3",#N/A,TRUE,"general"}</definedName>
    <definedName name="cdcdc" localSheetId="14" hidden="1">{"via1",#N/A,TRUE,"general";"via2",#N/A,TRUE,"general";"via3",#N/A,TRUE,"general"}</definedName>
    <definedName name="cdcdc" localSheetId="19" hidden="1">{"via1",#N/A,TRUE,"general";"via2",#N/A,TRUE,"general";"via3",#N/A,TRUE,"general"}</definedName>
    <definedName name="cdcdc" localSheetId="20" hidden="1">{"via1",#N/A,TRUE,"general";"via2",#N/A,TRUE,"general";"via3",#N/A,TRUE,"general"}</definedName>
    <definedName name="cdcdc" localSheetId="22" hidden="1">{"via1",#N/A,TRUE,"general";"via2",#N/A,TRUE,"general";"via3",#N/A,TRUE,"general"}</definedName>
    <definedName name="cdcdc" localSheetId="23" hidden="1">{"via1",#N/A,TRUE,"general";"via2",#N/A,TRUE,"general";"via3",#N/A,TRUE,"general"}</definedName>
    <definedName name="cdcdc" localSheetId="24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[10]CDItem!$G$8</definedName>
    <definedName name="ceerf" localSheetId="5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localSheetId="7" hidden="1">{"TAB1",#N/A,TRUE,"GENERAL";"TAB2",#N/A,TRUE,"GENERAL";"TAB3",#N/A,TRUE,"GENERAL";"TAB4",#N/A,TRUE,"GENERAL";"TAB5",#N/A,TRUE,"GENERAL"}</definedName>
    <definedName name="ceerf" localSheetId="11" hidden="1">{"TAB1",#N/A,TRUE,"GENERAL";"TAB2",#N/A,TRUE,"GENERAL";"TAB3",#N/A,TRUE,"GENERAL";"TAB4",#N/A,TRUE,"GENERAL";"TAB5",#N/A,TRUE,"GENERAL"}</definedName>
    <definedName name="ceerf" localSheetId="12" hidden="1">{"TAB1",#N/A,TRUE,"GENERAL";"TAB2",#N/A,TRUE,"GENERAL";"TAB3",#N/A,TRUE,"GENERAL";"TAB4",#N/A,TRUE,"GENERAL";"TAB5",#N/A,TRUE,"GENERAL"}</definedName>
    <definedName name="ceerf" localSheetId="14" hidden="1">{"TAB1",#N/A,TRUE,"GENERAL";"TAB2",#N/A,TRUE,"GENERAL";"TAB3",#N/A,TRUE,"GENERAL";"TAB4",#N/A,TRUE,"GENERAL";"TAB5",#N/A,TRUE,"GENERAL"}</definedName>
    <definedName name="ceerf" localSheetId="19" hidden="1">{"TAB1",#N/A,TRUE,"GENERAL";"TAB2",#N/A,TRUE,"GENERAL";"TAB3",#N/A,TRUE,"GENERAL";"TAB4",#N/A,TRUE,"GENERAL";"TAB5",#N/A,TRUE,"GENERAL"}</definedName>
    <definedName name="ceerf" localSheetId="20" hidden="1">{"TAB1",#N/A,TRUE,"GENERAL";"TAB2",#N/A,TRUE,"GENERAL";"TAB3",#N/A,TRUE,"GENERAL";"TAB4",#N/A,TRUE,"GENERAL";"TAB5",#N/A,TRUE,"GENERAL"}</definedName>
    <definedName name="ceerf" localSheetId="22" hidden="1">{"TAB1",#N/A,TRUE,"GENERAL";"TAB2",#N/A,TRUE,"GENERAL";"TAB3",#N/A,TRUE,"GENERAL";"TAB4",#N/A,TRUE,"GENERAL";"TAB5",#N/A,TRUE,"GENERAL"}</definedName>
    <definedName name="ceerf" localSheetId="23" hidden="1">{"TAB1",#N/A,TRUE,"GENERAL";"TAB2",#N/A,TRUE,"GENERAL";"TAB3",#N/A,TRUE,"GENERAL";"TAB4",#N/A,TRUE,"GENERAL";"TAB5",#N/A,TRUE,"GENERAL"}</definedName>
    <definedName name="ceerf" localSheetId="24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[17]Insum!$A$3:$H$63</definedName>
    <definedName name="CIRCUITOS">[18]Circuitos!$C$2:$C$891</definedName>
    <definedName name="clase">#REF!</definedName>
    <definedName name="COMPROBANTE_DE_PAGO">#REF!</definedName>
    <definedName name="Consultor">'[19]Datos básicos'!$B$2</definedName>
    <definedName name="Contratante">'[19]Datos básicos'!$B$1</definedName>
    <definedName name="Contrato">'[19]Datos básicos'!$B$3</definedName>
    <definedName name="Criticos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BS">[20]Hoja4!$1:$1048576</definedName>
    <definedName name="CUNET" localSheetId="5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localSheetId="7" hidden="1">{"via1",#N/A,TRUE,"general";"via2",#N/A,TRUE,"general";"via3",#N/A,TRUE,"general"}</definedName>
    <definedName name="CUNET" localSheetId="11" hidden="1">{"via1",#N/A,TRUE,"general";"via2",#N/A,TRUE,"general";"via3",#N/A,TRUE,"general"}</definedName>
    <definedName name="CUNET" localSheetId="12" hidden="1">{"via1",#N/A,TRUE,"general";"via2",#N/A,TRUE,"general";"via3",#N/A,TRUE,"general"}</definedName>
    <definedName name="CUNET" localSheetId="14" hidden="1">{"via1",#N/A,TRUE,"general";"via2",#N/A,TRUE,"general";"via3",#N/A,TRUE,"general"}</definedName>
    <definedName name="CUNET" localSheetId="19" hidden="1">{"via1",#N/A,TRUE,"general";"via2",#N/A,TRUE,"general";"via3",#N/A,TRUE,"general"}</definedName>
    <definedName name="CUNET" localSheetId="20" hidden="1">{"via1",#N/A,TRUE,"general";"via2",#N/A,TRUE,"general";"via3",#N/A,TRUE,"general"}</definedName>
    <definedName name="CUNET" localSheetId="22" hidden="1">{"via1",#N/A,TRUE,"general";"via2",#N/A,TRUE,"general";"via3",#N/A,TRUE,"general"}</definedName>
    <definedName name="CUNET" localSheetId="23" hidden="1">{"via1",#N/A,TRUE,"general";"via2",#N/A,TRUE,"general";"via3",#N/A,TRUE,"general"}</definedName>
    <definedName name="CUNET" localSheetId="24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5" hidden="1">{"TAB1",#N/A,TRUE,"GENERAL";"TAB2",#N/A,TRUE,"GENERAL";"TAB3",#N/A,TRUE,"GENERAL";"TAB4",#N/A,TRUE,"GENERAL";"TAB5",#N/A,TRUE,"GENERAL"}</definedName>
    <definedName name="cv" localSheetId="6" hidden="1">{"TAB1",#N/A,TRUE,"GENERAL";"TAB2",#N/A,TRUE,"GENERAL";"TAB3",#N/A,TRUE,"GENERAL";"TAB4",#N/A,TRUE,"GENERAL";"TAB5",#N/A,TRUE,"GENERAL"}</definedName>
    <definedName name="cv" localSheetId="7" hidden="1">{"TAB1",#N/A,TRUE,"GENERAL";"TAB2",#N/A,TRUE,"GENERAL";"TAB3",#N/A,TRUE,"GENERAL";"TAB4",#N/A,TRUE,"GENERAL";"TAB5",#N/A,TRUE,"GENERAL"}</definedName>
    <definedName name="cv" localSheetId="11" hidden="1">{"TAB1",#N/A,TRUE,"GENERAL";"TAB2",#N/A,TRUE,"GENERAL";"TAB3",#N/A,TRUE,"GENERAL";"TAB4",#N/A,TRUE,"GENERAL";"TAB5",#N/A,TRUE,"GENERAL"}</definedName>
    <definedName name="cv" localSheetId="12" hidden="1">{"TAB1",#N/A,TRUE,"GENERAL";"TAB2",#N/A,TRUE,"GENERAL";"TAB3",#N/A,TRUE,"GENERAL";"TAB4",#N/A,TRUE,"GENERAL";"TAB5",#N/A,TRUE,"GENERAL"}</definedName>
    <definedName name="cv" localSheetId="14" hidden="1">{"TAB1",#N/A,TRUE,"GENERAL";"TAB2",#N/A,TRUE,"GENERAL";"TAB3",#N/A,TRUE,"GENERAL";"TAB4",#N/A,TRUE,"GENERAL";"TAB5",#N/A,TRUE,"GENERAL"}</definedName>
    <definedName name="cv" localSheetId="19" hidden="1">{"TAB1",#N/A,TRUE,"GENERAL";"TAB2",#N/A,TRUE,"GENERAL";"TAB3",#N/A,TRUE,"GENERAL";"TAB4",#N/A,TRUE,"GENERAL";"TAB5",#N/A,TRUE,"GENERAL"}</definedName>
    <definedName name="cv" localSheetId="20" hidden="1">{"TAB1",#N/A,TRUE,"GENERAL";"TAB2",#N/A,TRUE,"GENERAL";"TAB3",#N/A,TRUE,"GENERAL";"TAB4",#N/A,TRUE,"GENERAL";"TAB5",#N/A,TRUE,"GENERAL"}</definedName>
    <definedName name="cv" localSheetId="22" hidden="1">{"TAB1",#N/A,TRUE,"GENERAL";"TAB2",#N/A,TRUE,"GENERAL";"TAB3",#N/A,TRUE,"GENERAL";"TAB4",#N/A,TRUE,"GENERAL";"TAB5",#N/A,TRUE,"GENERAL"}</definedName>
    <definedName name="cv" localSheetId="23" hidden="1">{"TAB1",#N/A,TRUE,"GENERAL";"TAB2",#N/A,TRUE,"GENERAL";"TAB3",#N/A,TRUE,"GENERAL";"TAB4",#N/A,TRUE,"GENERAL";"TAB5",#N/A,TRUE,"GENERAL"}</definedName>
    <definedName name="cv" localSheetId="24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5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localSheetId="7" hidden="1">{"via1",#N/A,TRUE,"general";"via2",#N/A,TRUE,"general";"via3",#N/A,TRUE,"general"}</definedName>
    <definedName name="cvfvd" localSheetId="11" hidden="1">{"via1",#N/A,TRUE,"general";"via2",#N/A,TRUE,"general";"via3",#N/A,TRUE,"general"}</definedName>
    <definedName name="cvfvd" localSheetId="12" hidden="1">{"via1",#N/A,TRUE,"general";"via2",#N/A,TRUE,"general";"via3",#N/A,TRUE,"general"}</definedName>
    <definedName name="cvfvd" localSheetId="14" hidden="1">{"via1",#N/A,TRUE,"general";"via2",#N/A,TRUE,"general";"via3",#N/A,TRUE,"general"}</definedName>
    <definedName name="cvfvd" localSheetId="19" hidden="1">{"via1",#N/A,TRUE,"general";"via2",#N/A,TRUE,"general";"via3",#N/A,TRUE,"general"}</definedName>
    <definedName name="cvfvd" localSheetId="20" hidden="1">{"via1",#N/A,TRUE,"general";"via2",#N/A,TRUE,"general";"via3",#N/A,TRUE,"general"}</definedName>
    <definedName name="cvfvd" localSheetId="22" hidden="1">{"via1",#N/A,TRUE,"general";"via2",#N/A,TRUE,"general";"via3",#N/A,TRUE,"general"}</definedName>
    <definedName name="cvfvd" localSheetId="23" hidden="1">{"via1",#N/A,TRUE,"general";"via2",#N/A,TRUE,"general";"via3",#N/A,TRUE,"general"}</definedName>
    <definedName name="cvfvd" localSheetId="24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localSheetId="7" hidden="1">{"TAB1",#N/A,TRUE,"GENERAL";"TAB2",#N/A,TRUE,"GENERAL";"TAB3",#N/A,TRUE,"GENERAL";"TAB4",#N/A,TRUE,"GENERAL";"TAB5",#N/A,TRUE,"GENERAL"}</definedName>
    <definedName name="cvn" localSheetId="11" hidden="1">{"TAB1",#N/A,TRUE,"GENERAL";"TAB2",#N/A,TRUE,"GENERAL";"TAB3",#N/A,TRUE,"GENERAL";"TAB4",#N/A,TRUE,"GENERAL";"TAB5",#N/A,TRUE,"GENERAL"}</definedName>
    <definedName name="cvn" localSheetId="12" hidden="1">{"TAB1",#N/A,TRUE,"GENERAL";"TAB2",#N/A,TRUE,"GENERAL";"TAB3",#N/A,TRUE,"GENERAL";"TAB4",#N/A,TRUE,"GENERAL";"TAB5",#N/A,TRUE,"GENERAL"}</definedName>
    <definedName name="cvn" localSheetId="14" hidden="1">{"TAB1",#N/A,TRUE,"GENERAL";"TAB2",#N/A,TRUE,"GENERAL";"TAB3",#N/A,TRUE,"GENERAL";"TAB4",#N/A,TRUE,"GENERAL";"TAB5",#N/A,TRUE,"GENERAL"}</definedName>
    <definedName name="cvn" localSheetId="19" hidden="1">{"TAB1",#N/A,TRUE,"GENERAL";"TAB2",#N/A,TRUE,"GENERAL";"TAB3",#N/A,TRUE,"GENERAL";"TAB4",#N/A,TRUE,"GENERAL";"TAB5",#N/A,TRUE,"GENERAL"}</definedName>
    <definedName name="cvn" localSheetId="20" hidden="1">{"TAB1",#N/A,TRUE,"GENERAL";"TAB2",#N/A,TRUE,"GENERAL";"TAB3",#N/A,TRUE,"GENERAL";"TAB4",#N/A,TRUE,"GENERAL";"TAB5",#N/A,TRUE,"GENERAL"}</definedName>
    <definedName name="cvn" localSheetId="22" hidden="1">{"TAB1",#N/A,TRUE,"GENERAL";"TAB2",#N/A,TRUE,"GENERAL";"TAB3",#N/A,TRUE,"GENERAL";"TAB4",#N/A,TRUE,"GENERAL";"TAB5",#N/A,TRUE,"GENERAL"}</definedName>
    <definedName name="cvn" localSheetId="23" hidden="1">{"TAB1",#N/A,TRUE,"GENERAL";"TAB2",#N/A,TRUE,"GENERAL";"TAB3",#N/A,TRUE,"GENERAL";"TAB4",#N/A,TRUE,"GENERAL";"TAB5",#N/A,TRUE,"GENERAL"}</definedName>
    <definedName name="cvn" localSheetId="24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5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localSheetId="7" hidden="1">{"via1",#N/A,TRUE,"general";"via2",#N/A,TRUE,"general";"via3",#N/A,TRUE,"general"}</definedName>
    <definedName name="CVXC" localSheetId="11" hidden="1">{"via1",#N/A,TRUE,"general";"via2",#N/A,TRUE,"general";"via3",#N/A,TRUE,"general"}</definedName>
    <definedName name="CVXC" localSheetId="12" hidden="1">{"via1",#N/A,TRUE,"general";"via2",#N/A,TRUE,"general";"via3",#N/A,TRUE,"general"}</definedName>
    <definedName name="CVXC" localSheetId="14" hidden="1">{"via1",#N/A,TRUE,"general";"via2",#N/A,TRUE,"general";"via3",#N/A,TRUE,"general"}</definedName>
    <definedName name="CVXC" localSheetId="19" hidden="1">{"via1",#N/A,TRUE,"general";"via2",#N/A,TRUE,"general";"via3",#N/A,TRUE,"general"}</definedName>
    <definedName name="CVXC" localSheetId="20" hidden="1">{"via1",#N/A,TRUE,"general";"via2",#N/A,TRUE,"general";"via3",#N/A,TRUE,"general"}</definedName>
    <definedName name="CVXC" localSheetId="22" hidden="1">{"via1",#N/A,TRUE,"general";"via2",#N/A,TRUE,"general";"via3",#N/A,TRUE,"general"}</definedName>
    <definedName name="CVXC" localSheetId="23" hidden="1">{"via1",#N/A,TRUE,"general";"via2",#N/A,TRUE,"general";"via3",#N/A,TRUE,"general"}</definedName>
    <definedName name="CVXC" localSheetId="24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5" hidden="1">{"TAB1",#N/A,TRUE,"GENERAL";"TAB2",#N/A,TRUE,"GENERAL";"TAB3",#N/A,TRUE,"GENERAL";"TAB4",#N/A,TRUE,"GENERAL";"TAB5",#N/A,TRUE,"GENERAL"}</definedName>
    <definedName name="d" localSheetId="6" hidden="1">{"TAB1",#N/A,TRUE,"GENERAL";"TAB2",#N/A,TRUE,"GENERAL";"TAB3",#N/A,TRUE,"GENERAL";"TAB4",#N/A,TRUE,"GENERAL";"TAB5",#N/A,TRUE,"GENERAL"}</definedName>
    <definedName name="d" localSheetId="7" hidden="1">{"TAB1",#N/A,TRUE,"GENERAL";"TAB2",#N/A,TRUE,"GENERAL";"TAB3",#N/A,TRUE,"GENERAL";"TAB4",#N/A,TRUE,"GENERAL";"TAB5",#N/A,TRUE,"GENERAL"}</definedName>
    <definedName name="d" localSheetId="11" hidden="1">{"TAB1",#N/A,TRUE,"GENERAL";"TAB2",#N/A,TRUE,"GENERAL";"TAB3",#N/A,TRUE,"GENERAL";"TAB4",#N/A,TRUE,"GENERAL";"TAB5",#N/A,TRUE,"GENERAL"}</definedName>
    <definedName name="d" localSheetId="12" hidden="1">{"TAB1",#N/A,TRUE,"GENERAL";"TAB2",#N/A,TRUE,"GENERAL";"TAB3",#N/A,TRUE,"GENERAL";"TAB4",#N/A,TRUE,"GENERAL";"TAB5",#N/A,TRUE,"GENERAL"}</definedName>
    <definedName name="d" localSheetId="14" hidden="1">{"TAB1",#N/A,TRUE,"GENERAL";"TAB2",#N/A,TRUE,"GENERAL";"TAB3",#N/A,TRUE,"GENERAL";"TAB4",#N/A,TRUE,"GENERAL";"TAB5",#N/A,TRUE,"GENERAL"}</definedName>
    <definedName name="d" localSheetId="19" hidden="1">{"TAB1",#N/A,TRUE,"GENERAL";"TAB2",#N/A,TRUE,"GENERAL";"TAB3",#N/A,TRUE,"GENERAL";"TAB4",#N/A,TRUE,"GENERAL";"TAB5",#N/A,TRUE,"GENERAL"}</definedName>
    <definedName name="d" localSheetId="20" hidden="1">{"TAB1",#N/A,TRUE,"GENERAL";"TAB2",#N/A,TRUE,"GENERAL";"TAB3",#N/A,TRUE,"GENERAL";"TAB4",#N/A,TRUE,"GENERAL";"TAB5",#N/A,TRUE,"GENERAL"}</definedName>
    <definedName name="d" localSheetId="22" hidden="1">{"TAB1",#N/A,TRUE,"GENERAL";"TAB2",#N/A,TRUE,"GENERAL";"TAB3",#N/A,TRUE,"GENERAL";"TAB4",#N/A,TRUE,"GENERAL";"TAB5",#N/A,TRUE,"GENERAL"}</definedName>
    <definedName name="d" localSheetId="23" hidden="1">{"TAB1",#N/A,TRUE,"GENERAL";"TAB2",#N/A,TRUE,"GENERAL";"TAB3",#N/A,TRUE,"GENERAL";"TAB4",#N/A,TRUE,"GENERAL";"TAB5",#N/A,TRUE,"GENERAL"}</definedName>
    <definedName name="d" localSheetId="24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>[21]Sanitario!$AC$9:$AD$9</definedName>
    <definedName name="dario">'[22]GPI 526'!#REF!</definedName>
    <definedName name="DASD" localSheetId="5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localSheetId="7" hidden="1">{"TAB1",#N/A,TRUE,"GENERAL";"TAB2",#N/A,TRUE,"GENERAL";"TAB3",#N/A,TRUE,"GENERAL";"TAB4",#N/A,TRUE,"GENERAL";"TAB5",#N/A,TRUE,"GENERAL"}</definedName>
    <definedName name="DASD" localSheetId="11" hidden="1">{"TAB1",#N/A,TRUE,"GENERAL";"TAB2",#N/A,TRUE,"GENERAL";"TAB3",#N/A,TRUE,"GENERAL";"TAB4",#N/A,TRUE,"GENERAL";"TAB5",#N/A,TRUE,"GENERAL"}</definedName>
    <definedName name="DASD" localSheetId="12" hidden="1">{"TAB1",#N/A,TRUE,"GENERAL";"TAB2",#N/A,TRUE,"GENERAL";"TAB3",#N/A,TRUE,"GENERAL";"TAB4",#N/A,TRUE,"GENERAL";"TAB5",#N/A,TRUE,"GENERAL"}</definedName>
    <definedName name="DASD" localSheetId="14" hidden="1">{"TAB1",#N/A,TRUE,"GENERAL";"TAB2",#N/A,TRUE,"GENERAL";"TAB3",#N/A,TRUE,"GENERAL";"TAB4",#N/A,TRUE,"GENERAL";"TAB5",#N/A,TRUE,"GENERAL"}</definedName>
    <definedName name="DASD" localSheetId="19" hidden="1">{"TAB1",#N/A,TRUE,"GENERAL";"TAB2",#N/A,TRUE,"GENERAL";"TAB3",#N/A,TRUE,"GENERAL";"TAB4",#N/A,TRUE,"GENERAL";"TAB5",#N/A,TRUE,"GENERAL"}</definedName>
    <definedName name="DASD" localSheetId="20" hidden="1">{"TAB1",#N/A,TRUE,"GENERAL";"TAB2",#N/A,TRUE,"GENERAL";"TAB3",#N/A,TRUE,"GENERAL";"TAB4",#N/A,TRUE,"GENERAL";"TAB5",#N/A,TRUE,"GENERAL"}</definedName>
    <definedName name="DASD" localSheetId="22" hidden="1">{"TAB1",#N/A,TRUE,"GENERAL";"TAB2",#N/A,TRUE,"GENERAL";"TAB3",#N/A,TRUE,"GENERAL";"TAB4",#N/A,TRUE,"GENERAL";"TAB5",#N/A,TRUE,"GENERAL"}</definedName>
    <definedName name="DASD" localSheetId="23" hidden="1">{"TAB1",#N/A,TRUE,"GENERAL";"TAB2",#N/A,TRUE,"GENERAL";"TAB3",#N/A,TRUE,"GENERAL";"TAB4",#N/A,TRUE,"GENERAL";"TAB5",#N/A,TRUE,"GENERAL"}</definedName>
    <definedName name="DASD" localSheetId="24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5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localSheetId="7" hidden="1">{"TAB1",#N/A,TRUE,"GENERAL";"TAB2",#N/A,TRUE,"GENERAL";"TAB3",#N/A,TRUE,"GENERAL";"TAB4",#N/A,TRUE,"GENERAL";"TAB5",#N/A,TRUE,"GENERAL"}</definedName>
    <definedName name="dbfdfbi" localSheetId="11" hidden="1">{"TAB1",#N/A,TRUE,"GENERAL";"TAB2",#N/A,TRUE,"GENERAL";"TAB3",#N/A,TRUE,"GENERAL";"TAB4",#N/A,TRUE,"GENERAL";"TAB5",#N/A,TRUE,"GENERAL"}</definedName>
    <definedName name="dbfdfbi" localSheetId="12" hidden="1">{"TAB1",#N/A,TRUE,"GENERAL";"TAB2",#N/A,TRUE,"GENERAL";"TAB3",#N/A,TRUE,"GENERAL";"TAB4",#N/A,TRUE,"GENERAL";"TAB5",#N/A,TRUE,"GENERAL"}</definedName>
    <definedName name="dbfdfbi" localSheetId="14" hidden="1">{"TAB1",#N/A,TRUE,"GENERAL";"TAB2",#N/A,TRUE,"GENERAL";"TAB3",#N/A,TRUE,"GENERAL";"TAB4",#N/A,TRUE,"GENERAL";"TAB5",#N/A,TRUE,"GENERAL"}</definedName>
    <definedName name="dbfdfbi" localSheetId="19" hidden="1">{"TAB1",#N/A,TRUE,"GENERAL";"TAB2",#N/A,TRUE,"GENERAL";"TAB3",#N/A,TRUE,"GENERAL";"TAB4",#N/A,TRUE,"GENERAL";"TAB5",#N/A,TRUE,"GENERAL"}</definedName>
    <definedName name="dbfdfbi" localSheetId="20" hidden="1">{"TAB1",#N/A,TRUE,"GENERAL";"TAB2",#N/A,TRUE,"GENERAL";"TAB3",#N/A,TRUE,"GENERAL";"TAB4",#N/A,TRUE,"GENERAL";"TAB5",#N/A,TRUE,"GENERAL"}</definedName>
    <definedName name="dbfdfbi" localSheetId="22" hidden="1">{"TAB1",#N/A,TRUE,"GENERAL";"TAB2",#N/A,TRUE,"GENERAL";"TAB3",#N/A,TRUE,"GENERAL";"TAB4",#N/A,TRUE,"GENERAL";"TAB5",#N/A,TRUE,"GENERAL"}</definedName>
    <definedName name="dbfdfbi" localSheetId="23" hidden="1">{"TAB1",#N/A,TRUE,"GENERAL";"TAB2",#N/A,TRUE,"GENERAL";"TAB3",#N/A,TRUE,"GENERAL";"TAB4",#N/A,TRUE,"GENERAL";"TAB5",#N/A,TRUE,"GENERAL"}</definedName>
    <definedName name="dbfdfbi" localSheetId="24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5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localSheetId="7" hidden="1">{"via1",#N/A,TRUE,"general";"via2",#N/A,TRUE,"general";"via3",#N/A,TRUE,"general"}</definedName>
    <definedName name="DCSDCTV" localSheetId="11" hidden="1">{"via1",#N/A,TRUE,"general";"via2",#N/A,TRUE,"general";"via3",#N/A,TRUE,"general"}</definedName>
    <definedName name="DCSDCTV" localSheetId="12" hidden="1">{"via1",#N/A,TRUE,"general";"via2",#N/A,TRUE,"general";"via3",#N/A,TRUE,"general"}</definedName>
    <definedName name="DCSDCTV" localSheetId="14" hidden="1">{"via1",#N/A,TRUE,"general";"via2",#N/A,TRUE,"general";"via3",#N/A,TRUE,"general"}</definedName>
    <definedName name="DCSDCTV" localSheetId="19" hidden="1">{"via1",#N/A,TRUE,"general";"via2",#N/A,TRUE,"general";"via3",#N/A,TRUE,"general"}</definedName>
    <definedName name="DCSDCTV" localSheetId="20" hidden="1">{"via1",#N/A,TRUE,"general";"via2",#N/A,TRUE,"general";"via3",#N/A,TRUE,"general"}</definedName>
    <definedName name="DCSDCTV" localSheetId="22" hidden="1">{"via1",#N/A,TRUE,"general";"via2",#N/A,TRUE,"general";"via3",#N/A,TRUE,"general"}</definedName>
    <definedName name="DCSDCTV" localSheetId="23" hidden="1">{"via1",#N/A,TRUE,"general";"via2",#N/A,TRUE,"general";"via3",#N/A,TRUE,"general"}</definedName>
    <definedName name="DCSDCTV" localSheetId="24" hidden="1">{"via1",#N/A,TRUE,"general";"via2",#N/A,TRUE,"general";"via3",#N/A,TRUE,"general"}</definedName>
    <definedName name="DCSDCTV" hidden="1">{"via1",#N/A,TRUE,"general";"via2",#N/A,TRUE,"general";"via3",#N/A,TRUE,"general"}</definedName>
    <definedName name="DD">#N/A</definedName>
    <definedName name="ddd" localSheetId="5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localSheetId="7" hidden="1">{"via1",#N/A,TRUE,"general";"via2",#N/A,TRUE,"general";"via3",#N/A,TRUE,"general"}</definedName>
    <definedName name="ddd" localSheetId="11" hidden="1">{"via1",#N/A,TRUE,"general";"via2",#N/A,TRUE,"general";"via3",#N/A,TRUE,"general"}</definedName>
    <definedName name="ddd" localSheetId="12" hidden="1">{"via1",#N/A,TRUE,"general";"via2",#N/A,TRUE,"general";"via3",#N/A,TRUE,"general"}</definedName>
    <definedName name="ddd" localSheetId="14" hidden="1">{"via1",#N/A,TRUE,"general";"via2",#N/A,TRUE,"general";"via3",#N/A,TRUE,"general"}</definedName>
    <definedName name="ddd" localSheetId="19" hidden="1">{"via1",#N/A,TRUE,"general";"via2",#N/A,TRUE,"general";"via3",#N/A,TRUE,"general"}</definedName>
    <definedName name="ddd" localSheetId="20" hidden="1">{"via1",#N/A,TRUE,"general";"via2",#N/A,TRUE,"general";"via3",#N/A,TRUE,"general"}</definedName>
    <definedName name="ddd" localSheetId="22" hidden="1">{"via1",#N/A,TRUE,"general";"via2",#N/A,TRUE,"general";"via3",#N/A,TRUE,"general"}</definedName>
    <definedName name="ddd" localSheetId="23" hidden="1">{"via1",#N/A,TRUE,"general";"via2",#N/A,TRUE,"general";"via3",#N/A,TRUE,"general"}</definedName>
    <definedName name="ddd" localSheetId="24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5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localSheetId="7" hidden="1">{"via1",#N/A,TRUE,"general";"via2",#N/A,TRUE,"general";"via3",#N/A,TRUE,"general"}</definedName>
    <definedName name="ddddt" localSheetId="11" hidden="1">{"via1",#N/A,TRUE,"general";"via2",#N/A,TRUE,"general";"via3",#N/A,TRUE,"general"}</definedName>
    <definedName name="ddddt" localSheetId="12" hidden="1">{"via1",#N/A,TRUE,"general";"via2",#N/A,TRUE,"general";"via3",#N/A,TRUE,"general"}</definedName>
    <definedName name="ddddt" localSheetId="14" hidden="1">{"via1",#N/A,TRUE,"general";"via2",#N/A,TRUE,"general";"via3",#N/A,TRUE,"general"}</definedName>
    <definedName name="ddddt" localSheetId="19" hidden="1">{"via1",#N/A,TRUE,"general";"via2",#N/A,TRUE,"general";"via3",#N/A,TRUE,"general"}</definedName>
    <definedName name="ddddt" localSheetId="20" hidden="1">{"via1",#N/A,TRUE,"general";"via2",#N/A,TRUE,"general";"via3",#N/A,TRUE,"general"}</definedName>
    <definedName name="ddddt" localSheetId="22" hidden="1">{"via1",#N/A,TRUE,"general";"via2",#N/A,TRUE,"general";"via3",#N/A,TRUE,"general"}</definedName>
    <definedName name="ddddt" localSheetId="23" hidden="1">{"via1",#N/A,TRUE,"general";"via2",#N/A,TRUE,"general";"via3",#N/A,TRUE,"general"}</definedName>
    <definedName name="ddddt" localSheetId="24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5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localSheetId="7" hidden="1">{"TAB1",#N/A,TRUE,"GENERAL";"TAB2",#N/A,TRUE,"GENERAL";"TAB3",#N/A,TRUE,"GENERAL";"TAB4",#N/A,TRUE,"GENERAL";"TAB5",#N/A,TRUE,"GENERAL"}</definedName>
    <definedName name="ddewdw" localSheetId="11" hidden="1">{"TAB1",#N/A,TRUE,"GENERAL";"TAB2",#N/A,TRUE,"GENERAL";"TAB3",#N/A,TRUE,"GENERAL";"TAB4",#N/A,TRUE,"GENERAL";"TAB5",#N/A,TRUE,"GENERAL"}</definedName>
    <definedName name="ddewdw" localSheetId="12" hidden="1">{"TAB1",#N/A,TRUE,"GENERAL";"TAB2",#N/A,TRUE,"GENERAL";"TAB3",#N/A,TRUE,"GENERAL";"TAB4",#N/A,TRUE,"GENERAL";"TAB5",#N/A,TRUE,"GENERAL"}</definedName>
    <definedName name="ddewdw" localSheetId="14" hidden="1">{"TAB1",#N/A,TRUE,"GENERAL";"TAB2",#N/A,TRUE,"GENERAL";"TAB3",#N/A,TRUE,"GENERAL";"TAB4",#N/A,TRUE,"GENERAL";"TAB5",#N/A,TRUE,"GENERAL"}</definedName>
    <definedName name="ddewdw" localSheetId="19" hidden="1">{"TAB1",#N/A,TRUE,"GENERAL";"TAB2",#N/A,TRUE,"GENERAL";"TAB3",#N/A,TRUE,"GENERAL";"TAB4",#N/A,TRUE,"GENERAL";"TAB5",#N/A,TRUE,"GENERAL"}</definedName>
    <definedName name="ddewdw" localSheetId="20" hidden="1">{"TAB1",#N/A,TRUE,"GENERAL";"TAB2",#N/A,TRUE,"GENERAL";"TAB3",#N/A,TRUE,"GENERAL";"TAB4",#N/A,TRUE,"GENERAL";"TAB5",#N/A,TRUE,"GENERAL"}</definedName>
    <definedName name="ddewdw" localSheetId="22" hidden="1">{"TAB1",#N/A,TRUE,"GENERAL";"TAB2",#N/A,TRUE,"GENERAL";"TAB3",#N/A,TRUE,"GENERAL";"TAB4",#N/A,TRUE,"GENERAL";"TAB5",#N/A,TRUE,"GENERAL"}</definedName>
    <definedName name="ddewdw" localSheetId="23" hidden="1">{"TAB1",#N/A,TRUE,"GENERAL";"TAB2",#N/A,TRUE,"GENERAL";"TAB3",#N/A,TRUE,"GENERAL";"TAB4",#N/A,TRUE,"GENERAL";"TAB5",#N/A,TRUE,"GENERAL"}</definedName>
    <definedName name="ddewdw" localSheetId="24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localSheetId="11" hidden="1">{"TAB1",#N/A,TRUE,"GENERAL";"TAB2",#N/A,TRUE,"GENERAL";"TAB3",#N/A,TRUE,"GENERAL";"TAB4",#N/A,TRUE,"GENERAL";"TAB5",#N/A,TRUE,"GENERAL"}</definedName>
    <definedName name="ddfdh" localSheetId="12" hidden="1">{"TAB1",#N/A,TRUE,"GENERAL";"TAB2",#N/A,TRUE,"GENERAL";"TAB3",#N/A,TRUE,"GENERAL";"TAB4",#N/A,TRUE,"GENERAL";"TAB5",#N/A,TRUE,"GENERAL"}</definedName>
    <definedName name="ddfdh" localSheetId="14" hidden="1">{"TAB1",#N/A,TRUE,"GENERAL";"TAB2",#N/A,TRUE,"GENERAL";"TAB3",#N/A,TRUE,"GENERAL";"TAB4",#N/A,TRUE,"GENERAL";"TAB5",#N/A,TRUE,"GENERAL"}</definedName>
    <definedName name="ddfdh" localSheetId="19" hidden="1">{"TAB1",#N/A,TRUE,"GENERAL";"TAB2",#N/A,TRUE,"GENERAL";"TAB3",#N/A,TRUE,"GENERAL";"TAB4",#N/A,TRUE,"GENERAL";"TAB5",#N/A,TRUE,"GENERAL"}</definedName>
    <definedName name="ddfdh" localSheetId="20" hidden="1">{"TAB1",#N/A,TRUE,"GENERAL";"TAB2",#N/A,TRUE,"GENERAL";"TAB3",#N/A,TRUE,"GENERAL";"TAB4",#N/A,TRUE,"GENERAL";"TAB5",#N/A,TRUE,"GENERAL"}</definedName>
    <definedName name="ddfdh" localSheetId="22" hidden="1">{"TAB1",#N/A,TRUE,"GENERAL";"TAB2",#N/A,TRUE,"GENERAL";"TAB3",#N/A,TRUE,"GENERAL";"TAB4",#N/A,TRUE,"GENERAL";"TAB5",#N/A,TRUE,"GENERAL"}</definedName>
    <definedName name="ddfdh" localSheetId="23" hidden="1">{"TAB1",#N/A,TRUE,"GENERAL";"TAB2",#N/A,TRUE,"GENERAL";"TAB3",#N/A,TRUE,"GENERAL";"TAB4",#N/A,TRUE,"GENERAL";"TAB5",#N/A,TRUE,"GENERAL"}</definedName>
    <definedName name="ddfdh" localSheetId="24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localSheetId="11" hidden="1">{"TAB1",#N/A,TRUE,"GENERAL";"TAB2",#N/A,TRUE,"GENERAL";"TAB3",#N/A,TRUE,"GENERAL";"TAB4",#N/A,TRUE,"GENERAL";"TAB5",#N/A,TRUE,"GENERAL"}</definedName>
    <definedName name="DDGSDP" localSheetId="12" hidden="1">{"TAB1",#N/A,TRUE,"GENERAL";"TAB2",#N/A,TRUE,"GENERAL";"TAB3",#N/A,TRUE,"GENERAL";"TAB4",#N/A,TRUE,"GENERAL";"TAB5",#N/A,TRUE,"GENERAL"}</definedName>
    <definedName name="DDGSDP" localSheetId="14" hidden="1">{"TAB1",#N/A,TRUE,"GENERAL";"TAB2",#N/A,TRUE,"GENERAL";"TAB3",#N/A,TRUE,"GENERAL";"TAB4",#N/A,TRUE,"GENERAL";"TAB5",#N/A,TRUE,"GENERAL"}</definedName>
    <definedName name="DDGSDP" localSheetId="19" hidden="1">{"TAB1",#N/A,TRUE,"GENERAL";"TAB2",#N/A,TRUE,"GENERAL";"TAB3",#N/A,TRUE,"GENERAL";"TAB4",#N/A,TRUE,"GENERAL";"TAB5",#N/A,TRUE,"GENERAL"}</definedName>
    <definedName name="DDGSDP" localSheetId="20" hidden="1">{"TAB1",#N/A,TRUE,"GENERAL";"TAB2",#N/A,TRUE,"GENERAL";"TAB3",#N/A,TRUE,"GENERAL";"TAB4",#N/A,TRUE,"GENERAL";"TAB5",#N/A,TRUE,"GENERAL"}</definedName>
    <definedName name="DDGSDP" localSheetId="22" hidden="1">{"TAB1",#N/A,TRUE,"GENERAL";"TAB2",#N/A,TRUE,"GENERAL";"TAB3",#N/A,TRUE,"GENERAL";"TAB4",#N/A,TRUE,"GENERAL";"TAB5",#N/A,TRUE,"GENERAL"}</definedName>
    <definedName name="DDGSDP" localSheetId="23" hidden="1">{"TAB1",#N/A,TRUE,"GENERAL";"TAB2",#N/A,TRUE,"GENERAL";"TAB3",#N/A,TRUE,"GENERAL";"TAB4",#N/A,TRUE,"GENERAL";"TAB5",#N/A,TRUE,"GENERAL"}</definedName>
    <definedName name="DDGSDP" localSheetId="24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localSheetId="7" hidden="1">{"TAB1",#N/A,TRUE,"GENERAL";"TAB2",#N/A,TRUE,"GENERAL";"TAB3",#N/A,TRUE,"GENERAL";"TAB4",#N/A,TRUE,"GENERAL";"TAB5",#N/A,TRUE,"GENERAL"}</definedName>
    <definedName name="deded" localSheetId="11" hidden="1">{"TAB1",#N/A,TRUE,"GENERAL";"TAB2",#N/A,TRUE,"GENERAL";"TAB3",#N/A,TRUE,"GENERAL";"TAB4",#N/A,TRUE,"GENERAL";"TAB5",#N/A,TRUE,"GENERAL"}</definedName>
    <definedName name="deded" localSheetId="12" hidden="1">{"TAB1",#N/A,TRUE,"GENERAL";"TAB2",#N/A,TRUE,"GENERAL";"TAB3",#N/A,TRUE,"GENERAL";"TAB4",#N/A,TRUE,"GENERAL";"TAB5",#N/A,TRUE,"GENERAL"}</definedName>
    <definedName name="deded" localSheetId="14" hidden="1">{"TAB1",#N/A,TRUE,"GENERAL";"TAB2",#N/A,TRUE,"GENERAL";"TAB3",#N/A,TRUE,"GENERAL";"TAB4",#N/A,TRUE,"GENERAL";"TAB5",#N/A,TRUE,"GENERAL"}</definedName>
    <definedName name="deded" localSheetId="19" hidden="1">{"TAB1",#N/A,TRUE,"GENERAL";"TAB2",#N/A,TRUE,"GENERAL";"TAB3",#N/A,TRUE,"GENERAL";"TAB4",#N/A,TRUE,"GENERAL";"TAB5",#N/A,TRUE,"GENERAL"}</definedName>
    <definedName name="deded" localSheetId="20" hidden="1">{"TAB1",#N/A,TRUE,"GENERAL";"TAB2",#N/A,TRUE,"GENERAL";"TAB3",#N/A,TRUE,"GENERAL";"TAB4",#N/A,TRUE,"GENERAL";"TAB5",#N/A,TRUE,"GENERAL"}</definedName>
    <definedName name="deded" localSheetId="22" hidden="1">{"TAB1",#N/A,TRUE,"GENERAL";"TAB2",#N/A,TRUE,"GENERAL";"TAB3",#N/A,TRUE,"GENERAL";"TAB4",#N/A,TRUE,"GENERAL";"TAB5",#N/A,TRUE,"GENERAL"}</definedName>
    <definedName name="deded" localSheetId="23" hidden="1">{"TAB1",#N/A,TRUE,"GENERAL";"TAB2",#N/A,TRUE,"GENERAL";"TAB3",#N/A,TRUE,"GENERAL";"TAB4",#N/A,TRUE,"GENERAL";"TAB5",#N/A,TRUE,"GENERAL"}</definedName>
    <definedName name="deded" localSheetId="24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5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localSheetId="7" hidden="1">{"via1",#N/A,TRUE,"general";"via2",#N/A,TRUE,"general";"via3",#N/A,TRUE,"general"}</definedName>
    <definedName name="defd" localSheetId="11" hidden="1">{"via1",#N/A,TRUE,"general";"via2",#N/A,TRUE,"general";"via3",#N/A,TRUE,"general"}</definedName>
    <definedName name="defd" localSheetId="12" hidden="1">{"via1",#N/A,TRUE,"general";"via2",#N/A,TRUE,"general";"via3",#N/A,TRUE,"general"}</definedName>
    <definedName name="defd" localSheetId="14" hidden="1">{"via1",#N/A,TRUE,"general";"via2",#N/A,TRUE,"general";"via3",#N/A,TRUE,"general"}</definedName>
    <definedName name="defd" localSheetId="19" hidden="1">{"via1",#N/A,TRUE,"general";"via2",#N/A,TRUE,"general";"via3",#N/A,TRUE,"general"}</definedName>
    <definedName name="defd" localSheetId="20" hidden="1">{"via1",#N/A,TRUE,"general";"via2",#N/A,TRUE,"general";"via3",#N/A,TRUE,"general"}</definedName>
    <definedName name="defd" localSheetId="22" hidden="1">{"via1",#N/A,TRUE,"general";"via2",#N/A,TRUE,"general";"via3",#N/A,TRUE,"general"}</definedName>
    <definedName name="defd" localSheetId="23" hidden="1">{"via1",#N/A,TRUE,"general";"via2",#N/A,TRUE,"general";"via3",#N/A,TRUE,"general"}</definedName>
    <definedName name="defd" localSheetId="24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5">TRUNC(60*(ABS(#REF!)-DEFLEXION_GG))</definedName>
    <definedName name="DEFLEXION_MM" localSheetId="6">TRUNC(60*(ABS(#REF!)-DEFLEXION_GG))</definedName>
    <definedName name="DEFLEXION_MM" localSheetId="7">TRUNC(60*(ABS(#REF!)-DEFLEXION_GG))</definedName>
    <definedName name="DEFLEXION_MM" localSheetId="11">TRUNC(60*(ABS(#REF!)-DEFLEXION_GG))</definedName>
    <definedName name="DEFLEXION_MM" localSheetId="12">TRUNC(60*(ABS(#REF!)-DEFLEXION_GG))</definedName>
    <definedName name="DEFLEXION_MM" localSheetId="14">TRUNC(60*(ABS(#REF!)-DEFLEXION_GG))</definedName>
    <definedName name="DEFLEXION_MM" localSheetId="19">TRUNC(60*(ABS(#REF!)-DEFLEXION_GG))</definedName>
    <definedName name="DEFLEXION_MM" localSheetId="20">TRUNC(60*(ABS(#REF!)-DEFLEXION_GG))</definedName>
    <definedName name="DEFLEXION_MM" localSheetId="22">TRUNC(60*(ABS(#REF!)-DEFLEXION_GG))</definedName>
    <definedName name="DEFLEXION_MM" localSheetId="23">TRUNC(60*(ABS(#REF!)-DEFLEXION_GG))</definedName>
    <definedName name="DEFLEXION_MM" localSheetId="24">TRUNC(60*(ABS(#REF!)-DEFLEXION_GG))</definedName>
    <definedName name="DEFLEXION_MM">TRUNC(60*(ABS(#REF!)-DEFLEXION_GG))</definedName>
    <definedName name="DEFLEXION_SS" localSheetId="5">ROUND(3600*(ABS(#REF!)-DEFLEXION_GG-'1.04'!DEFLEXION_MM/60),0)</definedName>
    <definedName name="DEFLEXION_SS" localSheetId="6">ROUND(3600*(ABS(#REF!)-DEFLEXION_GG-'2.01'!DEFLEXION_MM/60),0)</definedName>
    <definedName name="DEFLEXION_SS" localSheetId="7">ROUND(3600*(ABS(#REF!)-DEFLEXION_GG-'2.02'!DEFLEXION_MM/60),0)</definedName>
    <definedName name="DEFLEXION_SS" localSheetId="11">ROUND(3600*(ABS(#REF!)-DEFLEXION_GG-'2.06'!DEFLEXION_MM/60),0)</definedName>
    <definedName name="DEFLEXION_SS" localSheetId="12">ROUND(3600*(ABS(#REF!)-DEFLEXION_GG-'2.07'!DEFLEXION_MM/60),0)</definedName>
    <definedName name="DEFLEXION_SS" localSheetId="14">ROUND(3600*(ABS(#REF!)-DEFLEXION_GG-'2.09'!DEFLEXION_MM/60),0)</definedName>
    <definedName name="DEFLEXION_SS" localSheetId="19">ROUND(3600*(ABS(#REF!)-DEFLEXION_GG-'3.04'!DEFLEXION_MM/60),0)</definedName>
    <definedName name="DEFLEXION_SS" localSheetId="20">ROUND(3600*(ABS(#REF!)-DEFLEXION_GG-'3.05'!DEFLEXION_MM/60),0)</definedName>
    <definedName name="DEFLEXION_SS" localSheetId="22">ROUND(3600*(ABS(#REF!)-DEFLEXION_GG-'4.01'!DEFLEXION_MM/60),0)</definedName>
    <definedName name="DEFLEXION_SS" localSheetId="23">ROUND(3600*(ABS(#REF!)-DEFLEXION_GG-'5.01'!DEFLEXION_MM/60),0)</definedName>
    <definedName name="DEFLEXION_SS" localSheetId="24">ROUND(3600*(ABS(#REF!)-DEFLEXION_GG-'5.02'!DEFLEXION_MM/60),0)</definedName>
    <definedName name="DEFLEXION_SS">ROUND(3600*(ABS(#REF!)-DEFLEXION_GG-DEFLEXION_MM/60),0)</definedName>
    <definedName name="demanto">#REF!</definedName>
    <definedName name="demanto_51">#REF!</definedName>
    <definedName name="DER">[23]DIST!$C$7:$D$2942</definedName>
    <definedName name="dfa" localSheetId="5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localSheetId="7" hidden="1">{"TAB1",#N/A,TRUE,"GENERAL";"TAB2",#N/A,TRUE,"GENERAL";"TAB3",#N/A,TRUE,"GENERAL";"TAB4",#N/A,TRUE,"GENERAL";"TAB5",#N/A,TRUE,"GENERAL"}</definedName>
    <definedName name="dfa" localSheetId="11" hidden="1">{"TAB1",#N/A,TRUE,"GENERAL";"TAB2",#N/A,TRUE,"GENERAL";"TAB3",#N/A,TRUE,"GENERAL";"TAB4",#N/A,TRUE,"GENERAL";"TAB5",#N/A,TRUE,"GENERAL"}</definedName>
    <definedName name="dfa" localSheetId="12" hidden="1">{"TAB1",#N/A,TRUE,"GENERAL";"TAB2",#N/A,TRUE,"GENERAL";"TAB3",#N/A,TRUE,"GENERAL";"TAB4",#N/A,TRUE,"GENERAL";"TAB5",#N/A,TRUE,"GENERAL"}</definedName>
    <definedName name="dfa" localSheetId="14" hidden="1">{"TAB1",#N/A,TRUE,"GENERAL";"TAB2",#N/A,TRUE,"GENERAL";"TAB3",#N/A,TRUE,"GENERAL";"TAB4",#N/A,TRUE,"GENERAL";"TAB5",#N/A,TRUE,"GENERAL"}</definedName>
    <definedName name="dfa" localSheetId="19" hidden="1">{"TAB1",#N/A,TRUE,"GENERAL";"TAB2",#N/A,TRUE,"GENERAL";"TAB3",#N/A,TRUE,"GENERAL";"TAB4",#N/A,TRUE,"GENERAL";"TAB5",#N/A,TRUE,"GENERAL"}</definedName>
    <definedName name="dfa" localSheetId="20" hidden="1">{"TAB1",#N/A,TRUE,"GENERAL";"TAB2",#N/A,TRUE,"GENERAL";"TAB3",#N/A,TRUE,"GENERAL";"TAB4",#N/A,TRUE,"GENERAL";"TAB5",#N/A,TRUE,"GENERAL"}</definedName>
    <definedName name="dfa" localSheetId="22" hidden="1">{"TAB1",#N/A,TRUE,"GENERAL";"TAB2",#N/A,TRUE,"GENERAL";"TAB3",#N/A,TRUE,"GENERAL";"TAB4",#N/A,TRUE,"GENERAL";"TAB5",#N/A,TRUE,"GENERAL"}</definedName>
    <definedName name="dfa" localSheetId="23" hidden="1">{"TAB1",#N/A,TRUE,"GENERAL";"TAB2",#N/A,TRUE,"GENERAL";"TAB3",#N/A,TRUE,"GENERAL";"TAB4",#N/A,TRUE,"GENERAL";"TAB5",#N/A,TRUE,"GENERAL"}</definedName>
    <definedName name="dfa" localSheetId="24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localSheetId="11" hidden="1">{"TAB1",#N/A,TRUE,"GENERAL";"TAB2",#N/A,TRUE,"GENERAL";"TAB3",#N/A,TRUE,"GENERAL";"TAB4",#N/A,TRUE,"GENERAL";"TAB5",#N/A,TRUE,"GENERAL"}</definedName>
    <definedName name="dfasd" localSheetId="12" hidden="1">{"TAB1",#N/A,TRUE,"GENERAL";"TAB2",#N/A,TRUE,"GENERAL";"TAB3",#N/A,TRUE,"GENERAL";"TAB4",#N/A,TRUE,"GENERAL";"TAB5",#N/A,TRUE,"GENERAL"}</definedName>
    <definedName name="dfasd" localSheetId="14" hidden="1">{"TAB1",#N/A,TRUE,"GENERAL";"TAB2",#N/A,TRUE,"GENERAL";"TAB3",#N/A,TRUE,"GENERAL";"TAB4",#N/A,TRUE,"GENERAL";"TAB5",#N/A,TRUE,"GENERAL"}</definedName>
    <definedName name="dfasd" localSheetId="19" hidden="1">{"TAB1",#N/A,TRUE,"GENERAL";"TAB2",#N/A,TRUE,"GENERAL";"TAB3",#N/A,TRUE,"GENERAL";"TAB4",#N/A,TRUE,"GENERAL";"TAB5",#N/A,TRUE,"GENERAL"}</definedName>
    <definedName name="dfasd" localSheetId="20" hidden="1">{"TAB1",#N/A,TRUE,"GENERAL";"TAB2",#N/A,TRUE,"GENERAL";"TAB3",#N/A,TRUE,"GENERAL";"TAB4",#N/A,TRUE,"GENERAL";"TAB5",#N/A,TRUE,"GENERAL"}</definedName>
    <definedName name="dfasd" localSheetId="22" hidden="1">{"TAB1",#N/A,TRUE,"GENERAL";"TAB2",#N/A,TRUE,"GENERAL";"TAB3",#N/A,TRUE,"GENERAL";"TAB4",#N/A,TRUE,"GENERAL";"TAB5",#N/A,TRUE,"GENERAL"}</definedName>
    <definedName name="dfasd" localSheetId="23" hidden="1">{"TAB1",#N/A,TRUE,"GENERAL";"TAB2",#N/A,TRUE,"GENERAL";"TAB3",#N/A,TRUE,"GENERAL";"TAB4",#N/A,TRUE,"GENERAL";"TAB5",#N/A,TRUE,"GENERAL"}</definedName>
    <definedName name="dfasd" localSheetId="24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5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localSheetId="7" hidden="1">{"via1",#N/A,TRUE,"general";"via2",#N/A,TRUE,"general";"via3",#N/A,TRUE,"general"}</definedName>
    <definedName name="DFBNJ" localSheetId="11" hidden="1">{"via1",#N/A,TRUE,"general";"via2",#N/A,TRUE,"general";"via3",#N/A,TRUE,"general"}</definedName>
    <definedName name="DFBNJ" localSheetId="12" hidden="1">{"via1",#N/A,TRUE,"general";"via2",#N/A,TRUE,"general";"via3",#N/A,TRUE,"general"}</definedName>
    <definedName name="DFBNJ" localSheetId="14" hidden="1">{"via1",#N/A,TRUE,"general";"via2",#N/A,TRUE,"general";"via3",#N/A,TRUE,"general"}</definedName>
    <definedName name="DFBNJ" localSheetId="19" hidden="1">{"via1",#N/A,TRUE,"general";"via2",#N/A,TRUE,"general";"via3",#N/A,TRUE,"general"}</definedName>
    <definedName name="DFBNJ" localSheetId="20" hidden="1">{"via1",#N/A,TRUE,"general";"via2",#N/A,TRUE,"general";"via3",#N/A,TRUE,"general"}</definedName>
    <definedName name="DFBNJ" localSheetId="22" hidden="1">{"via1",#N/A,TRUE,"general";"via2",#N/A,TRUE,"general";"via3",#N/A,TRUE,"general"}</definedName>
    <definedName name="DFBNJ" localSheetId="23" hidden="1">{"via1",#N/A,TRUE,"general";"via2",#N/A,TRUE,"general";"via3",#N/A,TRUE,"general"}</definedName>
    <definedName name="DFBNJ" localSheetId="24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localSheetId="7" hidden="1">{"TAB1",#N/A,TRUE,"GENERAL";"TAB2",#N/A,TRUE,"GENERAL";"TAB3",#N/A,TRUE,"GENERAL";"TAB4",#N/A,TRUE,"GENERAL";"TAB5",#N/A,TRUE,"GENERAL"}</definedName>
    <definedName name="dfds" localSheetId="11" hidden="1">{"TAB1",#N/A,TRUE,"GENERAL";"TAB2",#N/A,TRUE,"GENERAL";"TAB3",#N/A,TRUE,"GENERAL";"TAB4",#N/A,TRUE,"GENERAL";"TAB5",#N/A,TRUE,"GENERAL"}</definedName>
    <definedName name="dfds" localSheetId="12" hidden="1">{"TAB1",#N/A,TRUE,"GENERAL";"TAB2",#N/A,TRUE,"GENERAL";"TAB3",#N/A,TRUE,"GENERAL";"TAB4",#N/A,TRUE,"GENERAL";"TAB5",#N/A,TRUE,"GENERAL"}</definedName>
    <definedName name="dfds" localSheetId="14" hidden="1">{"TAB1",#N/A,TRUE,"GENERAL";"TAB2",#N/A,TRUE,"GENERAL";"TAB3",#N/A,TRUE,"GENERAL";"TAB4",#N/A,TRUE,"GENERAL";"TAB5",#N/A,TRUE,"GENERAL"}</definedName>
    <definedName name="dfds" localSheetId="19" hidden="1">{"TAB1",#N/A,TRUE,"GENERAL";"TAB2",#N/A,TRUE,"GENERAL";"TAB3",#N/A,TRUE,"GENERAL";"TAB4",#N/A,TRUE,"GENERAL";"TAB5",#N/A,TRUE,"GENERAL"}</definedName>
    <definedName name="dfds" localSheetId="20" hidden="1">{"TAB1",#N/A,TRUE,"GENERAL";"TAB2",#N/A,TRUE,"GENERAL";"TAB3",#N/A,TRUE,"GENERAL";"TAB4",#N/A,TRUE,"GENERAL";"TAB5",#N/A,TRUE,"GENERAL"}</definedName>
    <definedName name="dfds" localSheetId="22" hidden="1">{"TAB1",#N/A,TRUE,"GENERAL";"TAB2",#N/A,TRUE,"GENERAL";"TAB3",#N/A,TRUE,"GENERAL";"TAB4",#N/A,TRUE,"GENERAL";"TAB5",#N/A,TRUE,"GENERAL"}</definedName>
    <definedName name="dfds" localSheetId="23" hidden="1">{"TAB1",#N/A,TRUE,"GENERAL";"TAB2",#N/A,TRUE,"GENERAL";"TAB3",#N/A,TRUE,"GENERAL";"TAB4",#N/A,TRUE,"GENERAL";"TAB5",#N/A,TRUE,"GENERAL"}</definedName>
    <definedName name="dfds" localSheetId="24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5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localSheetId="7" hidden="1">{"via1",#N/A,TRUE,"general";"via2",#N/A,TRUE,"general";"via3",#N/A,TRUE,"general"}</definedName>
    <definedName name="dfdsfi" localSheetId="11" hidden="1">{"via1",#N/A,TRUE,"general";"via2",#N/A,TRUE,"general";"via3",#N/A,TRUE,"general"}</definedName>
    <definedName name="dfdsfi" localSheetId="12" hidden="1">{"via1",#N/A,TRUE,"general";"via2",#N/A,TRUE,"general";"via3",#N/A,TRUE,"general"}</definedName>
    <definedName name="dfdsfi" localSheetId="14" hidden="1">{"via1",#N/A,TRUE,"general";"via2",#N/A,TRUE,"general";"via3",#N/A,TRUE,"general"}</definedName>
    <definedName name="dfdsfi" localSheetId="19" hidden="1">{"via1",#N/A,TRUE,"general";"via2",#N/A,TRUE,"general";"via3",#N/A,TRUE,"general"}</definedName>
    <definedName name="dfdsfi" localSheetId="20" hidden="1">{"via1",#N/A,TRUE,"general";"via2",#N/A,TRUE,"general";"via3",#N/A,TRUE,"general"}</definedName>
    <definedName name="dfdsfi" localSheetId="22" hidden="1">{"via1",#N/A,TRUE,"general";"via2",#N/A,TRUE,"general";"via3",#N/A,TRUE,"general"}</definedName>
    <definedName name="dfdsfi" localSheetId="23" hidden="1">{"via1",#N/A,TRUE,"general";"via2",#N/A,TRUE,"general";"via3",#N/A,TRUE,"general"}</definedName>
    <definedName name="dfdsfi" localSheetId="24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localSheetId="7" hidden="1">{"TAB1",#N/A,TRUE,"GENERAL";"TAB2",#N/A,TRUE,"GENERAL";"TAB3",#N/A,TRUE,"GENERAL";"TAB4",#N/A,TRUE,"GENERAL";"TAB5",#N/A,TRUE,"GENERAL"}</definedName>
    <definedName name="dffffe" localSheetId="11" hidden="1">{"TAB1",#N/A,TRUE,"GENERAL";"TAB2",#N/A,TRUE,"GENERAL";"TAB3",#N/A,TRUE,"GENERAL";"TAB4",#N/A,TRUE,"GENERAL";"TAB5",#N/A,TRUE,"GENERAL"}</definedName>
    <definedName name="dffffe" localSheetId="12" hidden="1">{"TAB1",#N/A,TRUE,"GENERAL";"TAB2",#N/A,TRUE,"GENERAL";"TAB3",#N/A,TRUE,"GENERAL";"TAB4",#N/A,TRUE,"GENERAL";"TAB5",#N/A,TRUE,"GENERAL"}</definedName>
    <definedName name="dffffe" localSheetId="14" hidden="1">{"TAB1",#N/A,TRUE,"GENERAL";"TAB2",#N/A,TRUE,"GENERAL";"TAB3",#N/A,TRUE,"GENERAL";"TAB4",#N/A,TRUE,"GENERAL";"TAB5",#N/A,TRUE,"GENERAL"}</definedName>
    <definedName name="dffffe" localSheetId="19" hidden="1">{"TAB1",#N/A,TRUE,"GENERAL";"TAB2",#N/A,TRUE,"GENERAL";"TAB3",#N/A,TRUE,"GENERAL";"TAB4",#N/A,TRUE,"GENERAL";"TAB5",#N/A,TRUE,"GENERAL"}</definedName>
    <definedName name="dffffe" localSheetId="20" hidden="1">{"TAB1",#N/A,TRUE,"GENERAL";"TAB2",#N/A,TRUE,"GENERAL";"TAB3",#N/A,TRUE,"GENERAL";"TAB4",#N/A,TRUE,"GENERAL";"TAB5",#N/A,TRUE,"GENERAL"}</definedName>
    <definedName name="dffffe" localSheetId="22" hidden="1">{"TAB1",#N/A,TRUE,"GENERAL";"TAB2",#N/A,TRUE,"GENERAL";"TAB3",#N/A,TRUE,"GENERAL";"TAB4",#N/A,TRUE,"GENERAL";"TAB5",#N/A,TRUE,"GENERAL"}</definedName>
    <definedName name="dffffe" localSheetId="23" hidden="1">{"TAB1",#N/A,TRUE,"GENERAL";"TAB2",#N/A,TRUE,"GENERAL";"TAB3",#N/A,TRUE,"GENERAL";"TAB4",#N/A,TRUE,"GENERAL";"TAB5",#N/A,TRUE,"GENERAL"}</definedName>
    <definedName name="dffffe" localSheetId="24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5" hidden="1">{"via1",#N/A,TRUE,"general";"via2",#N/A,TRUE,"general";"via3",#N/A,TRUE,"general"}</definedName>
    <definedName name="DFG" localSheetId="6" hidden="1">{"via1",#N/A,TRUE,"general";"via2",#N/A,TRUE,"general";"via3",#N/A,TRUE,"general"}</definedName>
    <definedName name="DFG" localSheetId="7" hidden="1">{"via1",#N/A,TRUE,"general";"via2",#N/A,TRUE,"general";"via3",#N/A,TRUE,"general"}</definedName>
    <definedName name="DFG" localSheetId="11" hidden="1">{"via1",#N/A,TRUE,"general";"via2",#N/A,TRUE,"general";"via3",#N/A,TRUE,"general"}</definedName>
    <definedName name="DFG" localSheetId="12" hidden="1">{"via1",#N/A,TRUE,"general";"via2",#N/A,TRUE,"general";"via3",#N/A,TRUE,"general"}</definedName>
    <definedName name="DFG" localSheetId="14" hidden="1">{"via1",#N/A,TRUE,"general";"via2",#N/A,TRUE,"general";"via3",#N/A,TRUE,"general"}</definedName>
    <definedName name="DFG" localSheetId="19" hidden="1">{"via1",#N/A,TRUE,"general";"via2",#N/A,TRUE,"general";"via3",#N/A,TRUE,"general"}</definedName>
    <definedName name="DFG" localSheetId="20" hidden="1">{"via1",#N/A,TRUE,"general";"via2",#N/A,TRUE,"general";"via3",#N/A,TRUE,"general"}</definedName>
    <definedName name="DFG" localSheetId="22" hidden="1">{"via1",#N/A,TRUE,"general";"via2",#N/A,TRUE,"general";"via3",#N/A,TRUE,"general"}</definedName>
    <definedName name="DFG" localSheetId="23" hidden="1">{"via1",#N/A,TRUE,"general";"via2",#N/A,TRUE,"general";"via3",#N/A,TRUE,"general"}</definedName>
    <definedName name="DFG" localSheetId="24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localSheetId="11" hidden="1">{"via1",#N/A,TRUE,"general";"via2",#N/A,TRUE,"general";"via3",#N/A,TRUE,"general"}</definedName>
    <definedName name="DFGBHJ" localSheetId="12" hidden="1">{"via1",#N/A,TRUE,"general";"via2",#N/A,TRUE,"general";"via3",#N/A,TRUE,"general"}</definedName>
    <definedName name="DFGBHJ" localSheetId="14" hidden="1">{"via1",#N/A,TRUE,"general";"via2",#N/A,TRUE,"general";"via3",#N/A,TRUE,"general"}</definedName>
    <definedName name="DFGBHJ" localSheetId="19" hidden="1">{"via1",#N/A,TRUE,"general";"via2",#N/A,TRUE,"general";"via3",#N/A,TRUE,"general"}</definedName>
    <definedName name="DFGBHJ" localSheetId="20" hidden="1">{"via1",#N/A,TRUE,"general";"via2",#N/A,TRUE,"general";"via3",#N/A,TRUE,"general"}</definedName>
    <definedName name="DFGBHJ" localSheetId="22" hidden="1">{"via1",#N/A,TRUE,"general";"via2",#N/A,TRUE,"general";"via3",#N/A,TRUE,"general"}</definedName>
    <definedName name="DFGBHJ" localSheetId="23" hidden="1">{"via1",#N/A,TRUE,"general";"via2",#N/A,TRUE,"general";"via3",#N/A,TRUE,"general"}</definedName>
    <definedName name="DFGBHJ" localSheetId="24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localSheetId="11" hidden="1">{"via1",#N/A,TRUE,"general";"via2",#N/A,TRUE,"general";"via3",#N/A,TRUE,"general"}</definedName>
    <definedName name="DFGDFG" localSheetId="12" hidden="1">{"via1",#N/A,TRUE,"general";"via2",#N/A,TRUE,"general";"via3",#N/A,TRUE,"general"}</definedName>
    <definedName name="DFGDFG" localSheetId="14" hidden="1">{"via1",#N/A,TRUE,"general";"via2",#N/A,TRUE,"general";"via3",#N/A,TRUE,"general"}</definedName>
    <definedName name="DFGDFG" localSheetId="19" hidden="1">{"via1",#N/A,TRUE,"general";"via2",#N/A,TRUE,"general";"via3",#N/A,TRUE,"general"}</definedName>
    <definedName name="DFGDFG" localSheetId="20" hidden="1">{"via1",#N/A,TRUE,"general";"via2",#N/A,TRUE,"general";"via3",#N/A,TRUE,"general"}</definedName>
    <definedName name="DFGDFG" localSheetId="22" hidden="1">{"via1",#N/A,TRUE,"general";"via2",#N/A,TRUE,"general";"via3",#N/A,TRUE,"general"}</definedName>
    <definedName name="DFGDFG" localSheetId="23" hidden="1">{"via1",#N/A,TRUE,"general";"via2",#N/A,TRUE,"general";"via3",#N/A,TRUE,"general"}</definedName>
    <definedName name="DFGDFG" localSheetId="24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localSheetId="11" hidden="1">{"TAB1",#N/A,TRUE,"GENERAL";"TAB2",#N/A,TRUE,"GENERAL";"TAB3",#N/A,TRUE,"GENERAL";"TAB4",#N/A,TRUE,"GENERAL";"TAB5",#N/A,TRUE,"GENERAL"}</definedName>
    <definedName name="DFGDYYB" localSheetId="12" hidden="1">{"TAB1",#N/A,TRUE,"GENERAL";"TAB2",#N/A,TRUE,"GENERAL";"TAB3",#N/A,TRUE,"GENERAL";"TAB4",#N/A,TRUE,"GENERAL";"TAB5",#N/A,TRUE,"GENERAL"}</definedName>
    <definedName name="DFGDYYB" localSheetId="14" hidden="1">{"TAB1",#N/A,TRUE,"GENERAL";"TAB2",#N/A,TRUE,"GENERAL";"TAB3",#N/A,TRUE,"GENERAL";"TAB4",#N/A,TRUE,"GENERAL";"TAB5",#N/A,TRUE,"GENERAL"}</definedName>
    <definedName name="DFGDYYB" localSheetId="19" hidden="1">{"TAB1",#N/A,TRUE,"GENERAL";"TAB2",#N/A,TRUE,"GENERAL";"TAB3",#N/A,TRUE,"GENERAL";"TAB4",#N/A,TRUE,"GENERAL";"TAB5",#N/A,TRUE,"GENERAL"}</definedName>
    <definedName name="DFGDYYB" localSheetId="20" hidden="1">{"TAB1",#N/A,TRUE,"GENERAL";"TAB2",#N/A,TRUE,"GENERAL";"TAB3",#N/A,TRUE,"GENERAL";"TAB4",#N/A,TRUE,"GENERAL";"TAB5",#N/A,TRUE,"GENERAL"}</definedName>
    <definedName name="DFGDYYB" localSheetId="22" hidden="1">{"TAB1",#N/A,TRUE,"GENERAL";"TAB2",#N/A,TRUE,"GENERAL";"TAB3",#N/A,TRUE,"GENERAL";"TAB4",#N/A,TRUE,"GENERAL";"TAB5",#N/A,TRUE,"GENERAL"}</definedName>
    <definedName name="DFGDYYB" localSheetId="23" hidden="1">{"TAB1",#N/A,TRUE,"GENERAL";"TAB2",#N/A,TRUE,"GENERAL";"TAB3",#N/A,TRUE,"GENERAL";"TAB4",#N/A,TRUE,"GENERAL";"TAB5",#N/A,TRUE,"GENERAL"}</definedName>
    <definedName name="DFGDYYB" localSheetId="24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5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localSheetId="7" hidden="1">{"via1",#N/A,TRUE,"general";"via2",#N/A,TRUE,"general";"via3",#N/A,TRUE,"general"}</definedName>
    <definedName name="dfgf" localSheetId="11" hidden="1">{"via1",#N/A,TRUE,"general";"via2",#N/A,TRUE,"general";"via3",#N/A,TRUE,"general"}</definedName>
    <definedName name="dfgf" localSheetId="12" hidden="1">{"via1",#N/A,TRUE,"general";"via2",#N/A,TRUE,"general";"via3",#N/A,TRUE,"general"}</definedName>
    <definedName name="dfgf" localSheetId="14" hidden="1">{"via1",#N/A,TRUE,"general";"via2",#N/A,TRUE,"general";"via3",#N/A,TRUE,"general"}</definedName>
    <definedName name="dfgf" localSheetId="19" hidden="1">{"via1",#N/A,TRUE,"general";"via2",#N/A,TRUE,"general";"via3",#N/A,TRUE,"general"}</definedName>
    <definedName name="dfgf" localSheetId="20" hidden="1">{"via1",#N/A,TRUE,"general";"via2",#N/A,TRUE,"general";"via3",#N/A,TRUE,"general"}</definedName>
    <definedName name="dfgf" localSheetId="22" hidden="1">{"via1",#N/A,TRUE,"general";"via2",#N/A,TRUE,"general";"via3",#N/A,TRUE,"general"}</definedName>
    <definedName name="dfgf" localSheetId="23" hidden="1">{"via1",#N/A,TRUE,"general";"via2",#N/A,TRUE,"general";"via3",#N/A,TRUE,"general"}</definedName>
    <definedName name="dfgf" localSheetId="24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localSheetId="11" hidden="1">{"TAB1",#N/A,TRUE,"GENERAL";"TAB2",#N/A,TRUE,"GENERAL";"TAB3",#N/A,TRUE,"GENERAL";"TAB4",#N/A,TRUE,"GENERAL";"TAB5",#N/A,TRUE,"GENERAL"}</definedName>
    <definedName name="DFGFBOP" localSheetId="12" hidden="1">{"TAB1",#N/A,TRUE,"GENERAL";"TAB2",#N/A,TRUE,"GENERAL";"TAB3",#N/A,TRUE,"GENERAL";"TAB4",#N/A,TRUE,"GENERAL";"TAB5",#N/A,TRUE,"GENERAL"}</definedName>
    <definedName name="DFGFBOP" localSheetId="14" hidden="1">{"TAB1",#N/A,TRUE,"GENERAL";"TAB2",#N/A,TRUE,"GENERAL";"TAB3",#N/A,TRUE,"GENERAL";"TAB4",#N/A,TRUE,"GENERAL";"TAB5",#N/A,TRUE,"GENERAL"}</definedName>
    <definedName name="DFGFBOP" localSheetId="19" hidden="1">{"TAB1",#N/A,TRUE,"GENERAL";"TAB2",#N/A,TRUE,"GENERAL";"TAB3",#N/A,TRUE,"GENERAL";"TAB4",#N/A,TRUE,"GENERAL";"TAB5",#N/A,TRUE,"GENERAL"}</definedName>
    <definedName name="DFGFBOP" localSheetId="20" hidden="1">{"TAB1",#N/A,TRUE,"GENERAL";"TAB2",#N/A,TRUE,"GENERAL";"TAB3",#N/A,TRUE,"GENERAL";"TAB4",#N/A,TRUE,"GENERAL";"TAB5",#N/A,TRUE,"GENERAL"}</definedName>
    <definedName name="DFGFBOP" localSheetId="22" hidden="1">{"TAB1",#N/A,TRUE,"GENERAL";"TAB2",#N/A,TRUE,"GENERAL";"TAB3",#N/A,TRUE,"GENERAL";"TAB4",#N/A,TRUE,"GENERAL";"TAB5",#N/A,TRUE,"GENERAL"}</definedName>
    <definedName name="DFGFBOP" localSheetId="23" hidden="1">{"TAB1",#N/A,TRUE,"GENERAL";"TAB2",#N/A,TRUE,"GENERAL";"TAB3",#N/A,TRUE,"GENERAL";"TAB4",#N/A,TRUE,"GENERAL";"TAB5",#N/A,TRUE,"GENERAL"}</definedName>
    <definedName name="DFGFBOP" localSheetId="24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localSheetId="11" hidden="1">{"TAB1",#N/A,TRUE,"GENERAL";"TAB2",#N/A,TRUE,"GENERAL";"TAB3",#N/A,TRUE,"GENERAL";"TAB4",#N/A,TRUE,"GENERAL";"TAB5",#N/A,TRUE,"GENERAL"}</definedName>
    <definedName name="DFGFDG" localSheetId="12" hidden="1">{"TAB1",#N/A,TRUE,"GENERAL";"TAB2",#N/A,TRUE,"GENERAL";"TAB3",#N/A,TRUE,"GENERAL";"TAB4",#N/A,TRUE,"GENERAL";"TAB5",#N/A,TRUE,"GENERAL"}</definedName>
    <definedName name="DFGFDG" localSheetId="14" hidden="1">{"TAB1",#N/A,TRUE,"GENERAL";"TAB2",#N/A,TRUE,"GENERAL";"TAB3",#N/A,TRUE,"GENERAL";"TAB4",#N/A,TRUE,"GENERAL";"TAB5",#N/A,TRUE,"GENERAL"}</definedName>
    <definedName name="DFGFDG" localSheetId="19" hidden="1">{"TAB1",#N/A,TRUE,"GENERAL";"TAB2",#N/A,TRUE,"GENERAL";"TAB3",#N/A,TRUE,"GENERAL";"TAB4",#N/A,TRUE,"GENERAL";"TAB5",#N/A,TRUE,"GENERAL"}</definedName>
    <definedName name="DFGFDG" localSheetId="20" hidden="1">{"TAB1",#N/A,TRUE,"GENERAL";"TAB2",#N/A,TRUE,"GENERAL";"TAB3",#N/A,TRUE,"GENERAL";"TAB4",#N/A,TRUE,"GENERAL";"TAB5",#N/A,TRUE,"GENERAL"}</definedName>
    <definedName name="DFGFDG" localSheetId="22" hidden="1">{"TAB1",#N/A,TRUE,"GENERAL";"TAB2",#N/A,TRUE,"GENERAL";"TAB3",#N/A,TRUE,"GENERAL";"TAB4",#N/A,TRUE,"GENERAL";"TAB5",#N/A,TRUE,"GENERAL"}</definedName>
    <definedName name="DFGFDG" localSheetId="23" hidden="1">{"TAB1",#N/A,TRUE,"GENERAL";"TAB2",#N/A,TRUE,"GENERAL";"TAB3",#N/A,TRUE,"GENERAL";"TAB4",#N/A,TRUE,"GENERAL";"TAB5",#N/A,TRUE,"GENERAL"}</definedName>
    <definedName name="DFGFDG" localSheetId="24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localSheetId="11" hidden="1">{"TAB1",#N/A,TRUE,"GENERAL";"TAB2",#N/A,TRUE,"GENERAL";"TAB3",#N/A,TRUE,"GENERAL";"TAB4",#N/A,TRUE,"GENERAL";"TAB5",#N/A,TRUE,"GENERAL"}</definedName>
    <definedName name="DFGV" localSheetId="12" hidden="1">{"TAB1",#N/A,TRUE,"GENERAL";"TAB2",#N/A,TRUE,"GENERAL";"TAB3",#N/A,TRUE,"GENERAL";"TAB4",#N/A,TRUE,"GENERAL";"TAB5",#N/A,TRUE,"GENERAL"}</definedName>
    <definedName name="DFGV" localSheetId="14" hidden="1">{"TAB1",#N/A,TRUE,"GENERAL";"TAB2",#N/A,TRUE,"GENERAL";"TAB3",#N/A,TRUE,"GENERAL";"TAB4",#N/A,TRUE,"GENERAL";"TAB5",#N/A,TRUE,"GENERAL"}</definedName>
    <definedName name="DFGV" localSheetId="19" hidden="1">{"TAB1",#N/A,TRUE,"GENERAL";"TAB2",#N/A,TRUE,"GENERAL";"TAB3",#N/A,TRUE,"GENERAL";"TAB4",#N/A,TRUE,"GENERAL";"TAB5",#N/A,TRUE,"GENERAL"}</definedName>
    <definedName name="DFGV" localSheetId="20" hidden="1">{"TAB1",#N/A,TRUE,"GENERAL";"TAB2",#N/A,TRUE,"GENERAL";"TAB3",#N/A,TRUE,"GENERAL";"TAB4",#N/A,TRUE,"GENERAL";"TAB5",#N/A,TRUE,"GENERAL"}</definedName>
    <definedName name="DFGV" localSheetId="22" hidden="1">{"TAB1",#N/A,TRUE,"GENERAL";"TAB2",#N/A,TRUE,"GENERAL";"TAB3",#N/A,TRUE,"GENERAL";"TAB4",#N/A,TRUE,"GENERAL";"TAB5",#N/A,TRUE,"GENERAL"}</definedName>
    <definedName name="DFGV" localSheetId="23" hidden="1">{"TAB1",#N/A,TRUE,"GENERAL";"TAB2",#N/A,TRUE,"GENERAL";"TAB3",#N/A,TRUE,"GENERAL";"TAB4",#N/A,TRUE,"GENERAL";"TAB5",#N/A,TRUE,"GENERAL"}</definedName>
    <definedName name="DFGV" localSheetId="24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localSheetId="11" hidden="1">{"TAB1",#N/A,TRUE,"GENERAL";"TAB2",#N/A,TRUE,"GENERAL";"TAB3",#N/A,TRUE,"GENERAL";"TAB4",#N/A,TRUE,"GENERAL";"TAB5",#N/A,TRUE,"GENERAL"}</definedName>
    <definedName name="dfgypuj" localSheetId="12" hidden="1">{"TAB1",#N/A,TRUE,"GENERAL";"TAB2",#N/A,TRUE,"GENERAL";"TAB3",#N/A,TRUE,"GENERAL";"TAB4",#N/A,TRUE,"GENERAL";"TAB5",#N/A,TRUE,"GENERAL"}</definedName>
    <definedName name="dfgypuj" localSheetId="14" hidden="1">{"TAB1",#N/A,TRUE,"GENERAL";"TAB2",#N/A,TRUE,"GENERAL";"TAB3",#N/A,TRUE,"GENERAL";"TAB4",#N/A,TRUE,"GENERAL";"TAB5",#N/A,TRUE,"GENERAL"}</definedName>
    <definedName name="dfgypuj" localSheetId="19" hidden="1">{"TAB1",#N/A,TRUE,"GENERAL";"TAB2",#N/A,TRUE,"GENERAL";"TAB3",#N/A,TRUE,"GENERAL";"TAB4",#N/A,TRUE,"GENERAL";"TAB5",#N/A,TRUE,"GENERAL"}</definedName>
    <definedName name="dfgypuj" localSheetId="20" hidden="1">{"TAB1",#N/A,TRUE,"GENERAL";"TAB2",#N/A,TRUE,"GENERAL";"TAB3",#N/A,TRUE,"GENERAL";"TAB4",#N/A,TRUE,"GENERAL";"TAB5",#N/A,TRUE,"GENERAL"}</definedName>
    <definedName name="dfgypuj" localSheetId="22" hidden="1">{"TAB1",#N/A,TRUE,"GENERAL";"TAB2",#N/A,TRUE,"GENERAL";"TAB3",#N/A,TRUE,"GENERAL";"TAB4",#N/A,TRUE,"GENERAL";"TAB5",#N/A,TRUE,"GENERAL"}</definedName>
    <definedName name="dfgypuj" localSheetId="23" hidden="1">{"TAB1",#N/A,TRUE,"GENERAL";"TAB2",#N/A,TRUE,"GENERAL";"TAB3",#N/A,TRUE,"GENERAL";"TAB4",#N/A,TRUE,"GENERAL";"TAB5",#N/A,TRUE,"GENERAL"}</definedName>
    <definedName name="dfgypuj" localSheetId="24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localSheetId="11" hidden="1">{"TAB1",#N/A,TRUE,"GENERAL";"TAB2",#N/A,TRUE,"GENERAL";"TAB3",#N/A,TRUE,"GENERAL";"TAB4",#N/A,TRUE,"GENERAL";"TAB5",#N/A,TRUE,"GENERAL"}</definedName>
    <definedName name="dfh" localSheetId="12" hidden="1">{"TAB1",#N/A,TRUE,"GENERAL";"TAB2",#N/A,TRUE,"GENERAL";"TAB3",#N/A,TRUE,"GENERAL";"TAB4",#N/A,TRUE,"GENERAL";"TAB5",#N/A,TRUE,"GENERAL"}</definedName>
    <definedName name="dfh" localSheetId="14" hidden="1">{"TAB1",#N/A,TRUE,"GENERAL";"TAB2",#N/A,TRUE,"GENERAL";"TAB3",#N/A,TRUE,"GENERAL";"TAB4",#N/A,TRUE,"GENERAL";"TAB5",#N/A,TRUE,"GENERAL"}</definedName>
    <definedName name="dfh" localSheetId="19" hidden="1">{"TAB1",#N/A,TRUE,"GENERAL";"TAB2",#N/A,TRUE,"GENERAL";"TAB3",#N/A,TRUE,"GENERAL";"TAB4",#N/A,TRUE,"GENERAL";"TAB5",#N/A,TRUE,"GENERAL"}</definedName>
    <definedName name="dfh" localSheetId="20" hidden="1">{"TAB1",#N/A,TRUE,"GENERAL";"TAB2",#N/A,TRUE,"GENERAL";"TAB3",#N/A,TRUE,"GENERAL";"TAB4",#N/A,TRUE,"GENERAL";"TAB5",#N/A,TRUE,"GENERAL"}</definedName>
    <definedName name="dfh" localSheetId="22" hidden="1">{"TAB1",#N/A,TRUE,"GENERAL";"TAB2",#N/A,TRUE,"GENERAL";"TAB3",#N/A,TRUE,"GENERAL";"TAB4",#N/A,TRUE,"GENERAL";"TAB5",#N/A,TRUE,"GENERAL"}</definedName>
    <definedName name="dfh" localSheetId="23" hidden="1">{"TAB1",#N/A,TRUE,"GENERAL";"TAB2",#N/A,TRUE,"GENERAL";"TAB3",#N/A,TRUE,"GENERAL";"TAB4",#N/A,TRUE,"GENERAL";"TAB5",#N/A,TRUE,"GENERAL"}</definedName>
    <definedName name="dfh" localSheetId="24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5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localSheetId="7" hidden="1">{"via1",#N/A,TRUE,"general";"via2",#N/A,TRUE,"general";"via3",#N/A,TRUE,"general"}</definedName>
    <definedName name="dfhdr" localSheetId="11" hidden="1">{"via1",#N/A,TRUE,"general";"via2",#N/A,TRUE,"general";"via3",#N/A,TRUE,"general"}</definedName>
    <definedName name="dfhdr" localSheetId="12" hidden="1">{"via1",#N/A,TRUE,"general";"via2",#N/A,TRUE,"general";"via3",#N/A,TRUE,"general"}</definedName>
    <definedName name="dfhdr" localSheetId="14" hidden="1">{"via1",#N/A,TRUE,"general";"via2",#N/A,TRUE,"general";"via3",#N/A,TRUE,"general"}</definedName>
    <definedName name="dfhdr" localSheetId="19" hidden="1">{"via1",#N/A,TRUE,"general";"via2",#N/A,TRUE,"general";"via3",#N/A,TRUE,"general"}</definedName>
    <definedName name="dfhdr" localSheetId="20" hidden="1">{"via1",#N/A,TRUE,"general";"via2",#N/A,TRUE,"general";"via3",#N/A,TRUE,"general"}</definedName>
    <definedName name="dfhdr" localSheetId="22" hidden="1">{"via1",#N/A,TRUE,"general";"via2",#N/A,TRUE,"general";"via3",#N/A,TRUE,"general"}</definedName>
    <definedName name="dfhdr" localSheetId="23" hidden="1">{"via1",#N/A,TRUE,"general";"via2",#N/A,TRUE,"general";"via3",#N/A,TRUE,"general"}</definedName>
    <definedName name="dfhdr" localSheetId="24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localSheetId="11" hidden="1">{"via1",#N/A,TRUE,"general";"via2",#N/A,TRUE,"general";"via3",#N/A,TRUE,"general"}</definedName>
    <definedName name="dfhgh" localSheetId="12" hidden="1">{"via1",#N/A,TRUE,"general";"via2",#N/A,TRUE,"general";"via3",#N/A,TRUE,"general"}</definedName>
    <definedName name="dfhgh" localSheetId="14" hidden="1">{"via1",#N/A,TRUE,"general";"via2",#N/A,TRUE,"general";"via3",#N/A,TRUE,"general"}</definedName>
    <definedName name="dfhgh" localSheetId="19" hidden="1">{"via1",#N/A,TRUE,"general";"via2",#N/A,TRUE,"general";"via3",#N/A,TRUE,"general"}</definedName>
    <definedName name="dfhgh" localSheetId="20" hidden="1">{"via1",#N/A,TRUE,"general";"via2",#N/A,TRUE,"general";"via3",#N/A,TRUE,"general"}</definedName>
    <definedName name="dfhgh" localSheetId="22" hidden="1">{"via1",#N/A,TRUE,"general";"via2",#N/A,TRUE,"general";"via3",#N/A,TRUE,"general"}</definedName>
    <definedName name="dfhgh" localSheetId="23" hidden="1">{"via1",#N/A,TRUE,"general";"via2",#N/A,TRUE,"general";"via3",#N/A,TRUE,"general"}</definedName>
    <definedName name="dfhgh" localSheetId="24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localSheetId="11" hidden="1">{"via1",#N/A,TRUE,"general";"via2",#N/A,TRUE,"general";"via3",#N/A,TRUE,"general"}</definedName>
    <definedName name="dfj" localSheetId="12" hidden="1">{"via1",#N/A,TRUE,"general";"via2",#N/A,TRUE,"general";"via3",#N/A,TRUE,"general"}</definedName>
    <definedName name="dfj" localSheetId="14" hidden="1">{"via1",#N/A,TRUE,"general";"via2",#N/A,TRUE,"general";"via3",#N/A,TRUE,"general"}</definedName>
    <definedName name="dfj" localSheetId="19" hidden="1">{"via1",#N/A,TRUE,"general";"via2",#N/A,TRUE,"general";"via3",#N/A,TRUE,"general"}</definedName>
    <definedName name="dfj" localSheetId="20" hidden="1">{"via1",#N/A,TRUE,"general";"via2",#N/A,TRUE,"general";"via3",#N/A,TRUE,"general"}</definedName>
    <definedName name="dfj" localSheetId="22" hidden="1">{"via1",#N/A,TRUE,"general";"via2",#N/A,TRUE,"general";"via3",#N/A,TRUE,"general"}</definedName>
    <definedName name="dfj" localSheetId="23" hidden="1">{"via1",#N/A,TRUE,"general";"via2",#N/A,TRUE,"general";"via3",#N/A,TRUE,"general"}</definedName>
    <definedName name="dfj" localSheetId="24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localSheetId="7" hidden="1">{"via1",#N/A,TRUE,"general";"via2",#N/A,TRUE,"general";"via3",#N/A,TRUE,"general"}</definedName>
    <definedName name="DFRFRF" localSheetId="11" hidden="1">{"via1",#N/A,TRUE,"general";"via2",#N/A,TRUE,"general";"via3",#N/A,TRUE,"general"}</definedName>
    <definedName name="DFRFRF" localSheetId="12" hidden="1">{"via1",#N/A,TRUE,"general";"via2",#N/A,TRUE,"general";"via3",#N/A,TRUE,"general"}</definedName>
    <definedName name="DFRFRF" localSheetId="14" hidden="1">{"via1",#N/A,TRUE,"general";"via2",#N/A,TRUE,"general";"via3",#N/A,TRUE,"general"}</definedName>
    <definedName name="DFRFRF" localSheetId="19" hidden="1">{"via1",#N/A,TRUE,"general";"via2",#N/A,TRUE,"general";"via3",#N/A,TRUE,"general"}</definedName>
    <definedName name="DFRFRF" localSheetId="20" hidden="1">{"via1",#N/A,TRUE,"general";"via2",#N/A,TRUE,"general";"via3",#N/A,TRUE,"general"}</definedName>
    <definedName name="DFRFRF" localSheetId="22" hidden="1">{"via1",#N/A,TRUE,"general";"via2",#N/A,TRUE,"general";"via3",#N/A,TRUE,"general"}</definedName>
    <definedName name="DFRFRF" localSheetId="23" hidden="1">{"via1",#N/A,TRUE,"general";"via2",#N/A,TRUE,"general";"via3",#N/A,TRUE,"general"}</definedName>
    <definedName name="DFRFRF" localSheetId="24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localSheetId="11" hidden="1">{"via1",#N/A,TRUE,"general";"via2",#N/A,TRUE,"general";"via3",#N/A,TRUE,"general"}</definedName>
    <definedName name="DFVUI" localSheetId="12" hidden="1">{"via1",#N/A,TRUE,"general";"via2",#N/A,TRUE,"general";"via3",#N/A,TRUE,"general"}</definedName>
    <definedName name="DFVUI" localSheetId="14" hidden="1">{"via1",#N/A,TRUE,"general";"via2",#N/A,TRUE,"general";"via3",#N/A,TRUE,"general"}</definedName>
    <definedName name="DFVUI" localSheetId="19" hidden="1">{"via1",#N/A,TRUE,"general";"via2",#N/A,TRUE,"general";"via3",#N/A,TRUE,"general"}</definedName>
    <definedName name="DFVUI" localSheetId="20" hidden="1">{"via1",#N/A,TRUE,"general";"via2",#N/A,TRUE,"general";"via3",#N/A,TRUE,"general"}</definedName>
    <definedName name="DFVUI" localSheetId="22" hidden="1">{"via1",#N/A,TRUE,"general";"via2",#N/A,TRUE,"general";"via3",#N/A,TRUE,"general"}</definedName>
    <definedName name="DFVUI" localSheetId="23" hidden="1">{"via1",#N/A,TRUE,"general";"via2",#N/A,TRUE,"general";"via3",#N/A,TRUE,"general"}</definedName>
    <definedName name="DFVUI" localSheetId="24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localSheetId="11" hidden="1">{"via1",#N/A,TRUE,"general";"via2",#N/A,TRUE,"general";"via3",#N/A,TRUE,"general"}</definedName>
    <definedName name="dg" localSheetId="12" hidden="1">{"via1",#N/A,TRUE,"general";"via2",#N/A,TRUE,"general";"via3",#N/A,TRUE,"general"}</definedName>
    <definedName name="dg" localSheetId="14" hidden="1">{"via1",#N/A,TRUE,"general";"via2",#N/A,TRUE,"general";"via3",#N/A,TRUE,"general"}</definedName>
    <definedName name="dg" localSheetId="19" hidden="1">{"via1",#N/A,TRUE,"general";"via2",#N/A,TRUE,"general";"via3",#N/A,TRUE,"general"}</definedName>
    <definedName name="dg" localSheetId="20" hidden="1">{"via1",#N/A,TRUE,"general";"via2",#N/A,TRUE,"general";"via3",#N/A,TRUE,"general"}</definedName>
    <definedName name="dg" localSheetId="22" hidden="1">{"via1",#N/A,TRUE,"general";"via2",#N/A,TRUE,"general";"via3",#N/A,TRUE,"general"}</definedName>
    <definedName name="dg" localSheetId="23" hidden="1">{"via1",#N/A,TRUE,"general";"via2",#N/A,TRUE,"general";"via3",#N/A,TRUE,"general"}</definedName>
    <definedName name="dg" localSheetId="24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localSheetId="11" hidden="1">{"via1",#N/A,TRUE,"general";"via2",#N/A,TRUE,"general";"via3",#N/A,TRUE,"general"}</definedName>
    <definedName name="dgdgr" localSheetId="12" hidden="1">{"via1",#N/A,TRUE,"general";"via2",#N/A,TRUE,"general";"via3",#N/A,TRUE,"general"}</definedName>
    <definedName name="dgdgr" localSheetId="14" hidden="1">{"via1",#N/A,TRUE,"general";"via2",#N/A,TRUE,"general";"via3",#N/A,TRUE,"general"}</definedName>
    <definedName name="dgdgr" localSheetId="19" hidden="1">{"via1",#N/A,TRUE,"general";"via2",#N/A,TRUE,"general";"via3",#N/A,TRUE,"general"}</definedName>
    <definedName name="dgdgr" localSheetId="20" hidden="1">{"via1",#N/A,TRUE,"general";"via2",#N/A,TRUE,"general";"via3",#N/A,TRUE,"general"}</definedName>
    <definedName name="dgdgr" localSheetId="22" hidden="1">{"via1",#N/A,TRUE,"general";"via2",#N/A,TRUE,"general";"via3",#N/A,TRUE,"general"}</definedName>
    <definedName name="dgdgr" localSheetId="23" hidden="1">{"via1",#N/A,TRUE,"general";"via2",#N/A,TRUE,"general";"via3",#N/A,TRUE,"general"}</definedName>
    <definedName name="dgdgr" localSheetId="24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localSheetId="7" hidden="1">{"TAB1",#N/A,TRUE,"GENERAL";"TAB2",#N/A,TRUE,"GENERAL";"TAB3",#N/A,TRUE,"GENERAL";"TAB4",#N/A,TRUE,"GENERAL";"TAB5",#N/A,TRUE,"GENERAL"}</definedName>
    <definedName name="dgfd" localSheetId="11" hidden="1">{"TAB1",#N/A,TRUE,"GENERAL";"TAB2",#N/A,TRUE,"GENERAL";"TAB3",#N/A,TRUE,"GENERAL";"TAB4",#N/A,TRUE,"GENERAL";"TAB5",#N/A,TRUE,"GENERAL"}</definedName>
    <definedName name="dgfd" localSheetId="12" hidden="1">{"TAB1",#N/A,TRUE,"GENERAL";"TAB2",#N/A,TRUE,"GENERAL";"TAB3",#N/A,TRUE,"GENERAL";"TAB4",#N/A,TRUE,"GENERAL";"TAB5",#N/A,TRUE,"GENERAL"}</definedName>
    <definedName name="dgfd" localSheetId="14" hidden="1">{"TAB1",#N/A,TRUE,"GENERAL";"TAB2",#N/A,TRUE,"GENERAL";"TAB3",#N/A,TRUE,"GENERAL";"TAB4",#N/A,TRUE,"GENERAL";"TAB5",#N/A,TRUE,"GENERAL"}</definedName>
    <definedName name="dgfd" localSheetId="19" hidden="1">{"TAB1",#N/A,TRUE,"GENERAL";"TAB2",#N/A,TRUE,"GENERAL";"TAB3",#N/A,TRUE,"GENERAL";"TAB4",#N/A,TRUE,"GENERAL";"TAB5",#N/A,TRUE,"GENERAL"}</definedName>
    <definedName name="dgfd" localSheetId="20" hidden="1">{"TAB1",#N/A,TRUE,"GENERAL";"TAB2",#N/A,TRUE,"GENERAL";"TAB3",#N/A,TRUE,"GENERAL";"TAB4",#N/A,TRUE,"GENERAL";"TAB5",#N/A,TRUE,"GENERAL"}</definedName>
    <definedName name="dgfd" localSheetId="22" hidden="1">{"TAB1",#N/A,TRUE,"GENERAL";"TAB2",#N/A,TRUE,"GENERAL";"TAB3",#N/A,TRUE,"GENERAL";"TAB4",#N/A,TRUE,"GENERAL";"TAB5",#N/A,TRUE,"GENERAL"}</definedName>
    <definedName name="dgfd" localSheetId="23" hidden="1">{"TAB1",#N/A,TRUE,"GENERAL";"TAB2",#N/A,TRUE,"GENERAL";"TAB3",#N/A,TRUE,"GENERAL";"TAB4",#N/A,TRUE,"GENERAL";"TAB5",#N/A,TRUE,"GENERAL"}</definedName>
    <definedName name="dgfd" localSheetId="24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5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localSheetId="7" hidden="1">{"via1",#N/A,TRUE,"general";"via2",#N/A,TRUE,"general";"via3",#N/A,TRUE,"general"}</definedName>
    <definedName name="DGFDFVSDF" localSheetId="11" hidden="1">{"via1",#N/A,TRUE,"general";"via2",#N/A,TRUE,"general";"via3",#N/A,TRUE,"general"}</definedName>
    <definedName name="DGFDFVSDF" localSheetId="12" hidden="1">{"via1",#N/A,TRUE,"general";"via2",#N/A,TRUE,"general";"via3",#N/A,TRUE,"general"}</definedName>
    <definedName name="DGFDFVSDF" localSheetId="14" hidden="1">{"via1",#N/A,TRUE,"general";"via2",#N/A,TRUE,"general";"via3",#N/A,TRUE,"general"}</definedName>
    <definedName name="DGFDFVSDF" localSheetId="19" hidden="1">{"via1",#N/A,TRUE,"general";"via2",#N/A,TRUE,"general";"via3",#N/A,TRUE,"general"}</definedName>
    <definedName name="DGFDFVSDF" localSheetId="20" hidden="1">{"via1",#N/A,TRUE,"general";"via2",#N/A,TRUE,"general";"via3",#N/A,TRUE,"general"}</definedName>
    <definedName name="DGFDFVSDF" localSheetId="22" hidden="1">{"via1",#N/A,TRUE,"general";"via2",#N/A,TRUE,"general";"via3",#N/A,TRUE,"general"}</definedName>
    <definedName name="DGFDFVSDF" localSheetId="23" hidden="1">{"via1",#N/A,TRUE,"general";"via2",#N/A,TRUE,"general";"via3",#N/A,TRUE,"general"}</definedName>
    <definedName name="DGFDFVSDF" localSheetId="24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localSheetId="11" hidden="1">{"via1",#N/A,TRUE,"general";"via2",#N/A,TRUE,"general";"via3",#N/A,TRUE,"general"}</definedName>
    <definedName name="dgfdg" localSheetId="12" hidden="1">{"via1",#N/A,TRUE,"general";"via2",#N/A,TRUE,"general";"via3",#N/A,TRUE,"general"}</definedName>
    <definedName name="dgfdg" localSheetId="14" hidden="1">{"via1",#N/A,TRUE,"general";"via2",#N/A,TRUE,"general";"via3",#N/A,TRUE,"general"}</definedName>
    <definedName name="dgfdg" localSheetId="19" hidden="1">{"via1",#N/A,TRUE,"general";"via2",#N/A,TRUE,"general";"via3",#N/A,TRUE,"general"}</definedName>
    <definedName name="dgfdg" localSheetId="20" hidden="1">{"via1",#N/A,TRUE,"general";"via2",#N/A,TRUE,"general";"via3",#N/A,TRUE,"general"}</definedName>
    <definedName name="dgfdg" localSheetId="22" hidden="1">{"via1",#N/A,TRUE,"general";"via2",#N/A,TRUE,"general";"via3",#N/A,TRUE,"general"}</definedName>
    <definedName name="dgfdg" localSheetId="23" hidden="1">{"via1",#N/A,TRUE,"general";"via2",#N/A,TRUE,"general";"via3",#N/A,TRUE,"general"}</definedName>
    <definedName name="dgfdg" localSheetId="24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localSheetId="11" hidden="1">{"via1",#N/A,TRUE,"general";"via2",#N/A,TRUE,"general";"via3",#N/A,TRUE,"general"}</definedName>
    <definedName name="DGFG" localSheetId="12" hidden="1">{"via1",#N/A,TRUE,"general";"via2",#N/A,TRUE,"general";"via3",#N/A,TRUE,"general"}</definedName>
    <definedName name="DGFG" localSheetId="14" hidden="1">{"via1",#N/A,TRUE,"general";"via2",#N/A,TRUE,"general";"via3",#N/A,TRUE,"general"}</definedName>
    <definedName name="DGFG" localSheetId="19" hidden="1">{"via1",#N/A,TRUE,"general";"via2",#N/A,TRUE,"general";"via3",#N/A,TRUE,"general"}</definedName>
    <definedName name="DGFG" localSheetId="20" hidden="1">{"via1",#N/A,TRUE,"general";"via2",#N/A,TRUE,"general";"via3",#N/A,TRUE,"general"}</definedName>
    <definedName name="DGFG" localSheetId="22" hidden="1">{"via1",#N/A,TRUE,"general";"via2",#N/A,TRUE,"general";"via3",#N/A,TRUE,"general"}</definedName>
    <definedName name="DGFG" localSheetId="23" hidden="1">{"via1",#N/A,TRUE,"general";"via2",#N/A,TRUE,"general";"via3",#N/A,TRUE,"general"}</definedName>
    <definedName name="DGFG" localSheetId="24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localSheetId="11" hidden="1">{"TAB1",#N/A,TRUE,"GENERAL";"TAB2",#N/A,TRUE,"GENERAL";"TAB3",#N/A,TRUE,"GENERAL";"TAB4",#N/A,TRUE,"GENERAL";"TAB5",#N/A,TRUE,"GENERAL"}</definedName>
    <definedName name="dgfsado" localSheetId="12" hidden="1">{"TAB1",#N/A,TRUE,"GENERAL";"TAB2",#N/A,TRUE,"GENERAL";"TAB3",#N/A,TRUE,"GENERAL";"TAB4",#N/A,TRUE,"GENERAL";"TAB5",#N/A,TRUE,"GENERAL"}</definedName>
    <definedName name="dgfsado" localSheetId="14" hidden="1">{"TAB1",#N/A,TRUE,"GENERAL";"TAB2",#N/A,TRUE,"GENERAL";"TAB3",#N/A,TRUE,"GENERAL";"TAB4",#N/A,TRUE,"GENERAL";"TAB5",#N/A,TRUE,"GENERAL"}</definedName>
    <definedName name="dgfsado" localSheetId="19" hidden="1">{"TAB1",#N/A,TRUE,"GENERAL";"TAB2",#N/A,TRUE,"GENERAL";"TAB3",#N/A,TRUE,"GENERAL";"TAB4",#N/A,TRUE,"GENERAL";"TAB5",#N/A,TRUE,"GENERAL"}</definedName>
    <definedName name="dgfsado" localSheetId="20" hidden="1">{"TAB1",#N/A,TRUE,"GENERAL";"TAB2",#N/A,TRUE,"GENERAL";"TAB3",#N/A,TRUE,"GENERAL";"TAB4",#N/A,TRUE,"GENERAL";"TAB5",#N/A,TRUE,"GENERAL"}</definedName>
    <definedName name="dgfsado" localSheetId="22" hidden="1">{"TAB1",#N/A,TRUE,"GENERAL";"TAB2",#N/A,TRUE,"GENERAL";"TAB3",#N/A,TRUE,"GENERAL";"TAB4",#N/A,TRUE,"GENERAL";"TAB5",#N/A,TRUE,"GENERAL"}</definedName>
    <definedName name="dgfsado" localSheetId="23" hidden="1">{"TAB1",#N/A,TRUE,"GENERAL";"TAB2",#N/A,TRUE,"GENERAL";"TAB3",#N/A,TRUE,"GENERAL";"TAB4",#N/A,TRUE,"GENERAL";"TAB5",#N/A,TRUE,"GENERAL"}</definedName>
    <definedName name="dgfsado" localSheetId="24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localSheetId="7" hidden="1">{"TAB1",#N/A,TRUE,"GENERAL";"TAB2",#N/A,TRUE,"GENERAL";"TAB3",#N/A,TRUE,"GENERAL";"TAB4",#N/A,TRUE,"GENERAL";"TAB5",#N/A,TRUE,"GENERAL"}</definedName>
    <definedName name="dgrdeb" localSheetId="11" hidden="1">{"TAB1",#N/A,TRUE,"GENERAL";"TAB2",#N/A,TRUE,"GENERAL";"TAB3",#N/A,TRUE,"GENERAL";"TAB4",#N/A,TRUE,"GENERAL";"TAB5",#N/A,TRUE,"GENERAL"}</definedName>
    <definedName name="dgrdeb" localSheetId="12" hidden="1">{"TAB1",#N/A,TRUE,"GENERAL";"TAB2",#N/A,TRUE,"GENERAL";"TAB3",#N/A,TRUE,"GENERAL";"TAB4",#N/A,TRUE,"GENERAL";"TAB5",#N/A,TRUE,"GENERAL"}</definedName>
    <definedName name="dgrdeb" localSheetId="14" hidden="1">{"TAB1",#N/A,TRUE,"GENERAL";"TAB2",#N/A,TRUE,"GENERAL";"TAB3",#N/A,TRUE,"GENERAL";"TAB4",#N/A,TRUE,"GENERAL";"TAB5",#N/A,TRUE,"GENERAL"}</definedName>
    <definedName name="dgrdeb" localSheetId="19" hidden="1">{"TAB1",#N/A,TRUE,"GENERAL";"TAB2",#N/A,TRUE,"GENERAL";"TAB3",#N/A,TRUE,"GENERAL";"TAB4",#N/A,TRUE,"GENERAL";"TAB5",#N/A,TRUE,"GENERAL"}</definedName>
    <definedName name="dgrdeb" localSheetId="20" hidden="1">{"TAB1",#N/A,TRUE,"GENERAL";"TAB2",#N/A,TRUE,"GENERAL";"TAB3",#N/A,TRUE,"GENERAL";"TAB4",#N/A,TRUE,"GENERAL";"TAB5",#N/A,TRUE,"GENERAL"}</definedName>
    <definedName name="dgrdeb" localSheetId="22" hidden="1">{"TAB1",#N/A,TRUE,"GENERAL";"TAB2",#N/A,TRUE,"GENERAL";"TAB3",#N/A,TRUE,"GENERAL";"TAB4",#N/A,TRUE,"GENERAL";"TAB5",#N/A,TRUE,"GENERAL"}</definedName>
    <definedName name="dgrdeb" localSheetId="23" hidden="1">{"TAB1",#N/A,TRUE,"GENERAL";"TAB2",#N/A,TRUE,"GENERAL";"TAB3",#N/A,TRUE,"GENERAL";"TAB4",#N/A,TRUE,"GENERAL";"TAB5",#N/A,TRUE,"GENERAL"}</definedName>
    <definedName name="dgrdeb" localSheetId="24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5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localSheetId="7" hidden="1">{"via1",#N/A,TRUE,"general";"via2",#N/A,TRUE,"general";"via3",#N/A,TRUE,"general"}</definedName>
    <definedName name="dgreg" localSheetId="11" hidden="1">{"via1",#N/A,TRUE,"general";"via2",#N/A,TRUE,"general";"via3",#N/A,TRUE,"general"}</definedName>
    <definedName name="dgreg" localSheetId="12" hidden="1">{"via1",#N/A,TRUE,"general";"via2",#N/A,TRUE,"general";"via3",#N/A,TRUE,"general"}</definedName>
    <definedName name="dgreg" localSheetId="14" hidden="1">{"via1",#N/A,TRUE,"general";"via2",#N/A,TRUE,"general";"via3",#N/A,TRUE,"general"}</definedName>
    <definedName name="dgreg" localSheetId="19" hidden="1">{"via1",#N/A,TRUE,"general";"via2",#N/A,TRUE,"general";"via3",#N/A,TRUE,"general"}</definedName>
    <definedName name="dgreg" localSheetId="20" hidden="1">{"via1",#N/A,TRUE,"general";"via2",#N/A,TRUE,"general";"via3",#N/A,TRUE,"general"}</definedName>
    <definedName name="dgreg" localSheetId="22" hidden="1">{"via1",#N/A,TRUE,"general";"via2",#N/A,TRUE,"general";"via3",#N/A,TRUE,"general"}</definedName>
    <definedName name="dgreg" localSheetId="23" hidden="1">{"via1",#N/A,TRUE,"general";"via2",#N/A,TRUE,"general";"via3",#N/A,TRUE,"general"}</definedName>
    <definedName name="dgreg" localSheetId="24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5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localSheetId="11" hidden="1">{"via1",#N/A,TRUE,"general";"via2",#N/A,TRUE,"general";"via3",#N/A,TRUE,"general"}</definedName>
    <definedName name="DH" localSheetId="12" hidden="1">{"via1",#N/A,TRUE,"general";"via2",#N/A,TRUE,"general";"via3",#N/A,TRUE,"general"}</definedName>
    <definedName name="DH" localSheetId="14" hidden="1">{"via1",#N/A,TRUE,"general";"via2",#N/A,TRUE,"general";"via3",#N/A,TRUE,"general"}</definedName>
    <definedName name="DH" localSheetId="19" hidden="1">{"via1",#N/A,TRUE,"general";"via2",#N/A,TRUE,"general";"via3",#N/A,TRUE,"general"}</definedName>
    <definedName name="DH" localSheetId="20" hidden="1">{"via1",#N/A,TRUE,"general";"via2",#N/A,TRUE,"general";"via3",#N/A,TRUE,"general"}</definedName>
    <definedName name="DH" localSheetId="22" hidden="1">{"via1",#N/A,TRUE,"general";"via2",#N/A,TRUE,"general";"via3",#N/A,TRUE,"general"}</definedName>
    <definedName name="DH" localSheetId="23" hidden="1">{"via1",#N/A,TRUE,"general";"via2",#N/A,TRUE,"general";"via3",#N/A,TRUE,"general"}</definedName>
    <definedName name="DH" localSheetId="24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localSheetId="7" hidden="1">{"TAB1",#N/A,TRUE,"GENERAL";"TAB2",#N/A,TRUE,"GENERAL";"TAB3",#N/A,TRUE,"GENERAL";"TAB4",#N/A,TRUE,"GENERAL";"TAB5",#N/A,TRUE,"GENERAL"}</definedName>
    <definedName name="dhdth" localSheetId="11" hidden="1">{"TAB1",#N/A,TRUE,"GENERAL";"TAB2",#N/A,TRUE,"GENERAL";"TAB3",#N/A,TRUE,"GENERAL";"TAB4",#N/A,TRUE,"GENERAL";"TAB5",#N/A,TRUE,"GENERAL"}</definedName>
    <definedName name="dhdth" localSheetId="12" hidden="1">{"TAB1",#N/A,TRUE,"GENERAL";"TAB2",#N/A,TRUE,"GENERAL";"TAB3",#N/A,TRUE,"GENERAL";"TAB4",#N/A,TRUE,"GENERAL";"TAB5",#N/A,TRUE,"GENERAL"}</definedName>
    <definedName name="dhdth" localSheetId="14" hidden="1">{"TAB1",#N/A,TRUE,"GENERAL";"TAB2",#N/A,TRUE,"GENERAL";"TAB3",#N/A,TRUE,"GENERAL";"TAB4",#N/A,TRUE,"GENERAL";"TAB5",#N/A,TRUE,"GENERAL"}</definedName>
    <definedName name="dhdth" localSheetId="19" hidden="1">{"TAB1",#N/A,TRUE,"GENERAL";"TAB2",#N/A,TRUE,"GENERAL";"TAB3",#N/A,TRUE,"GENERAL";"TAB4",#N/A,TRUE,"GENERAL";"TAB5",#N/A,TRUE,"GENERAL"}</definedName>
    <definedName name="dhdth" localSheetId="20" hidden="1">{"TAB1",#N/A,TRUE,"GENERAL";"TAB2",#N/A,TRUE,"GENERAL";"TAB3",#N/A,TRUE,"GENERAL";"TAB4",#N/A,TRUE,"GENERAL";"TAB5",#N/A,TRUE,"GENERAL"}</definedName>
    <definedName name="dhdth" localSheetId="22" hidden="1">{"TAB1",#N/A,TRUE,"GENERAL";"TAB2",#N/A,TRUE,"GENERAL";"TAB3",#N/A,TRUE,"GENERAL";"TAB4",#N/A,TRUE,"GENERAL";"TAB5",#N/A,TRUE,"GENERAL"}</definedName>
    <definedName name="dhdth" localSheetId="23" hidden="1">{"TAB1",#N/A,TRUE,"GENERAL";"TAB2",#N/A,TRUE,"GENERAL";"TAB3",#N/A,TRUE,"GENERAL";"TAB4",#N/A,TRUE,"GENERAL";"TAB5",#N/A,TRUE,"GENERAL"}</definedName>
    <definedName name="dhdth" localSheetId="24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5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localSheetId="7" hidden="1">{"via1",#N/A,TRUE,"general";"via2",#N/A,TRUE,"general";"via3",#N/A,TRUE,"general"}</definedName>
    <definedName name="dhgh" localSheetId="11" hidden="1">{"via1",#N/A,TRUE,"general";"via2",#N/A,TRUE,"general";"via3",#N/A,TRUE,"general"}</definedName>
    <definedName name="dhgh" localSheetId="12" hidden="1">{"via1",#N/A,TRUE,"general";"via2",#N/A,TRUE,"general";"via3",#N/A,TRUE,"general"}</definedName>
    <definedName name="dhgh" localSheetId="14" hidden="1">{"via1",#N/A,TRUE,"general";"via2",#N/A,TRUE,"general";"via3",#N/A,TRUE,"general"}</definedName>
    <definedName name="dhgh" localSheetId="19" hidden="1">{"via1",#N/A,TRUE,"general";"via2",#N/A,TRUE,"general";"via3",#N/A,TRUE,"general"}</definedName>
    <definedName name="dhgh" localSheetId="20" hidden="1">{"via1",#N/A,TRUE,"general";"via2",#N/A,TRUE,"general";"via3",#N/A,TRUE,"general"}</definedName>
    <definedName name="dhgh" localSheetId="22" hidden="1">{"via1",#N/A,TRUE,"general";"via2",#N/A,TRUE,"general";"via3",#N/A,TRUE,"general"}</definedName>
    <definedName name="dhgh" localSheetId="23" hidden="1">{"via1",#N/A,TRUE,"general";"via2",#N/A,TRUE,"general";"via3",#N/A,TRUE,"general"}</definedName>
    <definedName name="dhgh" localSheetId="24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5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localSheetId="7" hidden="1">{"TAB1",#N/A,TRUE,"GENERAL";"TAB2",#N/A,TRUE,"GENERAL";"TAB3",#N/A,TRUE,"GENERAL";"TAB4",#N/A,TRUE,"GENERAL";"TAB5",#N/A,TRUE,"GENERAL"}</definedName>
    <definedName name="djdytj" localSheetId="11" hidden="1">{"TAB1",#N/A,TRUE,"GENERAL";"TAB2",#N/A,TRUE,"GENERAL";"TAB3",#N/A,TRUE,"GENERAL";"TAB4",#N/A,TRUE,"GENERAL";"TAB5",#N/A,TRUE,"GENERAL"}</definedName>
    <definedName name="djdytj" localSheetId="12" hidden="1">{"TAB1",#N/A,TRUE,"GENERAL";"TAB2",#N/A,TRUE,"GENERAL";"TAB3",#N/A,TRUE,"GENERAL";"TAB4",#N/A,TRUE,"GENERAL";"TAB5",#N/A,TRUE,"GENERAL"}</definedName>
    <definedName name="djdytj" localSheetId="14" hidden="1">{"TAB1",#N/A,TRUE,"GENERAL";"TAB2",#N/A,TRUE,"GENERAL";"TAB3",#N/A,TRUE,"GENERAL";"TAB4",#N/A,TRUE,"GENERAL";"TAB5",#N/A,TRUE,"GENERAL"}</definedName>
    <definedName name="djdytj" localSheetId="19" hidden="1">{"TAB1",#N/A,TRUE,"GENERAL";"TAB2",#N/A,TRUE,"GENERAL";"TAB3",#N/A,TRUE,"GENERAL";"TAB4",#N/A,TRUE,"GENERAL";"TAB5",#N/A,TRUE,"GENERAL"}</definedName>
    <definedName name="djdytj" localSheetId="20" hidden="1">{"TAB1",#N/A,TRUE,"GENERAL";"TAB2",#N/A,TRUE,"GENERAL";"TAB3",#N/A,TRUE,"GENERAL";"TAB4",#N/A,TRUE,"GENERAL";"TAB5",#N/A,TRUE,"GENERAL"}</definedName>
    <definedName name="djdytj" localSheetId="22" hidden="1">{"TAB1",#N/A,TRUE,"GENERAL";"TAB2",#N/A,TRUE,"GENERAL";"TAB3",#N/A,TRUE,"GENERAL";"TAB4",#N/A,TRUE,"GENERAL";"TAB5",#N/A,TRUE,"GENERAL"}</definedName>
    <definedName name="djdytj" localSheetId="23" hidden="1">{"TAB1",#N/A,TRUE,"GENERAL";"TAB2",#N/A,TRUE,"GENERAL";"TAB3",#N/A,TRUE,"GENERAL";"TAB4",#N/A,TRUE,"GENERAL";"TAB5",#N/A,TRUE,"GENERAL"}</definedName>
    <definedName name="djdytj" localSheetId="24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p">[21]Sanitario!$AC$8:$AD$8</definedName>
    <definedName name="dry" localSheetId="5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localSheetId="7" hidden="1">{"via1",#N/A,TRUE,"general";"via2",#N/A,TRUE,"general";"via3",#N/A,TRUE,"general"}</definedName>
    <definedName name="dry" localSheetId="11" hidden="1">{"via1",#N/A,TRUE,"general";"via2",#N/A,TRUE,"general";"via3",#N/A,TRUE,"general"}</definedName>
    <definedName name="dry" localSheetId="12" hidden="1">{"via1",#N/A,TRUE,"general";"via2",#N/A,TRUE,"general";"via3",#N/A,TRUE,"general"}</definedName>
    <definedName name="dry" localSheetId="14" hidden="1">{"via1",#N/A,TRUE,"general";"via2",#N/A,TRUE,"general";"via3",#N/A,TRUE,"general"}</definedName>
    <definedName name="dry" localSheetId="19" hidden="1">{"via1",#N/A,TRUE,"general";"via2",#N/A,TRUE,"general";"via3",#N/A,TRUE,"general"}</definedName>
    <definedName name="dry" localSheetId="20" hidden="1">{"via1",#N/A,TRUE,"general";"via2",#N/A,TRUE,"general";"via3",#N/A,TRUE,"general"}</definedName>
    <definedName name="dry" localSheetId="22" hidden="1">{"via1",#N/A,TRUE,"general";"via2",#N/A,TRUE,"general";"via3",#N/A,TRUE,"general"}</definedName>
    <definedName name="dry" localSheetId="23" hidden="1">{"via1",#N/A,TRUE,"general";"via2",#N/A,TRUE,"general";"via3",#N/A,TRUE,"general"}</definedName>
    <definedName name="dry" localSheetId="24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localSheetId="7" hidden="1">{"via1",#N/A,TRUE,"general";"via2",#N/A,TRUE,"general";"via3",#N/A,TRUE,"general"}</definedName>
    <definedName name="DSAD" localSheetId="11" hidden="1">{"via1",#N/A,TRUE,"general";"via2",#N/A,TRUE,"general";"via3",#N/A,TRUE,"general"}</definedName>
    <definedName name="DSAD" localSheetId="12" hidden="1">{"via1",#N/A,TRUE,"general";"via2",#N/A,TRUE,"general";"via3",#N/A,TRUE,"general"}</definedName>
    <definedName name="DSAD" localSheetId="14" hidden="1">{"via1",#N/A,TRUE,"general";"via2",#N/A,TRUE,"general";"via3",#N/A,TRUE,"general"}</definedName>
    <definedName name="DSAD" localSheetId="19" hidden="1">{"via1",#N/A,TRUE,"general";"via2",#N/A,TRUE,"general";"via3",#N/A,TRUE,"general"}</definedName>
    <definedName name="DSAD" localSheetId="20" hidden="1">{"via1",#N/A,TRUE,"general";"via2",#N/A,TRUE,"general";"via3",#N/A,TRUE,"general"}</definedName>
    <definedName name="DSAD" localSheetId="22" hidden="1">{"via1",#N/A,TRUE,"general";"via2",#N/A,TRUE,"general";"via3",#N/A,TRUE,"general"}</definedName>
    <definedName name="DSAD" localSheetId="23" hidden="1">{"via1",#N/A,TRUE,"general";"via2",#N/A,TRUE,"general";"via3",#N/A,TRUE,"general"}</definedName>
    <definedName name="DSAD" localSheetId="24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localSheetId="7" hidden="1">{"TAB1",#N/A,TRUE,"GENERAL";"TAB2",#N/A,TRUE,"GENERAL";"TAB3",#N/A,TRUE,"GENERAL";"TAB4",#N/A,TRUE,"GENERAL";"TAB5",#N/A,TRUE,"GENERAL"}</definedName>
    <definedName name="dsadfp" localSheetId="11" hidden="1">{"TAB1",#N/A,TRUE,"GENERAL";"TAB2",#N/A,TRUE,"GENERAL";"TAB3",#N/A,TRUE,"GENERAL";"TAB4",#N/A,TRUE,"GENERAL";"TAB5",#N/A,TRUE,"GENERAL"}</definedName>
    <definedName name="dsadfp" localSheetId="12" hidden="1">{"TAB1",#N/A,TRUE,"GENERAL";"TAB2",#N/A,TRUE,"GENERAL";"TAB3",#N/A,TRUE,"GENERAL";"TAB4",#N/A,TRUE,"GENERAL";"TAB5",#N/A,TRUE,"GENERAL"}</definedName>
    <definedName name="dsadfp" localSheetId="14" hidden="1">{"TAB1",#N/A,TRUE,"GENERAL";"TAB2",#N/A,TRUE,"GENERAL";"TAB3",#N/A,TRUE,"GENERAL";"TAB4",#N/A,TRUE,"GENERAL";"TAB5",#N/A,TRUE,"GENERAL"}</definedName>
    <definedName name="dsadfp" localSheetId="19" hidden="1">{"TAB1",#N/A,TRUE,"GENERAL";"TAB2",#N/A,TRUE,"GENERAL";"TAB3",#N/A,TRUE,"GENERAL";"TAB4",#N/A,TRUE,"GENERAL";"TAB5",#N/A,TRUE,"GENERAL"}</definedName>
    <definedName name="dsadfp" localSheetId="20" hidden="1">{"TAB1",#N/A,TRUE,"GENERAL";"TAB2",#N/A,TRUE,"GENERAL";"TAB3",#N/A,TRUE,"GENERAL";"TAB4",#N/A,TRUE,"GENERAL";"TAB5",#N/A,TRUE,"GENERAL"}</definedName>
    <definedName name="dsadfp" localSheetId="22" hidden="1">{"TAB1",#N/A,TRUE,"GENERAL";"TAB2",#N/A,TRUE,"GENERAL";"TAB3",#N/A,TRUE,"GENERAL";"TAB4",#N/A,TRUE,"GENERAL";"TAB5",#N/A,TRUE,"GENERAL"}</definedName>
    <definedName name="dsadfp" localSheetId="23" hidden="1">{"TAB1",#N/A,TRUE,"GENERAL";"TAB2",#N/A,TRUE,"GENERAL";"TAB3",#N/A,TRUE,"GENERAL";"TAB4",#N/A,TRUE,"GENERAL";"TAB5",#N/A,TRUE,"GENERAL"}</definedName>
    <definedName name="dsadfp" localSheetId="24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5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localSheetId="7" hidden="1">{"via1",#N/A,TRUE,"general";"via2",#N/A,TRUE,"general";"via3",#N/A,TRUE,"general"}</definedName>
    <definedName name="DSD" localSheetId="11" hidden="1">{"via1",#N/A,TRUE,"general";"via2",#N/A,TRUE,"general";"via3",#N/A,TRUE,"general"}</definedName>
    <definedName name="DSD" localSheetId="12" hidden="1">{"via1",#N/A,TRUE,"general";"via2",#N/A,TRUE,"general";"via3",#N/A,TRUE,"general"}</definedName>
    <definedName name="DSD" localSheetId="14" hidden="1">{"via1",#N/A,TRUE,"general";"via2",#N/A,TRUE,"general";"via3",#N/A,TRUE,"general"}</definedName>
    <definedName name="DSD" localSheetId="19" hidden="1">{"via1",#N/A,TRUE,"general";"via2",#N/A,TRUE,"general";"via3",#N/A,TRUE,"general"}</definedName>
    <definedName name="DSD" localSheetId="20" hidden="1">{"via1",#N/A,TRUE,"general";"via2",#N/A,TRUE,"general";"via3",#N/A,TRUE,"general"}</definedName>
    <definedName name="DSD" localSheetId="22" hidden="1">{"via1",#N/A,TRUE,"general";"via2",#N/A,TRUE,"general";"via3",#N/A,TRUE,"general"}</definedName>
    <definedName name="DSD" localSheetId="23" hidden="1">{"via1",#N/A,TRUE,"general";"via2",#N/A,TRUE,"general";"via3",#N/A,TRUE,"general"}</definedName>
    <definedName name="DSD" localSheetId="24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localSheetId="11" hidden="1">{"TAB1",#N/A,TRUE,"GENERAL";"TAB2",#N/A,TRUE,"GENERAL";"TAB3",#N/A,TRUE,"GENERAL";"TAB4",#N/A,TRUE,"GENERAL";"TAB5",#N/A,TRUE,"GENERAL"}</definedName>
    <definedName name="dsdads4" localSheetId="12" hidden="1">{"TAB1",#N/A,TRUE,"GENERAL";"TAB2",#N/A,TRUE,"GENERAL";"TAB3",#N/A,TRUE,"GENERAL";"TAB4",#N/A,TRUE,"GENERAL";"TAB5",#N/A,TRUE,"GENERAL"}</definedName>
    <definedName name="dsdads4" localSheetId="14" hidden="1">{"TAB1",#N/A,TRUE,"GENERAL";"TAB2",#N/A,TRUE,"GENERAL";"TAB3",#N/A,TRUE,"GENERAL";"TAB4",#N/A,TRUE,"GENERAL";"TAB5",#N/A,TRUE,"GENERAL"}</definedName>
    <definedName name="dsdads4" localSheetId="19" hidden="1">{"TAB1",#N/A,TRUE,"GENERAL";"TAB2",#N/A,TRUE,"GENERAL";"TAB3",#N/A,TRUE,"GENERAL";"TAB4",#N/A,TRUE,"GENERAL";"TAB5",#N/A,TRUE,"GENERAL"}</definedName>
    <definedName name="dsdads4" localSheetId="20" hidden="1">{"TAB1",#N/A,TRUE,"GENERAL";"TAB2",#N/A,TRUE,"GENERAL";"TAB3",#N/A,TRUE,"GENERAL";"TAB4",#N/A,TRUE,"GENERAL";"TAB5",#N/A,TRUE,"GENERAL"}</definedName>
    <definedName name="dsdads4" localSheetId="22" hidden="1">{"TAB1",#N/A,TRUE,"GENERAL";"TAB2",#N/A,TRUE,"GENERAL";"TAB3",#N/A,TRUE,"GENERAL";"TAB4",#N/A,TRUE,"GENERAL";"TAB5",#N/A,TRUE,"GENERAL"}</definedName>
    <definedName name="dsdads4" localSheetId="23" hidden="1">{"TAB1",#N/A,TRUE,"GENERAL";"TAB2",#N/A,TRUE,"GENERAL";"TAB3",#N/A,TRUE,"GENERAL";"TAB4",#N/A,TRUE,"GENERAL";"TAB5",#N/A,TRUE,"GENERAL"}</definedName>
    <definedName name="dsdads4" localSheetId="24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5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localSheetId="7" hidden="1">{"via1",#N/A,TRUE,"general";"via2",#N/A,TRUE,"general";"via3",#N/A,TRUE,"general"}</definedName>
    <definedName name="DSF" localSheetId="11" hidden="1">{"via1",#N/A,TRUE,"general";"via2",#N/A,TRUE,"general";"via3",#N/A,TRUE,"general"}</definedName>
    <definedName name="DSF" localSheetId="12" hidden="1">{"via1",#N/A,TRUE,"general";"via2",#N/A,TRUE,"general";"via3",#N/A,TRUE,"general"}</definedName>
    <definedName name="DSF" localSheetId="14" hidden="1">{"via1",#N/A,TRUE,"general";"via2",#N/A,TRUE,"general";"via3",#N/A,TRUE,"general"}</definedName>
    <definedName name="DSF" localSheetId="19" hidden="1">{"via1",#N/A,TRUE,"general";"via2",#N/A,TRUE,"general";"via3",#N/A,TRUE,"general"}</definedName>
    <definedName name="DSF" localSheetId="20" hidden="1">{"via1",#N/A,TRUE,"general";"via2",#N/A,TRUE,"general";"via3",#N/A,TRUE,"general"}</definedName>
    <definedName name="DSF" localSheetId="22" hidden="1">{"via1",#N/A,TRUE,"general";"via2",#N/A,TRUE,"general";"via3",#N/A,TRUE,"general"}</definedName>
    <definedName name="DSF" localSheetId="23" hidden="1">{"via1",#N/A,TRUE,"general";"via2",#N/A,TRUE,"general";"via3",#N/A,TRUE,"general"}</definedName>
    <definedName name="DSF" localSheetId="24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localSheetId="11" hidden="1">{"TAB1",#N/A,TRUE,"GENERAL";"TAB2",#N/A,TRUE,"GENERAL";"TAB3",#N/A,TRUE,"GENERAL";"TAB4",#N/A,TRUE,"GENERAL";"TAB5",#N/A,TRUE,"GENERAL"}</definedName>
    <definedName name="DSFCVTY" localSheetId="12" hidden="1">{"TAB1",#N/A,TRUE,"GENERAL";"TAB2",#N/A,TRUE,"GENERAL";"TAB3",#N/A,TRUE,"GENERAL";"TAB4",#N/A,TRUE,"GENERAL";"TAB5",#N/A,TRUE,"GENERAL"}</definedName>
    <definedName name="DSFCVTY" localSheetId="14" hidden="1">{"TAB1",#N/A,TRUE,"GENERAL";"TAB2",#N/A,TRUE,"GENERAL";"TAB3",#N/A,TRUE,"GENERAL";"TAB4",#N/A,TRUE,"GENERAL";"TAB5",#N/A,TRUE,"GENERAL"}</definedName>
    <definedName name="DSFCVTY" localSheetId="19" hidden="1">{"TAB1",#N/A,TRUE,"GENERAL";"TAB2",#N/A,TRUE,"GENERAL";"TAB3",#N/A,TRUE,"GENERAL";"TAB4",#N/A,TRUE,"GENERAL";"TAB5",#N/A,TRUE,"GENERAL"}</definedName>
    <definedName name="DSFCVTY" localSheetId="20" hidden="1">{"TAB1",#N/A,TRUE,"GENERAL";"TAB2",#N/A,TRUE,"GENERAL";"TAB3",#N/A,TRUE,"GENERAL";"TAB4",#N/A,TRUE,"GENERAL";"TAB5",#N/A,TRUE,"GENERAL"}</definedName>
    <definedName name="DSFCVTY" localSheetId="22" hidden="1">{"TAB1",#N/A,TRUE,"GENERAL";"TAB2",#N/A,TRUE,"GENERAL";"TAB3",#N/A,TRUE,"GENERAL";"TAB4",#N/A,TRUE,"GENERAL";"TAB5",#N/A,TRUE,"GENERAL"}</definedName>
    <definedName name="DSFCVTY" localSheetId="23" hidden="1">{"TAB1",#N/A,TRUE,"GENERAL";"TAB2",#N/A,TRUE,"GENERAL";"TAB3",#N/A,TRUE,"GENERAL";"TAB4",#N/A,TRUE,"GENERAL";"TAB5",#N/A,TRUE,"GENERAL"}</definedName>
    <definedName name="DSFCVTY" localSheetId="24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5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localSheetId="7" hidden="1">{"via1",#N/A,TRUE,"general";"via2",#N/A,TRUE,"general";"via3",#N/A,TRUE,"general"}</definedName>
    <definedName name="dsfg" localSheetId="11" hidden="1">{"via1",#N/A,TRUE,"general";"via2",#N/A,TRUE,"general";"via3",#N/A,TRUE,"general"}</definedName>
    <definedName name="dsfg" localSheetId="12" hidden="1">{"via1",#N/A,TRUE,"general";"via2",#N/A,TRUE,"general";"via3",#N/A,TRUE,"general"}</definedName>
    <definedName name="dsfg" localSheetId="14" hidden="1">{"via1",#N/A,TRUE,"general";"via2",#N/A,TRUE,"general";"via3",#N/A,TRUE,"general"}</definedName>
    <definedName name="dsfg" localSheetId="19" hidden="1">{"via1",#N/A,TRUE,"general";"via2",#N/A,TRUE,"general";"via3",#N/A,TRUE,"general"}</definedName>
    <definedName name="dsfg" localSheetId="20" hidden="1">{"via1",#N/A,TRUE,"general";"via2",#N/A,TRUE,"general";"via3",#N/A,TRUE,"general"}</definedName>
    <definedName name="dsfg" localSheetId="22" hidden="1">{"via1",#N/A,TRUE,"general";"via2",#N/A,TRUE,"general";"via3",#N/A,TRUE,"general"}</definedName>
    <definedName name="dsfg" localSheetId="23" hidden="1">{"via1",#N/A,TRUE,"general";"via2",#N/A,TRUE,"general";"via3",#N/A,TRUE,"general"}</definedName>
    <definedName name="dsfg" localSheetId="24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localSheetId="11" hidden="1">{"TAB1",#N/A,TRUE,"GENERAL";"TAB2",#N/A,TRUE,"GENERAL";"TAB3",#N/A,TRUE,"GENERAL";"TAB4",#N/A,TRUE,"GENERAL";"TAB5",#N/A,TRUE,"GENERAL"}</definedName>
    <definedName name="dsfhgfdh" localSheetId="12" hidden="1">{"TAB1",#N/A,TRUE,"GENERAL";"TAB2",#N/A,TRUE,"GENERAL";"TAB3",#N/A,TRUE,"GENERAL";"TAB4",#N/A,TRUE,"GENERAL";"TAB5",#N/A,TRUE,"GENERAL"}</definedName>
    <definedName name="dsfhgfdh" localSheetId="14" hidden="1">{"TAB1",#N/A,TRUE,"GENERAL";"TAB2",#N/A,TRUE,"GENERAL";"TAB3",#N/A,TRUE,"GENERAL";"TAB4",#N/A,TRUE,"GENERAL";"TAB5",#N/A,TRUE,"GENERAL"}</definedName>
    <definedName name="dsfhgfdh" localSheetId="19" hidden="1">{"TAB1",#N/A,TRUE,"GENERAL";"TAB2",#N/A,TRUE,"GENERAL";"TAB3",#N/A,TRUE,"GENERAL";"TAB4",#N/A,TRUE,"GENERAL";"TAB5",#N/A,TRUE,"GENERAL"}</definedName>
    <definedName name="dsfhgfdh" localSheetId="20" hidden="1">{"TAB1",#N/A,TRUE,"GENERAL";"TAB2",#N/A,TRUE,"GENERAL";"TAB3",#N/A,TRUE,"GENERAL";"TAB4",#N/A,TRUE,"GENERAL";"TAB5",#N/A,TRUE,"GENERAL"}</definedName>
    <definedName name="dsfhgfdh" localSheetId="22" hidden="1">{"TAB1",#N/A,TRUE,"GENERAL";"TAB2",#N/A,TRUE,"GENERAL";"TAB3",#N/A,TRUE,"GENERAL";"TAB4",#N/A,TRUE,"GENERAL";"TAB5",#N/A,TRUE,"GENERAL"}</definedName>
    <definedName name="dsfhgfdh" localSheetId="23" hidden="1">{"TAB1",#N/A,TRUE,"GENERAL";"TAB2",#N/A,TRUE,"GENERAL";"TAB3",#N/A,TRUE,"GENERAL";"TAB4",#N/A,TRUE,"GENERAL";"TAB5",#N/A,TRUE,"GENERAL"}</definedName>
    <definedName name="dsfhgfdh" localSheetId="24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5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localSheetId="7" hidden="1">{"via1",#N/A,TRUE,"general";"via2",#N/A,TRUE,"general";"via3",#N/A,TRUE,"general"}</definedName>
    <definedName name="dsfsdf" localSheetId="11" hidden="1">{"via1",#N/A,TRUE,"general";"via2",#N/A,TRUE,"general";"via3",#N/A,TRUE,"general"}</definedName>
    <definedName name="dsfsdf" localSheetId="12" hidden="1">{"via1",#N/A,TRUE,"general";"via2",#N/A,TRUE,"general";"via3",#N/A,TRUE,"general"}</definedName>
    <definedName name="dsfsdf" localSheetId="14" hidden="1">{"via1",#N/A,TRUE,"general";"via2",#N/A,TRUE,"general";"via3",#N/A,TRUE,"general"}</definedName>
    <definedName name="dsfsdf" localSheetId="19" hidden="1">{"via1",#N/A,TRUE,"general";"via2",#N/A,TRUE,"general";"via3",#N/A,TRUE,"general"}</definedName>
    <definedName name="dsfsdf" localSheetId="20" hidden="1">{"via1",#N/A,TRUE,"general";"via2",#N/A,TRUE,"general";"via3",#N/A,TRUE,"general"}</definedName>
    <definedName name="dsfsdf" localSheetId="22" hidden="1">{"via1",#N/A,TRUE,"general";"via2",#N/A,TRUE,"general";"via3",#N/A,TRUE,"general"}</definedName>
    <definedName name="dsfsdf" localSheetId="23" hidden="1">{"via1",#N/A,TRUE,"general";"via2",#N/A,TRUE,"general";"via3",#N/A,TRUE,"general"}</definedName>
    <definedName name="dsfsdf" localSheetId="24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localSheetId="11" hidden="1">{"TAB1",#N/A,TRUE,"GENERAL";"TAB2",#N/A,TRUE,"GENERAL";"TAB3",#N/A,TRUE,"GENERAL";"TAB4",#N/A,TRUE,"GENERAL";"TAB5",#N/A,TRUE,"GENERAL"}</definedName>
    <definedName name="DSFSDFCXV" localSheetId="12" hidden="1">{"TAB1",#N/A,TRUE,"GENERAL";"TAB2",#N/A,TRUE,"GENERAL";"TAB3",#N/A,TRUE,"GENERAL";"TAB4",#N/A,TRUE,"GENERAL";"TAB5",#N/A,TRUE,"GENERAL"}</definedName>
    <definedName name="DSFSDFCXV" localSheetId="14" hidden="1">{"TAB1",#N/A,TRUE,"GENERAL";"TAB2",#N/A,TRUE,"GENERAL";"TAB3",#N/A,TRUE,"GENERAL";"TAB4",#N/A,TRUE,"GENERAL";"TAB5",#N/A,TRUE,"GENERAL"}</definedName>
    <definedName name="DSFSDFCXV" localSheetId="19" hidden="1">{"TAB1",#N/A,TRUE,"GENERAL";"TAB2",#N/A,TRUE,"GENERAL";"TAB3",#N/A,TRUE,"GENERAL";"TAB4",#N/A,TRUE,"GENERAL";"TAB5",#N/A,TRUE,"GENERAL"}</definedName>
    <definedName name="DSFSDFCXV" localSheetId="20" hidden="1">{"TAB1",#N/A,TRUE,"GENERAL";"TAB2",#N/A,TRUE,"GENERAL";"TAB3",#N/A,TRUE,"GENERAL";"TAB4",#N/A,TRUE,"GENERAL";"TAB5",#N/A,TRUE,"GENERAL"}</definedName>
    <definedName name="DSFSDFCXV" localSheetId="22" hidden="1">{"TAB1",#N/A,TRUE,"GENERAL";"TAB2",#N/A,TRUE,"GENERAL";"TAB3",#N/A,TRUE,"GENERAL";"TAB4",#N/A,TRUE,"GENERAL";"TAB5",#N/A,TRUE,"GENERAL"}</definedName>
    <definedName name="DSFSDFCXV" localSheetId="23" hidden="1">{"TAB1",#N/A,TRUE,"GENERAL";"TAB2",#N/A,TRUE,"GENERAL";"TAB3",#N/A,TRUE,"GENERAL";"TAB4",#N/A,TRUE,"GENERAL";"TAB5",#N/A,TRUE,"GENERAL"}</definedName>
    <definedName name="DSFSDFCXV" localSheetId="24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localSheetId="11" hidden="1">{"TAB1",#N/A,TRUE,"GENERAL";"TAB2",#N/A,TRUE,"GENERAL";"TAB3",#N/A,TRUE,"GENERAL";"TAB4",#N/A,TRUE,"GENERAL";"TAB5",#N/A,TRUE,"GENERAL"}</definedName>
    <definedName name="dsfsvm" localSheetId="12" hidden="1">{"TAB1",#N/A,TRUE,"GENERAL";"TAB2",#N/A,TRUE,"GENERAL";"TAB3",#N/A,TRUE,"GENERAL";"TAB4",#N/A,TRUE,"GENERAL";"TAB5",#N/A,TRUE,"GENERAL"}</definedName>
    <definedName name="dsfsvm" localSheetId="14" hidden="1">{"TAB1",#N/A,TRUE,"GENERAL";"TAB2",#N/A,TRUE,"GENERAL";"TAB3",#N/A,TRUE,"GENERAL";"TAB4",#N/A,TRUE,"GENERAL";"TAB5",#N/A,TRUE,"GENERAL"}</definedName>
    <definedName name="dsfsvm" localSheetId="19" hidden="1">{"TAB1",#N/A,TRUE,"GENERAL";"TAB2",#N/A,TRUE,"GENERAL";"TAB3",#N/A,TRUE,"GENERAL";"TAB4",#N/A,TRUE,"GENERAL";"TAB5",#N/A,TRUE,"GENERAL"}</definedName>
    <definedName name="dsfsvm" localSheetId="20" hidden="1">{"TAB1",#N/A,TRUE,"GENERAL";"TAB2",#N/A,TRUE,"GENERAL";"TAB3",#N/A,TRUE,"GENERAL";"TAB4",#N/A,TRUE,"GENERAL";"TAB5",#N/A,TRUE,"GENERAL"}</definedName>
    <definedName name="dsfsvm" localSheetId="22" hidden="1">{"TAB1",#N/A,TRUE,"GENERAL";"TAB2",#N/A,TRUE,"GENERAL";"TAB3",#N/A,TRUE,"GENERAL";"TAB4",#N/A,TRUE,"GENERAL";"TAB5",#N/A,TRUE,"GENERAL"}</definedName>
    <definedName name="dsfsvm" localSheetId="23" hidden="1">{"TAB1",#N/A,TRUE,"GENERAL";"TAB2",#N/A,TRUE,"GENERAL";"TAB3",#N/A,TRUE,"GENERAL";"TAB4",#N/A,TRUE,"GENERAL";"TAB5",#N/A,TRUE,"GENERAL"}</definedName>
    <definedName name="dsfsvm" localSheetId="24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5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localSheetId="7" hidden="1">{"via1",#N/A,TRUE,"general";"via2",#N/A,TRUE,"general";"via3",#N/A,TRUE,"general"}</definedName>
    <definedName name="dsftbv" localSheetId="11" hidden="1">{"via1",#N/A,TRUE,"general";"via2",#N/A,TRUE,"general";"via3",#N/A,TRUE,"general"}</definedName>
    <definedName name="dsftbv" localSheetId="12" hidden="1">{"via1",#N/A,TRUE,"general";"via2",#N/A,TRUE,"general";"via3",#N/A,TRUE,"general"}</definedName>
    <definedName name="dsftbv" localSheetId="14" hidden="1">{"via1",#N/A,TRUE,"general";"via2",#N/A,TRUE,"general";"via3",#N/A,TRUE,"general"}</definedName>
    <definedName name="dsftbv" localSheetId="19" hidden="1">{"via1",#N/A,TRUE,"general";"via2",#N/A,TRUE,"general";"via3",#N/A,TRUE,"general"}</definedName>
    <definedName name="dsftbv" localSheetId="20" hidden="1">{"via1",#N/A,TRUE,"general";"via2",#N/A,TRUE,"general";"via3",#N/A,TRUE,"general"}</definedName>
    <definedName name="dsftbv" localSheetId="22" hidden="1">{"via1",#N/A,TRUE,"general";"via2",#N/A,TRUE,"general";"via3",#N/A,TRUE,"general"}</definedName>
    <definedName name="dsftbv" localSheetId="23" hidden="1">{"via1",#N/A,TRUE,"general";"via2",#N/A,TRUE,"general";"via3",#N/A,TRUE,"general"}</definedName>
    <definedName name="dsftbv" localSheetId="24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localSheetId="7" hidden="1">{"via1",#N/A,TRUE,"general";"via2",#N/A,TRUE,"general";"via3",#N/A,TRUE,"general"}</definedName>
    <definedName name="dtrhj" localSheetId="11" hidden="1">{"via1",#N/A,TRUE,"general";"via2",#N/A,TRUE,"general";"via3",#N/A,TRUE,"general"}</definedName>
    <definedName name="dtrhj" localSheetId="12" hidden="1">{"via1",#N/A,TRUE,"general";"via2",#N/A,TRUE,"general";"via3",#N/A,TRUE,"general"}</definedName>
    <definedName name="dtrhj" localSheetId="14" hidden="1">{"via1",#N/A,TRUE,"general";"via2",#N/A,TRUE,"general";"via3",#N/A,TRUE,"general"}</definedName>
    <definedName name="dtrhj" localSheetId="19" hidden="1">{"via1",#N/A,TRUE,"general";"via2",#N/A,TRUE,"general";"via3",#N/A,TRUE,"general"}</definedName>
    <definedName name="dtrhj" localSheetId="20" hidden="1">{"via1",#N/A,TRUE,"general";"via2",#N/A,TRUE,"general";"via3",#N/A,TRUE,"general"}</definedName>
    <definedName name="dtrhj" localSheetId="22" hidden="1">{"via1",#N/A,TRUE,"general";"via2",#N/A,TRUE,"general";"via3",#N/A,TRUE,"general"}</definedName>
    <definedName name="dtrhj" localSheetId="23" hidden="1">{"via1",#N/A,TRUE,"general";"via2",#N/A,TRUE,"general";"via3",#N/A,TRUE,"general"}</definedName>
    <definedName name="dtrhj" localSheetId="24" hidden="1">{"via1",#N/A,TRUE,"general";"via2",#N/A,TRUE,"general";"via3",#N/A,TRUE,"general"}</definedName>
    <definedName name="dtrhj" hidden="1">{"via1",#N/A,TRUE,"general";"via2",#N/A,TRUE,"general";"via3",#N/A,TRUE,"general"}</definedName>
    <definedName name="Dv">[21]Sanitario!$AC$7:$AD$7</definedName>
    <definedName name="dxfgg" localSheetId="5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localSheetId="11" hidden="1">{"via1",#N/A,TRUE,"general";"via2",#N/A,TRUE,"general";"via3",#N/A,TRUE,"general"}</definedName>
    <definedName name="dxfgg" localSheetId="12" hidden="1">{"via1",#N/A,TRUE,"general";"via2",#N/A,TRUE,"general";"via3",#N/A,TRUE,"general"}</definedName>
    <definedName name="dxfgg" localSheetId="14" hidden="1">{"via1",#N/A,TRUE,"general";"via2",#N/A,TRUE,"general";"via3",#N/A,TRUE,"general"}</definedName>
    <definedName name="dxfgg" localSheetId="19" hidden="1">{"via1",#N/A,TRUE,"general";"via2",#N/A,TRUE,"general";"via3",#N/A,TRUE,"general"}</definedName>
    <definedName name="dxfgg" localSheetId="20" hidden="1">{"via1",#N/A,TRUE,"general";"via2",#N/A,TRUE,"general";"via3",#N/A,TRUE,"general"}</definedName>
    <definedName name="dxfgg" localSheetId="22" hidden="1">{"via1",#N/A,TRUE,"general";"via2",#N/A,TRUE,"general";"via3",#N/A,TRUE,"general"}</definedName>
    <definedName name="dxfgg" localSheetId="23" hidden="1">{"via1",#N/A,TRUE,"general";"via2",#N/A,TRUE,"general";"via3",#N/A,TRUE,"general"}</definedName>
    <definedName name="dxfgg" localSheetId="24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5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localSheetId="7" hidden="1">{"via1",#N/A,TRUE,"general";"via2",#N/A,TRUE,"general";"via3",#N/A,TRUE,"general"}</definedName>
    <definedName name="e3e33" localSheetId="11" hidden="1">{"via1",#N/A,TRUE,"general";"via2",#N/A,TRUE,"general";"via3",#N/A,TRUE,"general"}</definedName>
    <definedName name="e3e33" localSheetId="12" hidden="1">{"via1",#N/A,TRUE,"general";"via2",#N/A,TRUE,"general";"via3",#N/A,TRUE,"general"}</definedName>
    <definedName name="e3e33" localSheetId="14" hidden="1">{"via1",#N/A,TRUE,"general";"via2",#N/A,TRUE,"general";"via3",#N/A,TRUE,"general"}</definedName>
    <definedName name="e3e33" localSheetId="19" hidden="1">{"via1",#N/A,TRUE,"general";"via2",#N/A,TRUE,"general";"via3",#N/A,TRUE,"general"}</definedName>
    <definedName name="e3e33" localSheetId="20" hidden="1">{"via1",#N/A,TRUE,"general";"via2",#N/A,TRUE,"general";"via3",#N/A,TRUE,"general"}</definedName>
    <definedName name="e3e33" localSheetId="22" hidden="1">{"via1",#N/A,TRUE,"general";"via2",#N/A,TRUE,"general";"via3",#N/A,TRUE,"general"}</definedName>
    <definedName name="e3e33" localSheetId="23" hidden="1">{"via1",#N/A,TRUE,"general";"via2",#N/A,TRUE,"general";"via3",#N/A,TRUE,"general"}</definedName>
    <definedName name="e3e33" localSheetId="24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localSheetId="7" hidden="1">{"TAB1",#N/A,TRUE,"GENERAL";"TAB2",#N/A,TRUE,"GENERAL";"TAB3",#N/A,TRUE,"GENERAL";"TAB4",#N/A,TRUE,"GENERAL";"TAB5",#N/A,TRUE,"GENERAL"}</definedName>
    <definedName name="EDEDWSWQA" localSheetId="11" hidden="1">{"TAB1",#N/A,TRUE,"GENERAL";"TAB2",#N/A,TRUE,"GENERAL";"TAB3",#N/A,TRUE,"GENERAL";"TAB4",#N/A,TRUE,"GENERAL";"TAB5",#N/A,TRUE,"GENERAL"}</definedName>
    <definedName name="EDEDWSWQA" localSheetId="12" hidden="1">{"TAB1",#N/A,TRUE,"GENERAL";"TAB2",#N/A,TRUE,"GENERAL";"TAB3",#N/A,TRUE,"GENERAL";"TAB4",#N/A,TRUE,"GENERAL";"TAB5",#N/A,TRUE,"GENERAL"}</definedName>
    <definedName name="EDEDWSWQA" localSheetId="14" hidden="1">{"TAB1",#N/A,TRUE,"GENERAL";"TAB2",#N/A,TRUE,"GENERAL";"TAB3",#N/A,TRUE,"GENERAL";"TAB4",#N/A,TRUE,"GENERAL";"TAB5",#N/A,TRUE,"GENERAL"}</definedName>
    <definedName name="EDEDWSWQA" localSheetId="19" hidden="1">{"TAB1",#N/A,TRUE,"GENERAL";"TAB2",#N/A,TRUE,"GENERAL";"TAB3",#N/A,TRUE,"GENERAL";"TAB4",#N/A,TRUE,"GENERAL";"TAB5",#N/A,TRUE,"GENERAL"}</definedName>
    <definedName name="EDEDWSWQA" localSheetId="20" hidden="1">{"TAB1",#N/A,TRUE,"GENERAL";"TAB2",#N/A,TRUE,"GENERAL";"TAB3",#N/A,TRUE,"GENERAL";"TAB4",#N/A,TRUE,"GENERAL";"TAB5",#N/A,TRUE,"GENERAL"}</definedName>
    <definedName name="EDEDWSWQA" localSheetId="22" hidden="1">{"TAB1",#N/A,TRUE,"GENERAL";"TAB2",#N/A,TRUE,"GENERAL";"TAB3",#N/A,TRUE,"GENERAL";"TAB4",#N/A,TRUE,"GENERAL";"TAB5",#N/A,TRUE,"GENERAL"}</definedName>
    <definedName name="EDEDWSWQA" localSheetId="23" hidden="1">{"TAB1",#N/A,TRUE,"GENERAL";"TAB2",#N/A,TRUE,"GENERAL";"TAB3",#N/A,TRUE,"GENERAL";"TAB4",#N/A,TRUE,"GENERAL";"TAB5",#N/A,TRUE,"GENERAL"}</definedName>
    <definedName name="EDEDWSWQA" localSheetId="24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5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localSheetId="7" hidden="1">{"via1",#N/A,TRUE,"general";"via2",#N/A,TRUE,"general";"via3",#N/A,TRUE,"general"}</definedName>
    <definedName name="edgfhmn" localSheetId="11" hidden="1">{"via1",#N/A,TRUE,"general";"via2",#N/A,TRUE,"general";"via3",#N/A,TRUE,"general"}</definedName>
    <definedName name="edgfhmn" localSheetId="12" hidden="1">{"via1",#N/A,TRUE,"general";"via2",#N/A,TRUE,"general";"via3",#N/A,TRUE,"general"}</definedName>
    <definedName name="edgfhmn" localSheetId="14" hidden="1">{"via1",#N/A,TRUE,"general";"via2",#N/A,TRUE,"general";"via3",#N/A,TRUE,"general"}</definedName>
    <definedName name="edgfhmn" localSheetId="19" hidden="1">{"via1",#N/A,TRUE,"general";"via2",#N/A,TRUE,"general";"via3",#N/A,TRUE,"general"}</definedName>
    <definedName name="edgfhmn" localSheetId="20" hidden="1">{"via1",#N/A,TRUE,"general";"via2",#N/A,TRUE,"general";"via3",#N/A,TRUE,"general"}</definedName>
    <definedName name="edgfhmn" localSheetId="22" hidden="1">{"via1",#N/A,TRUE,"general";"via2",#N/A,TRUE,"general";"via3",#N/A,TRUE,"general"}</definedName>
    <definedName name="edgfhmn" localSheetId="23" hidden="1">{"via1",#N/A,TRUE,"general";"via2",#N/A,TRUE,"general";"via3",#N/A,TRUE,"general"}</definedName>
    <definedName name="edgfhmn" localSheetId="24" hidden="1">{"via1",#N/A,TRUE,"general";"via2",#N/A,TRUE,"general";"via3",#N/A,TRUE,"general"}</definedName>
    <definedName name="edgfhmn" hidden="1">{"via1",#N/A,TRUE,"general";"via2",#N/A,TRUE,"general";"via3",#N/A,TRUE,"general"}</definedName>
    <definedName name="ee">[24]INDICMICROEMP!$A$20</definedName>
    <definedName name="eeedfr" localSheetId="5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localSheetId="7" hidden="1">{"TAB1",#N/A,TRUE,"GENERAL";"TAB2",#N/A,TRUE,"GENERAL";"TAB3",#N/A,TRUE,"GENERAL";"TAB4",#N/A,TRUE,"GENERAL";"TAB5",#N/A,TRUE,"GENERAL"}</definedName>
    <definedName name="eeedfr" localSheetId="11" hidden="1">{"TAB1",#N/A,TRUE,"GENERAL";"TAB2",#N/A,TRUE,"GENERAL";"TAB3",#N/A,TRUE,"GENERAL";"TAB4",#N/A,TRUE,"GENERAL";"TAB5",#N/A,TRUE,"GENERAL"}</definedName>
    <definedName name="eeedfr" localSheetId="12" hidden="1">{"TAB1",#N/A,TRUE,"GENERAL";"TAB2",#N/A,TRUE,"GENERAL";"TAB3",#N/A,TRUE,"GENERAL";"TAB4",#N/A,TRUE,"GENERAL";"TAB5",#N/A,TRUE,"GENERAL"}</definedName>
    <definedName name="eeedfr" localSheetId="14" hidden="1">{"TAB1",#N/A,TRUE,"GENERAL";"TAB2",#N/A,TRUE,"GENERAL";"TAB3",#N/A,TRUE,"GENERAL";"TAB4",#N/A,TRUE,"GENERAL";"TAB5",#N/A,TRUE,"GENERAL"}</definedName>
    <definedName name="eeedfr" localSheetId="19" hidden="1">{"TAB1",#N/A,TRUE,"GENERAL";"TAB2",#N/A,TRUE,"GENERAL";"TAB3",#N/A,TRUE,"GENERAL";"TAB4",#N/A,TRUE,"GENERAL";"TAB5",#N/A,TRUE,"GENERAL"}</definedName>
    <definedName name="eeedfr" localSheetId="20" hidden="1">{"TAB1",#N/A,TRUE,"GENERAL";"TAB2",#N/A,TRUE,"GENERAL";"TAB3",#N/A,TRUE,"GENERAL";"TAB4",#N/A,TRUE,"GENERAL";"TAB5",#N/A,TRUE,"GENERAL"}</definedName>
    <definedName name="eeedfr" localSheetId="22" hidden="1">{"TAB1",#N/A,TRUE,"GENERAL";"TAB2",#N/A,TRUE,"GENERAL";"TAB3",#N/A,TRUE,"GENERAL";"TAB4",#N/A,TRUE,"GENERAL";"TAB5",#N/A,TRUE,"GENERAL"}</definedName>
    <definedName name="eeedfr" localSheetId="23" hidden="1">{"TAB1",#N/A,TRUE,"GENERAL";"TAB2",#N/A,TRUE,"GENERAL";"TAB3",#N/A,TRUE,"GENERAL";"TAB4",#N/A,TRUE,"GENERAL";"TAB5",#N/A,TRUE,"GENERAL"}</definedName>
    <definedName name="eeedfr" localSheetId="24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localSheetId="11" hidden="1">{"TAB1",#N/A,TRUE,"GENERAL";"TAB2",#N/A,TRUE,"GENERAL";"TAB3",#N/A,TRUE,"GENERAL";"TAB4",#N/A,TRUE,"GENERAL";"TAB5",#N/A,TRUE,"GENERAL"}</definedName>
    <definedName name="eeeeer" localSheetId="12" hidden="1">{"TAB1",#N/A,TRUE,"GENERAL";"TAB2",#N/A,TRUE,"GENERAL";"TAB3",#N/A,TRUE,"GENERAL";"TAB4",#N/A,TRUE,"GENERAL";"TAB5",#N/A,TRUE,"GENERAL"}</definedName>
    <definedName name="eeeeer" localSheetId="14" hidden="1">{"TAB1",#N/A,TRUE,"GENERAL";"TAB2",#N/A,TRUE,"GENERAL";"TAB3",#N/A,TRUE,"GENERAL";"TAB4",#N/A,TRUE,"GENERAL";"TAB5",#N/A,TRUE,"GENERAL"}</definedName>
    <definedName name="eeeeer" localSheetId="19" hidden="1">{"TAB1",#N/A,TRUE,"GENERAL";"TAB2",#N/A,TRUE,"GENERAL";"TAB3",#N/A,TRUE,"GENERAL";"TAB4",#N/A,TRUE,"GENERAL";"TAB5",#N/A,TRUE,"GENERAL"}</definedName>
    <definedName name="eeeeer" localSheetId="20" hidden="1">{"TAB1",#N/A,TRUE,"GENERAL";"TAB2",#N/A,TRUE,"GENERAL";"TAB3",#N/A,TRUE,"GENERAL";"TAB4",#N/A,TRUE,"GENERAL";"TAB5",#N/A,TRUE,"GENERAL"}</definedName>
    <definedName name="eeeeer" localSheetId="22" hidden="1">{"TAB1",#N/A,TRUE,"GENERAL";"TAB2",#N/A,TRUE,"GENERAL";"TAB3",#N/A,TRUE,"GENERAL";"TAB4",#N/A,TRUE,"GENERAL";"TAB5",#N/A,TRUE,"GENERAL"}</definedName>
    <definedName name="eeeeer" localSheetId="23" hidden="1">{"TAB1",#N/A,TRUE,"GENERAL";"TAB2",#N/A,TRUE,"GENERAL";"TAB3",#N/A,TRUE,"GENERAL";"TAB4",#N/A,TRUE,"GENERAL";"TAB5",#N/A,TRUE,"GENERAL"}</definedName>
    <definedName name="eeeeer" localSheetId="24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5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localSheetId="7" hidden="1">{"via1",#N/A,TRUE,"general";"via2",#N/A,TRUE,"general";"via3",#N/A,TRUE,"general"}</definedName>
    <definedName name="eeerfd" localSheetId="11" hidden="1">{"via1",#N/A,TRUE,"general";"via2",#N/A,TRUE,"general";"via3",#N/A,TRUE,"general"}</definedName>
    <definedName name="eeerfd" localSheetId="12" hidden="1">{"via1",#N/A,TRUE,"general";"via2",#N/A,TRUE,"general";"via3",#N/A,TRUE,"general"}</definedName>
    <definedName name="eeerfd" localSheetId="14" hidden="1">{"via1",#N/A,TRUE,"general";"via2",#N/A,TRUE,"general";"via3",#N/A,TRUE,"general"}</definedName>
    <definedName name="eeerfd" localSheetId="19" hidden="1">{"via1",#N/A,TRUE,"general";"via2",#N/A,TRUE,"general";"via3",#N/A,TRUE,"general"}</definedName>
    <definedName name="eeerfd" localSheetId="20" hidden="1">{"via1",#N/A,TRUE,"general";"via2",#N/A,TRUE,"general";"via3",#N/A,TRUE,"general"}</definedName>
    <definedName name="eeerfd" localSheetId="22" hidden="1">{"via1",#N/A,TRUE,"general";"via2",#N/A,TRUE,"general";"via3",#N/A,TRUE,"general"}</definedName>
    <definedName name="eeerfd" localSheetId="23" hidden="1">{"via1",#N/A,TRUE,"general";"via2",#N/A,TRUE,"general";"via3",#N/A,TRUE,"general"}</definedName>
    <definedName name="eeerfd" localSheetId="24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localSheetId="7" hidden="1">{"TAB1",#N/A,TRUE,"GENERAL";"TAB2",#N/A,TRUE,"GENERAL";"TAB3",#N/A,TRUE,"GENERAL";"TAB4",#N/A,TRUE,"GENERAL";"TAB5",#N/A,TRUE,"GENERAL"}</definedName>
    <definedName name="efef" localSheetId="11" hidden="1">{"TAB1",#N/A,TRUE,"GENERAL";"TAB2",#N/A,TRUE,"GENERAL";"TAB3",#N/A,TRUE,"GENERAL";"TAB4",#N/A,TRUE,"GENERAL";"TAB5",#N/A,TRUE,"GENERAL"}</definedName>
    <definedName name="efef" localSheetId="12" hidden="1">{"TAB1",#N/A,TRUE,"GENERAL";"TAB2",#N/A,TRUE,"GENERAL";"TAB3",#N/A,TRUE,"GENERAL";"TAB4",#N/A,TRUE,"GENERAL";"TAB5",#N/A,TRUE,"GENERAL"}</definedName>
    <definedName name="efef" localSheetId="14" hidden="1">{"TAB1",#N/A,TRUE,"GENERAL";"TAB2",#N/A,TRUE,"GENERAL";"TAB3",#N/A,TRUE,"GENERAL";"TAB4",#N/A,TRUE,"GENERAL";"TAB5",#N/A,TRUE,"GENERAL"}</definedName>
    <definedName name="efef" localSheetId="19" hidden="1">{"TAB1",#N/A,TRUE,"GENERAL";"TAB2",#N/A,TRUE,"GENERAL";"TAB3",#N/A,TRUE,"GENERAL";"TAB4",#N/A,TRUE,"GENERAL";"TAB5",#N/A,TRUE,"GENERAL"}</definedName>
    <definedName name="efef" localSheetId="20" hidden="1">{"TAB1",#N/A,TRUE,"GENERAL";"TAB2",#N/A,TRUE,"GENERAL";"TAB3",#N/A,TRUE,"GENERAL";"TAB4",#N/A,TRUE,"GENERAL";"TAB5",#N/A,TRUE,"GENERAL"}</definedName>
    <definedName name="efef" localSheetId="22" hidden="1">{"TAB1",#N/A,TRUE,"GENERAL";"TAB2",#N/A,TRUE,"GENERAL";"TAB3",#N/A,TRUE,"GENERAL";"TAB4",#N/A,TRUE,"GENERAL";"TAB5",#N/A,TRUE,"GENERAL"}</definedName>
    <definedName name="efef" localSheetId="23" hidden="1">{"TAB1",#N/A,TRUE,"GENERAL";"TAB2",#N/A,TRUE,"GENERAL";"TAB3",#N/A,TRUE,"GENERAL";"TAB4",#N/A,TRUE,"GENERAL";"TAB5",#N/A,TRUE,"GENERAL"}</definedName>
    <definedName name="efef" localSheetId="24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5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localSheetId="7" hidden="1">{"via1",#N/A,TRUE,"general";"via2",#N/A,TRUE,"general";"via3",#N/A,TRUE,"general"}</definedName>
    <definedName name="efer" localSheetId="11" hidden="1">{"via1",#N/A,TRUE,"general";"via2",#N/A,TRUE,"general";"via3",#N/A,TRUE,"general"}</definedName>
    <definedName name="efer" localSheetId="12" hidden="1">{"via1",#N/A,TRUE,"general";"via2",#N/A,TRUE,"general";"via3",#N/A,TRUE,"general"}</definedName>
    <definedName name="efer" localSheetId="14" hidden="1">{"via1",#N/A,TRUE,"general";"via2",#N/A,TRUE,"general";"via3",#N/A,TRUE,"general"}</definedName>
    <definedName name="efer" localSheetId="19" hidden="1">{"via1",#N/A,TRUE,"general";"via2",#N/A,TRUE,"general";"via3",#N/A,TRUE,"general"}</definedName>
    <definedName name="efer" localSheetId="20" hidden="1">{"via1",#N/A,TRUE,"general";"via2",#N/A,TRUE,"general";"via3",#N/A,TRUE,"general"}</definedName>
    <definedName name="efer" localSheetId="22" hidden="1">{"via1",#N/A,TRUE,"general";"via2",#N/A,TRUE,"general";"via3",#N/A,TRUE,"general"}</definedName>
    <definedName name="efer" localSheetId="23" hidden="1">{"via1",#N/A,TRUE,"general";"via2",#N/A,TRUE,"general";"via3",#N/A,TRUE,"general"}</definedName>
    <definedName name="efer" localSheetId="24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localSheetId="7" hidden="1">{"TAB1",#N/A,TRUE,"GENERAL";"TAB2",#N/A,TRUE,"GENERAL";"TAB3",#N/A,TRUE,"GENERAL";"TAB4",#N/A,TRUE,"GENERAL";"TAB5",#N/A,TRUE,"GENERAL"}</definedName>
    <definedName name="egeg" localSheetId="11" hidden="1">{"TAB1",#N/A,TRUE,"GENERAL";"TAB2",#N/A,TRUE,"GENERAL";"TAB3",#N/A,TRUE,"GENERAL";"TAB4",#N/A,TRUE,"GENERAL";"TAB5",#N/A,TRUE,"GENERAL"}</definedName>
    <definedName name="egeg" localSheetId="12" hidden="1">{"TAB1",#N/A,TRUE,"GENERAL";"TAB2",#N/A,TRUE,"GENERAL";"TAB3",#N/A,TRUE,"GENERAL";"TAB4",#N/A,TRUE,"GENERAL";"TAB5",#N/A,TRUE,"GENERAL"}</definedName>
    <definedName name="egeg" localSheetId="14" hidden="1">{"TAB1",#N/A,TRUE,"GENERAL";"TAB2",#N/A,TRUE,"GENERAL";"TAB3",#N/A,TRUE,"GENERAL";"TAB4",#N/A,TRUE,"GENERAL";"TAB5",#N/A,TRUE,"GENERAL"}</definedName>
    <definedName name="egeg" localSheetId="19" hidden="1">{"TAB1",#N/A,TRUE,"GENERAL";"TAB2",#N/A,TRUE,"GENERAL";"TAB3",#N/A,TRUE,"GENERAL";"TAB4",#N/A,TRUE,"GENERAL";"TAB5",#N/A,TRUE,"GENERAL"}</definedName>
    <definedName name="egeg" localSheetId="20" hidden="1">{"TAB1",#N/A,TRUE,"GENERAL";"TAB2",#N/A,TRUE,"GENERAL";"TAB3",#N/A,TRUE,"GENERAL";"TAB4",#N/A,TRUE,"GENERAL";"TAB5",#N/A,TRUE,"GENERAL"}</definedName>
    <definedName name="egeg" localSheetId="22" hidden="1">{"TAB1",#N/A,TRUE,"GENERAL";"TAB2",#N/A,TRUE,"GENERAL";"TAB3",#N/A,TRUE,"GENERAL";"TAB4",#N/A,TRUE,"GENERAL";"TAB5",#N/A,TRUE,"GENERAL"}</definedName>
    <definedName name="egeg" localSheetId="23" hidden="1">{"TAB1",#N/A,TRUE,"GENERAL";"TAB2",#N/A,TRUE,"GENERAL";"TAB3",#N/A,TRUE,"GENERAL";"TAB4",#N/A,TRUE,"GENERAL";"TAB5",#N/A,TRUE,"GENERAL"}</definedName>
    <definedName name="egeg" localSheetId="24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localSheetId="11" hidden="1">{"TAB1",#N/A,TRUE,"GENERAL";"TAB2",#N/A,TRUE,"GENERAL";"TAB3",#N/A,TRUE,"GENERAL";"TAB4",#N/A,TRUE,"GENERAL";"TAB5",#N/A,TRUE,"GENERAL"}</definedName>
    <definedName name="egtrgthrt" localSheetId="12" hidden="1">{"TAB1",#N/A,TRUE,"GENERAL";"TAB2",#N/A,TRUE,"GENERAL";"TAB3",#N/A,TRUE,"GENERAL";"TAB4",#N/A,TRUE,"GENERAL";"TAB5",#N/A,TRUE,"GENERAL"}</definedName>
    <definedName name="egtrgthrt" localSheetId="14" hidden="1">{"TAB1",#N/A,TRUE,"GENERAL";"TAB2",#N/A,TRUE,"GENERAL";"TAB3",#N/A,TRUE,"GENERAL";"TAB4",#N/A,TRUE,"GENERAL";"TAB5",#N/A,TRUE,"GENERAL"}</definedName>
    <definedName name="egtrgthrt" localSheetId="19" hidden="1">{"TAB1",#N/A,TRUE,"GENERAL";"TAB2",#N/A,TRUE,"GENERAL";"TAB3",#N/A,TRUE,"GENERAL";"TAB4",#N/A,TRUE,"GENERAL";"TAB5",#N/A,TRUE,"GENERAL"}</definedName>
    <definedName name="egtrgthrt" localSheetId="20" hidden="1">{"TAB1",#N/A,TRUE,"GENERAL";"TAB2",#N/A,TRUE,"GENERAL";"TAB3",#N/A,TRUE,"GENERAL";"TAB4",#N/A,TRUE,"GENERAL";"TAB5",#N/A,TRUE,"GENERAL"}</definedName>
    <definedName name="egtrgthrt" localSheetId="22" hidden="1">{"TAB1",#N/A,TRUE,"GENERAL";"TAB2",#N/A,TRUE,"GENERAL";"TAB3",#N/A,TRUE,"GENERAL";"TAB4",#N/A,TRUE,"GENERAL";"TAB5",#N/A,TRUE,"GENERAL"}</definedName>
    <definedName name="egtrgthrt" localSheetId="23" hidden="1">{"TAB1",#N/A,TRUE,"GENERAL";"TAB2",#N/A,TRUE,"GENERAL";"TAB3",#N/A,TRUE,"GENERAL";"TAB4",#N/A,TRUE,"GENERAL";"TAB5",#N/A,TRUE,"GENERAL"}</definedName>
    <definedName name="egtrgthrt" localSheetId="24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manto">#REF!</definedName>
    <definedName name="emanto_51">#REF!</definedName>
    <definedName name="End_Bal">#REF!</definedName>
    <definedName name="EQUI">[4]EQUIPOS!$1:$1048576</definedName>
    <definedName name="EQUIPO">#REF!</definedName>
    <definedName name="eqw" localSheetId="5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localSheetId="7" hidden="1">{"via1",#N/A,TRUE,"general";"via2",#N/A,TRUE,"general";"via3",#N/A,TRUE,"general"}</definedName>
    <definedName name="eqw" localSheetId="11" hidden="1">{"via1",#N/A,TRUE,"general";"via2",#N/A,TRUE,"general";"via3",#N/A,TRUE,"general"}</definedName>
    <definedName name="eqw" localSheetId="12" hidden="1">{"via1",#N/A,TRUE,"general";"via2",#N/A,TRUE,"general";"via3",#N/A,TRUE,"general"}</definedName>
    <definedName name="eqw" localSheetId="14" hidden="1">{"via1",#N/A,TRUE,"general";"via2",#N/A,TRUE,"general";"via3",#N/A,TRUE,"general"}</definedName>
    <definedName name="eqw" localSheetId="19" hidden="1">{"via1",#N/A,TRUE,"general";"via2",#N/A,TRUE,"general";"via3",#N/A,TRUE,"general"}</definedName>
    <definedName name="eqw" localSheetId="20" hidden="1">{"via1",#N/A,TRUE,"general";"via2",#N/A,TRUE,"general";"via3",#N/A,TRUE,"general"}</definedName>
    <definedName name="eqw" localSheetId="22" hidden="1">{"via1",#N/A,TRUE,"general";"via2",#N/A,TRUE,"general";"via3",#N/A,TRUE,"general"}</definedName>
    <definedName name="eqw" localSheetId="23" hidden="1">{"via1",#N/A,TRUE,"general";"via2",#N/A,TRUE,"general";"via3",#N/A,TRUE,"general"}</definedName>
    <definedName name="eqw" localSheetId="24" hidden="1">{"via1",#N/A,TRUE,"general";"via2",#N/A,TRUE,"general";"via3",#N/A,TRUE,"general"}</definedName>
    <definedName name="eqw" hidden="1">{"via1",#N/A,TRUE,"general";"via2",#N/A,TRUE,"general";"via3",#N/A,TRUE,"general"}</definedName>
    <definedName name="erg" localSheetId="5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localSheetId="7" hidden="1">{"TAB1",#N/A,TRUE,"GENERAL";"TAB2",#N/A,TRUE,"GENERAL";"TAB3",#N/A,TRUE,"GENERAL";"TAB4",#N/A,TRUE,"GENERAL";"TAB5",#N/A,TRUE,"GENERAL"}</definedName>
    <definedName name="erg" localSheetId="11" hidden="1">{"TAB1",#N/A,TRUE,"GENERAL";"TAB2",#N/A,TRUE,"GENERAL";"TAB3",#N/A,TRUE,"GENERAL";"TAB4",#N/A,TRUE,"GENERAL";"TAB5",#N/A,TRUE,"GENERAL"}</definedName>
    <definedName name="erg" localSheetId="12" hidden="1">{"TAB1",#N/A,TRUE,"GENERAL";"TAB2",#N/A,TRUE,"GENERAL";"TAB3",#N/A,TRUE,"GENERAL";"TAB4",#N/A,TRUE,"GENERAL";"TAB5",#N/A,TRUE,"GENERAL"}</definedName>
    <definedName name="erg" localSheetId="14" hidden="1">{"TAB1",#N/A,TRUE,"GENERAL";"TAB2",#N/A,TRUE,"GENERAL";"TAB3",#N/A,TRUE,"GENERAL";"TAB4",#N/A,TRUE,"GENERAL";"TAB5",#N/A,TRUE,"GENERAL"}</definedName>
    <definedName name="erg" localSheetId="19" hidden="1">{"TAB1",#N/A,TRUE,"GENERAL";"TAB2",#N/A,TRUE,"GENERAL";"TAB3",#N/A,TRUE,"GENERAL";"TAB4",#N/A,TRUE,"GENERAL";"TAB5",#N/A,TRUE,"GENERAL"}</definedName>
    <definedName name="erg" localSheetId="20" hidden="1">{"TAB1",#N/A,TRUE,"GENERAL";"TAB2",#N/A,TRUE,"GENERAL";"TAB3",#N/A,TRUE,"GENERAL";"TAB4",#N/A,TRUE,"GENERAL";"TAB5",#N/A,TRUE,"GENERAL"}</definedName>
    <definedName name="erg" localSheetId="22" hidden="1">{"TAB1",#N/A,TRUE,"GENERAL";"TAB2",#N/A,TRUE,"GENERAL";"TAB3",#N/A,TRUE,"GENERAL";"TAB4",#N/A,TRUE,"GENERAL";"TAB5",#N/A,TRUE,"GENERAL"}</definedName>
    <definedName name="erg" localSheetId="23" hidden="1">{"TAB1",#N/A,TRUE,"GENERAL";"TAB2",#N/A,TRUE,"GENERAL";"TAB3",#N/A,TRUE,"GENERAL";"TAB4",#N/A,TRUE,"GENERAL";"TAB5",#N/A,TRUE,"GENERAL"}</definedName>
    <definedName name="erg" localSheetId="24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5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localSheetId="7" hidden="1">{"via1",#N/A,TRUE,"general";"via2",#N/A,TRUE,"general";"via3",#N/A,TRUE,"general"}</definedName>
    <definedName name="erger" localSheetId="11" hidden="1">{"via1",#N/A,TRUE,"general";"via2",#N/A,TRUE,"general";"via3",#N/A,TRUE,"general"}</definedName>
    <definedName name="erger" localSheetId="12" hidden="1">{"via1",#N/A,TRUE,"general";"via2",#N/A,TRUE,"general";"via3",#N/A,TRUE,"general"}</definedName>
    <definedName name="erger" localSheetId="14" hidden="1">{"via1",#N/A,TRUE,"general";"via2",#N/A,TRUE,"general";"via3",#N/A,TRUE,"general"}</definedName>
    <definedName name="erger" localSheetId="19" hidden="1">{"via1",#N/A,TRUE,"general";"via2",#N/A,TRUE,"general";"via3",#N/A,TRUE,"general"}</definedName>
    <definedName name="erger" localSheetId="20" hidden="1">{"via1",#N/A,TRUE,"general";"via2",#N/A,TRUE,"general";"via3",#N/A,TRUE,"general"}</definedName>
    <definedName name="erger" localSheetId="22" hidden="1">{"via1",#N/A,TRUE,"general";"via2",#N/A,TRUE,"general";"via3",#N/A,TRUE,"general"}</definedName>
    <definedName name="erger" localSheetId="23" hidden="1">{"via1",#N/A,TRUE,"general";"via2",#N/A,TRUE,"general";"via3",#N/A,TRUE,"general"}</definedName>
    <definedName name="erger" localSheetId="24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localSheetId="11" hidden="1">{"via1",#N/A,TRUE,"general";"via2",#N/A,TRUE,"general";"via3",#N/A,TRUE,"general"}</definedName>
    <definedName name="ergerg" localSheetId="12" hidden="1">{"via1",#N/A,TRUE,"general";"via2",#N/A,TRUE,"general";"via3",#N/A,TRUE,"general"}</definedName>
    <definedName name="ergerg" localSheetId="14" hidden="1">{"via1",#N/A,TRUE,"general";"via2",#N/A,TRUE,"general";"via3",#N/A,TRUE,"general"}</definedName>
    <definedName name="ergerg" localSheetId="19" hidden="1">{"via1",#N/A,TRUE,"general";"via2",#N/A,TRUE,"general";"via3",#N/A,TRUE,"general"}</definedName>
    <definedName name="ergerg" localSheetId="20" hidden="1">{"via1",#N/A,TRUE,"general";"via2",#N/A,TRUE,"general";"via3",#N/A,TRUE,"general"}</definedName>
    <definedName name="ergerg" localSheetId="22" hidden="1">{"via1",#N/A,TRUE,"general";"via2",#N/A,TRUE,"general";"via3",#N/A,TRUE,"general"}</definedName>
    <definedName name="ergerg" localSheetId="23" hidden="1">{"via1",#N/A,TRUE,"general";"via2",#N/A,TRUE,"general";"via3",#N/A,TRUE,"general"}</definedName>
    <definedName name="ergerg" localSheetId="24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localSheetId="11" hidden="1">{"via1",#N/A,TRUE,"general";"via2",#N/A,TRUE,"general";"via3",#N/A,TRUE,"general"}</definedName>
    <definedName name="ergfegr" localSheetId="12" hidden="1">{"via1",#N/A,TRUE,"general";"via2",#N/A,TRUE,"general";"via3",#N/A,TRUE,"general"}</definedName>
    <definedName name="ergfegr" localSheetId="14" hidden="1">{"via1",#N/A,TRUE,"general";"via2",#N/A,TRUE,"general";"via3",#N/A,TRUE,"general"}</definedName>
    <definedName name="ergfegr" localSheetId="19" hidden="1">{"via1",#N/A,TRUE,"general";"via2",#N/A,TRUE,"general";"via3",#N/A,TRUE,"general"}</definedName>
    <definedName name="ergfegr" localSheetId="20" hidden="1">{"via1",#N/A,TRUE,"general";"via2",#N/A,TRUE,"general";"via3",#N/A,TRUE,"general"}</definedName>
    <definedName name="ergfegr" localSheetId="22" hidden="1">{"via1",#N/A,TRUE,"general";"via2",#N/A,TRUE,"general";"via3",#N/A,TRUE,"general"}</definedName>
    <definedName name="ergfegr" localSheetId="23" hidden="1">{"via1",#N/A,TRUE,"general";"via2",#N/A,TRUE,"general";"via3",#N/A,TRUE,"general"}</definedName>
    <definedName name="ergfegr" localSheetId="24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localSheetId="7" hidden="1">{"TAB1",#N/A,TRUE,"GENERAL";"TAB2",#N/A,TRUE,"GENERAL";"TAB3",#N/A,TRUE,"GENERAL";"TAB4",#N/A,TRUE,"GENERAL";"TAB5",#N/A,TRUE,"GENERAL"}</definedName>
    <definedName name="ergge" localSheetId="11" hidden="1">{"TAB1",#N/A,TRUE,"GENERAL";"TAB2",#N/A,TRUE,"GENERAL";"TAB3",#N/A,TRUE,"GENERAL";"TAB4",#N/A,TRUE,"GENERAL";"TAB5",#N/A,TRUE,"GENERAL"}</definedName>
    <definedName name="ergge" localSheetId="12" hidden="1">{"TAB1",#N/A,TRUE,"GENERAL";"TAB2",#N/A,TRUE,"GENERAL";"TAB3",#N/A,TRUE,"GENERAL";"TAB4",#N/A,TRUE,"GENERAL";"TAB5",#N/A,TRUE,"GENERAL"}</definedName>
    <definedName name="ergge" localSheetId="14" hidden="1">{"TAB1",#N/A,TRUE,"GENERAL";"TAB2",#N/A,TRUE,"GENERAL";"TAB3",#N/A,TRUE,"GENERAL";"TAB4",#N/A,TRUE,"GENERAL";"TAB5",#N/A,TRUE,"GENERAL"}</definedName>
    <definedName name="ergge" localSheetId="19" hidden="1">{"TAB1",#N/A,TRUE,"GENERAL";"TAB2",#N/A,TRUE,"GENERAL";"TAB3",#N/A,TRUE,"GENERAL";"TAB4",#N/A,TRUE,"GENERAL";"TAB5",#N/A,TRUE,"GENERAL"}</definedName>
    <definedName name="ergge" localSheetId="20" hidden="1">{"TAB1",#N/A,TRUE,"GENERAL";"TAB2",#N/A,TRUE,"GENERAL";"TAB3",#N/A,TRUE,"GENERAL";"TAB4",#N/A,TRUE,"GENERAL";"TAB5",#N/A,TRUE,"GENERAL"}</definedName>
    <definedName name="ergge" localSheetId="22" hidden="1">{"TAB1",#N/A,TRUE,"GENERAL";"TAB2",#N/A,TRUE,"GENERAL";"TAB3",#N/A,TRUE,"GENERAL";"TAB4",#N/A,TRUE,"GENERAL";"TAB5",#N/A,TRUE,"GENERAL"}</definedName>
    <definedName name="ergge" localSheetId="23" hidden="1">{"TAB1",#N/A,TRUE,"GENERAL";"TAB2",#N/A,TRUE,"GENERAL";"TAB3",#N/A,TRUE,"GENERAL";"TAB4",#N/A,TRUE,"GENERAL";"TAB5",#N/A,TRUE,"GENERAL"}</definedName>
    <definedName name="ergge" localSheetId="24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5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localSheetId="7" hidden="1">{"via1",#N/A,TRUE,"general";"via2",#N/A,TRUE,"general";"via3",#N/A,TRUE,"general"}</definedName>
    <definedName name="erggewg" localSheetId="11" hidden="1">{"via1",#N/A,TRUE,"general";"via2",#N/A,TRUE,"general";"via3",#N/A,TRUE,"general"}</definedName>
    <definedName name="erggewg" localSheetId="12" hidden="1">{"via1",#N/A,TRUE,"general";"via2",#N/A,TRUE,"general";"via3",#N/A,TRUE,"general"}</definedName>
    <definedName name="erggewg" localSheetId="14" hidden="1">{"via1",#N/A,TRUE,"general";"via2",#N/A,TRUE,"general";"via3",#N/A,TRUE,"general"}</definedName>
    <definedName name="erggewg" localSheetId="19" hidden="1">{"via1",#N/A,TRUE,"general";"via2",#N/A,TRUE,"general";"via3",#N/A,TRUE,"general"}</definedName>
    <definedName name="erggewg" localSheetId="20" hidden="1">{"via1",#N/A,TRUE,"general";"via2",#N/A,TRUE,"general";"via3",#N/A,TRUE,"general"}</definedName>
    <definedName name="erggewg" localSheetId="22" hidden="1">{"via1",#N/A,TRUE,"general";"via2",#N/A,TRUE,"general";"via3",#N/A,TRUE,"general"}</definedName>
    <definedName name="erggewg" localSheetId="23" hidden="1">{"via1",#N/A,TRUE,"general";"via2",#N/A,TRUE,"general";"via3",#N/A,TRUE,"general"}</definedName>
    <definedName name="erggewg" localSheetId="24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localSheetId="7" hidden="1">{"TAB1",#N/A,TRUE,"GENERAL";"TAB2",#N/A,TRUE,"GENERAL";"TAB3",#N/A,TRUE,"GENERAL";"TAB4",#N/A,TRUE,"GENERAL";"TAB5",#N/A,TRUE,"GENERAL"}</definedName>
    <definedName name="ergreg" localSheetId="11" hidden="1">{"TAB1",#N/A,TRUE,"GENERAL";"TAB2",#N/A,TRUE,"GENERAL";"TAB3",#N/A,TRUE,"GENERAL";"TAB4",#N/A,TRUE,"GENERAL";"TAB5",#N/A,TRUE,"GENERAL"}</definedName>
    <definedName name="ergreg" localSheetId="12" hidden="1">{"TAB1",#N/A,TRUE,"GENERAL";"TAB2",#N/A,TRUE,"GENERAL";"TAB3",#N/A,TRUE,"GENERAL";"TAB4",#N/A,TRUE,"GENERAL";"TAB5",#N/A,TRUE,"GENERAL"}</definedName>
    <definedName name="ergreg" localSheetId="14" hidden="1">{"TAB1",#N/A,TRUE,"GENERAL";"TAB2",#N/A,TRUE,"GENERAL";"TAB3",#N/A,TRUE,"GENERAL";"TAB4",#N/A,TRUE,"GENERAL";"TAB5",#N/A,TRUE,"GENERAL"}</definedName>
    <definedName name="ergreg" localSheetId="19" hidden="1">{"TAB1",#N/A,TRUE,"GENERAL";"TAB2",#N/A,TRUE,"GENERAL";"TAB3",#N/A,TRUE,"GENERAL";"TAB4",#N/A,TRUE,"GENERAL";"TAB5",#N/A,TRUE,"GENERAL"}</definedName>
    <definedName name="ergreg" localSheetId="20" hidden="1">{"TAB1",#N/A,TRUE,"GENERAL";"TAB2",#N/A,TRUE,"GENERAL";"TAB3",#N/A,TRUE,"GENERAL";"TAB4",#N/A,TRUE,"GENERAL";"TAB5",#N/A,TRUE,"GENERAL"}</definedName>
    <definedName name="ergreg" localSheetId="22" hidden="1">{"TAB1",#N/A,TRUE,"GENERAL";"TAB2",#N/A,TRUE,"GENERAL";"TAB3",#N/A,TRUE,"GENERAL";"TAB4",#N/A,TRUE,"GENERAL";"TAB5",#N/A,TRUE,"GENERAL"}</definedName>
    <definedName name="ergreg" localSheetId="23" hidden="1">{"TAB1",#N/A,TRUE,"GENERAL";"TAB2",#N/A,TRUE,"GENERAL";"TAB3",#N/A,TRUE,"GENERAL";"TAB4",#N/A,TRUE,"GENERAL";"TAB5",#N/A,TRUE,"GENERAL"}</definedName>
    <definedName name="ergreg" localSheetId="24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5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localSheetId="7" hidden="1">{"via1",#N/A,TRUE,"general";"via2",#N/A,TRUE,"general";"via3",#N/A,TRUE,"general"}</definedName>
    <definedName name="ergregerg" localSheetId="11" hidden="1">{"via1",#N/A,TRUE,"general";"via2",#N/A,TRUE,"general";"via3",#N/A,TRUE,"general"}</definedName>
    <definedName name="ergregerg" localSheetId="12" hidden="1">{"via1",#N/A,TRUE,"general";"via2",#N/A,TRUE,"general";"via3",#N/A,TRUE,"general"}</definedName>
    <definedName name="ergregerg" localSheetId="14" hidden="1">{"via1",#N/A,TRUE,"general";"via2",#N/A,TRUE,"general";"via3",#N/A,TRUE,"general"}</definedName>
    <definedName name="ergregerg" localSheetId="19" hidden="1">{"via1",#N/A,TRUE,"general";"via2",#N/A,TRUE,"general";"via3",#N/A,TRUE,"general"}</definedName>
    <definedName name="ergregerg" localSheetId="20" hidden="1">{"via1",#N/A,TRUE,"general";"via2",#N/A,TRUE,"general";"via3",#N/A,TRUE,"general"}</definedName>
    <definedName name="ergregerg" localSheetId="22" hidden="1">{"via1",#N/A,TRUE,"general";"via2",#N/A,TRUE,"general";"via3",#N/A,TRUE,"general"}</definedName>
    <definedName name="ergregerg" localSheetId="23" hidden="1">{"via1",#N/A,TRUE,"general";"via2",#N/A,TRUE,"general";"via3",#N/A,TRUE,"general"}</definedName>
    <definedName name="ergregerg" localSheetId="24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localSheetId="7" hidden="1">{"TAB1",#N/A,TRUE,"GENERAL";"TAB2",#N/A,TRUE,"GENERAL";"TAB3",#N/A,TRUE,"GENERAL";"TAB4",#N/A,TRUE,"GENERAL";"TAB5",#N/A,TRUE,"GENERAL"}</definedName>
    <definedName name="ergrg" localSheetId="11" hidden="1">{"TAB1",#N/A,TRUE,"GENERAL";"TAB2",#N/A,TRUE,"GENERAL";"TAB3",#N/A,TRUE,"GENERAL";"TAB4",#N/A,TRUE,"GENERAL";"TAB5",#N/A,TRUE,"GENERAL"}</definedName>
    <definedName name="ergrg" localSheetId="12" hidden="1">{"TAB1",#N/A,TRUE,"GENERAL";"TAB2",#N/A,TRUE,"GENERAL";"TAB3",#N/A,TRUE,"GENERAL";"TAB4",#N/A,TRUE,"GENERAL";"TAB5",#N/A,TRUE,"GENERAL"}</definedName>
    <definedName name="ergrg" localSheetId="14" hidden="1">{"TAB1",#N/A,TRUE,"GENERAL";"TAB2",#N/A,TRUE,"GENERAL";"TAB3",#N/A,TRUE,"GENERAL";"TAB4",#N/A,TRUE,"GENERAL";"TAB5",#N/A,TRUE,"GENERAL"}</definedName>
    <definedName name="ergrg" localSheetId="19" hidden="1">{"TAB1",#N/A,TRUE,"GENERAL";"TAB2",#N/A,TRUE,"GENERAL";"TAB3",#N/A,TRUE,"GENERAL";"TAB4",#N/A,TRUE,"GENERAL";"TAB5",#N/A,TRUE,"GENERAL"}</definedName>
    <definedName name="ergrg" localSheetId="20" hidden="1">{"TAB1",#N/A,TRUE,"GENERAL";"TAB2",#N/A,TRUE,"GENERAL";"TAB3",#N/A,TRUE,"GENERAL";"TAB4",#N/A,TRUE,"GENERAL";"TAB5",#N/A,TRUE,"GENERAL"}</definedName>
    <definedName name="ergrg" localSheetId="22" hidden="1">{"TAB1",#N/A,TRUE,"GENERAL";"TAB2",#N/A,TRUE,"GENERAL";"TAB3",#N/A,TRUE,"GENERAL";"TAB4",#N/A,TRUE,"GENERAL";"TAB5",#N/A,TRUE,"GENERAL"}</definedName>
    <definedName name="ergrg" localSheetId="23" hidden="1">{"TAB1",#N/A,TRUE,"GENERAL";"TAB2",#N/A,TRUE,"GENERAL";"TAB3",#N/A,TRUE,"GENERAL";"TAB4",#N/A,TRUE,"GENERAL";"TAB5",#N/A,TRUE,"GENERAL"}</definedName>
    <definedName name="ergrg" localSheetId="24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localSheetId="11" hidden="1">{"TAB1",#N/A,TRUE,"GENERAL";"TAB2",#N/A,TRUE,"GENERAL";"TAB3",#N/A,TRUE,"GENERAL";"TAB4",#N/A,TRUE,"GENERAL";"TAB5",#N/A,TRUE,"GENERAL"}</definedName>
    <definedName name="ergweg" localSheetId="12" hidden="1">{"TAB1",#N/A,TRUE,"GENERAL";"TAB2",#N/A,TRUE,"GENERAL";"TAB3",#N/A,TRUE,"GENERAL";"TAB4",#N/A,TRUE,"GENERAL";"TAB5",#N/A,TRUE,"GENERAL"}</definedName>
    <definedName name="ergweg" localSheetId="14" hidden="1">{"TAB1",#N/A,TRUE,"GENERAL";"TAB2",#N/A,TRUE,"GENERAL";"TAB3",#N/A,TRUE,"GENERAL";"TAB4",#N/A,TRUE,"GENERAL";"TAB5",#N/A,TRUE,"GENERAL"}</definedName>
    <definedName name="ergweg" localSheetId="19" hidden="1">{"TAB1",#N/A,TRUE,"GENERAL";"TAB2",#N/A,TRUE,"GENERAL";"TAB3",#N/A,TRUE,"GENERAL";"TAB4",#N/A,TRUE,"GENERAL";"TAB5",#N/A,TRUE,"GENERAL"}</definedName>
    <definedName name="ergweg" localSheetId="20" hidden="1">{"TAB1",#N/A,TRUE,"GENERAL";"TAB2",#N/A,TRUE,"GENERAL";"TAB3",#N/A,TRUE,"GENERAL";"TAB4",#N/A,TRUE,"GENERAL";"TAB5",#N/A,TRUE,"GENERAL"}</definedName>
    <definedName name="ergweg" localSheetId="22" hidden="1">{"TAB1",#N/A,TRUE,"GENERAL";"TAB2",#N/A,TRUE,"GENERAL";"TAB3",#N/A,TRUE,"GENERAL";"TAB4",#N/A,TRUE,"GENERAL";"TAB5",#N/A,TRUE,"GENERAL"}</definedName>
    <definedName name="ergweg" localSheetId="23" hidden="1">{"TAB1",#N/A,TRUE,"GENERAL";"TAB2",#N/A,TRUE,"GENERAL";"TAB3",#N/A,TRUE,"GENERAL";"TAB4",#N/A,TRUE,"GENERAL";"TAB5",#N/A,TRUE,"GENERAL"}</definedName>
    <definedName name="ergweg" localSheetId="24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5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localSheetId="7" hidden="1">{"via1",#N/A,TRUE,"general";"via2",#N/A,TRUE,"general";"via3",#N/A,TRUE,"general"}</definedName>
    <definedName name="ergwreg" localSheetId="11" hidden="1">{"via1",#N/A,TRUE,"general";"via2",#N/A,TRUE,"general";"via3",#N/A,TRUE,"general"}</definedName>
    <definedName name="ergwreg" localSheetId="12" hidden="1">{"via1",#N/A,TRUE,"general";"via2",#N/A,TRUE,"general";"via3",#N/A,TRUE,"general"}</definedName>
    <definedName name="ergwreg" localSheetId="14" hidden="1">{"via1",#N/A,TRUE,"general";"via2",#N/A,TRUE,"general";"via3",#N/A,TRUE,"general"}</definedName>
    <definedName name="ergwreg" localSheetId="19" hidden="1">{"via1",#N/A,TRUE,"general";"via2",#N/A,TRUE,"general";"via3",#N/A,TRUE,"general"}</definedName>
    <definedName name="ergwreg" localSheetId="20" hidden="1">{"via1",#N/A,TRUE,"general";"via2",#N/A,TRUE,"general";"via3",#N/A,TRUE,"general"}</definedName>
    <definedName name="ergwreg" localSheetId="22" hidden="1">{"via1",#N/A,TRUE,"general";"via2",#N/A,TRUE,"general";"via3",#N/A,TRUE,"general"}</definedName>
    <definedName name="ergwreg" localSheetId="23" hidden="1">{"via1",#N/A,TRUE,"general";"via2",#N/A,TRUE,"general";"via3",#N/A,TRUE,"general"}</definedName>
    <definedName name="ergwreg" localSheetId="24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localSheetId="7" hidden="1">{"TAB1",#N/A,TRUE,"GENERAL";"TAB2",#N/A,TRUE,"GENERAL";"TAB3",#N/A,TRUE,"GENERAL";"TAB4",#N/A,TRUE,"GENERAL";"TAB5",#N/A,TRUE,"GENERAL"}</definedName>
    <definedName name="erheyh" localSheetId="11" hidden="1">{"TAB1",#N/A,TRUE,"GENERAL";"TAB2",#N/A,TRUE,"GENERAL";"TAB3",#N/A,TRUE,"GENERAL";"TAB4",#N/A,TRUE,"GENERAL";"TAB5",#N/A,TRUE,"GENERAL"}</definedName>
    <definedName name="erheyh" localSheetId="12" hidden="1">{"TAB1",#N/A,TRUE,"GENERAL";"TAB2",#N/A,TRUE,"GENERAL";"TAB3",#N/A,TRUE,"GENERAL";"TAB4",#N/A,TRUE,"GENERAL";"TAB5",#N/A,TRUE,"GENERAL"}</definedName>
    <definedName name="erheyh" localSheetId="14" hidden="1">{"TAB1",#N/A,TRUE,"GENERAL";"TAB2",#N/A,TRUE,"GENERAL";"TAB3",#N/A,TRUE,"GENERAL";"TAB4",#N/A,TRUE,"GENERAL";"TAB5",#N/A,TRUE,"GENERAL"}</definedName>
    <definedName name="erheyh" localSheetId="19" hidden="1">{"TAB1",#N/A,TRUE,"GENERAL";"TAB2",#N/A,TRUE,"GENERAL";"TAB3",#N/A,TRUE,"GENERAL";"TAB4",#N/A,TRUE,"GENERAL";"TAB5",#N/A,TRUE,"GENERAL"}</definedName>
    <definedName name="erheyh" localSheetId="20" hidden="1">{"TAB1",#N/A,TRUE,"GENERAL";"TAB2",#N/A,TRUE,"GENERAL";"TAB3",#N/A,TRUE,"GENERAL";"TAB4",#N/A,TRUE,"GENERAL";"TAB5",#N/A,TRUE,"GENERAL"}</definedName>
    <definedName name="erheyh" localSheetId="22" hidden="1">{"TAB1",#N/A,TRUE,"GENERAL";"TAB2",#N/A,TRUE,"GENERAL";"TAB3",#N/A,TRUE,"GENERAL";"TAB4",#N/A,TRUE,"GENERAL";"TAB5",#N/A,TRUE,"GENERAL"}</definedName>
    <definedName name="erheyh" localSheetId="23" hidden="1">{"TAB1",#N/A,TRUE,"GENERAL";"TAB2",#N/A,TRUE,"GENERAL";"TAB3",#N/A,TRUE,"GENERAL";"TAB4",#N/A,TRUE,"GENERAL";"TAB5",#N/A,TRUE,"GENERAL"}</definedName>
    <definedName name="erheyh" localSheetId="24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5" hidden="1">{"TAB1",#N/A,TRUE,"GENERAL";"TAB2",#N/A,TRUE,"GENERAL";"TAB3",#N/A,TRUE,"GENERAL";"TAB4",#N/A,TRUE,"GENERAL";"TAB5",#N/A,TRUE,"GENERAL"}</definedName>
    <definedName name="err" localSheetId="6" hidden="1">{"TAB1",#N/A,TRUE,"GENERAL";"TAB2",#N/A,TRUE,"GENERAL";"TAB3",#N/A,TRUE,"GENERAL";"TAB4",#N/A,TRUE,"GENERAL";"TAB5",#N/A,TRUE,"GENERAL"}</definedName>
    <definedName name="err" localSheetId="7" hidden="1">{"TAB1",#N/A,TRUE,"GENERAL";"TAB2",#N/A,TRUE,"GENERAL";"TAB3",#N/A,TRUE,"GENERAL";"TAB4",#N/A,TRUE,"GENERAL";"TAB5",#N/A,TRUE,"GENERAL"}</definedName>
    <definedName name="err" localSheetId="11" hidden="1">{"TAB1",#N/A,TRUE,"GENERAL";"TAB2",#N/A,TRUE,"GENERAL";"TAB3",#N/A,TRUE,"GENERAL";"TAB4",#N/A,TRUE,"GENERAL";"TAB5",#N/A,TRUE,"GENERAL"}</definedName>
    <definedName name="err" localSheetId="12" hidden="1">{"TAB1",#N/A,TRUE,"GENERAL";"TAB2",#N/A,TRUE,"GENERAL";"TAB3",#N/A,TRUE,"GENERAL";"TAB4",#N/A,TRUE,"GENERAL";"TAB5",#N/A,TRUE,"GENERAL"}</definedName>
    <definedName name="err" localSheetId="14" hidden="1">{"TAB1",#N/A,TRUE,"GENERAL";"TAB2",#N/A,TRUE,"GENERAL";"TAB3",#N/A,TRUE,"GENERAL";"TAB4",#N/A,TRUE,"GENERAL";"TAB5",#N/A,TRUE,"GENERAL"}</definedName>
    <definedName name="err" localSheetId="19" hidden="1">{"TAB1",#N/A,TRUE,"GENERAL";"TAB2",#N/A,TRUE,"GENERAL";"TAB3",#N/A,TRUE,"GENERAL";"TAB4",#N/A,TRUE,"GENERAL";"TAB5",#N/A,TRUE,"GENERAL"}</definedName>
    <definedName name="err" localSheetId="20" hidden="1">{"TAB1",#N/A,TRUE,"GENERAL";"TAB2",#N/A,TRUE,"GENERAL";"TAB3",#N/A,TRUE,"GENERAL";"TAB4",#N/A,TRUE,"GENERAL";"TAB5",#N/A,TRUE,"GENERAL"}</definedName>
    <definedName name="err" localSheetId="22" hidden="1">{"TAB1",#N/A,TRUE,"GENERAL";"TAB2",#N/A,TRUE,"GENERAL";"TAB3",#N/A,TRUE,"GENERAL";"TAB4",#N/A,TRUE,"GENERAL";"TAB5",#N/A,TRUE,"GENERAL"}</definedName>
    <definedName name="err" localSheetId="23" hidden="1">{"TAB1",#N/A,TRUE,"GENERAL";"TAB2",#N/A,TRUE,"GENERAL";"TAB3",#N/A,TRUE,"GENERAL";"TAB4",#N/A,TRUE,"GENERAL";"TAB5",#N/A,TRUE,"GENERAL"}</definedName>
    <definedName name="err" localSheetId="24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[25]TARIF2002!#REF!</definedName>
    <definedName name="ERROR5">[25]TARIF2002!#REF!</definedName>
    <definedName name="ert" localSheetId="5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localSheetId="7" hidden="1">{"via1",#N/A,TRUE,"general";"via2",#N/A,TRUE,"general";"via3",#N/A,TRUE,"general"}</definedName>
    <definedName name="ert" localSheetId="11" hidden="1">{"via1",#N/A,TRUE,"general";"via2",#N/A,TRUE,"general";"via3",#N/A,TRUE,"general"}</definedName>
    <definedName name="ert" localSheetId="12" hidden="1">{"via1",#N/A,TRUE,"general";"via2",#N/A,TRUE,"general";"via3",#N/A,TRUE,"general"}</definedName>
    <definedName name="ert" localSheetId="14" hidden="1">{"via1",#N/A,TRUE,"general";"via2",#N/A,TRUE,"general";"via3",#N/A,TRUE,"general"}</definedName>
    <definedName name="ert" localSheetId="19" hidden="1">{"via1",#N/A,TRUE,"general";"via2",#N/A,TRUE,"general";"via3",#N/A,TRUE,"general"}</definedName>
    <definedName name="ert" localSheetId="20" hidden="1">{"via1",#N/A,TRUE,"general";"via2",#N/A,TRUE,"general";"via3",#N/A,TRUE,"general"}</definedName>
    <definedName name="ert" localSheetId="22" hidden="1">{"via1",#N/A,TRUE,"general";"via2",#N/A,TRUE,"general";"via3",#N/A,TRUE,"general"}</definedName>
    <definedName name="ert" localSheetId="23" hidden="1">{"via1",#N/A,TRUE,"general";"via2",#N/A,TRUE,"general";"via3",#N/A,TRUE,"general"}</definedName>
    <definedName name="ert" localSheetId="24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localSheetId="11" hidden="1">{"via1",#N/A,TRUE,"general";"via2",#N/A,TRUE,"general";"via3",#N/A,TRUE,"general"}</definedName>
    <definedName name="erte" localSheetId="12" hidden="1">{"via1",#N/A,TRUE,"general";"via2",#N/A,TRUE,"general";"via3",#N/A,TRUE,"general"}</definedName>
    <definedName name="erte" localSheetId="14" hidden="1">{"via1",#N/A,TRUE,"general";"via2",#N/A,TRUE,"general";"via3",#N/A,TRUE,"general"}</definedName>
    <definedName name="erte" localSheetId="19" hidden="1">{"via1",#N/A,TRUE,"general";"via2",#N/A,TRUE,"general";"via3",#N/A,TRUE,"general"}</definedName>
    <definedName name="erte" localSheetId="20" hidden="1">{"via1",#N/A,TRUE,"general";"via2",#N/A,TRUE,"general";"via3",#N/A,TRUE,"general"}</definedName>
    <definedName name="erte" localSheetId="22" hidden="1">{"via1",#N/A,TRUE,"general";"via2",#N/A,TRUE,"general";"via3",#N/A,TRUE,"general"}</definedName>
    <definedName name="erte" localSheetId="23" hidden="1">{"via1",#N/A,TRUE,"general";"via2",#N/A,TRUE,"general";"via3",#N/A,TRUE,"general"}</definedName>
    <definedName name="erte" localSheetId="24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localSheetId="7" hidden="1">{"TAB1",#N/A,TRUE,"GENERAL";"TAB2",#N/A,TRUE,"GENERAL";"TAB3",#N/A,TRUE,"GENERAL";"TAB4",#N/A,TRUE,"GENERAL";"TAB5",#N/A,TRUE,"GENERAL"}</definedName>
    <definedName name="erter" localSheetId="11" hidden="1">{"TAB1",#N/A,TRUE,"GENERAL";"TAB2",#N/A,TRUE,"GENERAL";"TAB3",#N/A,TRUE,"GENERAL";"TAB4",#N/A,TRUE,"GENERAL";"TAB5",#N/A,TRUE,"GENERAL"}</definedName>
    <definedName name="erter" localSheetId="12" hidden="1">{"TAB1",#N/A,TRUE,"GENERAL";"TAB2",#N/A,TRUE,"GENERAL";"TAB3",#N/A,TRUE,"GENERAL";"TAB4",#N/A,TRUE,"GENERAL";"TAB5",#N/A,TRUE,"GENERAL"}</definedName>
    <definedName name="erter" localSheetId="14" hidden="1">{"TAB1",#N/A,TRUE,"GENERAL";"TAB2",#N/A,TRUE,"GENERAL";"TAB3",#N/A,TRUE,"GENERAL";"TAB4",#N/A,TRUE,"GENERAL";"TAB5",#N/A,TRUE,"GENERAL"}</definedName>
    <definedName name="erter" localSheetId="19" hidden="1">{"TAB1",#N/A,TRUE,"GENERAL";"TAB2",#N/A,TRUE,"GENERAL";"TAB3",#N/A,TRUE,"GENERAL";"TAB4",#N/A,TRUE,"GENERAL";"TAB5",#N/A,TRUE,"GENERAL"}</definedName>
    <definedName name="erter" localSheetId="20" hidden="1">{"TAB1",#N/A,TRUE,"GENERAL";"TAB2",#N/A,TRUE,"GENERAL";"TAB3",#N/A,TRUE,"GENERAL";"TAB4",#N/A,TRUE,"GENERAL";"TAB5",#N/A,TRUE,"GENERAL"}</definedName>
    <definedName name="erter" localSheetId="22" hidden="1">{"TAB1",#N/A,TRUE,"GENERAL";"TAB2",#N/A,TRUE,"GENERAL";"TAB3",#N/A,TRUE,"GENERAL";"TAB4",#N/A,TRUE,"GENERAL";"TAB5",#N/A,TRUE,"GENERAL"}</definedName>
    <definedName name="erter" localSheetId="23" hidden="1">{"TAB1",#N/A,TRUE,"GENERAL";"TAB2",#N/A,TRUE,"GENERAL";"TAB3",#N/A,TRUE,"GENERAL";"TAB4",#N/A,TRUE,"GENERAL";"TAB5",#N/A,TRUE,"GENERAL"}</definedName>
    <definedName name="erter" localSheetId="24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5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localSheetId="7" hidden="1">{"via1",#N/A,TRUE,"general";"via2",#N/A,TRUE,"general";"via3",#N/A,TRUE,"general"}</definedName>
    <definedName name="ertert" localSheetId="11" hidden="1">{"via1",#N/A,TRUE,"general";"via2",#N/A,TRUE,"general";"via3",#N/A,TRUE,"general"}</definedName>
    <definedName name="ertert" localSheetId="12" hidden="1">{"via1",#N/A,TRUE,"general";"via2",#N/A,TRUE,"general";"via3",#N/A,TRUE,"general"}</definedName>
    <definedName name="ertert" localSheetId="14" hidden="1">{"via1",#N/A,TRUE,"general";"via2",#N/A,TRUE,"general";"via3",#N/A,TRUE,"general"}</definedName>
    <definedName name="ertert" localSheetId="19" hidden="1">{"via1",#N/A,TRUE,"general";"via2",#N/A,TRUE,"general";"via3",#N/A,TRUE,"general"}</definedName>
    <definedName name="ertert" localSheetId="20" hidden="1">{"via1",#N/A,TRUE,"general";"via2",#N/A,TRUE,"general";"via3",#N/A,TRUE,"general"}</definedName>
    <definedName name="ertert" localSheetId="22" hidden="1">{"via1",#N/A,TRUE,"general";"via2",#N/A,TRUE,"general";"via3",#N/A,TRUE,"general"}</definedName>
    <definedName name="ertert" localSheetId="23" hidden="1">{"via1",#N/A,TRUE,"general";"via2",#N/A,TRUE,"general";"via3",#N/A,TRUE,"general"}</definedName>
    <definedName name="ertert" localSheetId="24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localSheetId="11" hidden="1">{"TAB1",#N/A,TRUE,"GENERAL";"TAB2",#N/A,TRUE,"GENERAL";"TAB3",#N/A,TRUE,"GENERAL";"TAB4",#N/A,TRUE,"GENERAL";"TAB5",#N/A,TRUE,"GENERAL"}</definedName>
    <definedName name="ertgyhik" localSheetId="12" hidden="1">{"TAB1",#N/A,TRUE,"GENERAL";"TAB2",#N/A,TRUE,"GENERAL";"TAB3",#N/A,TRUE,"GENERAL";"TAB4",#N/A,TRUE,"GENERAL";"TAB5",#N/A,TRUE,"GENERAL"}</definedName>
    <definedName name="ertgyhik" localSheetId="14" hidden="1">{"TAB1",#N/A,TRUE,"GENERAL";"TAB2",#N/A,TRUE,"GENERAL";"TAB3",#N/A,TRUE,"GENERAL";"TAB4",#N/A,TRUE,"GENERAL";"TAB5",#N/A,TRUE,"GENERAL"}</definedName>
    <definedName name="ertgyhik" localSheetId="19" hidden="1">{"TAB1",#N/A,TRUE,"GENERAL";"TAB2",#N/A,TRUE,"GENERAL";"TAB3",#N/A,TRUE,"GENERAL";"TAB4",#N/A,TRUE,"GENERAL";"TAB5",#N/A,TRUE,"GENERAL"}</definedName>
    <definedName name="ertgyhik" localSheetId="20" hidden="1">{"TAB1",#N/A,TRUE,"GENERAL";"TAB2",#N/A,TRUE,"GENERAL";"TAB3",#N/A,TRUE,"GENERAL";"TAB4",#N/A,TRUE,"GENERAL";"TAB5",#N/A,TRUE,"GENERAL"}</definedName>
    <definedName name="ertgyhik" localSheetId="22" hidden="1">{"TAB1",#N/A,TRUE,"GENERAL";"TAB2",#N/A,TRUE,"GENERAL";"TAB3",#N/A,TRUE,"GENERAL";"TAB4",#N/A,TRUE,"GENERAL";"TAB5",#N/A,TRUE,"GENERAL"}</definedName>
    <definedName name="ertgyhik" localSheetId="23" hidden="1">{"TAB1",#N/A,TRUE,"GENERAL";"TAB2",#N/A,TRUE,"GENERAL";"TAB3",#N/A,TRUE,"GENERAL";"TAB4",#N/A,TRUE,"GENERAL";"TAB5",#N/A,TRUE,"GENERAL"}</definedName>
    <definedName name="ertgyhik" localSheetId="24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5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localSheetId="7" hidden="1">{"via1",#N/A,TRUE,"general";"via2",#N/A,TRUE,"general";"via3",#N/A,TRUE,"general"}</definedName>
    <definedName name="ertreb" localSheetId="11" hidden="1">{"via1",#N/A,TRUE,"general";"via2",#N/A,TRUE,"general";"via3",#N/A,TRUE,"general"}</definedName>
    <definedName name="ertreb" localSheetId="12" hidden="1">{"via1",#N/A,TRUE,"general";"via2",#N/A,TRUE,"general";"via3",#N/A,TRUE,"general"}</definedName>
    <definedName name="ertreb" localSheetId="14" hidden="1">{"via1",#N/A,TRUE,"general";"via2",#N/A,TRUE,"general";"via3",#N/A,TRUE,"general"}</definedName>
    <definedName name="ertreb" localSheetId="19" hidden="1">{"via1",#N/A,TRUE,"general";"via2",#N/A,TRUE,"general";"via3",#N/A,TRUE,"general"}</definedName>
    <definedName name="ertreb" localSheetId="20" hidden="1">{"via1",#N/A,TRUE,"general";"via2",#N/A,TRUE,"general";"via3",#N/A,TRUE,"general"}</definedName>
    <definedName name="ertreb" localSheetId="22" hidden="1">{"via1",#N/A,TRUE,"general";"via2",#N/A,TRUE,"general";"via3",#N/A,TRUE,"general"}</definedName>
    <definedName name="ertreb" localSheetId="23" hidden="1">{"via1",#N/A,TRUE,"general";"via2",#N/A,TRUE,"general";"via3",#N/A,TRUE,"general"}</definedName>
    <definedName name="ertreb" localSheetId="24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localSheetId="7" hidden="1">{"TAB1",#N/A,TRUE,"GENERAL";"TAB2",#N/A,TRUE,"GENERAL";"TAB3",#N/A,TRUE,"GENERAL";"TAB4",#N/A,TRUE,"GENERAL";"TAB5",#N/A,TRUE,"GENERAL"}</definedName>
    <definedName name="ertret" localSheetId="11" hidden="1">{"TAB1",#N/A,TRUE,"GENERAL";"TAB2",#N/A,TRUE,"GENERAL";"TAB3",#N/A,TRUE,"GENERAL";"TAB4",#N/A,TRUE,"GENERAL";"TAB5",#N/A,TRUE,"GENERAL"}</definedName>
    <definedName name="ertret" localSheetId="12" hidden="1">{"TAB1",#N/A,TRUE,"GENERAL";"TAB2",#N/A,TRUE,"GENERAL";"TAB3",#N/A,TRUE,"GENERAL";"TAB4",#N/A,TRUE,"GENERAL";"TAB5",#N/A,TRUE,"GENERAL"}</definedName>
    <definedName name="ertret" localSheetId="14" hidden="1">{"TAB1",#N/A,TRUE,"GENERAL";"TAB2",#N/A,TRUE,"GENERAL";"TAB3",#N/A,TRUE,"GENERAL";"TAB4",#N/A,TRUE,"GENERAL";"TAB5",#N/A,TRUE,"GENERAL"}</definedName>
    <definedName name="ertret" localSheetId="19" hidden="1">{"TAB1",#N/A,TRUE,"GENERAL";"TAB2",#N/A,TRUE,"GENERAL";"TAB3",#N/A,TRUE,"GENERAL";"TAB4",#N/A,TRUE,"GENERAL";"TAB5",#N/A,TRUE,"GENERAL"}</definedName>
    <definedName name="ertret" localSheetId="20" hidden="1">{"TAB1",#N/A,TRUE,"GENERAL";"TAB2",#N/A,TRUE,"GENERAL";"TAB3",#N/A,TRUE,"GENERAL";"TAB4",#N/A,TRUE,"GENERAL";"TAB5",#N/A,TRUE,"GENERAL"}</definedName>
    <definedName name="ertret" localSheetId="22" hidden="1">{"TAB1",#N/A,TRUE,"GENERAL";"TAB2",#N/A,TRUE,"GENERAL";"TAB3",#N/A,TRUE,"GENERAL";"TAB4",#N/A,TRUE,"GENERAL";"TAB5",#N/A,TRUE,"GENERAL"}</definedName>
    <definedName name="ertret" localSheetId="23" hidden="1">{"TAB1",#N/A,TRUE,"GENERAL";"TAB2",#N/A,TRUE,"GENERAL";"TAB3",#N/A,TRUE,"GENERAL";"TAB4",#N/A,TRUE,"GENERAL";"TAB5",#N/A,TRUE,"GENERAL"}</definedName>
    <definedName name="ertret" localSheetId="24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5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localSheetId="7" hidden="1">{"via1",#N/A,TRUE,"general";"via2",#N/A,TRUE,"general";"via3",#N/A,TRUE,"general"}</definedName>
    <definedName name="erttret" localSheetId="11" hidden="1">{"via1",#N/A,TRUE,"general";"via2",#N/A,TRUE,"general";"via3",#N/A,TRUE,"general"}</definedName>
    <definedName name="erttret" localSheetId="12" hidden="1">{"via1",#N/A,TRUE,"general";"via2",#N/A,TRUE,"general";"via3",#N/A,TRUE,"general"}</definedName>
    <definedName name="erttret" localSheetId="14" hidden="1">{"via1",#N/A,TRUE,"general";"via2",#N/A,TRUE,"general";"via3",#N/A,TRUE,"general"}</definedName>
    <definedName name="erttret" localSheetId="19" hidden="1">{"via1",#N/A,TRUE,"general";"via2",#N/A,TRUE,"general";"via3",#N/A,TRUE,"general"}</definedName>
    <definedName name="erttret" localSheetId="20" hidden="1">{"via1",#N/A,TRUE,"general";"via2",#N/A,TRUE,"general";"via3",#N/A,TRUE,"general"}</definedName>
    <definedName name="erttret" localSheetId="22" hidden="1">{"via1",#N/A,TRUE,"general";"via2",#N/A,TRUE,"general";"via3",#N/A,TRUE,"general"}</definedName>
    <definedName name="erttret" localSheetId="23" hidden="1">{"via1",#N/A,TRUE,"general";"via2",#N/A,TRUE,"general";"via3",#N/A,TRUE,"general"}</definedName>
    <definedName name="erttret" localSheetId="24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localSheetId="11" hidden="1">{"via1",#N/A,TRUE,"general";"via2",#N/A,TRUE,"general";"via3",#N/A,TRUE,"general"}</definedName>
    <definedName name="ertuiy" localSheetId="12" hidden="1">{"via1",#N/A,TRUE,"general";"via2",#N/A,TRUE,"general";"via3",#N/A,TRUE,"general"}</definedName>
    <definedName name="ertuiy" localSheetId="14" hidden="1">{"via1",#N/A,TRUE,"general";"via2",#N/A,TRUE,"general";"via3",#N/A,TRUE,"general"}</definedName>
    <definedName name="ertuiy" localSheetId="19" hidden="1">{"via1",#N/A,TRUE,"general";"via2",#N/A,TRUE,"general";"via3",#N/A,TRUE,"general"}</definedName>
    <definedName name="ertuiy" localSheetId="20" hidden="1">{"via1",#N/A,TRUE,"general";"via2",#N/A,TRUE,"general";"via3",#N/A,TRUE,"general"}</definedName>
    <definedName name="ertuiy" localSheetId="22" hidden="1">{"via1",#N/A,TRUE,"general";"via2",#N/A,TRUE,"general";"via3",#N/A,TRUE,"general"}</definedName>
    <definedName name="ertuiy" localSheetId="23" hidden="1">{"via1",#N/A,TRUE,"general";"via2",#N/A,TRUE,"general";"via3",#N/A,TRUE,"general"}</definedName>
    <definedName name="ertuiy" localSheetId="24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localSheetId="11" hidden="1">{"TAB1",#N/A,TRUE,"GENERAL";"TAB2",#N/A,TRUE,"GENERAL";"TAB3",#N/A,TRUE,"GENERAL";"TAB4",#N/A,TRUE,"GENERAL";"TAB5",#N/A,TRUE,"GENERAL"}</definedName>
    <definedName name="ertwert" localSheetId="12" hidden="1">{"TAB1",#N/A,TRUE,"GENERAL";"TAB2",#N/A,TRUE,"GENERAL";"TAB3",#N/A,TRUE,"GENERAL";"TAB4",#N/A,TRUE,"GENERAL";"TAB5",#N/A,TRUE,"GENERAL"}</definedName>
    <definedName name="ertwert" localSheetId="14" hidden="1">{"TAB1",#N/A,TRUE,"GENERAL";"TAB2",#N/A,TRUE,"GENERAL";"TAB3",#N/A,TRUE,"GENERAL";"TAB4",#N/A,TRUE,"GENERAL";"TAB5",#N/A,TRUE,"GENERAL"}</definedName>
    <definedName name="ertwert" localSheetId="19" hidden="1">{"TAB1",#N/A,TRUE,"GENERAL";"TAB2",#N/A,TRUE,"GENERAL";"TAB3",#N/A,TRUE,"GENERAL";"TAB4",#N/A,TRUE,"GENERAL";"TAB5",#N/A,TRUE,"GENERAL"}</definedName>
    <definedName name="ertwert" localSheetId="20" hidden="1">{"TAB1",#N/A,TRUE,"GENERAL";"TAB2",#N/A,TRUE,"GENERAL";"TAB3",#N/A,TRUE,"GENERAL";"TAB4",#N/A,TRUE,"GENERAL";"TAB5",#N/A,TRUE,"GENERAL"}</definedName>
    <definedName name="ertwert" localSheetId="22" hidden="1">{"TAB1",#N/A,TRUE,"GENERAL";"TAB2",#N/A,TRUE,"GENERAL";"TAB3",#N/A,TRUE,"GENERAL";"TAB4",#N/A,TRUE,"GENERAL";"TAB5",#N/A,TRUE,"GENERAL"}</definedName>
    <definedName name="ertwert" localSheetId="23" hidden="1">{"TAB1",#N/A,TRUE,"GENERAL";"TAB2",#N/A,TRUE,"GENERAL";"TAB3",#N/A,TRUE,"GENERAL";"TAB4",#N/A,TRUE,"GENERAL";"TAB5",#N/A,TRUE,"GENERAL"}</definedName>
    <definedName name="ertwert" localSheetId="24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localSheetId="11" hidden="1">{"TAB1",#N/A,TRUE,"GENERAL";"TAB2",#N/A,TRUE,"GENERAL";"TAB3",#N/A,TRUE,"GENERAL";"TAB4",#N/A,TRUE,"GENERAL";"TAB5",#N/A,TRUE,"GENERAL"}</definedName>
    <definedName name="eru" localSheetId="12" hidden="1">{"TAB1",#N/A,TRUE,"GENERAL";"TAB2",#N/A,TRUE,"GENERAL";"TAB3",#N/A,TRUE,"GENERAL";"TAB4",#N/A,TRUE,"GENERAL";"TAB5",#N/A,TRUE,"GENERAL"}</definedName>
    <definedName name="eru" localSheetId="14" hidden="1">{"TAB1",#N/A,TRUE,"GENERAL";"TAB2",#N/A,TRUE,"GENERAL";"TAB3",#N/A,TRUE,"GENERAL";"TAB4",#N/A,TRUE,"GENERAL";"TAB5",#N/A,TRUE,"GENERAL"}</definedName>
    <definedName name="eru" localSheetId="19" hidden="1">{"TAB1",#N/A,TRUE,"GENERAL";"TAB2",#N/A,TRUE,"GENERAL";"TAB3",#N/A,TRUE,"GENERAL";"TAB4",#N/A,TRUE,"GENERAL";"TAB5",#N/A,TRUE,"GENERAL"}</definedName>
    <definedName name="eru" localSheetId="20" hidden="1">{"TAB1",#N/A,TRUE,"GENERAL";"TAB2",#N/A,TRUE,"GENERAL";"TAB3",#N/A,TRUE,"GENERAL";"TAB4",#N/A,TRUE,"GENERAL";"TAB5",#N/A,TRUE,"GENERAL"}</definedName>
    <definedName name="eru" localSheetId="22" hidden="1">{"TAB1",#N/A,TRUE,"GENERAL";"TAB2",#N/A,TRUE,"GENERAL";"TAB3",#N/A,TRUE,"GENERAL";"TAB4",#N/A,TRUE,"GENERAL";"TAB5",#N/A,TRUE,"GENERAL"}</definedName>
    <definedName name="eru" localSheetId="23" hidden="1">{"TAB1",#N/A,TRUE,"GENERAL";"TAB2",#N/A,TRUE,"GENERAL";"TAB3",#N/A,TRUE,"GENERAL";"TAB4",#N/A,TRUE,"GENERAL";"TAB5",#N/A,TRUE,"GENERAL"}</definedName>
    <definedName name="eru" localSheetId="24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5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localSheetId="7" hidden="1">{"via1",#N/A,TRUE,"general";"via2",#N/A,TRUE,"general";"via3",#N/A,TRUE,"general"}</definedName>
    <definedName name="ERV" localSheetId="11" hidden="1">{"via1",#N/A,TRUE,"general";"via2",#N/A,TRUE,"general";"via3",#N/A,TRUE,"general"}</definedName>
    <definedName name="ERV" localSheetId="12" hidden="1">{"via1",#N/A,TRUE,"general";"via2",#N/A,TRUE,"general";"via3",#N/A,TRUE,"general"}</definedName>
    <definedName name="ERV" localSheetId="14" hidden="1">{"via1",#N/A,TRUE,"general";"via2",#N/A,TRUE,"general";"via3",#N/A,TRUE,"general"}</definedName>
    <definedName name="ERV" localSheetId="19" hidden="1">{"via1",#N/A,TRUE,"general";"via2",#N/A,TRUE,"general";"via3",#N/A,TRUE,"general"}</definedName>
    <definedName name="ERV" localSheetId="20" hidden="1">{"via1",#N/A,TRUE,"general";"via2",#N/A,TRUE,"general";"via3",#N/A,TRUE,"general"}</definedName>
    <definedName name="ERV" localSheetId="22" hidden="1">{"via1",#N/A,TRUE,"general";"via2",#N/A,TRUE,"general";"via3",#N/A,TRUE,"general"}</definedName>
    <definedName name="ERV" localSheetId="23" hidden="1">{"via1",#N/A,TRUE,"general";"via2",#N/A,TRUE,"general";"via3",#N/A,TRUE,"general"}</definedName>
    <definedName name="ERV" localSheetId="24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localSheetId="11" hidden="1">{"via1",#N/A,TRUE,"general";"via2",#N/A,TRUE,"general";"via3",#N/A,TRUE,"general"}</definedName>
    <definedName name="erware" localSheetId="12" hidden="1">{"via1",#N/A,TRUE,"general";"via2",#N/A,TRUE,"general";"via3",#N/A,TRUE,"general"}</definedName>
    <definedName name="erware" localSheetId="14" hidden="1">{"via1",#N/A,TRUE,"general";"via2",#N/A,TRUE,"general";"via3",#N/A,TRUE,"general"}</definedName>
    <definedName name="erware" localSheetId="19" hidden="1">{"via1",#N/A,TRUE,"general";"via2",#N/A,TRUE,"general";"via3",#N/A,TRUE,"general"}</definedName>
    <definedName name="erware" localSheetId="20" hidden="1">{"via1",#N/A,TRUE,"general";"via2",#N/A,TRUE,"general";"via3",#N/A,TRUE,"general"}</definedName>
    <definedName name="erware" localSheetId="22" hidden="1">{"via1",#N/A,TRUE,"general";"via2",#N/A,TRUE,"general";"via3",#N/A,TRUE,"general"}</definedName>
    <definedName name="erware" localSheetId="23" hidden="1">{"via1",#N/A,TRUE,"general";"via2",#N/A,TRUE,"general";"via3",#N/A,TRUE,"general"}</definedName>
    <definedName name="erware" localSheetId="24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localSheetId="11" hidden="1">{"via1",#N/A,TRUE,"general";"via2",#N/A,TRUE,"general";"via3",#N/A,TRUE,"general"}</definedName>
    <definedName name="ERWER" localSheetId="12" hidden="1">{"via1",#N/A,TRUE,"general";"via2",#N/A,TRUE,"general";"via3",#N/A,TRUE,"general"}</definedName>
    <definedName name="ERWER" localSheetId="14" hidden="1">{"via1",#N/A,TRUE,"general";"via2",#N/A,TRUE,"general";"via3",#N/A,TRUE,"general"}</definedName>
    <definedName name="ERWER" localSheetId="19" hidden="1">{"via1",#N/A,TRUE,"general";"via2",#N/A,TRUE,"general";"via3",#N/A,TRUE,"general"}</definedName>
    <definedName name="ERWER" localSheetId="20" hidden="1">{"via1",#N/A,TRUE,"general";"via2",#N/A,TRUE,"general";"via3",#N/A,TRUE,"general"}</definedName>
    <definedName name="ERWER" localSheetId="22" hidden="1">{"via1",#N/A,TRUE,"general";"via2",#N/A,TRUE,"general";"via3",#N/A,TRUE,"general"}</definedName>
    <definedName name="ERWER" localSheetId="23" hidden="1">{"via1",#N/A,TRUE,"general";"via2",#N/A,TRUE,"general";"via3",#N/A,TRUE,"general"}</definedName>
    <definedName name="ERWER" localSheetId="24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localSheetId="11" hidden="1">{"TAB1",#N/A,TRUE,"GENERAL";"TAB2",#N/A,TRUE,"GENERAL";"TAB3",#N/A,TRUE,"GENERAL";"TAB4",#N/A,TRUE,"GENERAL";"TAB5",#N/A,TRUE,"GENERAL"}</definedName>
    <definedName name="erwertd" localSheetId="12" hidden="1">{"TAB1",#N/A,TRUE,"GENERAL";"TAB2",#N/A,TRUE,"GENERAL";"TAB3",#N/A,TRUE,"GENERAL";"TAB4",#N/A,TRUE,"GENERAL";"TAB5",#N/A,TRUE,"GENERAL"}</definedName>
    <definedName name="erwertd" localSheetId="14" hidden="1">{"TAB1",#N/A,TRUE,"GENERAL";"TAB2",#N/A,TRUE,"GENERAL";"TAB3",#N/A,TRUE,"GENERAL";"TAB4",#N/A,TRUE,"GENERAL";"TAB5",#N/A,TRUE,"GENERAL"}</definedName>
    <definedName name="erwertd" localSheetId="19" hidden="1">{"TAB1",#N/A,TRUE,"GENERAL";"TAB2",#N/A,TRUE,"GENERAL";"TAB3",#N/A,TRUE,"GENERAL";"TAB4",#N/A,TRUE,"GENERAL";"TAB5",#N/A,TRUE,"GENERAL"}</definedName>
    <definedName name="erwertd" localSheetId="20" hidden="1">{"TAB1",#N/A,TRUE,"GENERAL";"TAB2",#N/A,TRUE,"GENERAL";"TAB3",#N/A,TRUE,"GENERAL";"TAB4",#N/A,TRUE,"GENERAL";"TAB5",#N/A,TRUE,"GENERAL"}</definedName>
    <definedName name="erwertd" localSheetId="22" hidden="1">{"TAB1",#N/A,TRUE,"GENERAL";"TAB2",#N/A,TRUE,"GENERAL";"TAB3",#N/A,TRUE,"GENERAL";"TAB4",#N/A,TRUE,"GENERAL";"TAB5",#N/A,TRUE,"GENERAL"}</definedName>
    <definedName name="erwertd" localSheetId="23" hidden="1">{"TAB1",#N/A,TRUE,"GENERAL";"TAB2",#N/A,TRUE,"GENERAL";"TAB3",#N/A,TRUE,"GENERAL";"TAB4",#N/A,TRUE,"GENERAL";"TAB5",#N/A,TRUE,"GENERAL"}</definedName>
    <definedName name="erwertd" localSheetId="24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localSheetId="11" hidden="1">{"TAB1",#N/A,TRUE,"GENERAL";"TAB2",#N/A,TRUE,"GENERAL";"TAB3",#N/A,TRUE,"GENERAL";"TAB4",#N/A,TRUE,"GENERAL";"TAB5",#N/A,TRUE,"GENERAL"}</definedName>
    <definedName name="erwr" localSheetId="12" hidden="1">{"TAB1",#N/A,TRUE,"GENERAL";"TAB2",#N/A,TRUE,"GENERAL";"TAB3",#N/A,TRUE,"GENERAL";"TAB4",#N/A,TRUE,"GENERAL";"TAB5",#N/A,TRUE,"GENERAL"}</definedName>
    <definedName name="erwr" localSheetId="14" hidden="1">{"TAB1",#N/A,TRUE,"GENERAL";"TAB2",#N/A,TRUE,"GENERAL";"TAB3",#N/A,TRUE,"GENERAL";"TAB4",#N/A,TRUE,"GENERAL";"TAB5",#N/A,TRUE,"GENERAL"}</definedName>
    <definedName name="erwr" localSheetId="19" hidden="1">{"TAB1",#N/A,TRUE,"GENERAL";"TAB2",#N/A,TRUE,"GENERAL";"TAB3",#N/A,TRUE,"GENERAL";"TAB4",#N/A,TRUE,"GENERAL";"TAB5",#N/A,TRUE,"GENERAL"}</definedName>
    <definedName name="erwr" localSheetId="20" hidden="1">{"TAB1",#N/A,TRUE,"GENERAL";"TAB2",#N/A,TRUE,"GENERAL";"TAB3",#N/A,TRUE,"GENERAL";"TAB4",#N/A,TRUE,"GENERAL";"TAB5",#N/A,TRUE,"GENERAL"}</definedName>
    <definedName name="erwr" localSheetId="22" hidden="1">{"TAB1",#N/A,TRUE,"GENERAL";"TAB2",#N/A,TRUE,"GENERAL";"TAB3",#N/A,TRUE,"GENERAL";"TAB4",#N/A,TRUE,"GENERAL";"TAB5",#N/A,TRUE,"GENERAL"}</definedName>
    <definedName name="erwr" localSheetId="23" hidden="1">{"TAB1",#N/A,TRUE,"GENERAL";"TAB2",#N/A,TRUE,"GENERAL";"TAB3",#N/A,TRUE,"GENERAL";"TAB4",#N/A,TRUE,"GENERAL";"TAB5",#N/A,TRUE,"GENERAL"}</definedName>
    <definedName name="erwr" localSheetId="24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5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localSheetId="7" hidden="1">{"via1",#N/A,TRUE,"general";"via2",#N/A,TRUE,"general";"via3",#N/A,TRUE,"general"}</definedName>
    <definedName name="ERWRL" localSheetId="11" hidden="1">{"via1",#N/A,TRUE,"general";"via2",#N/A,TRUE,"general";"via3",#N/A,TRUE,"general"}</definedName>
    <definedName name="ERWRL" localSheetId="12" hidden="1">{"via1",#N/A,TRUE,"general";"via2",#N/A,TRUE,"general";"via3",#N/A,TRUE,"general"}</definedName>
    <definedName name="ERWRL" localSheetId="14" hidden="1">{"via1",#N/A,TRUE,"general";"via2",#N/A,TRUE,"general";"via3",#N/A,TRUE,"general"}</definedName>
    <definedName name="ERWRL" localSheetId="19" hidden="1">{"via1",#N/A,TRUE,"general";"via2",#N/A,TRUE,"general";"via3",#N/A,TRUE,"general"}</definedName>
    <definedName name="ERWRL" localSheetId="20" hidden="1">{"via1",#N/A,TRUE,"general";"via2",#N/A,TRUE,"general";"via3",#N/A,TRUE,"general"}</definedName>
    <definedName name="ERWRL" localSheetId="22" hidden="1">{"via1",#N/A,TRUE,"general";"via2",#N/A,TRUE,"general";"via3",#N/A,TRUE,"general"}</definedName>
    <definedName name="ERWRL" localSheetId="23" hidden="1">{"via1",#N/A,TRUE,"general";"via2",#N/A,TRUE,"general";"via3",#N/A,TRUE,"general"}</definedName>
    <definedName name="ERWRL" localSheetId="24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localSheetId="11" hidden="1">{"via1",#N/A,TRUE,"general";"via2",#N/A,TRUE,"general";"via3",#N/A,TRUE,"general"}</definedName>
    <definedName name="ery" localSheetId="12" hidden="1">{"via1",#N/A,TRUE,"general";"via2",#N/A,TRUE,"general";"via3",#N/A,TRUE,"general"}</definedName>
    <definedName name="ery" localSheetId="14" hidden="1">{"via1",#N/A,TRUE,"general";"via2",#N/A,TRUE,"general";"via3",#N/A,TRUE,"general"}</definedName>
    <definedName name="ery" localSheetId="19" hidden="1">{"via1",#N/A,TRUE,"general";"via2",#N/A,TRUE,"general";"via3",#N/A,TRUE,"general"}</definedName>
    <definedName name="ery" localSheetId="20" hidden="1">{"via1",#N/A,TRUE,"general";"via2",#N/A,TRUE,"general";"via3",#N/A,TRUE,"general"}</definedName>
    <definedName name="ery" localSheetId="22" hidden="1">{"via1",#N/A,TRUE,"general";"via2",#N/A,TRUE,"general";"via3",#N/A,TRUE,"general"}</definedName>
    <definedName name="ery" localSheetId="23" hidden="1">{"via1",#N/A,TRUE,"general";"via2",#N/A,TRUE,"general";"via3",#N/A,TRUE,"general"}</definedName>
    <definedName name="ery" localSheetId="24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localSheetId="11" hidden="1">{"via1",#N/A,TRUE,"general";"via2",#N/A,TRUE,"general";"via3",#N/A,TRUE,"general"}</definedName>
    <definedName name="eryhd" localSheetId="12" hidden="1">{"via1",#N/A,TRUE,"general";"via2",#N/A,TRUE,"general";"via3",#N/A,TRUE,"general"}</definedName>
    <definedName name="eryhd" localSheetId="14" hidden="1">{"via1",#N/A,TRUE,"general";"via2",#N/A,TRUE,"general";"via3",#N/A,TRUE,"general"}</definedName>
    <definedName name="eryhd" localSheetId="19" hidden="1">{"via1",#N/A,TRUE,"general";"via2",#N/A,TRUE,"general";"via3",#N/A,TRUE,"general"}</definedName>
    <definedName name="eryhd" localSheetId="20" hidden="1">{"via1",#N/A,TRUE,"general";"via2",#N/A,TRUE,"general";"via3",#N/A,TRUE,"general"}</definedName>
    <definedName name="eryhd" localSheetId="22" hidden="1">{"via1",#N/A,TRUE,"general";"via2",#N/A,TRUE,"general";"via3",#N/A,TRUE,"general"}</definedName>
    <definedName name="eryhd" localSheetId="23" hidden="1">{"via1",#N/A,TRUE,"general";"via2",#N/A,TRUE,"general";"via3",#N/A,TRUE,"general"}</definedName>
    <definedName name="eryhd" localSheetId="24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localSheetId="7" hidden="1">{"TAB1",#N/A,TRUE,"GENERAL";"TAB2",#N/A,TRUE,"GENERAL";"TAB3",#N/A,TRUE,"GENERAL";"TAB4",#N/A,TRUE,"GENERAL";"TAB5",#N/A,TRUE,"GENERAL"}</definedName>
    <definedName name="eryhdf" localSheetId="11" hidden="1">{"TAB1",#N/A,TRUE,"GENERAL";"TAB2",#N/A,TRUE,"GENERAL";"TAB3",#N/A,TRUE,"GENERAL";"TAB4",#N/A,TRUE,"GENERAL";"TAB5",#N/A,TRUE,"GENERAL"}</definedName>
    <definedName name="eryhdf" localSheetId="12" hidden="1">{"TAB1",#N/A,TRUE,"GENERAL";"TAB2",#N/A,TRUE,"GENERAL";"TAB3",#N/A,TRUE,"GENERAL";"TAB4",#N/A,TRUE,"GENERAL";"TAB5",#N/A,TRUE,"GENERAL"}</definedName>
    <definedName name="eryhdf" localSheetId="14" hidden="1">{"TAB1",#N/A,TRUE,"GENERAL";"TAB2",#N/A,TRUE,"GENERAL";"TAB3",#N/A,TRUE,"GENERAL";"TAB4",#N/A,TRUE,"GENERAL";"TAB5",#N/A,TRUE,"GENERAL"}</definedName>
    <definedName name="eryhdf" localSheetId="19" hidden="1">{"TAB1",#N/A,TRUE,"GENERAL";"TAB2",#N/A,TRUE,"GENERAL";"TAB3",#N/A,TRUE,"GENERAL";"TAB4",#N/A,TRUE,"GENERAL";"TAB5",#N/A,TRUE,"GENERAL"}</definedName>
    <definedName name="eryhdf" localSheetId="20" hidden="1">{"TAB1",#N/A,TRUE,"GENERAL";"TAB2",#N/A,TRUE,"GENERAL";"TAB3",#N/A,TRUE,"GENERAL";"TAB4",#N/A,TRUE,"GENERAL";"TAB5",#N/A,TRUE,"GENERAL"}</definedName>
    <definedName name="eryhdf" localSheetId="22" hidden="1">{"TAB1",#N/A,TRUE,"GENERAL";"TAB2",#N/A,TRUE,"GENERAL";"TAB3",#N/A,TRUE,"GENERAL";"TAB4",#N/A,TRUE,"GENERAL";"TAB5",#N/A,TRUE,"GENERAL"}</definedName>
    <definedName name="eryhdf" localSheetId="23" hidden="1">{"TAB1",#N/A,TRUE,"GENERAL";"TAB2",#N/A,TRUE,"GENERAL";"TAB3",#N/A,TRUE,"GENERAL";"TAB4",#N/A,TRUE,"GENERAL";"TAB5",#N/A,TRUE,"GENERAL"}</definedName>
    <definedName name="eryhdf" localSheetId="24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localSheetId="11" hidden="1">{"TAB1",#N/A,TRUE,"GENERAL";"TAB2",#N/A,TRUE,"GENERAL";"TAB3",#N/A,TRUE,"GENERAL";"TAB4",#N/A,TRUE,"GENERAL";"TAB5",#N/A,TRUE,"GENERAL"}</definedName>
    <definedName name="eryhk" localSheetId="12" hidden="1">{"TAB1",#N/A,TRUE,"GENERAL";"TAB2",#N/A,TRUE,"GENERAL";"TAB3",#N/A,TRUE,"GENERAL";"TAB4",#N/A,TRUE,"GENERAL";"TAB5",#N/A,TRUE,"GENERAL"}</definedName>
    <definedName name="eryhk" localSheetId="14" hidden="1">{"TAB1",#N/A,TRUE,"GENERAL";"TAB2",#N/A,TRUE,"GENERAL";"TAB3",#N/A,TRUE,"GENERAL";"TAB4",#N/A,TRUE,"GENERAL";"TAB5",#N/A,TRUE,"GENERAL"}</definedName>
    <definedName name="eryhk" localSheetId="19" hidden="1">{"TAB1",#N/A,TRUE,"GENERAL";"TAB2",#N/A,TRUE,"GENERAL";"TAB3",#N/A,TRUE,"GENERAL";"TAB4",#N/A,TRUE,"GENERAL";"TAB5",#N/A,TRUE,"GENERAL"}</definedName>
    <definedName name="eryhk" localSheetId="20" hidden="1">{"TAB1",#N/A,TRUE,"GENERAL";"TAB2",#N/A,TRUE,"GENERAL";"TAB3",#N/A,TRUE,"GENERAL";"TAB4",#N/A,TRUE,"GENERAL";"TAB5",#N/A,TRUE,"GENERAL"}</definedName>
    <definedName name="eryhk" localSheetId="22" hidden="1">{"TAB1",#N/A,TRUE,"GENERAL";"TAB2",#N/A,TRUE,"GENERAL";"TAB3",#N/A,TRUE,"GENERAL";"TAB4",#N/A,TRUE,"GENERAL";"TAB5",#N/A,TRUE,"GENERAL"}</definedName>
    <definedName name="eryhk" localSheetId="23" hidden="1">{"TAB1",#N/A,TRUE,"GENERAL";"TAB2",#N/A,TRUE,"GENERAL";"TAB3",#N/A,TRUE,"GENERAL";"TAB4",#N/A,TRUE,"GENERAL";"TAB5",#N/A,TRUE,"GENERAL"}</definedName>
    <definedName name="eryhk" localSheetId="24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localSheetId="11" hidden="1">{"TAB1",#N/A,TRUE,"GENERAL";"TAB2",#N/A,TRUE,"GENERAL";"TAB3",#N/A,TRUE,"GENERAL";"TAB4",#N/A,TRUE,"GENERAL";"TAB5",#N/A,TRUE,"GENERAL"}</definedName>
    <definedName name="eryhrf" localSheetId="12" hidden="1">{"TAB1",#N/A,TRUE,"GENERAL";"TAB2",#N/A,TRUE,"GENERAL";"TAB3",#N/A,TRUE,"GENERAL";"TAB4",#N/A,TRUE,"GENERAL";"TAB5",#N/A,TRUE,"GENERAL"}</definedName>
    <definedName name="eryhrf" localSheetId="14" hidden="1">{"TAB1",#N/A,TRUE,"GENERAL";"TAB2",#N/A,TRUE,"GENERAL";"TAB3",#N/A,TRUE,"GENERAL";"TAB4",#N/A,TRUE,"GENERAL";"TAB5",#N/A,TRUE,"GENERAL"}</definedName>
    <definedName name="eryhrf" localSheetId="19" hidden="1">{"TAB1",#N/A,TRUE,"GENERAL";"TAB2",#N/A,TRUE,"GENERAL";"TAB3",#N/A,TRUE,"GENERAL";"TAB4",#N/A,TRUE,"GENERAL";"TAB5",#N/A,TRUE,"GENERAL"}</definedName>
    <definedName name="eryhrf" localSheetId="20" hidden="1">{"TAB1",#N/A,TRUE,"GENERAL";"TAB2",#N/A,TRUE,"GENERAL";"TAB3",#N/A,TRUE,"GENERAL";"TAB4",#N/A,TRUE,"GENERAL";"TAB5",#N/A,TRUE,"GENERAL"}</definedName>
    <definedName name="eryhrf" localSheetId="22" hidden="1">{"TAB1",#N/A,TRUE,"GENERAL";"TAB2",#N/A,TRUE,"GENERAL";"TAB3",#N/A,TRUE,"GENERAL";"TAB4",#N/A,TRUE,"GENERAL";"TAB5",#N/A,TRUE,"GENERAL"}</definedName>
    <definedName name="eryhrf" localSheetId="23" hidden="1">{"TAB1",#N/A,TRUE,"GENERAL";"TAB2",#N/A,TRUE,"GENERAL";"TAB3",#N/A,TRUE,"GENERAL";"TAB4",#N/A,TRUE,"GENERAL";"TAB5",#N/A,TRUE,"GENERAL"}</definedName>
    <definedName name="eryhrf" localSheetId="24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localSheetId="11" hidden="1">{"TAB1",#N/A,TRUE,"GENERAL";"TAB2",#N/A,TRUE,"GENERAL";"TAB3",#N/A,TRUE,"GENERAL";"TAB4",#N/A,TRUE,"GENERAL";"TAB5",#N/A,TRUE,"GENERAL"}</definedName>
    <definedName name="eryre" localSheetId="12" hidden="1">{"TAB1",#N/A,TRUE,"GENERAL";"TAB2",#N/A,TRUE,"GENERAL";"TAB3",#N/A,TRUE,"GENERAL";"TAB4",#N/A,TRUE,"GENERAL";"TAB5",#N/A,TRUE,"GENERAL"}</definedName>
    <definedName name="eryre" localSheetId="14" hidden="1">{"TAB1",#N/A,TRUE,"GENERAL";"TAB2",#N/A,TRUE,"GENERAL";"TAB3",#N/A,TRUE,"GENERAL";"TAB4",#N/A,TRUE,"GENERAL";"TAB5",#N/A,TRUE,"GENERAL"}</definedName>
    <definedName name="eryre" localSheetId="19" hidden="1">{"TAB1",#N/A,TRUE,"GENERAL";"TAB2",#N/A,TRUE,"GENERAL";"TAB3",#N/A,TRUE,"GENERAL";"TAB4",#N/A,TRUE,"GENERAL";"TAB5",#N/A,TRUE,"GENERAL"}</definedName>
    <definedName name="eryre" localSheetId="20" hidden="1">{"TAB1",#N/A,TRUE,"GENERAL";"TAB2",#N/A,TRUE,"GENERAL";"TAB3",#N/A,TRUE,"GENERAL";"TAB4",#N/A,TRUE,"GENERAL";"TAB5",#N/A,TRUE,"GENERAL"}</definedName>
    <definedName name="eryre" localSheetId="22" hidden="1">{"TAB1",#N/A,TRUE,"GENERAL";"TAB2",#N/A,TRUE,"GENERAL";"TAB3",#N/A,TRUE,"GENERAL";"TAB4",#N/A,TRUE,"GENERAL";"TAB5",#N/A,TRUE,"GENERAL"}</definedName>
    <definedName name="eryre" localSheetId="23" hidden="1">{"TAB1",#N/A,TRUE,"GENERAL";"TAB2",#N/A,TRUE,"GENERAL";"TAB3",#N/A,TRUE,"GENERAL";"TAB4",#N/A,TRUE,"GENERAL";"TAB5",#N/A,TRUE,"GENERAL"}</definedName>
    <definedName name="eryre" localSheetId="24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5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localSheetId="7" hidden="1">{"via1",#N/A,TRUE,"general";"via2",#N/A,TRUE,"general";"via3",#N/A,TRUE,"general"}</definedName>
    <definedName name="erytd" localSheetId="11" hidden="1">{"via1",#N/A,TRUE,"general";"via2",#N/A,TRUE,"general";"via3",#N/A,TRUE,"general"}</definedName>
    <definedName name="erytd" localSheetId="12" hidden="1">{"via1",#N/A,TRUE,"general";"via2",#N/A,TRUE,"general";"via3",#N/A,TRUE,"general"}</definedName>
    <definedName name="erytd" localSheetId="14" hidden="1">{"via1",#N/A,TRUE,"general";"via2",#N/A,TRUE,"general";"via3",#N/A,TRUE,"general"}</definedName>
    <definedName name="erytd" localSheetId="19" hidden="1">{"via1",#N/A,TRUE,"general";"via2",#N/A,TRUE,"general";"via3",#N/A,TRUE,"general"}</definedName>
    <definedName name="erytd" localSheetId="20" hidden="1">{"via1",#N/A,TRUE,"general";"via2",#N/A,TRUE,"general";"via3",#N/A,TRUE,"general"}</definedName>
    <definedName name="erytd" localSheetId="22" hidden="1">{"via1",#N/A,TRUE,"general";"via2",#N/A,TRUE,"general";"via3",#N/A,TRUE,"general"}</definedName>
    <definedName name="erytd" localSheetId="23" hidden="1">{"via1",#N/A,TRUE,"general";"via2",#N/A,TRUE,"general";"via3",#N/A,TRUE,"general"}</definedName>
    <definedName name="erytd" localSheetId="24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localSheetId="11" hidden="1">{"via1",#N/A,TRUE,"general";"via2",#N/A,TRUE,"general";"via3",#N/A,TRUE,"general"}</definedName>
    <definedName name="eryty" localSheetId="12" hidden="1">{"via1",#N/A,TRUE,"general";"via2",#N/A,TRUE,"general";"via3",#N/A,TRUE,"general"}</definedName>
    <definedName name="eryty" localSheetId="14" hidden="1">{"via1",#N/A,TRUE,"general";"via2",#N/A,TRUE,"general";"via3",#N/A,TRUE,"general"}</definedName>
    <definedName name="eryty" localSheetId="19" hidden="1">{"via1",#N/A,TRUE,"general";"via2",#N/A,TRUE,"general";"via3",#N/A,TRUE,"general"}</definedName>
    <definedName name="eryty" localSheetId="20" hidden="1">{"via1",#N/A,TRUE,"general";"via2",#N/A,TRUE,"general";"via3",#N/A,TRUE,"general"}</definedName>
    <definedName name="eryty" localSheetId="22" hidden="1">{"via1",#N/A,TRUE,"general";"via2",#N/A,TRUE,"general";"via3",#N/A,TRUE,"general"}</definedName>
    <definedName name="eryty" localSheetId="23" hidden="1">{"via1",#N/A,TRUE,"general";"via2",#N/A,TRUE,"general";"via3",#N/A,TRUE,"general"}</definedName>
    <definedName name="eryty" localSheetId="24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localSheetId="11" hidden="1">{"via1",#N/A,TRUE,"general";"via2",#N/A,TRUE,"general";"via3",#N/A,TRUE,"general"}</definedName>
    <definedName name="eryy" localSheetId="12" hidden="1">{"via1",#N/A,TRUE,"general";"via2",#N/A,TRUE,"general";"via3",#N/A,TRUE,"general"}</definedName>
    <definedName name="eryy" localSheetId="14" hidden="1">{"via1",#N/A,TRUE,"general";"via2",#N/A,TRUE,"general";"via3",#N/A,TRUE,"general"}</definedName>
    <definedName name="eryy" localSheetId="19" hidden="1">{"via1",#N/A,TRUE,"general";"via2",#N/A,TRUE,"general";"via3",#N/A,TRUE,"general"}</definedName>
    <definedName name="eryy" localSheetId="20" hidden="1">{"via1",#N/A,TRUE,"general";"via2",#N/A,TRUE,"general";"via3",#N/A,TRUE,"general"}</definedName>
    <definedName name="eryy" localSheetId="22" hidden="1">{"via1",#N/A,TRUE,"general";"via2",#N/A,TRUE,"general";"via3",#N/A,TRUE,"general"}</definedName>
    <definedName name="eryy" localSheetId="23" hidden="1">{"via1",#N/A,TRUE,"general";"via2",#N/A,TRUE,"general";"via3",#N/A,TRUE,"general"}</definedName>
    <definedName name="eryy" localSheetId="24" hidden="1">{"via1",#N/A,TRUE,"general";"via2",#N/A,TRUE,"general";"via3",#N/A,TRUE,"general"}</definedName>
    <definedName name="eryy" hidden="1">{"via1",#N/A,TRUE,"general";"via2",#N/A,TRUE,"general";"via3",#N/A,TRUE,"general"}</definedName>
    <definedName name="ESPECIFICACION">#REF!</definedName>
    <definedName name="Especificación">#REF!</definedName>
    <definedName name="etertgg" localSheetId="5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localSheetId="7" hidden="1">{"via1",#N/A,TRUE,"general";"via2",#N/A,TRUE,"general";"via3",#N/A,TRUE,"general"}</definedName>
    <definedName name="etertgg" localSheetId="11" hidden="1">{"via1",#N/A,TRUE,"general";"via2",#N/A,TRUE,"general";"via3",#N/A,TRUE,"general"}</definedName>
    <definedName name="etertgg" localSheetId="12" hidden="1">{"via1",#N/A,TRUE,"general";"via2",#N/A,TRUE,"general";"via3",#N/A,TRUE,"general"}</definedName>
    <definedName name="etertgg" localSheetId="14" hidden="1">{"via1",#N/A,TRUE,"general";"via2",#N/A,TRUE,"general";"via3",#N/A,TRUE,"general"}</definedName>
    <definedName name="etertgg" localSheetId="19" hidden="1">{"via1",#N/A,TRUE,"general";"via2",#N/A,TRUE,"general";"via3",#N/A,TRUE,"general"}</definedName>
    <definedName name="etertgg" localSheetId="20" hidden="1">{"via1",#N/A,TRUE,"general";"via2",#N/A,TRUE,"general";"via3",#N/A,TRUE,"general"}</definedName>
    <definedName name="etertgg" localSheetId="22" hidden="1">{"via1",#N/A,TRUE,"general";"via2",#N/A,TRUE,"general";"via3",#N/A,TRUE,"general"}</definedName>
    <definedName name="etertgg" localSheetId="23" hidden="1">{"via1",#N/A,TRUE,"general";"via2",#N/A,TRUE,"general";"via3",#N/A,TRUE,"general"}</definedName>
    <definedName name="etertgg" localSheetId="24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5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localSheetId="7" hidden="1">{"TAB1",#N/A,TRUE,"GENERAL";"TAB2",#N/A,TRUE,"GENERAL";"TAB3",#N/A,TRUE,"GENERAL";"TAB4",#N/A,TRUE,"GENERAL";"TAB5",#N/A,TRUE,"GENERAL"}</definedName>
    <definedName name="etewt" localSheetId="11" hidden="1">{"TAB1",#N/A,TRUE,"GENERAL";"TAB2",#N/A,TRUE,"GENERAL";"TAB3",#N/A,TRUE,"GENERAL";"TAB4",#N/A,TRUE,"GENERAL";"TAB5",#N/A,TRUE,"GENERAL"}</definedName>
    <definedName name="etewt" localSheetId="12" hidden="1">{"TAB1",#N/A,TRUE,"GENERAL";"TAB2",#N/A,TRUE,"GENERAL";"TAB3",#N/A,TRUE,"GENERAL";"TAB4",#N/A,TRUE,"GENERAL";"TAB5",#N/A,TRUE,"GENERAL"}</definedName>
    <definedName name="etewt" localSheetId="14" hidden="1">{"TAB1",#N/A,TRUE,"GENERAL";"TAB2",#N/A,TRUE,"GENERAL";"TAB3",#N/A,TRUE,"GENERAL";"TAB4",#N/A,TRUE,"GENERAL";"TAB5",#N/A,TRUE,"GENERAL"}</definedName>
    <definedName name="etewt" localSheetId="19" hidden="1">{"TAB1",#N/A,TRUE,"GENERAL";"TAB2",#N/A,TRUE,"GENERAL";"TAB3",#N/A,TRUE,"GENERAL";"TAB4",#N/A,TRUE,"GENERAL";"TAB5",#N/A,TRUE,"GENERAL"}</definedName>
    <definedName name="etewt" localSheetId="20" hidden="1">{"TAB1",#N/A,TRUE,"GENERAL";"TAB2",#N/A,TRUE,"GENERAL";"TAB3",#N/A,TRUE,"GENERAL";"TAB4",#N/A,TRUE,"GENERAL";"TAB5",#N/A,TRUE,"GENERAL"}</definedName>
    <definedName name="etewt" localSheetId="22" hidden="1">{"TAB1",#N/A,TRUE,"GENERAL";"TAB2",#N/A,TRUE,"GENERAL";"TAB3",#N/A,TRUE,"GENERAL";"TAB4",#N/A,TRUE,"GENERAL";"TAB5",#N/A,TRUE,"GENERAL"}</definedName>
    <definedName name="etewt" localSheetId="23" hidden="1">{"TAB1",#N/A,TRUE,"GENERAL";"TAB2",#N/A,TRUE,"GENERAL";"TAB3",#N/A,TRUE,"GENERAL";"TAB4",#N/A,TRUE,"GENERAL";"TAB5",#N/A,TRUE,"GENERAL"}</definedName>
    <definedName name="etewt" localSheetId="24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5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localSheetId="7" hidden="1">{"via1",#N/A,TRUE,"general";"via2",#N/A,TRUE,"general";"via3",#N/A,TRUE,"general"}</definedName>
    <definedName name="etu" localSheetId="11" hidden="1">{"via1",#N/A,TRUE,"general";"via2",#N/A,TRUE,"general";"via3",#N/A,TRUE,"general"}</definedName>
    <definedName name="etu" localSheetId="12" hidden="1">{"via1",#N/A,TRUE,"general";"via2",#N/A,TRUE,"general";"via3",#N/A,TRUE,"general"}</definedName>
    <definedName name="etu" localSheetId="14" hidden="1">{"via1",#N/A,TRUE,"general";"via2",#N/A,TRUE,"general";"via3",#N/A,TRUE,"general"}</definedName>
    <definedName name="etu" localSheetId="19" hidden="1">{"via1",#N/A,TRUE,"general";"via2",#N/A,TRUE,"general";"via3",#N/A,TRUE,"general"}</definedName>
    <definedName name="etu" localSheetId="20" hidden="1">{"via1",#N/A,TRUE,"general";"via2",#N/A,TRUE,"general";"via3",#N/A,TRUE,"general"}</definedName>
    <definedName name="etu" localSheetId="22" hidden="1">{"via1",#N/A,TRUE,"general";"via2",#N/A,TRUE,"general";"via3",#N/A,TRUE,"general"}</definedName>
    <definedName name="etu" localSheetId="23" hidden="1">{"via1",#N/A,TRUE,"general";"via2",#N/A,TRUE,"general";"via3",#N/A,TRUE,"general"}</definedName>
    <definedName name="etu" localSheetId="24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localSheetId="11" hidden="1">{"via1",#N/A,TRUE,"general";"via2",#N/A,TRUE,"general";"via3",#N/A,TRUE,"general"}</definedName>
    <definedName name="etueh" localSheetId="12" hidden="1">{"via1",#N/A,TRUE,"general";"via2",#N/A,TRUE,"general";"via3",#N/A,TRUE,"general"}</definedName>
    <definedName name="etueh" localSheetId="14" hidden="1">{"via1",#N/A,TRUE,"general";"via2",#N/A,TRUE,"general";"via3",#N/A,TRUE,"general"}</definedName>
    <definedName name="etueh" localSheetId="19" hidden="1">{"via1",#N/A,TRUE,"general";"via2",#N/A,TRUE,"general";"via3",#N/A,TRUE,"general"}</definedName>
    <definedName name="etueh" localSheetId="20" hidden="1">{"via1",#N/A,TRUE,"general";"via2",#N/A,TRUE,"general";"via3",#N/A,TRUE,"general"}</definedName>
    <definedName name="etueh" localSheetId="22" hidden="1">{"via1",#N/A,TRUE,"general";"via2",#N/A,TRUE,"general";"via3",#N/A,TRUE,"general"}</definedName>
    <definedName name="etueh" localSheetId="23" hidden="1">{"via1",#N/A,TRUE,"general";"via2",#N/A,TRUE,"general";"via3",#N/A,TRUE,"general"}</definedName>
    <definedName name="etueh" localSheetId="24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localSheetId="11" hidden="1">{"via1",#N/A,TRUE,"general";"via2",#N/A,TRUE,"general";"via3",#N/A,TRUE,"general"}</definedName>
    <definedName name="etyty" localSheetId="12" hidden="1">{"via1",#N/A,TRUE,"general";"via2",#N/A,TRUE,"general";"via3",#N/A,TRUE,"general"}</definedName>
    <definedName name="etyty" localSheetId="14" hidden="1">{"via1",#N/A,TRUE,"general";"via2",#N/A,TRUE,"general";"via3",#N/A,TRUE,"general"}</definedName>
    <definedName name="etyty" localSheetId="19" hidden="1">{"via1",#N/A,TRUE,"general";"via2",#N/A,TRUE,"general";"via3",#N/A,TRUE,"general"}</definedName>
    <definedName name="etyty" localSheetId="20" hidden="1">{"via1",#N/A,TRUE,"general";"via2",#N/A,TRUE,"general";"via3",#N/A,TRUE,"general"}</definedName>
    <definedName name="etyty" localSheetId="22" hidden="1">{"via1",#N/A,TRUE,"general";"via2",#N/A,TRUE,"general";"via3",#N/A,TRUE,"general"}</definedName>
    <definedName name="etyty" localSheetId="23" hidden="1">{"via1",#N/A,TRUE,"general";"via2",#N/A,TRUE,"general";"via3",#N/A,TRUE,"general"}</definedName>
    <definedName name="etyty" localSheetId="24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localSheetId="7" hidden="1">{"TAB1",#N/A,TRUE,"GENERAL";"TAB2",#N/A,TRUE,"GENERAL";"TAB3",#N/A,TRUE,"GENERAL";"TAB4",#N/A,TRUE,"GENERAL";"TAB5",#N/A,TRUE,"GENERAL"}</definedName>
    <definedName name="etyu" localSheetId="11" hidden="1">{"TAB1",#N/A,TRUE,"GENERAL";"TAB2",#N/A,TRUE,"GENERAL";"TAB3",#N/A,TRUE,"GENERAL";"TAB4",#N/A,TRUE,"GENERAL";"TAB5",#N/A,TRUE,"GENERAL"}</definedName>
    <definedName name="etyu" localSheetId="12" hidden="1">{"TAB1",#N/A,TRUE,"GENERAL";"TAB2",#N/A,TRUE,"GENERAL";"TAB3",#N/A,TRUE,"GENERAL";"TAB4",#N/A,TRUE,"GENERAL";"TAB5",#N/A,TRUE,"GENERAL"}</definedName>
    <definedName name="etyu" localSheetId="14" hidden="1">{"TAB1",#N/A,TRUE,"GENERAL";"TAB2",#N/A,TRUE,"GENERAL";"TAB3",#N/A,TRUE,"GENERAL";"TAB4",#N/A,TRUE,"GENERAL";"TAB5",#N/A,TRUE,"GENERAL"}</definedName>
    <definedName name="etyu" localSheetId="19" hidden="1">{"TAB1",#N/A,TRUE,"GENERAL";"TAB2",#N/A,TRUE,"GENERAL";"TAB3",#N/A,TRUE,"GENERAL";"TAB4",#N/A,TRUE,"GENERAL";"TAB5",#N/A,TRUE,"GENERAL"}</definedName>
    <definedName name="etyu" localSheetId="20" hidden="1">{"TAB1",#N/A,TRUE,"GENERAL";"TAB2",#N/A,TRUE,"GENERAL";"TAB3",#N/A,TRUE,"GENERAL";"TAB4",#N/A,TRUE,"GENERAL";"TAB5",#N/A,TRUE,"GENERAL"}</definedName>
    <definedName name="etyu" localSheetId="22" hidden="1">{"TAB1",#N/A,TRUE,"GENERAL";"TAB2",#N/A,TRUE,"GENERAL";"TAB3",#N/A,TRUE,"GENERAL";"TAB4",#N/A,TRUE,"GENERAL";"TAB5",#N/A,TRUE,"GENERAL"}</definedName>
    <definedName name="etyu" localSheetId="23" hidden="1">{"TAB1",#N/A,TRUE,"GENERAL";"TAB2",#N/A,TRUE,"GENERAL";"TAB3",#N/A,TRUE,"GENERAL";"TAB4",#N/A,TRUE,"GENERAL";"TAB5",#N/A,TRUE,"GENERAL"}</definedName>
    <definedName name="etyu" localSheetId="24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5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localSheetId="7" hidden="1">{"via1",#N/A,TRUE,"general";"via2",#N/A,TRUE,"general";"via3",#N/A,TRUE,"general"}</definedName>
    <definedName name="eu" localSheetId="11" hidden="1">{"via1",#N/A,TRUE,"general";"via2",#N/A,TRUE,"general";"via3",#N/A,TRUE,"general"}</definedName>
    <definedName name="eu" localSheetId="12" hidden="1">{"via1",#N/A,TRUE,"general";"via2",#N/A,TRUE,"general";"via3",#N/A,TRUE,"general"}</definedName>
    <definedName name="eu" localSheetId="14" hidden="1">{"via1",#N/A,TRUE,"general";"via2",#N/A,TRUE,"general";"via3",#N/A,TRUE,"general"}</definedName>
    <definedName name="eu" localSheetId="19" hidden="1">{"via1",#N/A,TRUE,"general";"via2",#N/A,TRUE,"general";"via3",#N/A,TRUE,"general"}</definedName>
    <definedName name="eu" localSheetId="20" hidden="1">{"via1",#N/A,TRUE,"general";"via2",#N/A,TRUE,"general";"via3",#N/A,TRUE,"general"}</definedName>
    <definedName name="eu" localSheetId="22" hidden="1">{"via1",#N/A,TRUE,"general";"via2",#N/A,TRUE,"general";"via3",#N/A,TRUE,"general"}</definedName>
    <definedName name="eu" localSheetId="23" hidden="1">{"via1",#N/A,TRUE,"general";"via2",#N/A,TRUE,"general";"via3",#N/A,TRUE,"general"}</definedName>
    <definedName name="eu" localSheetId="24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localSheetId="11" hidden="1">{"via1",#N/A,TRUE,"general";"via2",#N/A,TRUE,"general";"via3",#N/A,TRUE,"general"}</definedName>
    <definedName name="eut" localSheetId="12" hidden="1">{"via1",#N/A,TRUE,"general";"via2",#N/A,TRUE,"general";"via3",#N/A,TRUE,"general"}</definedName>
    <definedName name="eut" localSheetId="14" hidden="1">{"via1",#N/A,TRUE,"general";"via2",#N/A,TRUE,"general";"via3",#N/A,TRUE,"general"}</definedName>
    <definedName name="eut" localSheetId="19" hidden="1">{"via1",#N/A,TRUE,"general";"via2",#N/A,TRUE,"general";"via3",#N/A,TRUE,"general"}</definedName>
    <definedName name="eut" localSheetId="20" hidden="1">{"via1",#N/A,TRUE,"general";"via2",#N/A,TRUE,"general";"via3",#N/A,TRUE,"general"}</definedName>
    <definedName name="eut" localSheetId="22" hidden="1">{"via1",#N/A,TRUE,"general";"via2",#N/A,TRUE,"general";"via3",#N/A,TRUE,"general"}</definedName>
    <definedName name="eut" localSheetId="23" hidden="1">{"via1",#N/A,TRUE,"general";"via2",#N/A,TRUE,"general";"via3",#N/A,TRUE,"general"}</definedName>
    <definedName name="eut" localSheetId="24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localSheetId="7" hidden="1">{"TAB1",#N/A,TRUE,"GENERAL";"TAB2",#N/A,TRUE,"GENERAL";"TAB3",#N/A,TRUE,"GENERAL";"TAB4",#N/A,TRUE,"GENERAL";"TAB5",#N/A,TRUE,"GENERAL"}</definedName>
    <definedName name="euyt" localSheetId="11" hidden="1">{"TAB1",#N/A,TRUE,"GENERAL";"TAB2",#N/A,TRUE,"GENERAL";"TAB3",#N/A,TRUE,"GENERAL";"TAB4",#N/A,TRUE,"GENERAL";"TAB5",#N/A,TRUE,"GENERAL"}</definedName>
    <definedName name="euyt" localSheetId="12" hidden="1">{"TAB1",#N/A,TRUE,"GENERAL";"TAB2",#N/A,TRUE,"GENERAL";"TAB3",#N/A,TRUE,"GENERAL";"TAB4",#N/A,TRUE,"GENERAL";"TAB5",#N/A,TRUE,"GENERAL"}</definedName>
    <definedName name="euyt" localSheetId="14" hidden="1">{"TAB1",#N/A,TRUE,"GENERAL";"TAB2",#N/A,TRUE,"GENERAL";"TAB3",#N/A,TRUE,"GENERAL";"TAB4",#N/A,TRUE,"GENERAL";"TAB5",#N/A,TRUE,"GENERAL"}</definedName>
    <definedName name="euyt" localSheetId="19" hidden="1">{"TAB1",#N/A,TRUE,"GENERAL";"TAB2",#N/A,TRUE,"GENERAL";"TAB3",#N/A,TRUE,"GENERAL";"TAB4",#N/A,TRUE,"GENERAL";"TAB5",#N/A,TRUE,"GENERAL"}</definedName>
    <definedName name="euyt" localSheetId="20" hidden="1">{"TAB1",#N/A,TRUE,"GENERAL";"TAB2",#N/A,TRUE,"GENERAL";"TAB3",#N/A,TRUE,"GENERAL";"TAB4",#N/A,TRUE,"GENERAL";"TAB5",#N/A,TRUE,"GENERAL"}</definedName>
    <definedName name="euyt" localSheetId="22" hidden="1">{"TAB1",#N/A,TRUE,"GENERAL";"TAB2",#N/A,TRUE,"GENERAL";"TAB3",#N/A,TRUE,"GENERAL";"TAB4",#N/A,TRUE,"GENERAL";"TAB5",#N/A,TRUE,"GENERAL"}</definedName>
    <definedName name="euyt" localSheetId="23" hidden="1">{"TAB1",#N/A,TRUE,"GENERAL";"TAB2",#N/A,TRUE,"GENERAL";"TAB3",#N/A,TRUE,"GENERAL";"TAB4",#N/A,TRUE,"GENERAL";"TAB5",#N/A,TRUE,"GENERAL"}</definedName>
    <definedName name="euyt" localSheetId="24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localSheetId="7" hidden="1">{"TAB1",#N/A,TRUE,"GENERAL";"TAB2",#N/A,TRUE,"GENERAL";"TAB3",#N/A,TRUE,"GENERAL";"TAB4",#N/A,TRUE,"GENERAL";"TAB5",#N/A,TRUE,"GENERAL"}</definedName>
    <definedName name="ewegt" localSheetId="11" hidden="1">{"TAB1",#N/A,TRUE,"GENERAL";"TAB2",#N/A,TRUE,"GENERAL";"TAB3",#N/A,TRUE,"GENERAL";"TAB4",#N/A,TRUE,"GENERAL";"TAB5",#N/A,TRUE,"GENERAL"}</definedName>
    <definedName name="ewegt" localSheetId="12" hidden="1">{"TAB1",#N/A,TRUE,"GENERAL";"TAB2",#N/A,TRUE,"GENERAL";"TAB3",#N/A,TRUE,"GENERAL";"TAB4",#N/A,TRUE,"GENERAL";"TAB5",#N/A,TRUE,"GENERAL"}</definedName>
    <definedName name="ewegt" localSheetId="14" hidden="1">{"TAB1",#N/A,TRUE,"GENERAL";"TAB2",#N/A,TRUE,"GENERAL";"TAB3",#N/A,TRUE,"GENERAL";"TAB4",#N/A,TRUE,"GENERAL";"TAB5",#N/A,TRUE,"GENERAL"}</definedName>
    <definedName name="ewegt" localSheetId="19" hidden="1">{"TAB1",#N/A,TRUE,"GENERAL";"TAB2",#N/A,TRUE,"GENERAL";"TAB3",#N/A,TRUE,"GENERAL";"TAB4",#N/A,TRUE,"GENERAL";"TAB5",#N/A,TRUE,"GENERAL"}</definedName>
    <definedName name="ewegt" localSheetId="20" hidden="1">{"TAB1",#N/A,TRUE,"GENERAL";"TAB2",#N/A,TRUE,"GENERAL";"TAB3",#N/A,TRUE,"GENERAL";"TAB4",#N/A,TRUE,"GENERAL";"TAB5",#N/A,TRUE,"GENERAL"}</definedName>
    <definedName name="ewegt" localSheetId="22" hidden="1">{"TAB1",#N/A,TRUE,"GENERAL";"TAB2",#N/A,TRUE,"GENERAL";"TAB3",#N/A,TRUE,"GENERAL";"TAB4",#N/A,TRUE,"GENERAL";"TAB5",#N/A,TRUE,"GENERAL"}</definedName>
    <definedName name="ewegt" localSheetId="23" hidden="1">{"TAB1",#N/A,TRUE,"GENERAL";"TAB2",#N/A,TRUE,"GENERAL";"TAB3",#N/A,TRUE,"GENERAL";"TAB4",#N/A,TRUE,"GENERAL";"TAB5",#N/A,TRUE,"GENERAL"}</definedName>
    <definedName name="ewegt" localSheetId="24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localSheetId="11" hidden="1">{"TAB1",#N/A,TRUE,"GENERAL";"TAB2",#N/A,TRUE,"GENERAL";"TAB3",#N/A,TRUE,"GENERAL";"TAB4",#N/A,TRUE,"GENERAL";"TAB5",#N/A,TRUE,"GENERAL"}</definedName>
    <definedName name="ewfewfg" localSheetId="12" hidden="1">{"TAB1",#N/A,TRUE,"GENERAL";"TAB2",#N/A,TRUE,"GENERAL";"TAB3",#N/A,TRUE,"GENERAL";"TAB4",#N/A,TRUE,"GENERAL";"TAB5",#N/A,TRUE,"GENERAL"}</definedName>
    <definedName name="ewfewfg" localSheetId="14" hidden="1">{"TAB1",#N/A,TRUE,"GENERAL";"TAB2",#N/A,TRUE,"GENERAL";"TAB3",#N/A,TRUE,"GENERAL";"TAB4",#N/A,TRUE,"GENERAL";"TAB5",#N/A,TRUE,"GENERAL"}</definedName>
    <definedName name="ewfewfg" localSheetId="19" hidden="1">{"TAB1",#N/A,TRUE,"GENERAL";"TAB2",#N/A,TRUE,"GENERAL";"TAB3",#N/A,TRUE,"GENERAL";"TAB4",#N/A,TRUE,"GENERAL";"TAB5",#N/A,TRUE,"GENERAL"}</definedName>
    <definedName name="ewfewfg" localSheetId="20" hidden="1">{"TAB1",#N/A,TRUE,"GENERAL";"TAB2",#N/A,TRUE,"GENERAL";"TAB3",#N/A,TRUE,"GENERAL";"TAB4",#N/A,TRUE,"GENERAL";"TAB5",#N/A,TRUE,"GENERAL"}</definedName>
    <definedName name="ewfewfg" localSheetId="22" hidden="1">{"TAB1",#N/A,TRUE,"GENERAL";"TAB2",#N/A,TRUE,"GENERAL";"TAB3",#N/A,TRUE,"GENERAL";"TAB4",#N/A,TRUE,"GENERAL";"TAB5",#N/A,TRUE,"GENERAL"}</definedName>
    <definedName name="ewfewfg" localSheetId="23" hidden="1">{"TAB1",#N/A,TRUE,"GENERAL";"TAB2",#N/A,TRUE,"GENERAL";"TAB3",#N/A,TRUE,"GENERAL";"TAB4",#N/A,TRUE,"GENERAL";"TAB5",#N/A,TRUE,"GENERAL"}</definedName>
    <definedName name="ewfewfg" localSheetId="24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localSheetId="11" hidden="1">{"TAB1",#N/A,TRUE,"GENERAL";"TAB2",#N/A,TRUE,"GENERAL";"TAB3",#N/A,TRUE,"GENERAL";"TAB4",#N/A,TRUE,"GENERAL";"TAB5",#N/A,TRUE,"GENERAL"}</definedName>
    <definedName name="ewre" localSheetId="12" hidden="1">{"TAB1",#N/A,TRUE,"GENERAL";"TAB2",#N/A,TRUE,"GENERAL";"TAB3",#N/A,TRUE,"GENERAL";"TAB4",#N/A,TRUE,"GENERAL";"TAB5",#N/A,TRUE,"GENERAL"}</definedName>
    <definedName name="ewre" localSheetId="14" hidden="1">{"TAB1",#N/A,TRUE,"GENERAL";"TAB2",#N/A,TRUE,"GENERAL";"TAB3",#N/A,TRUE,"GENERAL";"TAB4",#N/A,TRUE,"GENERAL";"TAB5",#N/A,TRUE,"GENERAL"}</definedName>
    <definedName name="ewre" localSheetId="19" hidden="1">{"TAB1",#N/A,TRUE,"GENERAL";"TAB2",#N/A,TRUE,"GENERAL";"TAB3",#N/A,TRUE,"GENERAL";"TAB4",#N/A,TRUE,"GENERAL";"TAB5",#N/A,TRUE,"GENERAL"}</definedName>
    <definedName name="ewre" localSheetId="20" hidden="1">{"TAB1",#N/A,TRUE,"GENERAL";"TAB2",#N/A,TRUE,"GENERAL";"TAB3",#N/A,TRUE,"GENERAL";"TAB4",#N/A,TRUE,"GENERAL";"TAB5",#N/A,TRUE,"GENERAL"}</definedName>
    <definedName name="ewre" localSheetId="22" hidden="1">{"TAB1",#N/A,TRUE,"GENERAL";"TAB2",#N/A,TRUE,"GENERAL";"TAB3",#N/A,TRUE,"GENERAL";"TAB4",#N/A,TRUE,"GENERAL";"TAB5",#N/A,TRUE,"GENERAL"}</definedName>
    <definedName name="ewre" localSheetId="23" hidden="1">{"TAB1",#N/A,TRUE,"GENERAL";"TAB2",#N/A,TRUE,"GENERAL";"TAB3",#N/A,TRUE,"GENERAL";"TAB4",#N/A,TRUE,"GENERAL";"TAB5",#N/A,TRUE,"GENERAL"}</definedName>
    <definedName name="ewre" localSheetId="24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localSheetId="11" hidden="1">{"TAB1",#N/A,TRUE,"GENERAL";"TAB2",#N/A,TRUE,"GENERAL";"TAB3",#N/A,TRUE,"GENERAL";"TAB4",#N/A,TRUE,"GENERAL";"TAB5",#N/A,TRUE,"GENERAL"}</definedName>
    <definedName name="ewrewf" localSheetId="12" hidden="1">{"TAB1",#N/A,TRUE,"GENERAL";"TAB2",#N/A,TRUE,"GENERAL";"TAB3",#N/A,TRUE,"GENERAL";"TAB4",#N/A,TRUE,"GENERAL";"TAB5",#N/A,TRUE,"GENERAL"}</definedName>
    <definedName name="ewrewf" localSheetId="14" hidden="1">{"TAB1",#N/A,TRUE,"GENERAL";"TAB2",#N/A,TRUE,"GENERAL";"TAB3",#N/A,TRUE,"GENERAL";"TAB4",#N/A,TRUE,"GENERAL";"TAB5",#N/A,TRUE,"GENERAL"}</definedName>
    <definedName name="ewrewf" localSheetId="19" hidden="1">{"TAB1",#N/A,TRUE,"GENERAL";"TAB2",#N/A,TRUE,"GENERAL";"TAB3",#N/A,TRUE,"GENERAL";"TAB4",#N/A,TRUE,"GENERAL";"TAB5",#N/A,TRUE,"GENERAL"}</definedName>
    <definedName name="ewrewf" localSheetId="20" hidden="1">{"TAB1",#N/A,TRUE,"GENERAL";"TAB2",#N/A,TRUE,"GENERAL";"TAB3",#N/A,TRUE,"GENERAL";"TAB4",#N/A,TRUE,"GENERAL";"TAB5",#N/A,TRUE,"GENERAL"}</definedName>
    <definedName name="ewrewf" localSheetId="22" hidden="1">{"TAB1",#N/A,TRUE,"GENERAL";"TAB2",#N/A,TRUE,"GENERAL";"TAB3",#N/A,TRUE,"GENERAL";"TAB4",#N/A,TRUE,"GENERAL";"TAB5",#N/A,TRUE,"GENERAL"}</definedName>
    <definedName name="ewrewf" localSheetId="23" hidden="1">{"TAB1",#N/A,TRUE,"GENERAL";"TAB2",#N/A,TRUE,"GENERAL";"TAB3",#N/A,TRUE,"GENERAL";"TAB4",#N/A,TRUE,"GENERAL";"TAB5",#N/A,TRUE,"GENERAL"}</definedName>
    <definedName name="ewrewf" localSheetId="24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localSheetId="11" hidden="1">{"TAB1",#N/A,TRUE,"GENERAL";"TAB2",#N/A,TRUE,"GENERAL";"TAB3",#N/A,TRUE,"GENERAL";"TAB4",#N/A,TRUE,"GENERAL";"TAB5",#N/A,TRUE,"GENERAL"}</definedName>
    <definedName name="ewrr" localSheetId="12" hidden="1">{"TAB1",#N/A,TRUE,"GENERAL";"TAB2",#N/A,TRUE,"GENERAL";"TAB3",#N/A,TRUE,"GENERAL";"TAB4",#N/A,TRUE,"GENERAL";"TAB5",#N/A,TRUE,"GENERAL"}</definedName>
    <definedName name="ewrr" localSheetId="14" hidden="1">{"TAB1",#N/A,TRUE,"GENERAL";"TAB2",#N/A,TRUE,"GENERAL";"TAB3",#N/A,TRUE,"GENERAL";"TAB4",#N/A,TRUE,"GENERAL";"TAB5",#N/A,TRUE,"GENERAL"}</definedName>
    <definedName name="ewrr" localSheetId="19" hidden="1">{"TAB1",#N/A,TRUE,"GENERAL";"TAB2",#N/A,TRUE,"GENERAL";"TAB3",#N/A,TRUE,"GENERAL";"TAB4",#N/A,TRUE,"GENERAL";"TAB5",#N/A,TRUE,"GENERAL"}</definedName>
    <definedName name="ewrr" localSheetId="20" hidden="1">{"TAB1",#N/A,TRUE,"GENERAL";"TAB2",#N/A,TRUE,"GENERAL";"TAB3",#N/A,TRUE,"GENERAL";"TAB4",#N/A,TRUE,"GENERAL";"TAB5",#N/A,TRUE,"GENERAL"}</definedName>
    <definedName name="ewrr" localSheetId="22" hidden="1">{"TAB1",#N/A,TRUE,"GENERAL";"TAB2",#N/A,TRUE,"GENERAL";"TAB3",#N/A,TRUE,"GENERAL";"TAB4",#N/A,TRUE,"GENERAL";"TAB5",#N/A,TRUE,"GENERAL"}</definedName>
    <definedName name="ewrr" localSheetId="23" hidden="1">{"TAB1",#N/A,TRUE,"GENERAL";"TAB2",#N/A,TRUE,"GENERAL";"TAB3",#N/A,TRUE,"GENERAL";"TAB4",#N/A,TRUE,"GENERAL";"TAB5",#N/A,TRUE,"GENERAL"}</definedName>
    <definedName name="ewrr" localSheetId="24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localSheetId="11" hidden="1">{"TAB1",#N/A,TRUE,"GENERAL";"TAB2",#N/A,TRUE,"GENERAL";"TAB3",#N/A,TRUE,"GENERAL";"TAB4",#N/A,TRUE,"GENERAL";"TAB5",#N/A,TRUE,"GENERAL"}</definedName>
    <definedName name="ewrt" localSheetId="12" hidden="1">{"TAB1",#N/A,TRUE,"GENERAL";"TAB2",#N/A,TRUE,"GENERAL";"TAB3",#N/A,TRUE,"GENERAL";"TAB4",#N/A,TRUE,"GENERAL";"TAB5",#N/A,TRUE,"GENERAL"}</definedName>
    <definedName name="ewrt" localSheetId="14" hidden="1">{"TAB1",#N/A,TRUE,"GENERAL";"TAB2",#N/A,TRUE,"GENERAL";"TAB3",#N/A,TRUE,"GENERAL";"TAB4",#N/A,TRUE,"GENERAL";"TAB5",#N/A,TRUE,"GENERAL"}</definedName>
    <definedName name="ewrt" localSheetId="19" hidden="1">{"TAB1",#N/A,TRUE,"GENERAL";"TAB2",#N/A,TRUE,"GENERAL";"TAB3",#N/A,TRUE,"GENERAL";"TAB4",#N/A,TRUE,"GENERAL";"TAB5",#N/A,TRUE,"GENERAL"}</definedName>
    <definedName name="ewrt" localSheetId="20" hidden="1">{"TAB1",#N/A,TRUE,"GENERAL";"TAB2",#N/A,TRUE,"GENERAL";"TAB3",#N/A,TRUE,"GENERAL";"TAB4",#N/A,TRUE,"GENERAL";"TAB5",#N/A,TRUE,"GENERAL"}</definedName>
    <definedName name="ewrt" localSheetId="22" hidden="1">{"TAB1",#N/A,TRUE,"GENERAL";"TAB2",#N/A,TRUE,"GENERAL";"TAB3",#N/A,TRUE,"GENERAL";"TAB4",#N/A,TRUE,"GENERAL";"TAB5",#N/A,TRUE,"GENERAL"}</definedName>
    <definedName name="ewrt" localSheetId="23" hidden="1">{"TAB1",#N/A,TRUE,"GENERAL";"TAB2",#N/A,TRUE,"GENERAL";"TAB3",#N/A,TRUE,"GENERAL";"TAB4",#N/A,TRUE,"GENERAL";"TAB5",#N/A,TRUE,"GENERAL"}</definedName>
    <definedName name="ewrt" localSheetId="24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localSheetId="11" hidden="1">{"TAB1",#N/A,TRUE,"GENERAL";"TAB2",#N/A,TRUE,"GENERAL";"TAB3",#N/A,TRUE,"GENERAL";"TAB4",#N/A,TRUE,"GENERAL";"TAB5",#N/A,TRUE,"GENERAL"}</definedName>
    <definedName name="ewrwer" localSheetId="12" hidden="1">{"TAB1",#N/A,TRUE,"GENERAL";"TAB2",#N/A,TRUE,"GENERAL";"TAB3",#N/A,TRUE,"GENERAL";"TAB4",#N/A,TRUE,"GENERAL";"TAB5",#N/A,TRUE,"GENERAL"}</definedName>
    <definedName name="ewrwer" localSheetId="14" hidden="1">{"TAB1",#N/A,TRUE,"GENERAL";"TAB2",#N/A,TRUE,"GENERAL";"TAB3",#N/A,TRUE,"GENERAL";"TAB4",#N/A,TRUE,"GENERAL";"TAB5",#N/A,TRUE,"GENERAL"}</definedName>
    <definedName name="ewrwer" localSheetId="19" hidden="1">{"TAB1",#N/A,TRUE,"GENERAL";"TAB2",#N/A,TRUE,"GENERAL";"TAB3",#N/A,TRUE,"GENERAL";"TAB4",#N/A,TRUE,"GENERAL";"TAB5",#N/A,TRUE,"GENERAL"}</definedName>
    <definedName name="ewrwer" localSheetId="20" hidden="1">{"TAB1",#N/A,TRUE,"GENERAL";"TAB2",#N/A,TRUE,"GENERAL";"TAB3",#N/A,TRUE,"GENERAL";"TAB4",#N/A,TRUE,"GENERAL";"TAB5",#N/A,TRUE,"GENERAL"}</definedName>
    <definedName name="ewrwer" localSheetId="22" hidden="1">{"TAB1",#N/A,TRUE,"GENERAL";"TAB2",#N/A,TRUE,"GENERAL";"TAB3",#N/A,TRUE,"GENERAL";"TAB4",#N/A,TRUE,"GENERAL";"TAB5",#N/A,TRUE,"GENERAL"}</definedName>
    <definedName name="ewrwer" localSheetId="23" hidden="1">{"TAB1",#N/A,TRUE,"GENERAL";"TAB2",#N/A,TRUE,"GENERAL";"TAB3",#N/A,TRUE,"GENERAL";"TAB4",#N/A,TRUE,"GENERAL";"TAB5",#N/A,TRUE,"GENERAL"}</definedName>
    <definedName name="ewrwer" localSheetId="24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[22]SKJ452!#REF!</definedName>
    <definedName name="Excel_BuiltIn_Print_Titles_10_51">#REF!</definedName>
    <definedName name="Excel_BuiltIn_Print_Titles_11">[22]ITA878!#REF!</definedName>
    <definedName name="Excel_BuiltIn_Print_Titles_11_51">#REF!</definedName>
    <definedName name="Excel_BuiltIn_Print_Titles_12">'[22]AEA-944'!#REF!</definedName>
    <definedName name="Excel_BuiltIn_Print_Titles_12_51">#REF!</definedName>
    <definedName name="Excel_BuiltIn_Print_Titles_13">'[22]DUB-823'!#REF!</definedName>
    <definedName name="Excel_BuiltIn_Print_Titles_13_51">#REF!</definedName>
    <definedName name="Excel_BuiltIn_Print_Titles_14">'[22]GPI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[22]XXJ617!#REF!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[22]SNG_855!#REF!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'[22]VEA 374'!#REF!</definedName>
    <definedName name="Excel_BuiltIn_Print_Titles_5_51">#REF!</definedName>
    <definedName name="Excel_BuiltIn_Print_Titles_5_XX">'[22]VEA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[22]HFB024!#REF!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[22]PAJ825!#REF!</definedName>
    <definedName name="Excel_BuiltIn_Print_Titles_9_51">#REF!</definedName>
    <definedName name="Extra_Pay">#REF!</definedName>
    <definedName name="FAC" hidden="1">#REF!</definedName>
    <definedName name="fd">'[15]A. P. U.'!#REF!</definedName>
    <definedName name="fda" localSheetId="5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localSheetId="7" hidden="1">{"TAB1",#N/A,TRUE,"GENERAL";"TAB2",#N/A,TRUE,"GENERAL";"TAB3",#N/A,TRUE,"GENERAL";"TAB4",#N/A,TRUE,"GENERAL";"TAB5",#N/A,TRUE,"GENERAL"}</definedName>
    <definedName name="fda" localSheetId="11" hidden="1">{"TAB1",#N/A,TRUE,"GENERAL";"TAB2",#N/A,TRUE,"GENERAL";"TAB3",#N/A,TRUE,"GENERAL";"TAB4",#N/A,TRUE,"GENERAL";"TAB5",#N/A,TRUE,"GENERAL"}</definedName>
    <definedName name="fda" localSheetId="12" hidden="1">{"TAB1",#N/A,TRUE,"GENERAL";"TAB2",#N/A,TRUE,"GENERAL";"TAB3",#N/A,TRUE,"GENERAL";"TAB4",#N/A,TRUE,"GENERAL";"TAB5",#N/A,TRUE,"GENERAL"}</definedName>
    <definedName name="fda" localSheetId="14" hidden="1">{"TAB1",#N/A,TRUE,"GENERAL";"TAB2",#N/A,TRUE,"GENERAL";"TAB3",#N/A,TRUE,"GENERAL";"TAB4",#N/A,TRUE,"GENERAL";"TAB5",#N/A,TRUE,"GENERAL"}</definedName>
    <definedName name="fda" localSheetId="19" hidden="1">{"TAB1",#N/A,TRUE,"GENERAL";"TAB2",#N/A,TRUE,"GENERAL";"TAB3",#N/A,TRUE,"GENERAL";"TAB4",#N/A,TRUE,"GENERAL";"TAB5",#N/A,TRUE,"GENERAL"}</definedName>
    <definedName name="fda" localSheetId="20" hidden="1">{"TAB1",#N/A,TRUE,"GENERAL";"TAB2",#N/A,TRUE,"GENERAL";"TAB3",#N/A,TRUE,"GENERAL";"TAB4",#N/A,TRUE,"GENERAL";"TAB5",#N/A,TRUE,"GENERAL"}</definedName>
    <definedName name="fda" localSheetId="22" hidden="1">{"TAB1",#N/A,TRUE,"GENERAL";"TAB2",#N/A,TRUE,"GENERAL";"TAB3",#N/A,TRUE,"GENERAL";"TAB4",#N/A,TRUE,"GENERAL";"TAB5",#N/A,TRUE,"GENERAL"}</definedName>
    <definedName name="fda" localSheetId="23" hidden="1">{"TAB1",#N/A,TRUE,"GENERAL";"TAB2",#N/A,TRUE,"GENERAL";"TAB3",#N/A,TRUE,"GENERAL";"TAB4",#N/A,TRUE,"GENERAL";"TAB5",#N/A,TRUE,"GENERAL"}</definedName>
    <definedName name="fda" localSheetId="24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localSheetId="11" hidden="1">{"TAB1",#N/A,TRUE,"GENERAL";"TAB2",#N/A,TRUE,"GENERAL";"TAB3",#N/A,TRUE,"GENERAL";"TAB4",#N/A,TRUE,"GENERAL";"TAB5",#N/A,TRUE,"GENERAL"}</definedName>
    <definedName name="fdbjp" localSheetId="12" hidden="1">{"TAB1",#N/A,TRUE,"GENERAL";"TAB2",#N/A,TRUE,"GENERAL";"TAB3",#N/A,TRUE,"GENERAL";"TAB4",#N/A,TRUE,"GENERAL";"TAB5",#N/A,TRUE,"GENERAL"}</definedName>
    <definedName name="fdbjp" localSheetId="14" hidden="1">{"TAB1",#N/A,TRUE,"GENERAL";"TAB2",#N/A,TRUE,"GENERAL";"TAB3",#N/A,TRUE,"GENERAL";"TAB4",#N/A,TRUE,"GENERAL";"TAB5",#N/A,TRUE,"GENERAL"}</definedName>
    <definedName name="fdbjp" localSheetId="19" hidden="1">{"TAB1",#N/A,TRUE,"GENERAL";"TAB2",#N/A,TRUE,"GENERAL";"TAB3",#N/A,TRUE,"GENERAL";"TAB4",#N/A,TRUE,"GENERAL";"TAB5",#N/A,TRUE,"GENERAL"}</definedName>
    <definedName name="fdbjp" localSheetId="20" hidden="1">{"TAB1",#N/A,TRUE,"GENERAL";"TAB2",#N/A,TRUE,"GENERAL";"TAB3",#N/A,TRUE,"GENERAL";"TAB4",#N/A,TRUE,"GENERAL";"TAB5",#N/A,TRUE,"GENERAL"}</definedName>
    <definedName name="fdbjp" localSheetId="22" hidden="1">{"TAB1",#N/A,TRUE,"GENERAL";"TAB2",#N/A,TRUE,"GENERAL";"TAB3",#N/A,TRUE,"GENERAL";"TAB4",#N/A,TRUE,"GENERAL";"TAB5",#N/A,TRUE,"GENERAL"}</definedName>
    <definedName name="fdbjp" localSheetId="23" hidden="1">{"TAB1",#N/A,TRUE,"GENERAL";"TAB2",#N/A,TRUE,"GENERAL";"TAB3",#N/A,TRUE,"GENERAL";"TAB4",#N/A,TRUE,"GENERAL";"TAB5",#N/A,TRUE,"GENERAL"}</definedName>
    <definedName name="fdbjp" localSheetId="24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localSheetId="11" hidden="1">{"TAB1",#N/A,TRUE,"GENERAL";"TAB2",#N/A,TRUE,"GENERAL";"TAB3",#N/A,TRUE,"GENERAL";"TAB4",#N/A,TRUE,"GENERAL";"TAB5",#N/A,TRUE,"GENERAL"}</definedName>
    <definedName name="fdf" localSheetId="12" hidden="1">{"TAB1",#N/A,TRUE,"GENERAL";"TAB2",#N/A,TRUE,"GENERAL";"TAB3",#N/A,TRUE,"GENERAL";"TAB4",#N/A,TRUE,"GENERAL";"TAB5",#N/A,TRUE,"GENERAL"}</definedName>
    <definedName name="fdf" localSheetId="14" hidden="1">{"TAB1",#N/A,TRUE,"GENERAL";"TAB2",#N/A,TRUE,"GENERAL";"TAB3",#N/A,TRUE,"GENERAL";"TAB4",#N/A,TRUE,"GENERAL";"TAB5",#N/A,TRUE,"GENERAL"}</definedName>
    <definedName name="fdf" localSheetId="19" hidden="1">{"TAB1",#N/A,TRUE,"GENERAL";"TAB2",#N/A,TRUE,"GENERAL";"TAB3",#N/A,TRUE,"GENERAL";"TAB4",#N/A,TRUE,"GENERAL";"TAB5",#N/A,TRUE,"GENERAL"}</definedName>
    <definedName name="fdf" localSheetId="20" hidden="1">{"TAB1",#N/A,TRUE,"GENERAL";"TAB2",#N/A,TRUE,"GENERAL";"TAB3",#N/A,TRUE,"GENERAL";"TAB4",#N/A,TRUE,"GENERAL";"TAB5",#N/A,TRUE,"GENERAL"}</definedName>
    <definedName name="fdf" localSheetId="22" hidden="1">{"TAB1",#N/A,TRUE,"GENERAL";"TAB2",#N/A,TRUE,"GENERAL";"TAB3",#N/A,TRUE,"GENERAL";"TAB4",#N/A,TRUE,"GENERAL";"TAB5",#N/A,TRUE,"GENERAL"}</definedName>
    <definedName name="fdf" localSheetId="23" hidden="1">{"TAB1",#N/A,TRUE,"GENERAL";"TAB2",#N/A,TRUE,"GENERAL";"TAB3",#N/A,TRUE,"GENERAL";"TAB4",#N/A,TRUE,"GENERAL";"TAB5",#N/A,TRUE,"GENERAL"}</definedName>
    <definedName name="fdf" localSheetId="24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5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localSheetId="7" hidden="1">{"via1",#N/A,TRUE,"general";"via2",#N/A,TRUE,"general";"via3",#N/A,TRUE,"general"}</definedName>
    <definedName name="fdg" localSheetId="11" hidden="1">{"via1",#N/A,TRUE,"general";"via2",#N/A,TRUE,"general";"via3",#N/A,TRUE,"general"}</definedName>
    <definedName name="fdg" localSheetId="12" hidden="1">{"via1",#N/A,TRUE,"general";"via2",#N/A,TRUE,"general";"via3",#N/A,TRUE,"general"}</definedName>
    <definedName name="fdg" localSheetId="14" hidden="1">{"via1",#N/A,TRUE,"general";"via2",#N/A,TRUE,"general";"via3",#N/A,TRUE,"general"}</definedName>
    <definedName name="fdg" localSheetId="19" hidden="1">{"via1",#N/A,TRUE,"general";"via2",#N/A,TRUE,"general";"via3",#N/A,TRUE,"general"}</definedName>
    <definedName name="fdg" localSheetId="20" hidden="1">{"via1",#N/A,TRUE,"general";"via2",#N/A,TRUE,"general";"via3",#N/A,TRUE,"general"}</definedName>
    <definedName name="fdg" localSheetId="22" hidden="1">{"via1",#N/A,TRUE,"general";"via2",#N/A,TRUE,"general";"via3",#N/A,TRUE,"general"}</definedName>
    <definedName name="fdg" localSheetId="23" hidden="1">{"via1",#N/A,TRUE,"general";"via2",#N/A,TRUE,"general";"via3",#N/A,TRUE,"general"}</definedName>
    <definedName name="fdg" localSheetId="24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localSheetId="7" hidden="1">{"TAB1",#N/A,TRUE,"GENERAL";"TAB2",#N/A,TRUE,"GENERAL";"TAB3",#N/A,TRUE,"GENERAL";"TAB4",#N/A,TRUE,"GENERAL";"TAB5",#N/A,TRUE,"GENERAL"}</definedName>
    <definedName name="FDGD" localSheetId="11" hidden="1">{"TAB1",#N/A,TRUE,"GENERAL";"TAB2",#N/A,TRUE,"GENERAL";"TAB3",#N/A,TRUE,"GENERAL";"TAB4",#N/A,TRUE,"GENERAL";"TAB5",#N/A,TRUE,"GENERAL"}</definedName>
    <definedName name="FDGD" localSheetId="12" hidden="1">{"TAB1",#N/A,TRUE,"GENERAL";"TAB2",#N/A,TRUE,"GENERAL";"TAB3",#N/A,TRUE,"GENERAL";"TAB4",#N/A,TRUE,"GENERAL";"TAB5",#N/A,TRUE,"GENERAL"}</definedName>
    <definedName name="FDGD" localSheetId="14" hidden="1">{"TAB1",#N/A,TRUE,"GENERAL";"TAB2",#N/A,TRUE,"GENERAL";"TAB3",#N/A,TRUE,"GENERAL";"TAB4",#N/A,TRUE,"GENERAL";"TAB5",#N/A,TRUE,"GENERAL"}</definedName>
    <definedName name="FDGD" localSheetId="19" hidden="1">{"TAB1",#N/A,TRUE,"GENERAL";"TAB2",#N/A,TRUE,"GENERAL";"TAB3",#N/A,TRUE,"GENERAL";"TAB4",#N/A,TRUE,"GENERAL";"TAB5",#N/A,TRUE,"GENERAL"}</definedName>
    <definedName name="FDGD" localSheetId="20" hidden="1">{"TAB1",#N/A,TRUE,"GENERAL";"TAB2",#N/A,TRUE,"GENERAL";"TAB3",#N/A,TRUE,"GENERAL";"TAB4",#N/A,TRUE,"GENERAL";"TAB5",#N/A,TRUE,"GENERAL"}</definedName>
    <definedName name="FDGD" localSheetId="22" hidden="1">{"TAB1",#N/A,TRUE,"GENERAL";"TAB2",#N/A,TRUE,"GENERAL";"TAB3",#N/A,TRUE,"GENERAL";"TAB4",#N/A,TRUE,"GENERAL";"TAB5",#N/A,TRUE,"GENERAL"}</definedName>
    <definedName name="FDGD" localSheetId="23" hidden="1">{"TAB1",#N/A,TRUE,"GENERAL";"TAB2",#N/A,TRUE,"GENERAL";"TAB3",#N/A,TRUE,"GENERAL";"TAB4",#N/A,TRUE,"GENERAL";"TAB5",#N/A,TRUE,"GENERAL"}</definedName>
    <definedName name="FDGD" localSheetId="24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localSheetId="11" hidden="1">{"TAB1",#N/A,TRUE,"GENERAL";"TAB2",#N/A,TRUE,"GENERAL";"TAB3",#N/A,TRUE,"GENERAL";"TAB4",#N/A,TRUE,"GENERAL";"TAB5",#N/A,TRUE,"GENERAL"}</definedName>
    <definedName name="FDGFDBBP" localSheetId="12" hidden="1">{"TAB1",#N/A,TRUE,"GENERAL";"TAB2",#N/A,TRUE,"GENERAL";"TAB3",#N/A,TRUE,"GENERAL";"TAB4",#N/A,TRUE,"GENERAL";"TAB5",#N/A,TRUE,"GENERAL"}</definedName>
    <definedName name="FDGFDBBP" localSheetId="14" hidden="1">{"TAB1",#N/A,TRUE,"GENERAL";"TAB2",#N/A,TRUE,"GENERAL";"TAB3",#N/A,TRUE,"GENERAL";"TAB4",#N/A,TRUE,"GENERAL";"TAB5",#N/A,TRUE,"GENERAL"}</definedName>
    <definedName name="FDGFDBBP" localSheetId="19" hidden="1">{"TAB1",#N/A,TRUE,"GENERAL";"TAB2",#N/A,TRUE,"GENERAL";"TAB3",#N/A,TRUE,"GENERAL";"TAB4",#N/A,TRUE,"GENERAL";"TAB5",#N/A,TRUE,"GENERAL"}</definedName>
    <definedName name="FDGFDBBP" localSheetId="20" hidden="1">{"TAB1",#N/A,TRUE,"GENERAL";"TAB2",#N/A,TRUE,"GENERAL";"TAB3",#N/A,TRUE,"GENERAL";"TAB4",#N/A,TRUE,"GENERAL";"TAB5",#N/A,TRUE,"GENERAL"}</definedName>
    <definedName name="FDGFDBBP" localSheetId="22" hidden="1">{"TAB1",#N/A,TRUE,"GENERAL";"TAB2",#N/A,TRUE,"GENERAL";"TAB3",#N/A,TRUE,"GENERAL";"TAB4",#N/A,TRUE,"GENERAL";"TAB5",#N/A,TRUE,"GENERAL"}</definedName>
    <definedName name="FDGFDBBP" localSheetId="23" hidden="1">{"TAB1",#N/A,TRUE,"GENERAL";"TAB2",#N/A,TRUE,"GENERAL";"TAB3",#N/A,TRUE,"GENERAL";"TAB4",#N/A,TRUE,"GENERAL";"TAB5",#N/A,TRUE,"GENERAL"}</definedName>
    <definedName name="FDGFDBBP" localSheetId="24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localSheetId="11" hidden="1">{"TAB1",#N/A,TRUE,"GENERAL";"TAB2",#N/A,TRUE,"GENERAL";"TAB3",#N/A,TRUE,"GENERAL";"TAB4",#N/A,TRUE,"GENERAL";"TAB5",#N/A,TRUE,"GENERAL"}</definedName>
    <definedName name="fdh" localSheetId="12" hidden="1">{"TAB1",#N/A,TRUE,"GENERAL";"TAB2",#N/A,TRUE,"GENERAL";"TAB3",#N/A,TRUE,"GENERAL";"TAB4",#N/A,TRUE,"GENERAL";"TAB5",#N/A,TRUE,"GENERAL"}</definedName>
    <definedName name="fdh" localSheetId="14" hidden="1">{"TAB1",#N/A,TRUE,"GENERAL";"TAB2",#N/A,TRUE,"GENERAL";"TAB3",#N/A,TRUE,"GENERAL";"TAB4",#N/A,TRUE,"GENERAL";"TAB5",#N/A,TRUE,"GENERAL"}</definedName>
    <definedName name="fdh" localSheetId="19" hidden="1">{"TAB1",#N/A,TRUE,"GENERAL";"TAB2",#N/A,TRUE,"GENERAL";"TAB3",#N/A,TRUE,"GENERAL";"TAB4",#N/A,TRUE,"GENERAL";"TAB5",#N/A,TRUE,"GENERAL"}</definedName>
    <definedName name="fdh" localSheetId="20" hidden="1">{"TAB1",#N/A,TRUE,"GENERAL";"TAB2",#N/A,TRUE,"GENERAL";"TAB3",#N/A,TRUE,"GENERAL";"TAB4",#N/A,TRUE,"GENERAL";"TAB5",#N/A,TRUE,"GENERAL"}</definedName>
    <definedName name="fdh" localSheetId="22" hidden="1">{"TAB1",#N/A,TRUE,"GENERAL";"TAB2",#N/A,TRUE,"GENERAL";"TAB3",#N/A,TRUE,"GENERAL";"TAB4",#N/A,TRUE,"GENERAL";"TAB5",#N/A,TRUE,"GENERAL"}</definedName>
    <definedName name="fdh" localSheetId="23" hidden="1">{"TAB1",#N/A,TRUE,"GENERAL";"TAB2",#N/A,TRUE,"GENERAL";"TAB3",#N/A,TRUE,"GENERAL";"TAB4",#N/A,TRUE,"GENERAL";"TAB5",#N/A,TRUE,"GENERAL"}</definedName>
    <definedName name="fdh" localSheetId="24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localSheetId="11" hidden="1">{"TAB1",#N/A,TRUE,"GENERAL";"TAB2",#N/A,TRUE,"GENERAL";"TAB3",#N/A,TRUE,"GENERAL";"TAB4",#N/A,TRUE,"GENERAL";"TAB5",#N/A,TRUE,"GENERAL"}</definedName>
    <definedName name="fdsf" localSheetId="12" hidden="1">{"TAB1",#N/A,TRUE,"GENERAL";"TAB2",#N/A,TRUE,"GENERAL";"TAB3",#N/A,TRUE,"GENERAL";"TAB4",#N/A,TRUE,"GENERAL";"TAB5",#N/A,TRUE,"GENERAL"}</definedName>
    <definedName name="fdsf" localSheetId="14" hidden="1">{"TAB1",#N/A,TRUE,"GENERAL";"TAB2",#N/A,TRUE,"GENERAL";"TAB3",#N/A,TRUE,"GENERAL";"TAB4",#N/A,TRUE,"GENERAL";"TAB5",#N/A,TRUE,"GENERAL"}</definedName>
    <definedName name="fdsf" localSheetId="19" hidden="1">{"TAB1",#N/A,TRUE,"GENERAL";"TAB2",#N/A,TRUE,"GENERAL";"TAB3",#N/A,TRUE,"GENERAL";"TAB4",#N/A,TRUE,"GENERAL";"TAB5",#N/A,TRUE,"GENERAL"}</definedName>
    <definedName name="fdsf" localSheetId="20" hidden="1">{"TAB1",#N/A,TRUE,"GENERAL";"TAB2",#N/A,TRUE,"GENERAL";"TAB3",#N/A,TRUE,"GENERAL";"TAB4",#N/A,TRUE,"GENERAL";"TAB5",#N/A,TRUE,"GENERAL"}</definedName>
    <definedName name="fdsf" localSheetId="22" hidden="1">{"TAB1",#N/A,TRUE,"GENERAL";"TAB2",#N/A,TRUE,"GENERAL";"TAB3",#N/A,TRUE,"GENERAL";"TAB4",#N/A,TRUE,"GENERAL";"TAB5",#N/A,TRUE,"GENERAL"}</definedName>
    <definedName name="fdsf" localSheetId="23" hidden="1">{"TAB1",#N/A,TRUE,"GENERAL";"TAB2",#N/A,TRUE,"GENERAL";"TAB3",#N/A,TRUE,"GENERAL";"TAB4",#N/A,TRUE,"GENERAL";"TAB5",#N/A,TRUE,"GENERAL"}</definedName>
    <definedName name="fdsf" localSheetId="24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localSheetId="11" hidden="1">{"TAB1",#N/A,TRUE,"GENERAL";"TAB2",#N/A,TRUE,"GENERAL";"TAB3",#N/A,TRUE,"GENERAL";"TAB4",#N/A,TRUE,"GENERAL";"TAB5",#N/A,TRUE,"GENERAL"}</definedName>
    <definedName name="fdsfds" localSheetId="12" hidden="1">{"TAB1",#N/A,TRUE,"GENERAL";"TAB2",#N/A,TRUE,"GENERAL";"TAB3",#N/A,TRUE,"GENERAL";"TAB4",#N/A,TRUE,"GENERAL";"TAB5",#N/A,TRUE,"GENERAL"}</definedName>
    <definedName name="fdsfds" localSheetId="14" hidden="1">{"TAB1",#N/A,TRUE,"GENERAL";"TAB2",#N/A,TRUE,"GENERAL";"TAB3",#N/A,TRUE,"GENERAL";"TAB4",#N/A,TRUE,"GENERAL";"TAB5",#N/A,TRUE,"GENERAL"}</definedName>
    <definedName name="fdsfds" localSheetId="19" hidden="1">{"TAB1",#N/A,TRUE,"GENERAL";"TAB2",#N/A,TRUE,"GENERAL";"TAB3",#N/A,TRUE,"GENERAL";"TAB4",#N/A,TRUE,"GENERAL";"TAB5",#N/A,TRUE,"GENERAL"}</definedName>
    <definedName name="fdsfds" localSheetId="20" hidden="1">{"TAB1",#N/A,TRUE,"GENERAL";"TAB2",#N/A,TRUE,"GENERAL";"TAB3",#N/A,TRUE,"GENERAL";"TAB4",#N/A,TRUE,"GENERAL";"TAB5",#N/A,TRUE,"GENERAL"}</definedName>
    <definedName name="fdsfds" localSheetId="22" hidden="1">{"TAB1",#N/A,TRUE,"GENERAL";"TAB2",#N/A,TRUE,"GENERAL";"TAB3",#N/A,TRUE,"GENERAL";"TAB4",#N/A,TRUE,"GENERAL";"TAB5",#N/A,TRUE,"GENERAL"}</definedName>
    <definedName name="fdsfds" localSheetId="23" hidden="1">{"TAB1",#N/A,TRUE,"GENERAL";"TAB2",#N/A,TRUE,"GENERAL";"TAB3",#N/A,TRUE,"GENERAL";"TAB4",#N/A,TRUE,"GENERAL";"TAB5",#N/A,TRUE,"GENERAL"}</definedName>
    <definedName name="fdsfds" localSheetId="24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5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localSheetId="7" hidden="1">{"via1",#N/A,TRUE,"general";"via2",#N/A,TRUE,"general";"via3",#N/A,TRUE,"general"}</definedName>
    <definedName name="fdsfdsf" localSheetId="11" hidden="1">{"via1",#N/A,TRUE,"general";"via2",#N/A,TRUE,"general";"via3",#N/A,TRUE,"general"}</definedName>
    <definedName name="fdsfdsf" localSheetId="12" hidden="1">{"via1",#N/A,TRUE,"general";"via2",#N/A,TRUE,"general";"via3",#N/A,TRUE,"general"}</definedName>
    <definedName name="fdsfdsf" localSheetId="14" hidden="1">{"via1",#N/A,TRUE,"general";"via2",#N/A,TRUE,"general";"via3",#N/A,TRUE,"general"}</definedName>
    <definedName name="fdsfdsf" localSheetId="19" hidden="1">{"via1",#N/A,TRUE,"general";"via2",#N/A,TRUE,"general";"via3",#N/A,TRUE,"general"}</definedName>
    <definedName name="fdsfdsf" localSheetId="20" hidden="1">{"via1",#N/A,TRUE,"general";"via2",#N/A,TRUE,"general";"via3",#N/A,TRUE,"general"}</definedName>
    <definedName name="fdsfdsf" localSheetId="22" hidden="1">{"via1",#N/A,TRUE,"general";"via2",#N/A,TRUE,"general";"via3",#N/A,TRUE,"general"}</definedName>
    <definedName name="fdsfdsf" localSheetId="23" hidden="1">{"via1",#N/A,TRUE,"general";"via2",#N/A,TRUE,"general";"via3",#N/A,TRUE,"general"}</definedName>
    <definedName name="fdsfdsf" localSheetId="24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localSheetId="11" hidden="1">{"via1",#N/A,TRUE,"general";"via2",#N/A,TRUE,"general";"via3",#N/A,TRUE,"general"}</definedName>
    <definedName name="fdsgfds" localSheetId="12" hidden="1">{"via1",#N/A,TRUE,"general";"via2",#N/A,TRUE,"general";"via3",#N/A,TRUE,"general"}</definedName>
    <definedName name="fdsgfds" localSheetId="14" hidden="1">{"via1",#N/A,TRUE,"general";"via2",#N/A,TRUE,"general";"via3",#N/A,TRUE,"general"}</definedName>
    <definedName name="fdsgfds" localSheetId="19" hidden="1">{"via1",#N/A,TRUE,"general";"via2",#N/A,TRUE,"general";"via3",#N/A,TRUE,"general"}</definedName>
    <definedName name="fdsgfds" localSheetId="20" hidden="1">{"via1",#N/A,TRUE,"general";"via2",#N/A,TRUE,"general";"via3",#N/A,TRUE,"general"}</definedName>
    <definedName name="fdsgfds" localSheetId="22" hidden="1">{"via1",#N/A,TRUE,"general";"via2",#N/A,TRUE,"general";"via3",#N/A,TRUE,"general"}</definedName>
    <definedName name="fdsgfds" localSheetId="23" hidden="1">{"via1",#N/A,TRUE,"general";"via2",#N/A,TRUE,"general";"via3",#N/A,TRUE,"general"}</definedName>
    <definedName name="fdsgfds" localSheetId="24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localSheetId="11" hidden="1">{"TAB1",#N/A,TRUE,"GENERAL";"TAB2",#N/A,TRUE,"GENERAL";"TAB3",#N/A,TRUE,"GENERAL";"TAB4",#N/A,TRUE,"GENERAL";"TAB5",#N/A,TRUE,"GENERAL"}</definedName>
    <definedName name="fdsgsdfu" localSheetId="12" hidden="1">{"TAB1",#N/A,TRUE,"GENERAL";"TAB2",#N/A,TRUE,"GENERAL";"TAB3",#N/A,TRUE,"GENERAL";"TAB4",#N/A,TRUE,"GENERAL";"TAB5",#N/A,TRUE,"GENERAL"}</definedName>
    <definedName name="fdsgsdfu" localSheetId="14" hidden="1">{"TAB1",#N/A,TRUE,"GENERAL";"TAB2",#N/A,TRUE,"GENERAL";"TAB3",#N/A,TRUE,"GENERAL";"TAB4",#N/A,TRUE,"GENERAL";"TAB5",#N/A,TRUE,"GENERAL"}</definedName>
    <definedName name="fdsgsdfu" localSheetId="19" hidden="1">{"TAB1",#N/A,TRUE,"GENERAL";"TAB2",#N/A,TRUE,"GENERAL";"TAB3",#N/A,TRUE,"GENERAL";"TAB4",#N/A,TRUE,"GENERAL";"TAB5",#N/A,TRUE,"GENERAL"}</definedName>
    <definedName name="fdsgsdfu" localSheetId="20" hidden="1">{"TAB1",#N/A,TRUE,"GENERAL";"TAB2",#N/A,TRUE,"GENERAL";"TAB3",#N/A,TRUE,"GENERAL";"TAB4",#N/A,TRUE,"GENERAL";"TAB5",#N/A,TRUE,"GENERAL"}</definedName>
    <definedName name="fdsgsdfu" localSheetId="22" hidden="1">{"TAB1",#N/A,TRUE,"GENERAL";"TAB2",#N/A,TRUE,"GENERAL";"TAB3",#N/A,TRUE,"GENERAL";"TAB4",#N/A,TRUE,"GENERAL";"TAB5",#N/A,TRUE,"GENERAL"}</definedName>
    <definedName name="fdsgsdfu" localSheetId="23" hidden="1">{"TAB1",#N/A,TRUE,"GENERAL";"TAB2",#N/A,TRUE,"GENERAL";"TAB3",#N/A,TRUE,"GENERAL";"TAB4",#N/A,TRUE,"GENERAL";"TAB5",#N/A,TRUE,"GENERAL"}</definedName>
    <definedName name="fdsgsdfu" localSheetId="24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localSheetId="11" hidden="1">{"TAB1",#N/A,TRUE,"GENERAL";"TAB2",#N/A,TRUE,"GENERAL";"TAB3",#N/A,TRUE,"GENERAL";"TAB4",#N/A,TRUE,"GENERAL";"TAB5",#N/A,TRUE,"GENERAL"}</definedName>
    <definedName name="FDSIO" localSheetId="12" hidden="1">{"TAB1",#N/A,TRUE,"GENERAL";"TAB2",#N/A,TRUE,"GENERAL";"TAB3",#N/A,TRUE,"GENERAL";"TAB4",#N/A,TRUE,"GENERAL";"TAB5",#N/A,TRUE,"GENERAL"}</definedName>
    <definedName name="FDSIO" localSheetId="14" hidden="1">{"TAB1",#N/A,TRUE,"GENERAL";"TAB2",#N/A,TRUE,"GENERAL";"TAB3",#N/A,TRUE,"GENERAL";"TAB4",#N/A,TRUE,"GENERAL";"TAB5",#N/A,TRUE,"GENERAL"}</definedName>
    <definedName name="FDSIO" localSheetId="19" hidden="1">{"TAB1",#N/A,TRUE,"GENERAL";"TAB2",#N/A,TRUE,"GENERAL";"TAB3",#N/A,TRUE,"GENERAL";"TAB4",#N/A,TRUE,"GENERAL";"TAB5",#N/A,TRUE,"GENERAL"}</definedName>
    <definedName name="FDSIO" localSheetId="20" hidden="1">{"TAB1",#N/A,TRUE,"GENERAL";"TAB2",#N/A,TRUE,"GENERAL";"TAB3",#N/A,TRUE,"GENERAL";"TAB4",#N/A,TRUE,"GENERAL";"TAB5",#N/A,TRUE,"GENERAL"}</definedName>
    <definedName name="FDSIO" localSheetId="22" hidden="1">{"TAB1",#N/A,TRUE,"GENERAL";"TAB2",#N/A,TRUE,"GENERAL";"TAB3",#N/A,TRUE,"GENERAL";"TAB4",#N/A,TRUE,"GENERAL";"TAB5",#N/A,TRUE,"GENERAL"}</definedName>
    <definedName name="FDSIO" localSheetId="23" hidden="1">{"TAB1",#N/A,TRUE,"GENERAL";"TAB2",#N/A,TRUE,"GENERAL";"TAB3",#N/A,TRUE,"GENERAL";"TAB4",#N/A,TRUE,"GENERAL";"TAB5",#N/A,TRUE,"GENERAL"}</definedName>
    <definedName name="FDSIO" localSheetId="24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>[19]Datos!$B$5</definedName>
    <definedName name="fer">'[12]Res-Accide-10'!#REF!</definedName>
    <definedName name="ferfer" localSheetId="5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localSheetId="7" hidden="1">{"via1",#N/A,TRUE,"general";"via2",#N/A,TRUE,"general";"via3",#N/A,TRUE,"general"}</definedName>
    <definedName name="ferfer" localSheetId="11" hidden="1">{"via1",#N/A,TRUE,"general";"via2",#N/A,TRUE,"general";"via3",#N/A,TRUE,"general"}</definedName>
    <definedName name="ferfer" localSheetId="12" hidden="1">{"via1",#N/A,TRUE,"general";"via2",#N/A,TRUE,"general";"via3",#N/A,TRUE,"general"}</definedName>
    <definedName name="ferfer" localSheetId="14" hidden="1">{"via1",#N/A,TRUE,"general";"via2",#N/A,TRUE,"general";"via3",#N/A,TRUE,"general"}</definedName>
    <definedName name="ferfer" localSheetId="19" hidden="1">{"via1",#N/A,TRUE,"general";"via2",#N/A,TRUE,"general";"via3",#N/A,TRUE,"general"}</definedName>
    <definedName name="ferfer" localSheetId="20" hidden="1">{"via1",#N/A,TRUE,"general";"via2",#N/A,TRUE,"general";"via3",#N/A,TRUE,"general"}</definedName>
    <definedName name="ferfer" localSheetId="22" hidden="1">{"via1",#N/A,TRUE,"general";"via2",#N/A,TRUE,"general";"via3",#N/A,TRUE,"general"}</definedName>
    <definedName name="ferfer" localSheetId="23" hidden="1">{"via1",#N/A,TRUE,"general";"via2",#N/A,TRUE,"general";"via3",#N/A,TRUE,"general"}</definedName>
    <definedName name="ferfer" localSheetId="24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localSheetId="7" hidden="1">{"via1",#N/A,TRUE,"general";"via2",#N/A,TRUE,"general";"via3",#N/A,TRUE,"general"}</definedName>
    <definedName name="fff" localSheetId="11" hidden="1">{"via1",#N/A,TRUE,"general";"via2",#N/A,TRUE,"general";"via3",#N/A,TRUE,"general"}</definedName>
    <definedName name="fff" localSheetId="12" hidden="1">{"via1",#N/A,TRUE,"general";"via2",#N/A,TRUE,"general";"via3",#N/A,TRUE,"general"}</definedName>
    <definedName name="fff" localSheetId="14" hidden="1">{"via1",#N/A,TRUE,"general";"via2",#N/A,TRUE,"general";"via3",#N/A,TRUE,"general"}</definedName>
    <definedName name="fff" localSheetId="19" hidden="1">{"via1",#N/A,TRUE,"general";"via2",#N/A,TRUE,"general";"via3",#N/A,TRUE,"general"}</definedName>
    <definedName name="fff" localSheetId="20" hidden="1">{"via1",#N/A,TRUE,"general";"via2",#N/A,TRUE,"general";"via3",#N/A,TRUE,"general"}</definedName>
    <definedName name="fff" localSheetId="22" hidden="1">{"via1",#N/A,TRUE,"general";"via2",#N/A,TRUE,"general";"via3",#N/A,TRUE,"general"}</definedName>
    <definedName name="fff" localSheetId="23" hidden="1">{"via1",#N/A,TRUE,"general";"via2",#N/A,TRUE,"general";"via3",#N/A,TRUE,"general"}</definedName>
    <definedName name="fff" localSheetId="24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localSheetId="11" hidden="1">{"via1",#N/A,TRUE,"general";"via2",#N/A,TRUE,"general";"via3",#N/A,TRUE,"general"}</definedName>
    <definedName name="ffffd" localSheetId="12" hidden="1">{"via1",#N/A,TRUE,"general";"via2",#N/A,TRUE,"general";"via3",#N/A,TRUE,"general"}</definedName>
    <definedName name="ffffd" localSheetId="14" hidden="1">{"via1",#N/A,TRUE,"general";"via2",#N/A,TRUE,"general";"via3",#N/A,TRUE,"general"}</definedName>
    <definedName name="ffffd" localSheetId="19" hidden="1">{"via1",#N/A,TRUE,"general";"via2",#N/A,TRUE,"general";"via3",#N/A,TRUE,"general"}</definedName>
    <definedName name="ffffd" localSheetId="20" hidden="1">{"via1",#N/A,TRUE,"general";"via2",#N/A,TRUE,"general";"via3",#N/A,TRUE,"general"}</definedName>
    <definedName name="ffffd" localSheetId="22" hidden="1">{"via1",#N/A,TRUE,"general";"via2",#N/A,TRUE,"general";"via3",#N/A,TRUE,"general"}</definedName>
    <definedName name="ffffd" localSheetId="23" hidden="1">{"via1",#N/A,TRUE,"general";"via2",#N/A,TRUE,"general";"via3",#N/A,TRUE,"general"}</definedName>
    <definedName name="ffffd" localSheetId="24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localSheetId="11" hidden="1">{"TAB1",#N/A,TRUE,"GENERAL";"TAB2",#N/A,TRUE,"GENERAL";"TAB3",#N/A,TRUE,"GENERAL";"TAB4",#N/A,TRUE,"GENERAL";"TAB5",#N/A,TRUE,"GENERAL"}</definedName>
    <definedName name="fffffft" localSheetId="12" hidden="1">{"TAB1",#N/A,TRUE,"GENERAL";"TAB2",#N/A,TRUE,"GENERAL";"TAB3",#N/A,TRUE,"GENERAL";"TAB4",#N/A,TRUE,"GENERAL";"TAB5",#N/A,TRUE,"GENERAL"}</definedName>
    <definedName name="fffffft" localSheetId="14" hidden="1">{"TAB1",#N/A,TRUE,"GENERAL";"TAB2",#N/A,TRUE,"GENERAL";"TAB3",#N/A,TRUE,"GENERAL";"TAB4",#N/A,TRUE,"GENERAL";"TAB5",#N/A,TRUE,"GENERAL"}</definedName>
    <definedName name="fffffft" localSheetId="19" hidden="1">{"TAB1",#N/A,TRUE,"GENERAL";"TAB2",#N/A,TRUE,"GENERAL";"TAB3",#N/A,TRUE,"GENERAL";"TAB4",#N/A,TRUE,"GENERAL";"TAB5",#N/A,TRUE,"GENERAL"}</definedName>
    <definedName name="fffffft" localSheetId="20" hidden="1">{"TAB1",#N/A,TRUE,"GENERAL";"TAB2",#N/A,TRUE,"GENERAL";"TAB3",#N/A,TRUE,"GENERAL";"TAB4",#N/A,TRUE,"GENERAL";"TAB5",#N/A,TRUE,"GENERAL"}</definedName>
    <definedName name="fffffft" localSheetId="22" hidden="1">{"TAB1",#N/A,TRUE,"GENERAL";"TAB2",#N/A,TRUE,"GENERAL";"TAB3",#N/A,TRUE,"GENERAL";"TAB4",#N/A,TRUE,"GENERAL";"TAB5",#N/A,TRUE,"GENERAL"}</definedName>
    <definedName name="fffffft" localSheetId="23" hidden="1">{"TAB1",#N/A,TRUE,"GENERAL";"TAB2",#N/A,TRUE,"GENERAL";"TAB3",#N/A,TRUE,"GENERAL";"TAB4",#N/A,TRUE,"GENERAL";"TAB5",#N/A,TRUE,"GENERAL"}</definedName>
    <definedName name="fffffft" localSheetId="24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localSheetId="11" hidden="1">{"TAB1",#N/A,TRUE,"GENERAL";"TAB2",#N/A,TRUE,"GENERAL";"TAB3",#N/A,TRUE,"GENERAL";"TAB4",#N/A,TRUE,"GENERAL";"TAB5",#N/A,TRUE,"GENERAL"}</definedName>
    <definedName name="fffffik" localSheetId="12" hidden="1">{"TAB1",#N/A,TRUE,"GENERAL";"TAB2",#N/A,TRUE,"GENERAL";"TAB3",#N/A,TRUE,"GENERAL";"TAB4",#N/A,TRUE,"GENERAL";"TAB5",#N/A,TRUE,"GENERAL"}</definedName>
    <definedName name="fffffik" localSheetId="14" hidden="1">{"TAB1",#N/A,TRUE,"GENERAL";"TAB2",#N/A,TRUE,"GENERAL";"TAB3",#N/A,TRUE,"GENERAL";"TAB4",#N/A,TRUE,"GENERAL";"TAB5",#N/A,TRUE,"GENERAL"}</definedName>
    <definedName name="fffffik" localSheetId="19" hidden="1">{"TAB1",#N/A,TRUE,"GENERAL";"TAB2",#N/A,TRUE,"GENERAL";"TAB3",#N/A,TRUE,"GENERAL";"TAB4",#N/A,TRUE,"GENERAL";"TAB5",#N/A,TRUE,"GENERAL"}</definedName>
    <definedName name="fffffik" localSheetId="20" hidden="1">{"TAB1",#N/A,TRUE,"GENERAL";"TAB2",#N/A,TRUE,"GENERAL";"TAB3",#N/A,TRUE,"GENERAL";"TAB4",#N/A,TRUE,"GENERAL";"TAB5",#N/A,TRUE,"GENERAL"}</definedName>
    <definedName name="fffffik" localSheetId="22" hidden="1">{"TAB1",#N/A,TRUE,"GENERAL";"TAB2",#N/A,TRUE,"GENERAL";"TAB3",#N/A,TRUE,"GENERAL";"TAB4",#N/A,TRUE,"GENERAL";"TAB5",#N/A,TRUE,"GENERAL"}</definedName>
    <definedName name="fffffik" localSheetId="23" hidden="1">{"TAB1",#N/A,TRUE,"GENERAL";"TAB2",#N/A,TRUE,"GENERAL";"TAB3",#N/A,TRUE,"GENERAL";"TAB4",#N/A,TRUE,"GENERAL";"TAB5",#N/A,TRUE,"GENERAL"}</definedName>
    <definedName name="fffffik" localSheetId="24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localSheetId="11" hidden="1">{"TAB1",#N/A,TRUE,"GENERAL";"TAB2",#N/A,TRUE,"GENERAL";"TAB3",#N/A,TRUE,"GENERAL";"TAB4",#N/A,TRUE,"GENERAL";"TAB5",#N/A,TRUE,"GENERAL"}</definedName>
    <definedName name="fffffj" localSheetId="12" hidden="1">{"TAB1",#N/A,TRUE,"GENERAL";"TAB2",#N/A,TRUE,"GENERAL";"TAB3",#N/A,TRUE,"GENERAL";"TAB4",#N/A,TRUE,"GENERAL";"TAB5",#N/A,TRUE,"GENERAL"}</definedName>
    <definedName name="fffffj" localSheetId="14" hidden="1">{"TAB1",#N/A,TRUE,"GENERAL";"TAB2",#N/A,TRUE,"GENERAL";"TAB3",#N/A,TRUE,"GENERAL";"TAB4",#N/A,TRUE,"GENERAL";"TAB5",#N/A,TRUE,"GENERAL"}</definedName>
    <definedName name="fffffj" localSheetId="19" hidden="1">{"TAB1",#N/A,TRUE,"GENERAL";"TAB2",#N/A,TRUE,"GENERAL";"TAB3",#N/A,TRUE,"GENERAL";"TAB4",#N/A,TRUE,"GENERAL";"TAB5",#N/A,TRUE,"GENERAL"}</definedName>
    <definedName name="fffffj" localSheetId="20" hidden="1">{"TAB1",#N/A,TRUE,"GENERAL";"TAB2",#N/A,TRUE,"GENERAL";"TAB3",#N/A,TRUE,"GENERAL";"TAB4",#N/A,TRUE,"GENERAL";"TAB5",#N/A,TRUE,"GENERAL"}</definedName>
    <definedName name="fffffj" localSheetId="22" hidden="1">{"TAB1",#N/A,TRUE,"GENERAL";"TAB2",#N/A,TRUE,"GENERAL";"TAB3",#N/A,TRUE,"GENERAL";"TAB4",#N/A,TRUE,"GENERAL";"TAB5",#N/A,TRUE,"GENERAL"}</definedName>
    <definedName name="fffffj" localSheetId="23" hidden="1">{"TAB1",#N/A,TRUE,"GENERAL";"TAB2",#N/A,TRUE,"GENERAL";"TAB3",#N/A,TRUE,"GENERAL";"TAB4",#N/A,TRUE,"GENERAL";"TAB5",#N/A,TRUE,"GENERAL"}</definedName>
    <definedName name="fffffj" localSheetId="24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5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localSheetId="7" hidden="1">{"via1",#N/A,TRUE,"general";"via2",#N/A,TRUE,"general";"via3",#N/A,TRUE,"general"}</definedName>
    <definedName name="ffffrd" localSheetId="11" hidden="1">{"via1",#N/A,TRUE,"general";"via2",#N/A,TRUE,"general";"via3",#N/A,TRUE,"general"}</definedName>
    <definedName name="ffffrd" localSheetId="12" hidden="1">{"via1",#N/A,TRUE,"general";"via2",#N/A,TRUE,"general";"via3",#N/A,TRUE,"general"}</definedName>
    <definedName name="ffffrd" localSheetId="14" hidden="1">{"via1",#N/A,TRUE,"general";"via2",#N/A,TRUE,"general";"via3",#N/A,TRUE,"general"}</definedName>
    <definedName name="ffffrd" localSheetId="19" hidden="1">{"via1",#N/A,TRUE,"general";"via2",#N/A,TRUE,"general";"via3",#N/A,TRUE,"general"}</definedName>
    <definedName name="ffffrd" localSheetId="20" hidden="1">{"via1",#N/A,TRUE,"general";"via2",#N/A,TRUE,"general";"via3",#N/A,TRUE,"general"}</definedName>
    <definedName name="ffffrd" localSheetId="22" hidden="1">{"via1",#N/A,TRUE,"general";"via2",#N/A,TRUE,"general";"via3",#N/A,TRUE,"general"}</definedName>
    <definedName name="ffffrd" localSheetId="23" hidden="1">{"via1",#N/A,TRUE,"general";"via2",#N/A,TRUE,"general";"via3",#N/A,TRUE,"general"}</definedName>
    <definedName name="ffffrd" localSheetId="24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localSheetId="7" hidden="1">{"TAB1",#N/A,TRUE,"GENERAL";"TAB2",#N/A,TRUE,"GENERAL";"TAB3",#N/A,TRUE,"GENERAL";"TAB4",#N/A,TRUE,"GENERAL";"TAB5",#N/A,TRUE,"GENERAL"}</definedName>
    <definedName name="ffffy" localSheetId="11" hidden="1">{"TAB1",#N/A,TRUE,"GENERAL";"TAB2",#N/A,TRUE,"GENERAL";"TAB3",#N/A,TRUE,"GENERAL";"TAB4",#N/A,TRUE,"GENERAL";"TAB5",#N/A,TRUE,"GENERAL"}</definedName>
    <definedName name="ffffy" localSheetId="12" hidden="1">{"TAB1",#N/A,TRUE,"GENERAL";"TAB2",#N/A,TRUE,"GENERAL";"TAB3",#N/A,TRUE,"GENERAL";"TAB4",#N/A,TRUE,"GENERAL";"TAB5",#N/A,TRUE,"GENERAL"}</definedName>
    <definedName name="ffffy" localSheetId="14" hidden="1">{"TAB1",#N/A,TRUE,"GENERAL";"TAB2",#N/A,TRUE,"GENERAL";"TAB3",#N/A,TRUE,"GENERAL";"TAB4",#N/A,TRUE,"GENERAL";"TAB5",#N/A,TRUE,"GENERAL"}</definedName>
    <definedName name="ffffy" localSheetId="19" hidden="1">{"TAB1",#N/A,TRUE,"GENERAL";"TAB2",#N/A,TRUE,"GENERAL";"TAB3",#N/A,TRUE,"GENERAL";"TAB4",#N/A,TRUE,"GENERAL";"TAB5",#N/A,TRUE,"GENERAL"}</definedName>
    <definedName name="ffffy" localSheetId="20" hidden="1">{"TAB1",#N/A,TRUE,"GENERAL";"TAB2",#N/A,TRUE,"GENERAL";"TAB3",#N/A,TRUE,"GENERAL";"TAB4",#N/A,TRUE,"GENERAL";"TAB5",#N/A,TRUE,"GENERAL"}</definedName>
    <definedName name="ffffy" localSheetId="22" hidden="1">{"TAB1",#N/A,TRUE,"GENERAL";"TAB2",#N/A,TRUE,"GENERAL";"TAB3",#N/A,TRUE,"GENERAL";"TAB4",#N/A,TRUE,"GENERAL";"TAB5",#N/A,TRUE,"GENERAL"}</definedName>
    <definedName name="ffffy" localSheetId="23" hidden="1">{"TAB1",#N/A,TRUE,"GENERAL";"TAB2",#N/A,TRUE,"GENERAL";"TAB3",#N/A,TRUE,"GENERAL";"TAB4",#N/A,TRUE,"GENERAL";"TAB5",#N/A,TRUE,"GENERAL"}</definedName>
    <definedName name="ffffy" localSheetId="24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localSheetId="11" hidden="1">{"TAB1",#N/A,TRUE,"GENERAL";"TAB2",#N/A,TRUE,"GENERAL";"TAB3",#N/A,TRUE,"GENERAL";"TAB4",#N/A,TRUE,"GENERAL";"TAB5",#N/A,TRUE,"GENERAL"}</definedName>
    <definedName name="fffrfr" localSheetId="12" hidden="1">{"TAB1",#N/A,TRUE,"GENERAL";"TAB2",#N/A,TRUE,"GENERAL";"TAB3",#N/A,TRUE,"GENERAL";"TAB4",#N/A,TRUE,"GENERAL";"TAB5",#N/A,TRUE,"GENERAL"}</definedName>
    <definedName name="fffrfr" localSheetId="14" hidden="1">{"TAB1",#N/A,TRUE,"GENERAL";"TAB2",#N/A,TRUE,"GENERAL";"TAB3",#N/A,TRUE,"GENERAL";"TAB4",#N/A,TRUE,"GENERAL";"TAB5",#N/A,TRUE,"GENERAL"}</definedName>
    <definedName name="fffrfr" localSheetId="19" hidden="1">{"TAB1",#N/A,TRUE,"GENERAL";"TAB2",#N/A,TRUE,"GENERAL";"TAB3",#N/A,TRUE,"GENERAL";"TAB4",#N/A,TRUE,"GENERAL";"TAB5",#N/A,TRUE,"GENERAL"}</definedName>
    <definedName name="fffrfr" localSheetId="20" hidden="1">{"TAB1",#N/A,TRUE,"GENERAL";"TAB2",#N/A,TRUE,"GENERAL";"TAB3",#N/A,TRUE,"GENERAL";"TAB4",#N/A,TRUE,"GENERAL";"TAB5",#N/A,TRUE,"GENERAL"}</definedName>
    <definedName name="fffrfr" localSheetId="22" hidden="1">{"TAB1",#N/A,TRUE,"GENERAL";"TAB2",#N/A,TRUE,"GENERAL";"TAB3",#N/A,TRUE,"GENERAL";"TAB4",#N/A,TRUE,"GENERAL";"TAB5",#N/A,TRUE,"GENERAL"}</definedName>
    <definedName name="fffrfr" localSheetId="23" hidden="1">{"TAB1",#N/A,TRUE,"GENERAL";"TAB2",#N/A,TRUE,"GENERAL";"TAB3",#N/A,TRUE,"GENERAL";"TAB4",#N/A,TRUE,"GENERAL";"TAB5",#N/A,TRUE,"GENERAL"}</definedName>
    <definedName name="fffrfr" localSheetId="24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localSheetId="11" hidden="1">{"TAB1",#N/A,TRUE,"GENERAL";"TAB2",#N/A,TRUE,"GENERAL";"TAB3",#N/A,TRUE,"GENERAL";"TAB4",#N/A,TRUE,"GENERAL";"TAB5",#N/A,TRUE,"GENERAL"}</definedName>
    <definedName name="fffs" localSheetId="12" hidden="1">{"TAB1",#N/A,TRUE,"GENERAL";"TAB2",#N/A,TRUE,"GENERAL";"TAB3",#N/A,TRUE,"GENERAL";"TAB4",#N/A,TRUE,"GENERAL";"TAB5",#N/A,TRUE,"GENERAL"}</definedName>
    <definedName name="fffs" localSheetId="14" hidden="1">{"TAB1",#N/A,TRUE,"GENERAL";"TAB2",#N/A,TRUE,"GENERAL";"TAB3",#N/A,TRUE,"GENERAL";"TAB4",#N/A,TRUE,"GENERAL";"TAB5",#N/A,TRUE,"GENERAL"}</definedName>
    <definedName name="fffs" localSheetId="19" hidden="1">{"TAB1",#N/A,TRUE,"GENERAL";"TAB2",#N/A,TRUE,"GENERAL";"TAB3",#N/A,TRUE,"GENERAL";"TAB4",#N/A,TRUE,"GENERAL";"TAB5",#N/A,TRUE,"GENERAL"}</definedName>
    <definedName name="fffs" localSheetId="20" hidden="1">{"TAB1",#N/A,TRUE,"GENERAL";"TAB2",#N/A,TRUE,"GENERAL";"TAB3",#N/A,TRUE,"GENERAL";"TAB4",#N/A,TRUE,"GENERAL";"TAB5",#N/A,TRUE,"GENERAL"}</definedName>
    <definedName name="fffs" localSheetId="22" hidden="1">{"TAB1",#N/A,TRUE,"GENERAL";"TAB2",#N/A,TRUE,"GENERAL";"TAB3",#N/A,TRUE,"GENERAL";"TAB4",#N/A,TRUE,"GENERAL";"TAB5",#N/A,TRUE,"GENERAL"}</definedName>
    <definedName name="fffs" localSheetId="23" hidden="1">{"TAB1",#N/A,TRUE,"GENERAL";"TAB2",#N/A,TRUE,"GENERAL";"TAB3",#N/A,TRUE,"GENERAL";"TAB4",#N/A,TRUE,"GENERAL";"TAB5",#N/A,TRUE,"GENERAL"}</definedName>
    <definedName name="fffs" localSheetId="24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localSheetId="7" hidden="1">{"TAB1",#N/A,TRUE,"GENERAL";"TAB2",#N/A,TRUE,"GENERAL";"TAB3",#N/A,TRUE,"GENERAL";"TAB4",#N/A,TRUE,"GENERAL";"TAB5",#N/A,TRUE,"GENERAL"}</definedName>
    <definedName name="fgdfg" localSheetId="11" hidden="1">{"TAB1",#N/A,TRUE,"GENERAL";"TAB2",#N/A,TRUE,"GENERAL";"TAB3",#N/A,TRUE,"GENERAL";"TAB4",#N/A,TRUE,"GENERAL";"TAB5",#N/A,TRUE,"GENERAL"}</definedName>
    <definedName name="fgdfg" localSheetId="12" hidden="1">{"TAB1",#N/A,TRUE,"GENERAL";"TAB2",#N/A,TRUE,"GENERAL";"TAB3",#N/A,TRUE,"GENERAL";"TAB4",#N/A,TRUE,"GENERAL";"TAB5",#N/A,TRUE,"GENERAL"}</definedName>
    <definedName name="fgdfg" localSheetId="14" hidden="1">{"TAB1",#N/A,TRUE,"GENERAL";"TAB2",#N/A,TRUE,"GENERAL";"TAB3",#N/A,TRUE,"GENERAL";"TAB4",#N/A,TRUE,"GENERAL";"TAB5",#N/A,TRUE,"GENERAL"}</definedName>
    <definedName name="fgdfg" localSheetId="19" hidden="1">{"TAB1",#N/A,TRUE,"GENERAL";"TAB2",#N/A,TRUE,"GENERAL";"TAB3",#N/A,TRUE,"GENERAL";"TAB4",#N/A,TRUE,"GENERAL";"TAB5",#N/A,TRUE,"GENERAL"}</definedName>
    <definedName name="fgdfg" localSheetId="20" hidden="1">{"TAB1",#N/A,TRUE,"GENERAL";"TAB2",#N/A,TRUE,"GENERAL";"TAB3",#N/A,TRUE,"GENERAL";"TAB4",#N/A,TRUE,"GENERAL";"TAB5",#N/A,TRUE,"GENERAL"}</definedName>
    <definedName name="fgdfg" localSheetId="22" hidden="1">{"TAB1",#N/A,TRUE,"GENERAL";"TAB2",#N/A,TRUE,"GENERAL";"TAB3",#N/A,TRUE,"GENERAL";"TAB4",#N/A,TRUE,"GENERAL";"TAB5",#N/A,TRUE,"GENERAL"}</definedName>
    <definedName name="fgdfg" localSheetId="23" hidden="1">{"TAB1",#N/A,TRUE,"GENERAL";"TAB2",#N/A,TRUE,"GENERAL";"TAB3",#N/A,TRUE,"GENERAL";"TAB4",#N/A,TRUE,"GENERAL";"TAB5",#N/A,TRUE,"GENERAL"}</definedName>
    <definedName name="fgdfg" localSheetId="24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5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localSheetId="7" hidden="1">{"via1",#N/A,TRUE,"general";"via2",#N/A,TRUE,"general";"via3",#N/A,TRUE,"general"}</definedName>
    <definedName name="fgdfsgr" localSheetId="11" hidden="1">{"via1",#N/A,TRUE,"general";"via2",#N/A,TRUE,"general";"via3",#N/A,TRUE,"general"}</definedName>
    <definedName name="fgdfsgr" localSheetId="12" hidden="1">{"via1",#N/A,TRUE,"general";"via2",#N/A,TRUE,"general";"via3",#N/A,TRUE,"general"}</definedName>
    <definedName name="fgdfsgr" localSheetId="14" hidden="1">{"via1",#N/A,TRUE,"general";"via2",#N/A,TRUE,"general";"via3",#N/A,TRUE,"general"}</definedName>
    <definedName name="fgdfsgr" localSheetId="19" hidden="1">{"via1",#N/A,TRUE,"general";"via2",#N/A,TRUE,"general";"via3",#N/A,TRUE,"general"}</definedName>
    <definedName name="fgdfsgr" localSheetId="20" hidden="1">{"via1",#N/A,TRUE,"general";"via2",#N/A,TRUE,"general";"via3",#N/A,TRUE,"general"}</definedName>
    <definedName name="fgdfsgr" localSheetId="22" hidden="1">{"via1",#N/A,TRUE,"general";"via2",#N/A,TRUE,"general";"via3",#N/A,TRUE,"general"}</definedName>
    <definedName name="fgdfsgr" localSheetId="23" hidden="1">{"via1",#N/A,TRUE,"general";"via2",#N/A,TRUE,"general";"via3",#N/A,TRUE,"general"}</definedName>
    <definedName name="fgdfsgr" localSheetId="24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localSheetId="7" hidden="1">{"TAB1",#N/A,TRUE,"GENERAL";"TAB2",#N/A,TRUE,"GENERAL";"TAB3",#N/A,TRUE,"GENERAL";"TAB4",#N/A,TRUE,"GENERAL";"TAB5",#N/A,TRUE,"GENERAL"}</definedName>
    <definedName name="fgdsfg" localSheetId="11" hidden="1">{"TAB1",#N/A,TRUE,"GENERAL";"TAB2",#N/A,TRUE,"GENERAL";"TAB3",#N/A,TRUE,"GENERAL";"TAB4",#N/A,TRUE,"GENERAL";"TAB5",#N/A,TRUE,"GENERAL"}</definedName>
    <definedName name="fgdsfg" localSheetId="12" hidden="1">{"TAB1",#N/A,TRUE,"GENERAL";"TAB2",#N/A,TRUE,"GENERAL";"TAB3",#N/A,TRUE,"GENERAL";"TAB4",#N/A,TRUE,"GENERAL";"TAB5",#N/A,TRUE,"GENERAL"}</definedName>
    <definedName name="fgdsfg" localSheetId="14" hidden="1">{"TAB1",#N/A,TRUE,"GENERAL";"TAB2",#N/A,TRUE,"GENERAL";"TAB3",#N/A,TRUE,"GENERAL";"TAB4",#N/A,TRUE,"GENERAL";"TAB5",#N/A,TRUE,"GENERAL"}</definedName>
    <definedName name="fgdsfg" localSheetId="19" hidden="1">{"TAB1",#N/A,TRUE,"GENERAL";"TAB2",#N/A,TRUE,"GENERAL";"TAB3",#N/A,TRUE,"GENERAL";"TAB4",#N/A,TRUE,"GENERAL";"TAB5",#N/A,TRUE,"GENERAL"}</definedName>
    <definedName name="fgdsfg" localSheetId="20" hidden="1">{"TAB1",#N/A,TRUE,"GENERAL";"TAB2",#N/A,TRUE,"GENERAL";"TAB3",#N/A,TRUE,"GENERAL";"TAB4",#N/A,TRUE,"GENERAL";"TAB5",#N/A,TRUE,"GENERAL"}</definedName>
    <definedName name="fgdsfg" localSheetId="22" hidden="1">{"TAB1",#N/A,TRUE,"GENERAL";"TAB2",#N/A,TRUE,"GENERAL";"TAB3",#N/A,TRUE,"GENERAL";"TAB4",#N/A,TRUE,"GENERAL";"TAB5",#N/A,TRUE,"GENERAL"}</definedName>
    <definedName name="fgdsfg" localSheetId="23" hidden="1">{"TAB1",#N/A,TRUE,"GENERAL";"TAB2",#N/A,TRUE,"GENERAL";"TAB3",#N/A,TRUE,"GENERAL";"TAB4",#N/A,TRUE,"GENERAL";"TAB5",#N/A,TRUE,"GENERAL"}</definedName>
    <definedName name="fgdsfg" localSheetId="24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5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localSheetId="7" hidden="1">{"via1",#N/A,TRUE,"general";"via2",#N/A,TRUE,"general";"via3",#N/A,TRUE,"general"}</definedName>
    <definedName name="FGFDH" localSheetId="11" hidden="1">{"via1",#N/A,TRUE,"general";"via2",#N/A,TRUE,"general";"via3",#N/A,TRUE,"general"}</definedName>
    <definedName name="FGFDH" localSheetId="12" hidden="1">{"via1",#N/A,TRUE,"general";"via2",#N/A,TRUE,"general";"via3",#N/A,TRUE,"general"}</definedName>
    <definedName name="FGFDH" localSheetId="14" hidden="1">{"via1",#N/A,TRUE,"general";"via2",#N/A,TRUE,"general";"via3",#N/A,TRUE,"general"}</definedName>
    <definedName name="FGFDH" localSheetId="19" hidden="1">{"via1",#N/A,TRUE,"general";"via2",#N/A,TRUE,"general";"via3",#N/A,TRUE,"general"}</definedName>
    <definedName name="FGFDH" localSheetId="20" hidden="1">{"via1",#N/A,TRUE,"general";"via2",#N/A,TRUE,"general";"via3",#N/A,TRUE,"general"}</definedName>
    <definedName name="FGFDH" localSheetId="22" hidden="1">{"via1",#N/A,TRUE,"general";"via2",#N/A,TRUE,"general";"via3",#N/A,TRUE,"general"}</definedName>
    <definedName name="FGFDH" localSheetId="23" hidden="1">{"via1",#N/A,TRUE,"general";"via2",#N/A,TRUE,"general";"via3",#N/A,TRUE,"general"}</definedName>
    <definedName name="FGFDH" localSheetId="24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localSheetId="11" hidden="1">{"via1",#N/A,TRUE,"general";"via2",#N/A,TRUE,"general";"via3",#N/A,TRUE,"general"}</definedName>
    <definedName name="fgghhj" localSheetId="12" hidden="1">{"via1",#N/A,TRUE,"general";"via2",#N/A,TRUE,"general";"via3",#N/A,TRUE,"general"}</definedName>
    <definedName name="fgghhj" localSheetId="14" hidden="1">{"via1",#N/A,TRUE,"general";"via2",#N/A,TRUE,"general";"via3",#N/A,TRUE,"general"}</definedName>
    <definedName name="fgghhj" localSheetId="19" hidden="1">{"via1",#N/A,TRUE,"general";"via2",#N/A,TRUE,"general";"via3",#N/A,TRUE,"general"}</definedName>
    <definedName name="fgghhj" localSheetId="20" hidden="1">{"via1",#N/A,TRUE,"general";"via2",#N/A,TRUE,"general";"via3",#N/A,TRUE,"general"}</definedName>
    <definedName name="fgghhj" localSheetId="22" hidden="1">{"via1",#N/A,TRUE,"general";"via2",#N/A,TRUE,"general";"via3",#N/A,TRUE,"general"}</definedName>
    <definedName name="fgghhj" localSheetId="23" hidden="1">{"via1",#N/A,TRUE,"general";"via2",#N/A,TRUE,"general";"via3",#N/A,TRUE,"general"}</definedName>
    <definedName name="fgghhj" localSheetId="24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localSheetId="7" hidden="1">{"via1",#N/A,TRUE,"general";"via2",#N/A,TRUE,"general";"via3",#N/A,TRUE,"general"}</definedName>
    <definedName name="FGHFBC" localSheetId="11" hidden="1">{"via1",#N/A,TRUE,"general";"via2",#N/A,TRUE,"general";"via3",#N/A,TRUE,"general"}</definedName>
    <definedName name="FGHFBC" localSheetId="12" hidden="1">{"via1",#N/A,TRUE,"general";"via2",#N/A,TRUE,"general";"via3",#N/A,TRUE,"general"}</definedName>
    <definedName name="FGHFBC" localSheetId="14" hidden="1">{"via1",#N/A,TRUE,"general";"via2",#N/A,TRUE,"general";"via3",#N/A,TRUE,"general"}</definedName>
    <definedName name="FGHFBC" localSheetId="19" hidden="1">{"via1",#N/A,TRUE,"general";"via2",#N/A,TRUE,"general";"via3",#N/A,TRUE,"general"}</definedName>
    <definedName name="FGHFBC" localSheetId="20" hidden="1">{"via1",#N/A,TRUE,"general";"via2",#N/A,TRUE,"general";"via3",#N/A,TRUE,"general"}</definedName>
    <definedName name="FGHFBC" localSheetId="22" hidden="1">{"via1",#N/A,TRUE,"general";"via2",#N/A,TRUE,"general";"via3",#N/A,TRUE,"general"}</definedName>
    <definedName name="FGHFBC" localSheetId="23" hidden="1">{"via1",#N/A,TRUE,"general";"via2",#N/A,TRUE,"general";"via3",#N/A,TRUE,"general"}</definedName>
    <definedName name="FGHFBC" localSheetId="24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localSheetId="7" hidden="1">{"TAB1",#N/A,TRUE,"GENERAL";"TAB2",#N/A,TRUE,"GENERAL";"TAB3",#N/A,TRUE,"GENERAL";"TAB4",#N/A,TRUE,"GENERAL";"TAB5",#N/A,TRUE,"GENERAL"}</definedName>
    <definedName name="fghfg" localSheetId="11" hidden="1">{"TAB1",#N/A,TRUE,"GENERAL";"TAB2",#N/A,TRUE,"GENERAL";"TAB3",#N/A,TRUE,"GENERAL";"TAB4",#N/A,TRUE,"GENERAL";"TAB5",#N/A,TRUE,"GENERAL"}</definedName>
    <definedName name="fghfg" localSheetId="12" hidden="1">{"TAB1",#N/A,TRUE,"GENERAL";"TAB2",#N/A,TRUE,"GENERAL";"TAB3",#N/A,TRUE,"GENERAL";"TAB4",#N/A,TRUE,"GENERAL";"TAB5",#N/A,TRUE,"GENERAL"}</definedName>
    <definedName name="fghfg" localSheetId="14" hidden="1">{"TAB1",#N/A,TRUE,"GENERAL";"TAB2",#N/A,TRUE,"GENERAL";"TAB3",#N/A,TRUE,"GENERAL";"TAB4",#N/A,TRUE,"GENERAL";"TAB5",#N/A,TRUE,"GENERAL"}</definedName>
    <definedName name="fghfg" localSheetId="19" hidden="1">{"TAB1",#N/A,TRUE,"GENERAL";"TAB2",#N/A,TRUE,"GENERAL";"TAB3",#N/A,TRUE,"GENERAL";"TAB4",#N/A,TRUE,"GENERAL";"TAB5",#N/A,TRUE,"GENERAL"}</definedName>
    <definedName name="fghfg" localSheetId="20" hidden="1">{"TAB1",#N/A,TRUE,"GENERAL";"TAB2",#N/A,TRUE,"GENERAL";"TAB3",#N/A,TRUE,"GENERAL";"TAB4",#N/A,TRUE,"GENERAL";"TAB5",#N/A,TRUE,"GENERAL"}</definedName>
    <definedName name="fghfg" localSheetId="22" hidden="1">{"TAB1",#N/A,TRUE,"GENERAL";"TAB2",#N/A,TRUE,"GENERAL";"TAB3",#N/A,TRUE,"GENERAL";"TAB4",#N/A,TRUE,"GENERAL";"TAB5",#N/A,TRUE,"GENERAL"}</definedName>
    <definedName name="fghfg" localSheetId="23" hidden="1">{"TAB1",#N/A,TRUE,"GENERAL";"TAB2",#N/A,TRUE,"GENERAL";"TAB3",#N/A,TRUE,"GENERAL";"TAB4",#N/A,TRUE,"GENERAL";"TAB5",#N/A,TRUE,"GENERAL"}</definedName>
    <definedName name="fghfg" localSheetId="24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5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localSheetId="7" hidden="1">{"via1",#N/A,TRUE,"general";"via2",#N/A,TRUE,"general";"via3",#N/A,TRUE,"general"}</definedName>
    <definedName name="fghfgh" localSheetId="11" hidden="1">{"via1",#N/A,TRUE,"general";"via2",#N/A,TRUE,"general";"via3",#N/A,TRUE,"general"}</definedName>
    <definedName name="fghfgh" localSheetId="12" hidden="1">{"via1",#N/A,TRUE,"general";"via2",#N/A,TRUE,"general";"via3",#N/A,TRUE,"general"}</definedName>
    <definedName name="fghfgh" localSheetId="14" hidden="1">{"via1",#N/A,TRUE,"general";"via2",#N/A,TRUE,"general";"via3",#N/A,TRUE,"general"}</definedName>
    <definedName name="fghfgh" localSheetId="19" hidden="1">{"via1",#N/A,TRUE,"general";"via2",#N/A,TRUE,"general";"via3",#N/A,TRUE,"general"}</definedName>
    <definedName name="fghfgh" localSheetId="20" hidden="1">{"via1",#N/A,TRUE,"general";"via2",#N/A,TRUE,"general";"via3",#N/A,TRUE,"general"}</definedName>
    <definedName name="fghfgh" localSheetId="22" hidden="1">{"via1",#N/A,TRUE,"general";"via2",#N/A,TRUE,"general";"via3",#N/A,TRUE,"general"}</definedName>
    <definedName name="fghfgh" localSheetId="23" hidden="1">{"via1",#N/A,TRUE,"general";"via2",#N/A,TRUE,"general";"via3",#N/A,TRUE,"general"}</definedName>
    <definedName name="fghfgh" localSheetId="24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localSheetId="11" hidden="1">{"via1",#N/A,TRUE,"general";"via2",#N/A,TRUE,"general";"via3",#N/A,TRUE,"general"}</definedName>
    <definedName name="FGHFW" localSheetId="12" hidden="1">{"via1",#N/A,TRUE,"general";"via2",#N/A,TRUE,"general";"via3",#N/A,TRUE,"general"}</definedName>
    <definedName name="FGHFW" localSheetId="14" hidden="1">{"via1",#N/A,TRUE,"general";"via2",#N/A,TRUE,"general";"via3",#N/A,TRUE,"general"}</definedName>
    <definedName name="FGHFW" localSheetId="19" hidden="1">{"via1",#N/A,TRUE,"general";"via2",#N/A,TRUE,"general";"via3",#N/A,TRUE,"general"}</definedName>
    <definedName name="FGHFW" localSheetId="20" hidden="1">{"via1",#N/A,TRUE,"general";"via2",#N/A,TRUE,"general";"via3",#N/A,TRUE,"general"}</definedName>
    <definedName name="FGHFW" localSheetId="22" hidden="1">{"via1",#N/A,TRUE,"general";"via2",#N/A,TRUE,"general";"via3",#N/A,TRUE,"general"}</definedName>
    <definedName name="FGHFW" localSheetId="23" hidden="1">{"via1",#N/A,TRUE,"general";"via2",#N/A,TRUE,"general";"via3",#N/A,TRUE,"general"}</definedName>
    <definedName name="FGHFW" localSheetId="24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localSheetId="7" hidden="1">{"TAB1",#N/A,TRUE,"GENERAL";"TAB2",#N/A,TRUE,"GENERAL";"TAB3",#N/A,TRUE,"GENERAL";"TAB4",#N/A,TRUE,"GENERAL";"TAB5",#N/A,TRUE,"GENERAL"}</definedName>
    <definedName name="fghhh" localSheetId="11" hidden="1">{"TAB1",#N/A,TRUE,"GENERAL";"TAB2",#N/A,TRUE,"GENERAL";"TAB3",#N/A,TRUE,"GENERAL";"TAB4",#N/A,TRUE,"GENERAL";"TAB5",#N/A,TRUE,"GENERAL"}</definedName>
    <definedName name="fghhh" localSheetId="12" hidden="1">{"TAB1",#N/A,TRUE,"GENERAL";"TAB2",#N/A,TRUE,"GENERAL";"TAB3",#N/A,TRUE,"GENERAL";"TAB4",#N/A,TRUE,"GENERAL";"TAB5",#N/A,TRUE,"GENERAL"}</definedName>
    <definedName name="fghhh" localSheetId="14" hidden="1">{"TAB1",#N/A,TRUE,"GENERAL";"TAB2",#N/A,TRUE,"GENERAL";"TAB3",#N/A,TRUE,"GENERAL";"TAB4",#N/A,TRUE,"GENERAL";"TAB5",#N/A,TRUE,"GENERAL"}</definedName>
    <definedName name="fghhh" localSheetId="19" hidden="1">{"TAB1",#N/A,TRUE,"GENERAL";"TAB2",#N/A,TRUE,"GENERAL";"TAB3",#N/A,TRUE,"GENERAL";"TAB4",#N/A,TRUE,"GENERAL";"TAB5",#N/A,TRUE,"GENERAL"}</definedName>
    <definedName name="fghhh" localSheetId="20" hidden="1">{"TAB1",#N/A,TRUE,"GENERAL";"TAB2",#N/A,TRUE,"GENERAL";"TAB3",#N/A,TRUE,"GENERAL";"TAB4",#N/A,TRUE,"GENERAL";"TAB5",#N/A,TRUE,"GENERAL"}</definedName>
    <definedName name="fghhh" localSheetId="22" hidden="1">{"TAB1",#N/A,TRUE,"GENERAL";"TAB2",#N/A,TRUE,"GENERAL";"TAB3",#N/A,TRUE,"GENERAL";"TAB4",#N/A,TRUE,"GENERAL";"TAB5",#N/A,TRUE,"GENERAL"}</definedName>
    <definedName name="fghhh" localSheetId="23" hidden="1">{"TAB1",#N/A,TRUE,"GENERAL";"TAB2",#N/A,TRUE,"GENERAL";"TAB3",#N/A,TRUE,"GENERAL";"TAB4",#N/A,TRUE,"GENERAL";"TAB5",#N/A,TRUE,"GENERAL"}</definedName>
    <definedName name="fghhh" localSheetId="24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5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localSheetId="7" hidden="1">{"via1",#N/A,TRUE,"general";"via2",#N/A,TRUE,"general";"via3",#N/A,TRUE,"general"}</definedName>
    <definedName name="fghsfgh" localSheetId="11" hidden="1">{"via1",#N/A,TRUE,"general";"via2",#N/A,TRUE,"general";"via3",#N/A,TRUE,"general"}</definedName>
    <definedName name="fghsfgh" localSheetId="12" hidden="1">{"via1",#N/A,TRUE,"general";"via2",#N/A,TRUE,"general";"via3",#N/A,TRUE,"general"}</definedName>
    <definedName name="fghsfgh" localSheetId="14" hidden="1">{"via1",#N/A,TRUE,"general";"via2",#N/A,TRUE,"general";"via3",#N/A,TRUE,"general"}</definedName>
    <definedName name="fghsfgh" localSheetId="19" hidden="1">{"via1",#N/A,TRUE,"general";"via2",#N/A,TRUE,"general";"via3",#N/A,TRUE,"general"}</definedName>
    <definedName name="fghsfgh" localSheetId="20" hidden="1">{"via1",#N/A,TRUE,"general";"via2",#N/A,TRUE,"general";"via3",#N/A,TRUE,"general"}</definedName>
    <definedName name="fghsfgh" localSheetId="22" hidden="1">{"via1",#N/A,TRUE,"general";"via2",#N/A,TRUE,"general";"via3",#N/A,TRUE,"general"}</definedName>
    <definedName name="fghsfgh" localSheetId="23" hidden="1">{"via1",#N/A,TRUE,"general";"via2",#N/A,TRUE,"general";"via3",#N/A,TRUE,"general"}</definedName>
    <definedName name="fghsfgh" localSheetId="24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localSheetId="7" hidden="1">{"TAB1",#N/A,TRUE,"GENERAL";"TAB2",#N/A,TRUE,"GENERAL";"TAB3",#N/A,TRUE,"GENERAL";"TAB4",#N/A,TRUE,"GENERAL";"TAB5",#N/A,TRUE,"GENERAL"}</definedName>
    <definedName name="fght" localSheetId="11" hidden="1">{"TAB1",#N/A,TRUE,"GENERAL";"TAB2",#N/A,TRUE,"GENERAL";"TAB3",#N/A,TRUE,"GENERAL";"TAB4",#N/A,TRUE,"GENERAL";"TAB5",#N/A,TRUE,"GENERAL"}</definedName>
    <definedName name="fght" localSheetId="12" hidden="1">{"TAB1",#N/A,TRUE,"GENERAL";"TAB2",#N/A,TRUE,"GENERAL";"TAB3",#N/A,TRUE,"GENERAL";"TAB4",#N/A,TRUE,"GENERAL";"TAB5",#N/A,TRUE,"GENERAL"}</definedName>
    <definedName name="fght" localSheetId="14" hidden="1">{"TAB1",#N/A,TRUE,"GENERAL";"TAB2",#N/A,TRUE,"GENERAL";"TAB3",#N/A,TRUE,"GENERAL";"TAB4",#N/A,TRUE,"GENERAL";"TAB5",#N/A,TRUE,"GENERAL"}</definedName>
    <definedName name="fght" localSheetId="19" hidden="1">{"TAB1",#N/A,TRUE,"GENERAL";"TAB2",#N/A,TRUE,"GENERAL";"TAB3",#N/A,TRUE,"GENERAL";"TAB4",#N/A,TRUE,"GENERAL";"TAB5",#N/A,TRUE,"GENERAL"}</definedName>
    <definedName name="fght" localSheetId="20" hidden="1">{"TAB1",#N/A,TRUE,"GENERAL";"TAB2",#N/A,TRUE,"GENERAL";"TAB3",#N/A,TRUE,"GENERAL";"TAB4",#N/A,TRUE,"GENERAL";"TAB5",#N/A,TRUE,"GENERAL"}</definedName>
    <definedName name="fght" localSheetId="22" hidden="1">{"TAB1",#N/A,TRUE,"GENERAL";"TAB2",#N/A,TRUE,"GENERAL";"TAB3",#N/A,TRUE,"GENERAL";"TAB4",#N/A,TRUE,"GENERAL";"TAB5",#N/A,TRUE,"GENERAL"}</definedName>
    <definedName name="fght" localSheetId="23" hidden="1">{"TAB1",#N/A,TRUE,"GENERAL";"TAB2",#N/A,TRUE,"GENERAL";"TAB3",#N/A,TRUE,"GENERAL";"TAB4",#N/A,TRUE,"GENERAL";"TAB5",#N/A,TRUE,"GENERAL"}</definedName>
    <definedName name="fght" localSheetId="24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localSheetId="11" hidden="1">{"TAB1",#N/A,TRUE,"GENERAL";"TAB2",#N/A,TRUE,"GENERAL";"TAB3",#N/A,TRUE,"GENERAL";"TAB4",#N/A,TRUE,"GENERAL";"TAB5",#N/A,TRUE,"GENERAL"}</definedName>
    <definedName name="fgjgryi" localSheetId="12" hidden="1">{"TAB1",#N/A,TRUE,"GENERAL";"TAB2",#N/A,TRUE,"GENERAL";"TAB3",#N/A,TRUE,"GENERAL";"TAB4",#N/A,TRUE,"GENERAL";"TAB5",#N/A,TRUE,"GENERAL"}</definedName>
    <definedName name="fgjgryi" localSheetId="14" hidden="1">{"TAB1",#N/A,TRUE,"GENERAL";"TAB2",#N/A,TRUE,"GENERAL";"TAB3",#N/A,TRUE,"GENERAL";"TAB4",#N/A,TRUE,"GENERAL";"TAB5",#N/A,TRUE,"GENERAL"}</definedName>
    <definedName name="fgjgryi" localSheetId="19" hidden="1">{"TAB1",#N/A,TRUE,"GENERAL";"TAB2",#N/A,TRUE,"GENERAL";"TAB3",#N/A,TRUE,"GENERAL";"TAB4",#N/A,TRUE,"GENERAL";"TAB5",#N/A,TRUE,"GENERAL"}</definedName>
    <definedName name="fgjgryi" localSheetId="20" hidden="1">{"TAB1",#N/A,TRUE,"GENERAL";"TAB2",#N/A,TRUE,"GENERAL";"TAB3",#N/A,TRUE,"GENERAL";"TAB4",#N/A,TRUE,"GENERAL";"TAB5",#N/A,TRUE,"GENERAL"}</definedName>
    <definedName name="fgjgryi" localSheetId="22" hidden="1">{"TAB1",#N/A,TRUE,"GENERAL";"TAB2",#N/A,TRUE,"GENERAL";"TAB3",#N/A,TRUE,"GENERAL";"TAB4",#N/A,TRUE,"GENERAL";"TAB5",#N/A,TRUE,"GENERAL"}</definedName>
    <definedName name="fgjgryi" localSheetId="23" hidden="1">{"TAB1",#N/A,TRUE,"GENERAL";"TAB2",#N/A,TRUE,"GENERAL";"TAB3",#N/A,TRUE,"GENERAL";"TAB4",#N/A,TRUE,"GENERAL";"TAB5",#N/A,TRUE,"GENERAL"}</definedName>
    <definedName name="fgjgryi" localSheetId="24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localSheetId="11" hidden="1">{"TAB1",#N/A,TRUE,"GENERAL";"TAB2",#N/A,TRUE,"GENERAL";"TAB3",#N/A,TRUE,"GENERAL";"TAB4",#N/A,TRUE,"GENERAL";"TAB5",#N/A,TRUE,"GENERAL"}</definedName>
    <definedName name="fhfg" localSheetId="12" hidden="1">{"TAB1",#N/A,TRUE,"GENERAL";"TAB2",#N/A,TRUE,"GENERAL";"TAB3",#N/A,TRUE,"GENERAL";"TAB4",#N/A,TRUE,"GENERAL";"TAB5",#N/A,TRUE,"GENERAL"}</definedName>
    <definedName name="fhfg" localSheetId="14" hidden="1">{"TAB1",#N/A,TRUE,"GENERAL";"TAB2",#N/A,TRUE,"GENERAL";"TAB3",#N/A,TRUE,"GENERAL";"TAB4",#N/A,TRUE,"GENERAL";"TAB5",#N/A,TRUE,"GENERAL"}</definedName>
    <definedName name="fhfg" localSheetId="19" hidden="1">{"TAB1",#N/A,TRUE,"GENERAL";"TAB2",#N/A,TRUE,"GENERAL";"TAB3",#N/A,TRUE,"GENERAL";"TAB4",#N/A,TRUE,"GENERAL";"TAB5",#N/A,TRUE,"GENERAL"}</definedName>
    <definedName name="fhfg" localSheetId="20" hidden="1">{"TAB1",#N/A,TRUE,"GENERAL";"TAB2",#N/A,TRUE,"GENERAL";"TAB3",#N/A,TRUE,"GENERAL";"TAB4",#N/A,TRUE,"GENERAL";"TAB5",#N/A,TRUE,"GENERAL"}</definedName>
    <definedName name="fhfg" localSheetId="22" hidden="1">{"TAB1",#N/A,TRUE,"GENERAL";"TAB2",#N/A,TRUE,"GENERAL";"TAB3",#N/A,TRUE,"GENERAL";"TAB4",#N/A,TRUE,"GENERAL";"TAB5",#N/A,TRUE,"GENERAL"}</definedName>
    <definedName name="fhfg" localSheetId="23" hidden="1">{"TAB1",#N/A,TRUE,"GENERAL";"TAB2",#N/A,TRUE,"GENERAL";"TAB3",#N/A,TRUE,"GENERAL";"TAB4",#N/A,TRUE,"GENERAL";"TAB5",#N/A,TRUE,"GENERAL"}</definedName>
    <definedName name="fhfg" localSheetId="24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5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localSheetId="7" hidden="1">{"via1",#N/A,TRUE,"general";"via2",#N/A,TRUE,"general";"via3",#N/A,TRUE,"general"}</definedName>
    <definedName name="fhfgh" localSheetId="11" hidden="1">{"via1",#N/A,TRUE,"general";"via2",#N/A,TRUE,"general";"via3",#N/A,TRUE,"general"}</definedName>
    <definedName name="fhfgh" localSheetId="12" hidden="1">{"via1",#N/A,TRUE,"general";"via2",#N/A,TRUE,"general";"via3",#N/A,TRUE,"general"}</definedName>
    <definedName name="fhfgh" localSheetId="14" hidden="1">{"via1",#N/A,TRUE,"general";"via2",#N/A,TRUE,"general";"via3",#N/A,TRUE,"general"}</definedName>
    <definedName name="fhfgh" localSheetId="19" hidden="1">{"via1",#N/A,TRUE,"general";"via2",#N/A,TRUE,"general";"via3",#N/A,TRUE,"general"}</definedName>
    <definedName name="fhfgh" localSheetId="20" hidden="1">{"via1",#N/A,TRUE,"general";"via2",#N/A,TRUE,"general";"via3",#N/A,TRUE,"general"}</definedName>
    <definedName name="fhfgh" localSheetId="22" hidden="1">{"via1",#N/A,TRUE,"general";"via2",#N/A,TRUE,"general";"via3",#N/A,TRUE,"general"}</definedName>
    <definedName name="fhfgh" localSheetId="23" hidden="1">{"via1",#N/A,TRUE,"general";"via2",#N/A,TRUE,"general";"via3",#N/A,TRUE,"general"}</definedName>
    <definedName name="fhfgh" localSheetId="24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localSheetId="7" hidden="1">{"via1",#N/A,TRUE,"general";"via2",#N/A,TRUE,"general";"via3",#N/A,TRUE,"general"}</definedName>
    <definedName name="fhgh" localSheetId="11" hidden="1">{"via1",#N/A,TRUE,"general";"via2",#N/A,TRUE,"general";"via3",#N/A,TRUE,"general"}</definedName>
    <definedName name="fhgh" localSheetId="12" hidden="1">{"via1",#N/A,TRUE,"general";"via2",#N/A,TRUE,"general";"via3",#N/A,TRUE,"general"}</definedName>
    <definedName name="fhgh" localSheetId="14" hidden="1">{"via1",#N/A,TRUE,"general";"via2",#N/A,TRUE,"general";"via3",#N/A,TRUE,"general"}</definedName>
    <definedName name="fhgh" localSheetId="19" hidden="1">{"via1",#N/A,TRUE,"general";"via2",#N/A,TRUE,"general";"via3",#N/A,TRUE,"general"}</definedName>
    <definedName name="fhgh" localSheetId="20" hidden="1">{"via1",#N/A,TRUE,"general";"via2",#N/A,TRUE,"general";"via3",#N/A,TRUE,"general"}</definedName>
    <definedName name="fhgh" localSheetId="22" hidden="1">{"via1",#N/A,TRUE,"general";"via2",#N/A,TRUE,"general";"via3",#N/A,TRUE,"general"}</definedName>
    <definedName name="fhgh" localSheetId="23" hidden="1">{"via1",#N/A,TRUE,"general";"via2",#N/A,TRUE,"general";"via3",#N/A,TRUE,"general"}</definedName>
    <definedName name="fhgh" localSheetId="24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localSheetId="11" hidden="1">{"via1",#N/A,TRUE,"general";"via2",#N/A,TRUE,"general";"via3",#N/A,TRUE,"general"}</definedName>
    <definedName name="fhpltyunh" localSheetId="12" hidden="1">{"via1",#N/A,TRUE,"general";"via2",#N/A,TRUE,"general";"via3",#N/A,TRUE,"general"}</definedName>
    <definedName name="fhpltyunh" localSheetId="14" hidden="1">{"via1",#N/A,TRUE,"general";"via2",#N/A,TRUE,"general";"via3",#N/A,TRUE,"general"}</definedName>
    <definedName name="fhpltyunh" localSheetId="19" hidden="1">{"via1",#N/A,TRUE,"general";"via2",#N/A,TRUE,"general";"via3",#N/A,TRUE,"general"}</definedName>
    <definedName name="fhpltyunh" localSheetId="20" hidden="1">{"via1",#N/A,TRUE,"general";"via2",#N/A,TRUE,"general";"via3",#N/A,TRUE,"general"}</definedName>
    <definedName name="fhpltyunh" localSheetId="22" hidden="1">{"via1",#N/A,TRUE,"general";"via2",#N/A,TRUE,"general";"via3",#N/A,TRUE,"general"}</definedName>
    <definedName name="fhpltyunh" localSheetId="23" hidden="1">{"via1",#N/A,TRUE,"general";"via2",#N/A,TRUE,"general";"via3",#N/A,TRUE,"general"}</definedName>
    <definedName name="fhpltyunh" localSheetId="24" hidden="1">{"via1",#N/A,TRUE,"general";"via2",#N/A,TRUE,"general";"via3",#N/A,TRUE,"general"}</definedName>
    <definedName name="fhpltyunh" hidden="1">{"via1",#N/A,TRUE,"general";"via2",#N/A,TRUE,"general";"via3",#N/A,TRUE,"general"}</definedName>
    <definedName name="frbgsd" localSheetId="5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localSheetId="7" hidden="1">{"TAB1",#N/A,TRUE,"GENERAL";"TAB2",#N/A,TRUE,"GENERAL";"TAB3",#N/A,TRUE,"GENERAL";"TAB4",#N/A,TRUE,"GENERAL";"TAB5",#N/A,TRUE,"GENERAL"}</definedName>
    <definedName name="frbgsd" localSheetId="11" hidden="1">{"TAB1",#N/A,TRUE,"GENERAL";"TAB2",#N/A,TRUE,"GENERAL";"TAB3",#N/A,TRUE,"GENERAL";"TAB4",#N/A,TRUE,"GENERAL";"TAB5",#N/A,TRUE,"GENERAL"}</definedName>
    <definedName name="frbgsd" localSheetId="12" hidden="1">{"TAB1",#N/A,TRUE,"GENERAL";"TAB2",#N/A,TRUE,"GENERAL";"TAB3",#N/A,TRUE,"GENERAL";"TAB4",#N/A,TRUE,"GENERAL";"TAB5",#N/A,TRUE,"GENERAL"}</definedName>
    <definedName name="frbgsd" localSheetId="14" hidden="1">{"TAB1",#N/A,TRUE,"GENERAL";"TAB2",#N/A,TRUE,"GENERAL";"TAB3",#N/A,TRUE,"GENERAL";"TAB4",#N/A,TRUE,"GENERAL";"TAB5",#N/A,TRUE,"GENERAL"}</definedName>
    <definedName name="frbgsd" localSheetId="19" hidden="1">{"TAB1",#N/A,TRUE,"GENERAL";"TAB2",#N/A,TRUE,"GENERAL";"TAB3",#N/A,TRUE,"GENERAL";"TAB4",#N/A,TRUE,"GENERAL";"TAB5",#N/A,TRUE,"GENERAL"}</definedName>
    <definedName name="frbgsd" localSheetId="20" hidden="1">{"TAB1",#N/A,TRUE,"GENERAL";"TAB2",#N/A,TRUE,"GENERAL";"TAB3",#N/A,TRUE,"GENERAL";"TAB4",#N/A,TRUE,"GENERAL";"TAB5",#N/A,TRUE,"GENERAL"}</definedName>
    <definedName name="frbgsd" localSheetId="22" hidden="1">{"TAB1",#N/A,TRUE,"GENERAL";"TAB2",#N/A,TRUE,"GENERAL";"TAB3",#N/A,TRUE,"GENERAL";"TAB4",#N/A,TRUE,"GENERAL";"TAB5",#N/A,TRUE,"GENERAL"}</definedName>
    <definedName name="frbgsd" localSheetId="23" hidden="1">{"TAB1",#N/A,TRUE,"GENERAL";"TAB2",#N/A,TRUE,"GENERAL";"TAB3",#N/A,TRUE,"GENERAL";"TAB4",#N/A,TRUE,"GENERAL";"TAB5",#N/A,TRUE,"GENERAL"}</definedName>
    <definedName name="frbgsd" localSheetId="24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5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localSheetId="7" hidden="1">{"via1",#N/A,TRUE,"general";"via2",#N/A,TRUE,"general";"via3",#N/A,TRUE,"general"}</definedName>
    <definedName name="frefr" localSheetId="11" hidden="1">{"via1",#N/A,TRUE,"general";"via2",#N/A,TRUE,"general";"via3",#N/A,TRUE,"general"}</definedName>
    <definedName name="frefr" localSheetId="12" hidden="1">{"via1",#N/A,TRUE,"general";"via2",#N/A,TRUE,"general";"via3",#N/A,TRUE,"general"}</definedName>
    <definedName name="frefr" localSheetId="14" hidden="1">{"via1",#N/A,TRUE,"general";"via2",#N/A,TRUE,"general";"via3",#N/A,TRUE,"general"}</definedName>
    <definedName name="frefr" localSheetId="19" hidden="1">{"via1",#N/A,TRUE,"general";"via2",#N/A,TRUE,"general";"via3",#N/A,TRUE,"general"}</definedName>
    <definedName name="frefr" localSheetId="20" hidden="1">{"via1",#N/A,TRUE,"general";"via2",#N/A,TRUE,"general";"via3",#N/A,TRUE,"general"}</definedName>
    <definedName name="frefr" localSheetId="22" hidden="1">{"via1",#N/A,TRUE,"general";"via2",#N/A,TRUE,"general";"via3",#N/A,TRUE,"general"}</definedName>
    <definedName name="frefr" localSheetId="23" hidden="1">{"via1",#N/A,TRUE,"general";"via2",#N/A,TRUE,"general";"via3",#N/A,TRUE,"general"}</definedName>
    <definedName name="frefr" localSheetId="24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localSheetId="11" hidden="1">{"via1",#N/A,TRUE,"general";"via2",#N/A,TRUE,"general";"via3",#N/A,TRUE,"general"}</definedName>
    <definedName name="frfa" localSheetId="12" hidden="1">{"via1",#N/A,TRUE,"general";"via2",#N/A,TRUE,"general";"via3",#N/A,TRUE,"general"}</definedName>
    <definedName name="frfa" localSheetId="14" hidden="1">{"via1",#N/A,TRUE,"general";"via2",#N/A,TRUE,"general";"via3",#N/A,TRUE,"general"}</definedName>
    <definedName name="frfa" localSheetId="19" hidden="1">{"via1",#N/A,TRUE,"general";"via2",#N/A,TRUE,"general";"via3",#N/A,TRUE,"general"}</definedName>
    <definedName name="frfa" localSheetId="20" hidden="1">{"via1",#N/A,TRUE,"general";"via2",#N/A,TRUE,"general";"via3",#N/A,TRUE,"general"}</definedName>
    <definedName name="frfa" localSheetId="22" hidden="1">{"via1",#N/A,TRUE,"general";"via2",#N/A,TRUE,"general";"via3",#N/A,TRUE,"general"}</definedName>
    <definedName name="frfa" localSheetId="23" hidden="1">{"via1",#N/A,TRUE,"general";"via2",#N/A,TRUE,"general";"via3",#N/A,TRUE,"general"}</definedName>
    <definedName name="frfa" localSheetId="24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localSheetId="7" hidden="1">{"TAB1",#N/A,TRUE,"GENERAL";"TAB2",#N/A,TRUE,"GENERAL";"TAB3",#N/A,TRUE,"GENERAL";"TAB4",#N/A,TRUE,"GENERAL";"TAB5",#N/A,TRUE,"GENERAL"}</definedName>
    <definedName name="frfr" localSheetId="11" hidden="1">{"TAB1",#N/A,TRUE,"GENERAL";"TAB2",#N/A,TRUE,"GENERAL";"TAB3",#N/A,TRUE,"GENERAL";"TAB4",#N/A,TRUE,"GENERAL";"TAB5",#N/A,TRUE,"GENERAL"}</definedName>
    <definedName name="frfr" localSheetId="12" hidden="1">{"TAB1",#N/A,TRUE,"GENERAL";"TAB2",#N/A,TRUE,"GENERAL";"TAB3",#N/A,TRUE,"GENERAL";"TAB4",#N/A,TRUE,"GENERAL";"TAB5",#N/A,TRUE,"GENERAL"}</definedName>
    <definedName name="frfr" localSheetId="14" hidden="1">{"TAB1",#N/A,TRUE,"GENERAL";"TAB2",#N/A,TRUE,"GENERAL";"TAB3",#N/A,TRUE,"GENERAL";"TAB4",#N/A,TRUE,"GENERAL";"TAB5",#N/A,TRUE,"GENERAL"}</definedName>
    <definedName name="frfr" localSheetId="19" hidden="1">{"TAB1",#N/A,TRUE,"GENERAL";"TAB2",#N/A,TRUE,"GENERAL";"TAB3",#N/A,TRUE,"GENERAL";"TAB4",#N/A,TRUE,"GENERAL";"TAB5",#N/A,TRUE,"GENERAL"}</definedName>
    <definedName name="frfr" localSheetId="20" hidden="1">{"TAB1",#N/A,TRUE,"GENERAL";"TAB2",#N/A,TRUE,"GENERAL";"TAB3",#N/A,TRUE,"GENERAL";"TAB4",#N/A,TRUE,"GENERAL";"TAB5",#N/A,TRUE,"GENERAL"}</definedName>
    <definedName name="frfr" localSheetId="22" hidden="1">{"TAB1",#N/A,TRUE,"GENERAL";"TAB2",#N/A,TRUE,"GENERAL";"TAB3",#N/A,TRUE,"GENERAL";"TAB4",#N/A,TRUE,"GENERAL";"TAB5",#N/A,TRUE,"GENERAL"}</definedName>
    <definedName name="frfr" localSheetId="23" hidden="1">{"TAB1",#N/A,TRUE,"GENERAL";"TAB2",#N/A,TRUE,"GENERAL";"TAB3",#N/A,TRUE,"GENERAL";"TAB4",#N/A,TRUE,"GENERAL";"TAB5",#N/A,TRUE,"GENERAL"}</definedName>
    <definedName name="frfr" localSheetId="24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ull_Print">#REF!</definedName>
    <definedName name="fwff" localSheetId="5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localSheetId="7" hidden="1">{"via1",#N/A,TRUE,"general";"via2",#N/A,TRUE,"general";"via3",#N/A,TRUE,"general"}</definedName>
    <definedName name="fwff" localSheetId="11" hidden="1">{"via1",#N/A,TRUE,"general";"via2",#N/A,TRUE,"general";"via3",#N/A,TRUE,"general"}</definedName>
    <definedName name="fwff" localSheetId="12" hidden="1">{"via1",#N/A,TRUE,"general";"via2",#N/A,TRUE,"general";"via3",#N/A,TRUE,"general"}</definedName>
    <definedName name="fwff" localSheetId="14" hidden="1">{"via1",#N/A,TRUE,"general";"via2",#N/A,TRUE,"general";"via3",#N/A,TRUE,"general"}</definedName>
    <definedName name="fwff" localSheetId="19" hidden="1">{"via1",#N/A,TRUE,"general";"via2",#N/A,TRUE,"general";"via3",#N/A,TRUE,"general"}</definedName>
    <definedName name="fwff" localSheetId="20" hidden="1">{"via1",#N/A,TRUE,"general";"via2",#N/A,TRUE,"general";"via3",#N/A,TRUE,"general"}</definedName>
    <definedName name="fwff" localSheetId="22" hidden="1">{"via1",#N/A,TRUE,"general";"via2",#N/A,TRUE,"general";"via3",#N/A,TRUE,"general"}</definedName>
    <definedName name="fwff" localSheetId="23" hidden="1">{"via1",#N/A,TRUE,"general";"via2",#N/A,TRUE,"general";"via3",#N/A,TRUE,"general"}</definedName>
    <definedName name="fwff" localSheetId="24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localSheetId="11" hidden="1">{"via1",#N/A,TRUE,"general";"via2",#N/A,TRUE,"general";"via3",#N/A,TRUE,"general"}</definedName>
    <definedName name="fwwe" localSheetId="12" hidden="1">{"via1",#N/A,TRUE,"general";"via2",#N/A,TRUE,"general";"via3",#N/A,TRUE,"general"}</definedName>
    <definedName name="fwwe" localSheetId="14" hidden="1">{"via1",#N/A,TRUE,"general";"via2",#N/A,TRUE,"general";"via3",#N/A,TRUE,"general"}</definedName>
    <definedName name="fwwe" localSheetId="19" hidden="1">{"via1",#N/A,TRUE,"general";"via2",#N/A,TRUE,"general";"via3",#N/A,TRUE,"general"}</definedName>
    <definedName name="fwwe" localSheetId="20" hidden="1">{"via1",#N/A,TRUE,"general";"via2",#N/A,TRUE,"general";"via3",#N/A,TRUE,"general"}</definedName>
    <definedName name="fwwe" localSheetId="22" hidden="1">{"via1",#N/A,TRUE,"general";"via2",#N/A,TRUE,"general";"via3",#N/A,TRUE,"general"}</definedName>
    <definedName name="fwwe" localSheetId="23" hidden="1">{"via1",#N/A,TRUE,"general";"via2",#N/A,TRUE,"general";"via3",#N/A,TRUE,"general"}</definedName>
    <definedName name="fwwe" localSheetId="24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AJ">#REF!</definedName>
    <definedName name="gbbfghghj" localSheetId="5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localSheetId="7" hidden="1">{"TAB1",#N/A,TRUE,"GENERAL";"TAB2",#N/A,TRUE,"GENERAL";"TAB3",#N/A,TRUE,"GENERAL";"TAB4",#N/A,TRUE,"GENERAL";"TAB5",#N/A,TRUE,"GENERAL"}</definedName>
    <definedName name="gbbfghghj" localSheetId="11" hidden="1">{"TAB1",#N/A,TRUE,"GENERAL";"TAB2",#N/A,TRUE,"GENERAL";"TAB3",#N/A,TRUE,"GENERAL";"TAB4",#N/A,TRUE,"GENERAL";"TAB5",#N/A,TRUE,"GENERAL"}</definedName>
    <definedName name="gbbfghghj" localSheetId="12" hidden="1">{"TAB1",#N/A,TRUE,"GENERAL";"TAB2",#N/A,TRUE,"GENERAL";"TAB3",#N/A,TRUE,"GENERAL";"TAB4",#N/A,TRUE,"GENERAL";"TAB5",#N/A,TRUE,"GENERAL"}</definedName>
    <definedName name="gbbfghghj" localSheetId="14" hidden="1">{"TAB1",#N/A,TRUE,"GENERAL";"TAB2",#N/A,TRUE,"GENERAL";"TAB3",#N/A,TRUE,"GENERAL";"TAB4",#N/A,TRUE,"GENERAL";"TAB5",#N/A,TRUE,"GENERAL"}</definedName>
    <definedName name="gbbfghghj" localSheetId="19" hidden="1">{"TAB1",#N/A,TRUE,"GENERAL";"TAB2",#N/A,TRUE,"GENERAL";"TAB3",#N/A,TRUE,"GENERAL";"TAB4",#N/A,TRUE,"GENERAL";"TAB5",#N/A,TRUE,"GENERAL"}</definedName>
    <definedName name="gbbfghghj" localSheetId="20" hidden="1">{"TAB1",#N/A,TRUE,"GENERAL";"TAB2",#N/A,TRUE,"GENERAL";"TAB3",#N/A,TRUE,"GENERAL";"TAB4",#N/A,TRUE,"GENERAL";"TAB5",#N/A,TRUE,"GENERAL"}</definedName>
    <definedName name="gbbfghghj" localSheetId="22" hidden="1">{"TAB1",#N/A,TRUE,"GENERAL";"TAB2",#N/A,TRUE,"GENERAL";"TAB3",#N/A,TRUE,"GENERAL";"TAB4",#N/A,TRUE,"GENERAL";"TAB5",#N/A,TRUE,"GENERAL"}</definedName>
    <definedName name="gbbfghghj" localSheetId="23" hidden="1">{"TAB1",#N/A,TRUE,"GENERAL";"TAB2",#N/A,TRUE,"GENERAL";"TAB3",#N/A,TRUE,"GENERAL";"TAB4",#N/A,TRUE,"GENERAL";"TAB5",#N/A,TRUE,"GENERAL"}</definedName>
    <definedName name="gbbfghghj" localSheetId="24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dfgdfgdf">#REF!</definedName>
    <definedName name="gdt" localSheetId="5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localSheetId="7" hidden="1">{"TAB1",#N/A,TRUE,"GENERAL";"TAB2",#N/A,TRUE,"GENERAL";"TAB3",#N/A,TRUE,"GENERAL";"TAB4",#N/A,TRUE,"GENERAL";"TAB5",#N/A,TRUE,"GENERAL"}</definedName>
    <definedName name="gdt" localSheetId="11" hidden="1">{"TAB1",#N/A,TRUE,"GENERAL";"TAB2",#N/A,TRUE,"GENERAL";"TAB3",#N/A,TRUE,"GENERAL";"TAB4",#N/A,TRUE,"GENERAL";"TAB5",#N/A,TRUE,"GENERAL"}</definedName>
    <definedName name="gdt" localSheetId="12" hidden="1">{"TAB1",#N/A,TRUE,"GENERAL";"TAB2",#N/A,TRUE,"GENERAL";"TAB3",#N/A,TRUE,"GENERAL";"TAB4",#N/A,TRUE,"GENERAL";"TAB5",#N/A,TRUE,"GENERAL"}</definedName>
    <definedName name="gdt" localSheetId="14" hidden="1">{"TAB1",#N/A,TRUE,"GENERAL";"TAB2",#N/A,TRUE,"GENERAL";"TAB3",#N/A,TRUE,"GENERAL";"TAB4",#N/A,TRUE,"GENERAL";"TAB5",#N/A,TRUE,"GENERAL"}</definedName>
    <definedName name="gdt" localSheetId="19" hidden="1">{"TAB1",#N/A,TRUE,"GENERAL";"TAB2",#N/A,TRUE,"GENERAL";"TAB3",#N/A,TRUE,"GENERAL";"TAB4",#N/A,TRUE,"GENERAL";"TAB5",#N/A,TRUE,"GENERAL"}</definedName>
    <definedName name="gdt" localSheetId="20" hidden="1">{"TAB1",#N/A,TRUE,"GENERAL";"TAB2",#N/A,TRUE,"GENERAL";"TAB3",#N/A,TRUE,"GENERAL";"TAB4",#N/A,TRUE,"GENERAL";"TAB5",#N/A,TRUE,"GENERAL"}</definedName>
    <definedName name="gdt" localSheetId="22" hidden="1">{"TAB1",#N/A,TRUE,"GENERAL";"TAB2",#N/A,TRUE,"GENERAL";"TAB3",#N/A,TRUE,"GENERAL";"TAB4",#N/A,TRUE,"GENERAL";"TAB5",#N/A,TRUE,"GENERAL"}</definedName>
    <definedName name="gdt" localSheetId="23" hidden="1">{"TAB1",#N/A,TRUE,"GENERAL";"TAB2",#N/A,TRUE,"GENERAL";"TAB3",#N/A,TRUE,"GENERAL";"TAB4",#N/A,TRUE,"GENERAL";"TAB5",#N/A,TRUE,"GENERAL"}</definedName>
    <definedName name="gdt" localSheetId="24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5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localSheetId="7" hidden="1">{"via1",#N/A,TRUE,"general";"via2",#N/A,TRUE,"general";"via3",#N/A,TRUE,"general"}</definedName>
    <definedName name="geg" localSheetId="11" hidden="1">{"via1",#N/A,TRUE,"general";"via2",#N/A,TRUE,"general";"via3",#N/A,TRUE,"general"}</definedName>
    <definedName name="geg" localSheetId="12" hidden="1">{"via1",#N/A,TRUE,"general";"via2",#N/A,TRUE,"general";"via3",#N/A,TRUE,"general"}</definedName>
    <definedName name="geg" localSheetId="14" hidden="1">{"via1",#N/A,TRUE,"general";"via2",#N/A,TRUE,"general";"via3",#N/A,TRUE,"general"}</definedName>
    <definedName name="geg" localSheetId="19" hidden="1">{"via1",#N/A,TRUE,"general";"via2",#N/A,TRUE,"general";"via3",#N/A,TRUE,"general"}</definedName>
    <definedName name="geg" localSheetId="20" hidden="1">{"via1",#N/A,TRUE,"general";"via2",#N/A,TRUE,"general";"via3",#N/A,TRUE,"general"}</definedName>
    <definedName name="geg" localSheetId="22" hidden="1">{"via1",#N/A,TRUE,"general";"via2",#N/A,TRUE,"general";"via3",#N/A,TRUE,"general"}</definedName>
    <definedName name="geg" localSheetId="23" hidden="1">{"via1",#N/A,TRUE,"general";"via2",#N/A,TRUE,"general";"via3",#N/A,TRUE,"general"}</definedName>
    <definedName name="geg" localSheetId="24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localSheetId="7" hidden="1">{"TAB1",#N/A,TRUE,"GENERAL";"TAB2",#N/A,TRUE,"GENERAL";"TAB3",#N/A,TRUE,"GENERAL";"TAB4",#N/A,TRUE,"GENERAL";"TAB5",#N/A,TRUE,"GENERAL"}</definedName>
    <definedName name="gerg" localSheetId="11" hidden="1">{"TAB1",#N/A,TRUE,"GENERAL";"TAB2",#N/A,TRUE,"GENERAL";"TAB3",#N/A,TRUE,"GENERAL";"TAB4",#N/A,TRUE,"GENERAL";"TAB5",#N/A,TRUE,"GENERAL"}</definedName>
    <definedName name="gerg" localSheetId="12" hidden="1">{"TAB1",#N/A,TRUE,"GENERAL";"TAB2",#N/A,TRUE,"GENERAL";"TAB3",#N/A,TRUE,"GENERAL";"TAB4",#N/A,TRUE,"GENERAL";"TAB5",#N/A,TRUE,"GENERAL"}</definedName>
    <definedName name="gerg" localSheetId="14" hidden="1">{"TAB1",#N/A,TRUE,"GENERAL";"TAB2",#N/A,TRUE,"GENERAL";"TAB3",#N/A,TRUE,"GENERAL";"TAB4",#N/A,TRUE,"GENERAL";"TAB5",#N/A,TRUE,"GENERAL"}</definedName>
    <definedName name="gerg" localSheetId="19" hidden="1">{"TAB1",#N/A,TRUE,"GENERAL";"TAB2",#N/A,TRUE,"GENERAL";"TAB3",#N/A,TRUE,"GENERAL";"TAB4",#N/A,TRUE,"GENERAL";"TAB5",#N/A,TRUE,"GENERAL"}</definedName>
    <definedName name="gerg" localSheetId="20" hidden="1">{"TAB1",#N/A,TRUE,"GENERAL";"TAB2",#N/A,TRUE,"GENERAL";"TAB3",#N/A,TRUE,"GENERAL";"TAB4",#N/A,TRUE,"GENERAL";"TAB5",#N/A,TRUE,"GENERAL"}</definedName>
    <definedName name="gerg" localSheetId="22" hidden="1">{"TAB1",#N/A,TRUE,"GENERAL";"TAB2",#N/A,TRUE,"GENERAL";"TAB3",#N/A,TRUE,"GENERAL";"TAB4",#N/A,TRUE,"GENERAL";"TAB5",#N/A,TRUE,"GENERAL"}</definedName>
    <definedName name="gerg" localSheetId="23" hidden="1">{"TAB1",#N/A,TRUE,"GENERAL";"TAB2",#N/A,TRUE,"GENERAL";"TAB3",#N/A,TRUE,"GENERAL";"TAB4",#N/A,TRUE,"GENERAL";"TAB5",#N/A,TRUE,"GENERAL"}</definedName>
    <definedName name="gerg" localSheetId="24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5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localSheetId="7" hidden="1">{"via1",#N/A,TRUE,"general";"via2",#N/A,TRUE,"general";"via3",#N/A,TRUE,"general"}</definedName>
    <definedName name="gerg54" localSheetId="11" hidden="1">{"via1",#N/A,TRUE,"general";"via2",#N/A,TRUE,"general";"via3",#N/A,TRUE,"general"}</definedName>
    <definedName name="gerg54" localSheetId="12" hidden="1">{"via1",#N/A,TRUE,"general";"via2",#N/A,TRUE,"general";"via3",#N/A,TRUE,"general"}</definedName>
    <definedName name="gerg54" localSheetId="14" hidden="1">{"via1",#N/A,TRUE,"general";"via2",#N/A,TRUE,"general";"via3",#N/A,TRUE,"general"}</definedName>
    <definedName name="gerg54" localSheetId="19" hidden="1">{"via1",#N/A,TRUE,"general";"via2",#N/A,TRUE,"general";"via3",#N/A,TRUE,"general"}</definedName>
    <definedName name="gerg54" localSheetId="20" hidden="1">{"via1",#N/A,TRUE,"general";"via2",#N/A,TRUE,"general";"via3",#N/A,TRUE,"general"}</definedName>
    <definedName name="gerg54" localSheetId="22" hidden="1">{"via1",#N/A,TRUE,"general";"via2",#N/A,TRUE,"general";"via3",#N/A,TRUE,"general"}</definedName>
    <definedName name="gerg54" localSheetId="23" hidden="1">{"via1",#N/A,TRUE,"general";"via2",#N/A,TRUE,"general";"via3",#N/A,TRUE,"general"}</definedName>
    <definedName name="gerg54" localSheetId="24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localSheetId="7" hidden="1">{"TAB1",#N/A,TRUE,"GENERAL";"TAB2",#N/A,TRUE,"GENERAL";"TAB3",#N/A,TRUE,"GENERAL";"TAB4",#N/A,TRUE,"GENERAL";"TAB5",#N/A,TRUE,"GENERAL"}</definedName>
    <definedName name="gergew" localSheetId="11" hidden="1">{"TAB1",#N/A,TRUE,"GENERAL";"TAB2",#N/A,TRUE,"GENERAL";"TAB3",#N/A,TRUE,"GENERAL";"TAB4",#N/A,TRUE,"GENERAL";"TAB5",#N/A,TRUE,"GENERAL"}</definedName>
    <definedName name="gergew" localSheetId="12" hidden="1">{"TAB1",#N/A,TRUE,"GENERAL";"TAB2",#N/A,TRUE,"GENERAL";"TAB3",#N/A,TRUE,"GENERAL";"TAB4",#N/A,TRUE,"GENERAL";"TAB5",#N/A,TRUE,"GENERAL"}</definedName>
    <definedName name="gergew" localSheetId="14" hidden="1">{"TAB1",#N/A,TRUE,"GENERAL";"TAB2",#N/A,TRUE,"GENERAL";"TAB3",#N/A,TRUE,"GENERAL";"TAB4",#N/A,TRUE,"GENERAL";"TAB5",#N/A,TRUE,"GENERAL"}</definedName>
    <definedName name="gergew" localSheetId="19" hidden="1">{"TAB1",#N/A,TRUE,"GENERAL";"TAB2",#N/A,TRUE,"GENERAL";"TAB3",#N/A,TRUE,"GENERAL";"TAB4",#N/A,TRUE,"GENERAL";"TAB5",#N/A,TRUE,"GENERAL"}</definedName>
    <definedName name="gergew" localSheetId="20" hidden="1">{"TAB1",#N/A,TRUE,"GENERAL";"TAB2",#N/A,TRUE,"GENERAL";"TAB3",#N/A,TRUE,"GENERAL";"TAB4",#N/A,TRUE,"GENERAL";"TAB5",#N/A,TRUE,"GENERAL"}</definedName>
    <definedName name="gergew" localSheetId="22" hidden="1">{"TAB1",#N/A,TRUE,"GENERAL";"TAB2",#N/A,TRUE,"GENERAL";"TAB3",#N/A,TRUE,"GENERAL";"TAB4",#N/A,TRUE,"GENERAL";"TAB5",#N/A,TRUE,"GENERAL"}</definedName>
    <definedName name="gergew" localSheetId="23" hidden="1">{"TAB1",#N/A,TRUE,"GENERAL";"TAB2",#N/A,TRUE,"GENERAL";"TAB3",#N/A,TRUE,"GENERAL";"TAB4",#N/A,TRUE,"GENERAL";"TAB5",#N/A,TRUE,"GENERAL"}</definedName>
    <definedName name="gergew" localSheetId="24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localSheetId="11" hidden="1">{"TAB1",#N/A,TRUE,"GENERAL";"TAB2",#N/A,TRUE,"GENERAL";"TAB3",#N/A,TRUE,"GENERAL";"TAB4",#N/A,TRUE,"GENERAL";"TAB5",#N/A,TRUE,"GENERAL"}</definedName>
    <definedName name="gergw" localSheetId="12" hidden="1">{"TAB1",#N/A,TRUE,"GENERAL";"TAB2",#N/A,TRUE,"GENERAL";"TAB3",#N/A,TRUE,"GENERAL";"TAB4",#N/A,TRUE,"GENERAL";"TAB5",#N/A,TRUE,"GENERAL"}</definedName>
    <definedName name="gergw" localSheetId="14" hidden="1">{"TAB1",#N/A,TRUE,"GENERAL";"TAB2",#N/A,TRUE,"GENERAL";"TAB3",#N/A,TRUE,"GENERAL";"TAB4",#N/A,TRUE,"GENERAL";"TAB5",#N/A,TRUE,"GENERAL"}</definedName>
    <definedName name="gergw" localSheetId="19" hidden="1">{"TAB1",#N/A,TRUE,"GENERAL";"TAB2",#N/A,TRUE,"GENERAL";"TAB3",#N/A,TRUE,"GENERAL";"TAB4",#N/A,TRUE,"GENERAL";"TAB5",#N/A,TRUE,"GENERAL"}</definedName>
    <definedName name="gergw" localSheetId="20" hidden="1">{"TAB1",#N/A,TRUE,"GENERAL";"TAB2",#N/A,TRUE,"GENERAL";"TAB3",#N/A,TRUE,"GENERAL";"TAB4",#N/A,TRUE,"GENERAL";"TAB5",#N/A,TRUE,"GENERAL"}</definedName>
    <definedName name="gergw" localSheetId="22" hidden="1">{"TAB1",#N/A,TRUE,"GENERAL";"TAB2",#N/A,TRUE,"GENERAL";"TAB3",#N/A,TRUE,"GENERAL";"TAB4",#N/A,TRUE,"GENERAL";"TAB5",#N/A,TRUE,"GENERAL"}</definedName>
    <definedName name="gergw" localSheetId="23" hidden="1">{"TAB1",#N/A,TRUE,"GENERAL";"TAB2",#N/A,TRUE,"GENERAL";"TAB3",#N/A,TRUE,"GENERAL";"TAB4",#N/A,TRUE,"GENERAL";"TAB5",#N/A,TRUE,"GENERAL"}</definedName>
    <definedName name="gergw" localSheetId="24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localSheetId="11" hidden="1">{"TAB1",#N/A,TRUE,"GENERAL";"TAB2",#N/A,TRUE,"GENERAL";"TAB3",#N/A,TRUE,"GENERAL";"TAB4",#N/A,TRUE,"GENERAL";"TAB5",#N/A,TRUE,"GENERAL"}</definedName>
    <definedName name="gfd" localSheetId="12" hidden="1">{"TAB1",#N/A,TRUE,"GENERAL";"TAB2",#N/A,TRUE,"GENERAL";"TAB3",#N/A,TRUE,"GENERAL";"TAB4",#N/A,TRUE,"GENERAL";"TAB5",#N/A,TRUE,"GENERAL"}</definedName>
    <definedName name="gfd" localSheetId="14" hidden="1">{"TAB1",#N/A,TRUE,"GENERAL";"TAB2",#N/A,TRUE,"GENERAL";"TAB3",#N/A,TRUE,"GENERAL";"TAB4",#N/A,TRUE,"GENERAL";"TAB5",#N/A,TRUE,"GENERAL"}</definedName>
    <definedName name="gfd" localSheetId="19" hidden="1">{"TAB1",#N/A,TRUE,"GENERAL";"TAB2",#N/A,TRUE,"GENERAL";"TAB3",#N/A,TRUE,"GENERAL";"TAB4",#N/A,TRUE,"GENERAL";"TAB5",#N/A,TRUE,"GENERAL"}</definedName>
    <definedName name="gfd" localSheetId="20" hidden="1">{"TAB1",#N/A,TRUE,"GENERAL";"TAB2",#N/A,TRUE,"GENERAL";"TAB3",#N/A,TRUE,"GENERAL";"TAB4",#N/A,TRUE,"GENERAL";"TAB5",#N/A,TRUE,"GENERAL"}</definedName>
    <definedName name="gfd" localSheetId="22" hidden="1">{"TAB1",#N/A,TRUE,"GENERAL";"TAB2",#N/A,TRUE,"GENERAL";"TAB3",#N/A,TRUE,"GENERAL";"TAB4",#N/A,TRUE,"GENERAL";"TAB5",#N/A,TRUE,"GENERAL"}</definedName>
    <definedName name="gfd" localSheetId="23" hidden="1">{"TAB1",#N/A,TRUE,"GENERAL";"TAB2",#N/A,TRUE,"GENERAL";"TAB3",#N/A,TRUE,"GENERAL";"TAB4",#N/A,TRUE,"GENERAL";"TAB5",#N/A,TRUE,"GENERAL"}</definedName>
    <definedName name="gfd" localSheetId="24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5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localSheetId="7" hidden="1">{"via1",#N/A,TRUE,"general";"via2",#N/A,TRUE,"general";"via3",#N/A,TRUE,"general"}</definedName>
    <definedName name="gfdg" localSheetId="11" hidden="1">{"via1",#N/A,TRUE,"general";"via2",#N/A,TRUE,"general";"via3",#N/A,TRUE,"general"}</definedName>
    <definedName name="gfdg" localSheetId="12" hidden="1">{"via1",#N/A,TRUE,"general";"via2",#N/A,TRUE,"general";"via3",#N/A,TRUE,"general"}</definedName>
    <definedName name="gfdg" localSheetId="14" hidden="1">{"via1",#N/A,TRUE,"general";"via2",#N/A,TRUE,"general";"via3",#N/A,TRUE,"general"}</definedName>
    <definedName name="gfdg" localSheetId="19" hidden="1">{"via1",#N/A,TRUE,"general";"via2",#N/A,TRUE,"general";"via3",#N/A,TRUE,"general"}</definedName>
    <definedName name="gfdg" localSheetId="20" hidden="1">{"via1",#N/A,TRUE,"general";"via2",#N/A,TRUE,"general";"via3",#N/A,TRUE,"general"}</definedName>
    <definedName name="gfdg" localSheetId="22" hidden="1">{"via1",#N/A,TRUE,"general";"via2",#N/A,TRUE,"general";"via3",#N/A,TRUE,"general"}</definedName>
    <definedName name="gfdg" localSheetId="23" hidden="1">{"via1",#N/A,TRUE,"general";"via2",#N/A,TRUE,"general";"via3",#N/A,TRUE,"general"}</definedName>
    <definedName name="gfdg" localSheetId="24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localSheetId="7" hidden="1">{"via1",#N/A,TRUE,"general";"via2",#N/A,TRUE,"general";"via3",#N/A,TRUE,"general"}</definedName>
    <definedName name="gfgfgr" localSheetId="11" hidden="1">{"via1",#N/A,TRUE,"general";"via2",#N/A,TRUE,"general";"via3",#N/A,TRUE,"general"}</definedName>
    <definedName name="gfgfgr" localSheetId="12" hidden="1">{"via1",#N/A,TRUE,"general";"via2",#N/A,TRUE,"general";"via3",#N/A,TRUE,"general"}</definedName>
    <definedName name="gfgfgr" localSheetId="14" hidden="1">{"via1",#N/A,TRUE,"general";"via2",#N/A,TRUE,"general";"via3",#N/A,TRUE,"general"}</definedName>
    <definedName name="gfgfgr" localSheetId="19" hidden="1">{"via1",#N/A,TRUE,"general";"via2",#N/A,TRUE,"general";"via3",#N/A,TRUE,"general"}</definedName>
    <definedName name="gfgfgr" localSheetId="20" hidden="1">{"via1",#N/A,TRUE,"general";"via2",#N/A,TRUE,"general";"via3",#N/A,TRUE,"general"}</definedName>
    <definedName name="gfgfgr" localSheetId="22" hidden="1">{"via1",#N/A,TRUE,"general";"via2",#N/A,TRUE,"general";"via3",#N/A,TRUE,"general"}</definedName>
    <definedName name="gfgfgr" localSheetId="23" hidden="1">{"via1",#N/A,TRUE,"general";"via2",#N/A,TRUE,"general";"via3",#N/A,TRUE,"general"}</definedName>
    <definedName name="gfgfgr" localSheetId="24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localSheetId="11" hidden="1">{"via1",#N/A,TRUE,"general";"via2",#N/A,TRUE,"general";"via3",#N/A,TRUE,"general"}</definedName>
    <definedName name="gfhf" localSheetId="12" hidden="1">{"via1",#N/A,TRUE,"general";"via2",#N/A,TRUE,"general";"via3",#N/A,TRUE,"general"}</definedName>
    <definedName name="gfhf" localSheetId="14" hidden="1">{"via1",#N/A,TRUE,"general";"via2",#N/A,TRUE,"general";"via3",#N/A,TRUE,"general"}</definedName>
    <definedName name="gfhf" localSheetId="19" hidden="1">{"via1",#N/A,TRUE,"general";"via2",#N/A,TRUE,"general";"via3",#N/A,TRUE,"general"}</definedName>
    <definedName name="gfhf" localSheetId="20" hidden="1">{"via1",#N/A,TRUE,"general";"via2",#N/A,TRUE,"general";"via3",#N/A,TRUE,"general"}</definedName>
    <definedName name="gfhf" localSheetId="22" hidden="1">{"via1",#N/A,TRUE,"general";"via2",#N/A,TRUE,"general";"via3",#N/A,TRUE,"general"}</definedName>
    <definedName name="gfhf" localSheetId="23" hidden="1">{"via1",#N/A,TRUE,"general";"via2",#N/A,TRUE,"general";"via3",#N/A,TRUE,"general"}</definedName>
    <definedName name="gfhf" localSheetId="24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localSheetId="7" hidden="1">{"TAB1",#N/A,TRUE,"GENERAL";"TAB2",#N/A,TRUE,"GENERAL";"TAB3",#N/A,TRUE,"GENERAL";"TAB4",#N/A,TRUE,"GENERAL";"TAB5",#N/A,TRUE,"GENERAL"}</definedName>
    <definedName name="gfhfdh" localSheetId="11" hidden="1">{"TAB1",#N/A,TRUE,"GENERAL";"TAB2",#N/A,TRUE,"GENERAL";"TAB3",#N/A,TRUE,"GENERAL";"TAB4",#N/A,TRUE,"GENERAL";"TAB5",#N/A,TRUE,"GENERAL"}</definedName>
    <definedName name="gfhfdh" localSheetId="12" hidden="1">{"TAB1",#N/A,TRUE,"GENERAL";"TAB2",#N/A,TRUE,"GENERAL";"TAB3",#N/A,TRUE,"GENERAL";"TAB4",#N/A,TRUE,"GENERAL";"TAB5",#N/A,TRUE,"GENERAL"}</definedName>
    <definedName name="gfhfdh" localSheetId="14" hidden="1">{"TAB1",#N/A,TRUE,"GENERAL";"TAB2",#N/A,TRUE,"GENERAL";"TAB3",#N/A,TRUE,"GENERAL";"TAB4",#N/A,TRUE,"GENERAL";"TAB5",#N/A,TRUE,"GENERAL"}</definedName>
    <definedName name="gfhfdh" localSheetId="19" hidden="1">{"TAB1",#N/A,TRUE,"GENERAL";"TAB2",#N/A,TRUE,"GENERAL";"TAB3",#N/A,TRUE,"GENERAL";"TAB4",#N/A,TRUE,"GENERAL";"TAB5",#N/A,TRUE,"GENERAL"}</definedName>
    <definedName name="gfhfdh" localSheetId="20" hidden="1">{"TAB1",#N/A,TRUE,"GENERAL";"TAB2",#N/A,TRUE,"GENERAL";"TAB3",#N/A,TRUE,"GENERAL";"TAB4",#N/A,TRUE,"GENERAL";"TAB5",#N/A,TRUE,"GENERAL"}</definedName>
    <definedName name="gfhfdh" localSheetId="22" hidden="1">{"TAB1",#N/A,TRUE,"GENERAL";"TAB2",#N/A,TRUE,"GENERAL";"TAB3",#N/A,TRUE,"GENERAL";"TAB4",#N/A,TRUE,"GENERAL";"TAB5",#N/A,TRUE,"GENERAL"}</definedName>
    <definedName name="gfhfdh" localSheetId="23" hidden="1">{"TAB1",#N/A,TRUE,"GENERAL";"TAB2",#N/A,TRUE,"GENERAL";"TAB3",#N/A,TRUE,"GENERAL";"TAB4",#N/A,TRUE,"GENERAL";"TAB5",#N/A,TRUE,"GENERAL"}</definedName>
    <definedName name="gfhfdh" localSheetId="24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localSheetId="11" hidden="1">{"TAB1",#N/A,TRUE,"GENERAL";"TAB2",#N/A,TRUE,"GENERAL";"TAB3",#N/A,TRUE,"GENERAL";"TAB4",#N/A,TRUE,"GENERAL";"TAB5",#N/A,TRUE,"GENERAL"}</definedName>
    <definedName name="gfhgfh" localSheetId="12" hidden="1">{"TAB1",#N/A,TRUE,"GENERAL";"TAB2",#N/A,TRUE,"GENERAL";"TAB3",#N/A,TRUE,"GENERAL";"TAB4",#N/A,TRUE,"GENERAL";"TAB5",#N/A,TRUE,"GENERAL"}</definedName>
    <definedName name="gfhgfh" localSheetId="14" hidden="1">{"TAB1",#N/A,TRUE,"GENERAL";"TAB2",#N/A,TRUE,"GENERAL";"TAB3",#N/A,TRUE,"GENERAL";"TAB4",#N/A,TRUE,"GENERAL";"TAB5",#N/A,TRUE,"GENERAL"}</definedName>
    <definedName name="gfhgfh" localSheetId="19" hidden="1">{"TAB1",#N/A,TRUE,"GENERAL";"TAB2",#N/A,TRUE,"GENERAL";"TAB3",#N/A,TRUE,"GENERAL";"TAB4",#N/A,TRUE,"GENERAL";"TAB5",#N/A,TRUE,"GENERAL"}</definedName>
    <definedName name="gfhgfh" localSheetId="20" hidden="1">{"TAB1",#N/A,TRUE,"GENERAL";"TAB2",#N/A,TRUE,"GENERAL";"TAB3",#N/A,TRUE,"GENERAL";"TAB4",#N/A,TRUE,"GENERAL";"TAB5",#N/A,TRUE,"GENERAL"}</definedName>
    <definedName name="gfhgfh" localSheetId="22" hidden="1">{"TAB1",#N/A,TRUE,"GENERAL";"TAB2",#N/A,TRUE,"GENERAL";"TAB3",#N/A,TRUE,"GENERAL";"TAB4",#N/A,TRUE,"GENERAL";"TAB5",#N/A,TRUE,"GENERAL"}</definedName>
    <definedName name="gfhgfh" localSheetId="23" hidden="1">{"TAB1",#N/A,TRUE,"GENERAL";"TAB2",#N/A,TRUE,"GENERAL";"TAB3",#N/A,TRUE,"GENERAL";"TAB4",#N/A,TRUE,"GENERAL";"TAB5",#N/A,TRUE,"GENERAL"}</definedName>
    <definedName name="gfhgfh" localSheetId="24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localSheetId="11" hidden="1">{"TAB1",#N/A,TRUE,"GENERAL";"TAB2",#N/A,TRUE,"GENERAL";"TAB3",#N/A,TRUE,"GENERAL";"TAB4",#N/A,TRUE,"GENERAL";"TAB5",#N/A,TRUE,"GENERAL"}</definedName>
    <definedName name="GFJHGJ" localSheetId="12" hidden="1">{"TAB1",#N/A,TRUE,"GENERAL";"TAB2",#N/A,TRUE,"GENERAL";"TAB3",#N/A,TRUE,"GENERAL";"TAB4",#N/A,TRUE,"GENERAL";"TAB5",#N/A,TRUE,"GENERAL"}</definedName>
    <definedName name="GFJHGJ" localSheetId="14" hidden="1">{"TAB1",#N/A,TRUE,"GENERAL";"TAB2",#N/A,TRUE,"GENERAL";"TAB3",#N/A,TRUE,"GENERAL";"TAB4",#N/A,TRUE,"GENERAL";"TAB5",#N/A,TRUE,"GENERAL"}</definedName>
    <definedName name="GFJHGJ" localSheetId="19" hidden="1">{"TAB1",#N/A,TRUE,"GENERAL";"TAB2",#N/A,TRUE,"GENERAL";"TAB3",#N/A,TRUE,"GENERAL";"TAB4",#N/A,TRUE,"GENERAL";"TAB5",#N/A,TRUE,"GENERAL"}</definedName>
    <definedName name="GFJHGJ" localSheetId="20" hidden="1">{"TAB1",#N/A,TRUE,"GENERAL";"TAB2",#N/A,TRUE,"GENERAL";"TAB3",#N/A,TRUE,"GENERAL";"TAB4",#N/A,TRUE,"GENERAL";"TAB5",#N/A,TRUE,"GENERAL"}</definedName>
    <definedName name="GFJHGJ" localSheetId="22" hidden="1">{"TAB1",#N/A,TRUE,"GENERAL";"TAB2",#N/A,TRUE,"GENERAL";"TAB3",#N/A,TRUE,"GENERAL";"TAB4",#N/A,TRUE,"GENERAL";"TAB5",#N/A,TRUE,"GENERAL"}</definedName>
    <definedName name="GFJHGJ" localSheetId="23" hidden="1">{"TAB1",#N/A,TRUE,"GENERAL";"TAB2",#N/A,TRUE,"GENERAL";"TAB3",#N/A,TRUE,"GENERAL";"TAB4",#N/A,TRUE,"GENERAL";"TAB5",#N/A,TRUE,"GENERAL"}</definedName>
    <definedName name="GFJHGJ" localSheetId="24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5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localSheetId="7" hidden="1">{"via1",#N/A,TRUE,"general";"via2",#N/A,TRUE,"general";"via3",#N/A,TRUE,"general"}</definedName>
    <definedName name="gfjjh" localSheetId="11" hidden="1">{"via1",#N/A,TRUE,"general";"via2",#N/A,TRUE,"general";"via3",#N/A,TRUE,"general"}</definedName>
    <definedName name="gfjjh" localSheetId="12" hidden="1">{"via1",#N/A,TRUE,"general";"via2",#N/A,TRUE,"general";"via3",#N/A,TRUE,"general"}</definedName>
    <definedName name="gfjjh" localSheetId="14" hidden="1">{"via1",#N/A,TRUE,"general";"via2",#N/A,TRUE,"general";"via3",#N/A,TRUE,"general"}</definedName>
    <definedName name="gfjjh" localSheetId="19" hidden="1">{"via1",#N/A,TRUE,"general";"via2",#N/A,TRUE,"general";"via3",#N/A,TRUE,"general"}</definedName>
    <definedName name="gfjjh" localSheetId="20" hidden="1">{"via1",#N/A,TRUE,"general";"via2",#N/A,TRUE,"general";"via3",#N/A,TRUE,"general"}</definedName>
    <definedName name="gfjjh" localSheetId="22" hidden="1">{"via1",#N/A,TRUE,"general";"via2",#N/A,TRUE,"general";"via3",#N/A,TRUE,"general"}</definedName>
    <definedName name="gfjjh" localSheetId="23" hidden="1">{"via1",#N/A,TRUE,"general";"via2",#N/A,TRUE,"general";"via3",#N/A,TRUE,"general"}</definedName>
    <definedName name="gfjjh" localSheetId="24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localSheetId="7" hidden="1">{"via1",#N/A,TRUE,"general";"via2",#N/A,TRUE,"general";"via3",#N/A,TRUE,"general"}</definedName>
    <definedName name="gfutyj6" localSheetId="11" hidden="1">{"via1",#N/A,TRUE,"general";"via2",#N/A,TRUE,"general";"via3",#N/A,TRUE,"general"}</definedName>
    <definedName name="gfutyj6" localSheetId="12" hidden="1">{"via1",#N/A,TRUE,"general";"via2",#N/A,TRUE,"general";"via3",#N/A,TRUE,"general"}</definedName>
    <definedName name="gfutyj6" localSheetId="14" hidden="1">{"via1",#N/A,TRUE,"general";"via2",#N/A,TRUE,"general";"via3",#N/A,TRUE,"general"}</definedName>
    <definedName name="gfutyj6" localSheetId="19" hidden="1">{"via1",#N/A,TRUE,"general";"via2",#N/A,TRUE,"general";"via3",#N/A,TRUE,"general"}</definedName>
    <definedName name="gfutyj6" localSheetId="20" hidden="1">{"via1",#N/A,TRUE,"general";"via2",#N/A,TRUE,"general";"via3",#N/A,TRUE,"general"}</definedName>
    <definedName name="gfutyj6" localSheetId="22" hidden="1">{"via1",#N/A,TRUE,"general";"via2",#N/A,TRUE,"general";"via3",#N/A,TRUE,"general"}</definedName>
    <definedName name="gfutyj6" localSheetId="23" hidden="1">{"via1",#N/A,TRUE,"general";"via2",#N/A,TRUE,"general";"via3",#N/A,TRUE,"general"}</definedName>
    <definedName name="gfutyj6" localSheetId="24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5" hidden="1">{"TAB1",#N/A,TRUE,"GENERAL";"TAB2",#N/A,TRUE,"GENERAL";"TAB3",#N/A,TRUE,"GENERAL";"TAB4",#N/A,TRUE,"GENERAL";"TAB5",#N/A,TRUE,"GENERAL"}</definedName>
    <definedName name="gg" localSheetId="6" hidden="1">{"TAB1",#N/A,TRUE,"GENERAL";"TAB2",#N/A,TRUE,"GENERAL";"TAB3",#N/A,TRUE,"GENERAL";"TAB4",#N/A,TRUE,"GENERAL";"TAB5",#N/A,TRUE,"GENERAL"}</definedName>
    <definedName name="gg" localSheetId="7" hidden="1">{"TAB1",#N/A,TRUE,"GENERAL";"TAB2",#N/A,TRUE,"GENERAL";"TAB3",#N/A,TRUE,"GENERAL";"TAB4",#N/A,TRUE,"GENERAL";"TAB5",#N/A,TRUE,"GENERAL"}</definedName>
    <definedName name="gg" localSheetId="11" hidden="1">{"TAB1",#N/A,TRUE,"GENERAL";"TAB2",#N/A,TRUE,"GENERAL";"TAB3",#N/A,TRUE,"GENERAL";"TAB4",#N/A,TRUE,"GENERAL";"TAB5",#N/A,TRUE,"GENERAL"}</definedName>
    <definedName name="gg" localSheetId="12" hidden="1">{"TAB1",#N/A,TRUE,"GENERAL";"TAB2",#N/A,TRUE,"GENERAL";"TAB3",#N/A,TRUE,"GENERAL";"TAB4",#N/A,TRUE,"GENERAL";"TAB5",#N/A,TRUE,"GENERAL"}</definedName>
    <definedName name="gg" localSheetId="14" hidden="1">{"TAB1",#N/A,TRUE,"GENERAL";"TAB2",#N/A,TRUE,"GENERAL";"TAB3",#N/A,TRUE,"GENERAL";"TAB4",#N/A,TRUE,"GENERAL";"TAB5",#N/A,TRUE,"GENERAL"}</definedName>
    <definedName name="gg" localSheetId="19" hidden="1">{"TAB1",#N/A,TRUE,"GENERAL";"TAB2",#N/A,TRUE,"GENERAL";"TAB3",#N/A,TRUE,"GENERAL";"TAB4",#N/A,TRUE,"GENERAL";"TAB5",#N/A,TRUE,"GENERAL"}</definedName>
    <definedName name="gg" localSheetId="20" hidden="1">{"TAB1",#N/A,TRUE,"GENERAL";"TAB2",#N/A,TRUE,"GENERAL";"TAB3",#N/A,TRUE,"GENERAL";"TAB4",#N/A,TRUE,"GENERAL";"TAB5",#N/A,TRUE,"GENERAL"}</definedName>
    <definedName name="gg" localSheetId="22" hidden="1">{"TAB1",#N/A,TRUE,"GENERAL";"TAB2",#N/A,TRUE,"GENERAL";"TAB3",#N/A,TRUE,"GENERAL";"TAB4",#N/A,TRUE,"GENERAL";"TAB5",#N/A,TRUE,"GENERAL"}</definedName>
    <definedName name="gg" localSheetId="23" hidden="1">{"TAB1",#N/A,TRUE,"GENERAL";"TAB2",#N/A,TRUE,"GENERAL";"TAB3",#N/A,TRUE,"GENERAL";"TAB4",#N/A,TRUE,"GENERAL";"TAB5",#N/A,TRUE,"GENERAL"}</definedName>
    <definedName name="gg" localSheetId="24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5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localSheetId="7" hidden="1">{"via1",#N/A,TRUE,"general";"via2",#N/A,TRUE,"general";"via3",#N/A,TRUE,"general"}</definedName>
    <definedName name="ggdr" localSheetId="11" hidden="1">{"via1",#N/A,TRUE,"general";"via2",#N/A,TRUE,"general";"via3",#N/A,TRUE,"general"}</definedName>
    <definedName name="ggdr" localSheetId="12" hidden="1">{"via1",#N/A,TRUE,"general";"via2",#N/A,TRUE,"general";"via3",#N/A,TRUE,"general"}</definedName>
    <definedName name="ggdr" localSheetId="14" hidden="1">{"via1",#N/A,TRUE,"general";"via2",#N/A,TRUE,"general";"via3",#N/A,TRUE,"general"}</definedName>
    <definedName name="ggdr" localSheetId="19" hidden="1">{"via1",#N/A,TRUE,"general";"via2",#N/A,TRUE,"general";"via3",#N/A,TRUE,"general"}</definedName>
    <definedName name="ggdr" localSheetId="20" hidden="1">{"via1",#N/A,TRUE,"general";"via2",#N/A,TRUE,"general";"via3",#N/A,TRUE,"general"}</definedName>
    <definedName name="ggdr" localSheetId="22" hidden="1">{"via1",#N/A,TRUE,"general";"via2",#N/A,TRUE,"general";"via3",#N/A,TRUE,"general"}</definedName>
    <definedName name="ggdr" localSheetId="23" hidden="1">{"via1",#N/A,TRUE,"general";"via2",#N/A,TRUE,"general";"via3",#N/A,TRUE,"general"}</definedName>
    <definedName name="ggdr" localSheetId="24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localSheetId="7" hidden="1">{"TAB1",#N/A,TRUE,"GENERAL";"TAB2",#N/A,TRUE,"GENERAL";"TAB3",#N/A,TRUE,"GENERAL";"TAB4",#N/A,TRUE,"GENERAL";"TAB5",#N/A,TRUE,"GENERAL"}</definedName>
    <definedName name="ggerg" localSheetId="11" hidden="1">{"TAB1",#N/A,TRUE,"GENERAL";"TAB2",#N/A,TRUE,"GENERAL";"TAB3",#N/A,TRUE,"GENERAL";"TAB4",#N/A,TRUE,"GENERAL";"TAB5",#N/A,TRUE,"GENERAL"}</definedName>
    <definedName name="ggerg" localSheetId="12" hidden="1">{"TAB1",#N/A,TRUE,"GENERAL";"TAB2",#N/A,TRUE,"GENERAL";"TAB3",#N/A,TRUE,"GENERAL";"TAB4",#N/A,TRUE,"GENERAL";"TAB5",#N/A,TRUE,"GENERAL"}</definedName>
    <definedName name="ggerg" localSheetId="14" hidden="1">{"TAB1",#N/A,TRUE,"GENERAL";"TAB2",#N/A,TRUE,"GENERAL";"TAB3",#N/A,TRUE,"GENERAL";"TAB4",#N/A,TRUE,"GENERAL";"TAB5",#N/A,TRUE,"GENERAL"}</definedName>
    <definedName name="ggerg" localSheetId="19" hidden="1">{"TAB1",#N/A,TRUE,"GENERAL";"TAB2",#N/A,TRUE,"GENERAL";"TAB3",#N/A,TRUE,"GENERAL";"TAB4",#N/A,TRUE,"GENERAL";"TAB5",#N/A,TRUE,"GENERAL"}</definedName>
    <definedName name="ggerg" localSheetId="20" hidden="1">{"TAB1",#N/A,TRUE,"GENERAL";"TAB2",#N/A,TRUE,"GENERAL";"TAB3",#N/A,TRUE,"GENERAL";"TAB4",#N/A,TRUE,"GENERAL";"TAB5",#N/A,TRUE,"GENERAL"}</definedName>
    <definedName name="ggerg" localSheetId="22" hidden="1">{"TAB1",#N/A,TRUE,"GENERAL";"TAB2",#N/A,TRUE,"GENERAL";"TAB3",#N/A,TRUE,"GENERAL";"TAB4",#N/A,TRUE,"GENERAL";"TAB5",#N/A,TRUE,"GENERAL"}</definedName>
    <definedName name="ggerg" localSheetId="23" hidden="1">{"TAB1",#N/A,TRUE,"GENERAL";"TAB2",#N/A,TRUE,"GENERAL";"TAB3",#N/A,TRUE,"GENERAL";"TAB4",#N/A,TRUE,"GENERAL";"TAB5",#N/A,TRUE,"GENERAL"}</definedName>
    <definedName name="ggerg" localSheetId="24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localSheetId="7" hidden="1">{"TAB1",#N/A,TRUE,"GENERAL";"TAB2",#N/A,TRUE,"GENERAL";"TAB3",#N/A,TRUE,"GENERAL";"TAB4",#N/A,TRUE,"GENERAL";"TAB5",#N/A,TRUE,"GENERAL"}</definedName>
    <definedName name="gggb" localSheetId="11" hidden="1">{"TAB1",#N/A,TRUE,"GENERAL";"TAB2",#N/A,TRUE,"GENERAL";"TAB3",#N/A,TRUE,"GENERAL";"TAB4",#N/A,TRUE,"GENERAL";"TAB5",#N/A,TRUE,"GENERAL"}</definedName>
    <definedName name="gggb" localSheetId="12" hidden="1">{"TAB1",#N/A,TRUE,"GENERAL";"TAB2",#N/A,TRUE,"GENERAL";"TAB3",#N/A,TRUE,"GENERAL";"TAB4",#N/A,TRUE,"GENERAL";"TAB5",#N/A,TRUE,"GENERAL"}</definedName>
    <definedName name="gggb" localSheetId="14" hidden="1">{"TAB1",#N/A,TRUE,"GENERAL";"TAB2",#N/A,TRUE,"GENERAL";"TAB3",#N/A,TRUE,"GENERAL";"TAB4",#N/A,TRUE,"GENERAL";"TAB5",#N/A,TRUE,"GENERAL"}</definedName>
    <definedName name="gggb" localSheetId="19" hidden="1">{"TAB1",#N/A,TRUE,"GENERAL";"TAB2",#N/A,TRUE,"GENERAL";"TAB3",#N/A,TRUE,"GENERAL";"TAB4",#N/A,TRUE,"GENERAL";"TAB5",#N/A,TRUE,"GENERAL"}</definedName>
    <definedName name="gggb" localSheetId="20" hidden="1">{"TAB1",#N/A,TRUE,"GENERAL";"TAB2",#N/A,TRUE,"GENERAL";"TAB3",#N/A,TRUE,"GENERAL";"TAB4",#N/A,TRUE,"GENERAL";"TAB5",#N/A,TRUE,"GENERAL"}</definedName>
    <definedName name="gggb" localSheetId="22" hidden="1">{"TAB1",#N/A,TRUE,"GENERAL";"TAB2",#N/A,TRUE,"GENERAL";"TAB3",#N/A,TRUE,"GENERAL";"TAB4",#N/A,TRUE,"GENERAL";"TAB5",#N/A,TRUE,"GENERAL"}</definedName>
    <definedName name="gggb" localSheetId="23" hidden="1">{"TAB1",#N/A,TRUE,"GENERAL";"TAB2",#N/A,TRUE,"GENERAL";"TAB3",#N/A,TRUE,"GENERAL";"TAB4",#N/A,TRUE,"GENERAL";"TAB5",#N/A,TRUE,"GENERAL"}</definedName>
    <definedName name="gggb" localSheetId="24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5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localSheetId="7" hidden="1">{"via1",#N/A,TRUE,"general";"via2",#N/A,TRUE,"general";"via3",#N/A,TRUE,"general"}</definedName>
    <definedName name="gggg" localSheetId="11" hidden="1">{"via1",#N/A,TRUE,"general";"via2",#N/A,TRUE,"general";"via3",#N/A,TRUE,"general"}</definedName>
    <definedName name="gggg" localSheetId="12" hidden="1">{"via1",#N/A,TRUE,"general";"via2",#N/A,TRUE,"general";"via3",#N/A,TRUE,"general"}</definedName>
    <definedName name="gggg" localSheetId="14" hidden="1">{"via1",#N/A,TRUE,"general";"via2",#N/A,TRUE,"general";"via3",#N/A,TRUE,"general"}</definedName>
    <definedName name="gggg" localSheetId="19" hidden="1">{"via1",#N/A,TRUE,"general";"via2",#N/A,TRUE,"general";"via3",#N/A,TRUE,"general"}</definedName>
    <definedName name="gggg" localSheetId="20" hidden="1">{"via1",#N/A,TRUE,"general";"via2",#N/A,TRUE,"general";"via3",#N/A,TRUE,"general"}</definedName>
    <definedName name="gggg" localSheetId="22" hidden="1">{"via1",#N/A,TRUE,"general";"via2",#N/A,TRUE,"general";"via3",#N/A,TRUE,"general"}</definedName>
    <definedName name="gggg" localSheetId="23" hidden="1">{"via1",#N/A,TRUE,"general";"via2",#N/A,TRUE,"general";"via3",#N/A,TRUE,"general"}</definedName>
    <definedName name="gggg" localSheetId="24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localSheetId="7" hidden="1">{"TAB1",#N/A,TRUE,"GENERAL";"TAB2",#N/A,TRUE,"GENERAL";"TAB3",#N/A,TRUE,"GENERAL";"TAB4",#N/A,TRUE,"GENERAL";"TAB5",#N/A,TRUE,"GENERAL"}</definedName>
    <definedName name="ggggd" localSheetId="11" hidden="1">{"TAB1",#N/A,TRUE,"GENERAL";"TAB2",#N/A,TRUE,"GENERAL";"TAB3",#N/A,TRUE,"GENERAL";"TAB4",#N/A,TRUE,"GENERAL";"TAB5",#N/A,TRUE,"GENERAL"}</definedName>
    <definedName name="ggggd" localSheetId="12" hidden="1">{"TAB1",#N/A,TRUE,"GENERAL";"TAB2",#N/A,TRUE,"GENERAL";"TAB3",#N/A,TRUE,"GENERAL";"TAB4",#N/A,TRUE,"GENERAL";"TAB5",#N/A,TRUE,"GENERAL"}</definedName>
    <definedName name="ggggd" localSheetId="14" hidden="1">{"TAB1",#N/A,TRUE,"GENERAL";"TAB2",#N/A,TRUE,"GENERAL";"TAB3",#N/A,TRUE,"GENERAL";"TAB4",#N/A,TRUE,"GENERAL";"TAB5",#N/A,TRUE,"GENERAL"}</definedName>
    <definedName name="ggggd" localSheetId="19" hidden="1">{"TAB1",#N/A,TRUE,"GENERAL";"TAB2",#N/A,TRUE,"GENERAL";"TAB3",#N/A,TRUE,"GENERAL";"TAB4",#N/A,TRUE,"GENERAL";"TAB5",#N/A,TRUE,"GENERAL"}</definedName>
    <definedName name="ggggd" localSheetId="20" hidden="1">{"TAB1",#N/A,TRUE,"GENERAL";"TAB2",#N/A,TRUE,"GENERAL";"TAB3",#N/A,TRUE,"GENERAL";"TAB4",#N/A,TRUE,"GENERAL";"TAB5",#N/A,TRUE,"GENERAL"}</definedName>
    <definedName name="ggggd" localSheetId="22" hidden="1">{"TAB1",#N/A,TRUE,"GENERAL";"TAB2",#N/A,TRUE,"GENERAL";"TAB3",#N/A,TRUE,"GENERAL";"TAB4",#N/A,TRUE,"GENERAL";"TAB5",#N/A,TRUE,"GENERAL"}</definedName>
    <definedName name="ggggd" localSheetId="23" hidden="1">{"TAB1",#N/A,TRUE,"GENERAL";"TAB2",#N/A,TRUE,"GENERAL";"TAB3",#N/A,TRUE,"GENERAL";"TAB4",#N/A,TRUE,"GENERAL";"TAB5",#N/A,TRUE,"GENERAL"}</definedName>
    <definedName name="ggggd" localSheetId="24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5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localSheetId="7" hidden="1">{"via1",#N/A,TRUE,"general";"via2",#N/A,TRUE,"general";"via3",#N/A,TRUE,"general"}</definedName>
    <definedName name="gggggt" localSheetId="11" hidden="1">{"via1",#N/A,TRUE,"general";"via2",#N/A,TRUE,"general";"via3",#N/A,TRUE,"general"}</definedName>
    <definedName name="gggggt" localSheetId="12" hidden="1">{"via1",#N/A,TRUE,"general";"via2",#N/A,TRUE,"general";"via3",#N/A,TRUE,"general"}</definedName>
    <definedName name="gggggt" localSheetId="14" hidden="1">{"via1",#N/A,TRUE,"general";"via2",#N/A,TRUE,"general";"via3",#N/A,TRUE,"general"}</definedName>
    <definedName name="gggggt" localSheetId="19" hidden="1">{"via1",#N/A,TRUE,"general";"via2",#N/A,TRUE,"general";"via3",#N/A,TRUE,"general"}</definedName>
    <definedName name="gggggt" localSheetId="20" hidden="1">{"via1",#N/A,TRUE,"general";"via2",#N/A,TRUE,"general";"via3",#N/A,TRUE,"general"}</definedName>
    <definedName name="gggggt" localSheetId="22" hidden="1">{"via1",#N/A,TRUE,"general";"via2",#N/A,TRUE,"general";"via3",#N/A,TRUE,"general"}</definedName>
    <definedName name="gggggt" localSheetId="23" hidden="1">{"via1",#N/A,TRUE,"general";"via2",#N/A,TRUE,"general";"via3",#N/A,TRUE,"general"}</definedName>
    <definedName name="gggggt" localSheetId="24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localSheetId="7" hidden="1">{"TAB1",#N/A,TRUE,"GENERAL";"TAB2",#N/A,TRUE,"GENERAL";"TAB3",#N/A,TRUE,"GENERAL";"TAB4",#N/A,TRUE,"GENERAL";"TAB5",#N/A,TRUE,"GENERAL"}</definedName>
    <definedName name="gggghn" localSheetId="11" hidden="1">{"TAB1",#N/A,TRUE,"GENERAL";"TAB2",#N/A,TRUE,"GENERAL";"TAB3",#N/A,TRUE,"GENERAL";"TAB4",#N/A,TRUE,"GENERAL";"TAB5",#N/A,TRUE,"GENERAL"}</definedName>
    <definedName name="gggghn" localSheetId="12" hidden="1">{"TAB1",#N/A,TRUE,"GENERAL";"TAB2",#N/A,TRUE,"GENERAL";"TAB3",#N/A,TRUE,"GENERAL";"TAB4",#N/A,TRUE,"GENERAL";"TAB5",#N/A,TRUE,"GENERAL"}</definedName>
    <definedName name="gggghn" localSheetId="14" hidden="1">{"TAB1",#N/A,TRUE,"GENERAL";"TAB2",#N/A,TRUE,"GENERAL";"TAB3",#N/A,TRUE,"GENERAL";"TAB4",#N/A,TRUE,"GENERAL";"TAB5",#N/A,TRUE,"GENERAL"}</definedName>
    <definedName name="gggghn" localSheetId="19" hidden="1">{"TAB1",#N/A,TRUE,"GENERAL";"TAB2",#N/A,TRUE,"GENERAL";"TAB3",#N/A,TRUE,"GENERAL";"TAB4",#N/A,TRUE,"GENERAL";"TAB5",#N/A,TRUE,"GENERAL"}</definedName>
    <definedName name="gggghn" localSheetId="20" hidden="1">{"TAB1",#N/A,TRUE,"GENERAL";"TAB2",#N/A,TRUE,"GENERAL";"TAB3",#N/A,TRUE,"GENERAL";"TAB4",#N/A,TRUE,"GENERAL";"TAB5",#N/A,TRUE,"GENERAL"}</definedName>
    <definedName name="gggghn" localSheetId="22" hidden="1">{"TAB1",#N/A,TRUE,"GENERAL";"TAB2",#N/A,TRUE,"GENERAL";"TAB3",#N/A,TRUE,"GENERAL";"TAB4",#N/A,TRUE,"GENERAL";"TAB5",#N/A,TRUE,"GENERAL"}</definedName>
    <definedName name="gggghn" localSheetId="23" hidden="1">{"TAB1",#N/A,TRUE,"GENERAL";"TAB2",#N/A,TRUE,"GENERAL";"TAB3",#N/A,TRUE,"GENERAL";"TAB4",#N/A,TRUE,"GENERAL";"TAB5",#N/A,TRUE,"GENERAL"}</definedName>
    <definedName name="gggghn" localSheetId="24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localSheetId="11" hidden="1">{"TAB1",#N/A,TRUE,"GENERAL";"TAB2",#N/A,TRUE,"GENERAL";"TAB3",#N/A,TRUE,"GENERAL";"TAB4",#N/A,TRUE,"GENERAL";"TAB5",#N/A,TRUE,"GENERAL"}</definedName>
    <definedName name="ggggt" localSheetId="12" hidden="1">{"TAB1",#N/A,TRUE,"GENERAL";"TAB2",#N/A,TRUE,"GENERAL";"TAB3",#N/A,TRUE,"GENERAL";"TAB4",#N/A,TRUE,"GENERAL";"TAB5",#N/A,TRUE,"GENERAL"}</definedName>
    <definedName name="ggggt" localSheetId="14" hidden="1">{"TAB1",#N/A,TRUE,"GENERAL";"TAB2",#N/A,TRUE,"GENERAL";"TAB3",#N/A,TRUE,"GENERAL";"TAB4",#N/A,TRUE,"GENERAL";"TAB5",#N/A,TRUE,"GENERAL"}</definedName>
    <definedName name="ggggt" localSheetId="19" hidden="1">{"TAB1",#N/A,TRUE,"GENERAL";"TAB2",#N/A,TRUE,"GENERAL";"TAB3",#N/A,TRUE,"GENERAL";"TAB4",#N/A,TRUE,"GENERAL";"TAB5",#N/A,TRUE,"GENERAL"}</definedName>
    <definedName name="ggggt" localSheetId="20" hidden="1">{"TAB1",#N/A,TRUE,"GENERAL";"TAB2",#N/A,TRUE,"GENERAL";"TAB3",#N/A,TRUE,"GENERAL";"TAB4",#N/A,TRUE,"GENERAL";"TAB5",#N/A,TRUE,"GENERAL"}</definedName>
    <definedName name="ggggt" localSheetId="22" hidden="1">{"TAB1",#N/A,TRUE,"GENERAL";"TAB2",#N/A,TRUE,"GENERAL";"TAB3",#N/A,TRUE,"GENERAL";"TAB4",#N/A,TRUE,"GENERAL";"TAB5",#N/A,TRUE,"GENERAL"}</definedName>
    <definedName name="ggggt" localSheetId="23" hidden="1">{"TAB1",#N/A,TRUE,"GENERAL";"TAB2",#N/A,TRUE,"GENERAL";"TAB3",#N/A,TRUE,"GENERAL";"TAB4",#N/A,TRUE,"GENERAL";"TAB5",#N/A,TRUE,"GENERAL"}</definedName>
    <definedName name="ggggt" localSheetId="24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localSheetId="11" hidden="1">{"TAB1",#N/A,TRUE,"GENERAL";"TAB2",#N/A,TRUE,"GENERAL";"TAB3",#N/A,TRUE,"GENERAL";"TAB4",#N/A,TRUE,"GENERAL";"TAB5",#N/A,TRUE,"GENERAL"}</definedName>
    <definedName name="ggggy" localSheetId="12" hidden="1">{"TAB1",#N/A,TRUE,"GENERAL";"TAB2",#N/A,TRUE,"GENERAL";"TAB3",#N/A,TRUE,"GENERAL";"TAB4",#N/A,TRUE,"GENERAL";"TAB5",#N/A,TRUE,"GENERAL"}</definedName>
    <definedName name="ggggy" localSheetId="14" hidden="1">{"TAB1",#N/A,TRUE,"GENERAL";"TAB2",#N/A,TRUE,"GENERAL";"TAB3",#N/A,TRUE,"GENERAL";"TAB4",#N/A,TRUE,"GENERAL";"TAB5",#N/A,TRUE,"GENERAL"}</definedName>
    <definedName name="ggggy" localSheetId="19" hidden="1">{"TAB1",#N/A,TRUE,"GENERAL";"TAB2",#N/A,TRUE,"GENERAL";"TAB3",#N/A,TRUE,"GENERAL";"TAB4",#N/A,TRUE,"GENERAL";"TAB5",#N/A,TRUE,"GENERAL"}</definedName>
    <definedName name="ggggy" localSheetId="20" hidden="1">{"TAB1",#N/A,TRUE,"GENERAL";"TAB2",#N/A,TRUE,"GENERAL";"TAB3",#N/A,TRUE,"GENERAL";"TAB4",#N/A,TRUE,"GENERAL";"TAB5",#N/A,TRUE,"GENERAL"}</definedName>
    <definedName name="ggggy" localSheetId="22" hidden="1">{"TAB1",#N/A,TRUE,"GENERAL";"TAB2",#N/A,TRUE,"GENERAL";"TAB3",#N/A,TRUE,"GENERAL";"TAB4",#N/A,TRUE,"GENERAL";"TAB5",#N/A,TRUE,"GENERAL"}</definedName>
    <definedName name="ggggy" localSheetId="23" hidden="1">{"TAB1",#N/A,TRUE,"GENERAL";"TAB2",#N/A,TRUE,"GENERAL";"TAB3",#N/A,TRUE,"GENERAL";"TAB4",#N/A,TRUE,"GENERAL";"TAB5",#N/A,TRUE,"GENERAL"}</definedName>
    <definedName name="ggggy" localSheetId="24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5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localSheetId="7" hidden="1">{"via1",#N/A,TRUE,"general";"via2",#N/A,TRUE,"general";"via3",#N/A,TRUE,"general"}</definedName>
    <definedName name="gggtgd" localSheetId="11" hidden="1">{"via1",#N/A,TRUE,"general";"via2",#N/A,TRUE,"general";"via3",#N/A,TRUE,"general"}</definedName>
    <definedName name="gggtgd" localSheetId="12" hidden="1">{"via1",#N/A,TRUE,"general";"via2",#N/A,TRUE,"general";"via3",#N/A,TRUE,"general"}</definedName>
    <definedName name="gggtgd" localSheetId="14" hidden="1">{"via1",#N/A,TRUE,"general";"via2",#N/A,TRUE,"general";"via3",#N/A,TRUE,"general"}</definedName>
    <definedName name="gggtgd" localSheetId="19" hidden="1">{"via1",#N/A,TRUE,"general";"via2",#N/A,TRUE,"general";"via3",#N/A,TRUE,"general"}</definedName>
    <definedName name="gggtgd" localSheetId="20" hidden="1">{"via1",#N/A,TRUE,"general";"via2",#N/A,TRUE,"general";"via3",#N/A,TRUE,"general"}</definedName>
    <definedName name="gggtgd" localSheetId="22" hidden="1">{"via1",#N/A,TRUE,"general";"via2",#N/A,TRUE,"general";"via3",#N/A,TRUE,"general"}</definedName>
    <definedName name="gggtgd" localSheetId="23" hidden="1">{"via1",#N/A,TRUE,"general";"via2",#N/A,TRUE,"general";"via3",#N/A,TRUE,"general"}</definedName>
    <definedName name="gggtgd" localSheetId="24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localSheetId="7" hidden="1">{"via1",#N/A,TRUE,"general";"via2",#N/A,TRUE,"general";"via3",#N/A,TRUE,"general"}</definedName>
    <definedName name="ggtgt" localSheetId="11" hidden="1">{"via1",#N/A,TRUE,"general";"via2",#N/A,TRUE,"general";"via3",#N/A,TRUE,"general"}</definedName>
    <definedName name="ggtgt" localSheetId="12" hidden="1">{"via1",#N/A,TRUE,"general";"via2",#N/A,TRUE,"general";"via3",#N/A,TRUE,"general"}</definedName>
    <definedName name="ggtgt" localSheetId="14" hidden="1">{"via1",#N/A,TRUE,"general";"via2",#N/A,TRUE,"general";"via3",#N/A,TRUE,"general"}</definedName>
    <definedName name="ggtgt" localSheetId="19" hidden="1">{"via1",#N/A,TRUE,"general";"via2",#N/A,TRUE,"general";"via3",#N/A,TRUE,"general"}</definedName>
    <definedName name="ggtgt" localSheetId="20" hidden="1">{"via1",#N/A,TRUE,"general";"via2",#N/A,TRUE,"general";"via3",#N/A,TRUE,"general"}</definedName>
    <definedName name="ggtgt" localSheetId="22" hidden="1">{"via1",#N/A,TRUE,"general";"via2",#N/A,TRUE,"general";"via3",#N/A,TRUE,"general"}</definedName>
    <definedName name="ggtgt" localSheetId="23" hidden="1">{"via1",#N/A,TRUE,"general";"via2",#N/A,TRUE,"general";"via3",#N/A,TRUE,"general"}</definedName>
    <definedName name="ggtgt" localSheetId="24" hidden="1">{"via1",#N/A,TRUE,"general";"via2",#N/A,TRUE,"general";"via3",#N/A,TRUE,"general"}</definedName>
    <definedName name="ggtgt" hidden="1">{"via1",#N/A,TRUE,"general";"via2",#N/A,TRUE,"general";"via3",#N/A,TRUE,"general"}</definedName>
    <definedName name="GH">#N/A</definedName>
    <definedName name="ghdghuy" localSheetId="5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localSheetId="11" hidden="1">{"via1",#N/A,TRUE,"general";"via2",#N/A,TRUE,"general";"via3",#N/A,TRUE,"general"}</definedName>
    <definedName name="ghdghuy" localSheetId="12" hidden="1">{"via1",#N/A,TRUE,"general";"via2",#N/A,TRUE,"general";"via3",#N/A,TRUE,"general"}</definedName>
    <definedName name="ghdghuy" localSheetId="14" hidden="1">{"via1",#N/A,TRUE,"general";"via2",#N/A,TRUE,"general";"via3",#N/A,TRUE,"general"}</definedName>
    <definedName name="ghdghuy" localSheetId="19" hidden="1">{"via1",#N/A,TRUE,"general";"via2",#N/A,TRUE,"general";"via3",#N/A,TRUE,"general"}</definedName>
    <definedName name="ghdghuy" localSheetId="20" hidden="1">{"via1",#N/A,TRUE,"general";"via2",#N/A,TRUE,"general";"via3",#N/A,TRUE,"general"}</definedName>
    <definedName name="ghdghuy" localSheetId="22" hidden="1">{"via1",#N/A,TRUE,"general";"via2",#N/A,TRUE,"general";"via3",#N/A,TRUE,"general"}</definedName>
    <definedName name="ghdghuy" localSheetId="23" hidden="1">{"via1",#N/A,TRUE,"general";"via2",#N/A,TRUE,"general";"via3",#N/A,TRUE,"general"}</definedName>
    <definedName name="ghdghuy" localSheetId="24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localSheetId="11" hidden="1">{"via1",#N/A,TRUE,"general";"via2",#N/A,TRUE,"general";"via3",#N/A,TRUE,"general"}</definedName>
    <definedName name="GHDP" localSheetId="12" hidden="1">{"via1",#N/A,TRUE,"general";"via2",#N/A,TRUE,"general";"via3",#N/A,TRUE,"general"}</definedName>
    <definedName name="GHDP" localSheetId="14" hidden="1">{"via1",#N/A,TRUE,"general";"via2",#N/A,TRUE,"general";"via3",#N/A,TRUE,"general"}</definedName>
    <definedName name="GHDP" localSheetId="19" hidden="1">{"via1",#N/A,TRUE,"general";"via2",#N/A,TRUE,"general";"via3",#N/A,TRUE,"general"}</definedName>
    <definedName name="GHDP" localSheetId="20" hidden="1">{"via1",#N/A,TRUE,"general";"via2",#N/A,TRUE,"general";"via3",#N/A,TRUE,"general"}</definedName>
    <definedName name="GHDP" localSheetId="22" hidden="1">{"via1",#N/A,TRUE,"general";"via2",#N/A,TRUE,"general";"via3",#N/A,TRUE,"general"}</definedName>
    <definedName name="GHDP" localSheetId="23" hidden="1">{"via1",#N/A,TRUE,"general";"via2",#N/A,TRUE,"general";"via3",#N/A,TRUE,"general"}</definedName>
    <definedName name="GHDP" localSheetId="24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localSheetId="7" hidden="1">{"via1",#N/A,TRUE,"general";"via2",#N/A,TRUE,"general";"via3",#N/A,TRUE,"general"}</definedName>
    <definedName name="ghfg" localSheetId="11" hidden="1">{"via1",#N/A,TRUE,"general";"via2",#N/A,TRUE,"general";"via3",#N/A,TRUE,"general"}</definedName>
    <definedName name="ghfg" localSheetId="12" hidden="1">{"via1",#N/A,TRUE,"general";"via2",#N/A,TRUE,"general";"via3",#N/A,TRUE,"general"}</definedName>
    <definedName name="ghfg" localSheetId="14" hidden="1">{"via1",#N/A,TRUE,"general";"via2",#N/A,TRUE,"general";"via3",#N/A,TRUE,"general"}</definedName>
    <definedName name="ghfg" localSheetId="19" hidden="1">{"via1",#N/A,TRUE,"general";"via2",#N/A,TRUE,"general";"via3",#N/A,TRUE,"general"}</definedName>
    <definedName name="ghfg" localSheetId="20" hidden="1">{"via1",#N/A,TRUE,"general";"via2",#N/A,TRUE,"general";"via3",#N/A,TRUE,"general"}</definedName>
    <definedName name="ghfg" localSheetId="22" hidden="1">{"via1",#N/A,TRUE,"general";"via2",#N/A,TRUE,"general";"via3",#N/A,TRUE,"general"}</definedName>
    <definedName name="ghfg" localSheetId="23" hidden="1">{"via1",#N/A,TRUE,"general";"via2",#N/A,TRUE,"general";"via3",#N/A,TRUE,"general"}</definedName>
    <definedName name="ghfg" localSheetId="24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localSheetId="7" hidden="1">{"TAB1",#N/A,TRUE,"GENERAL";"TAB2",#N/A,TRUE,"GENERAL";"TAB3",#N/A,TRUE,"GENERAL";"TAB4",#N/A,TRUE,"GENERAL";"TAB5",#N/A,TRUE,"GENERAL"}</definedName>
    <definedName name="ghjghj" localSheetId="11" hidden="1">{"TAB1",#N/A,TRUE,"GENERAL";"TAB2",#N/A,TRUE,"GENERAL";"TAB3",#N/A,TRUE,"GENERAL";"TAB4",#N/A,TRUE,"GENERAL";"TAB5",#N/A,TRUE,"GENERAL"}</definedName>
    <definedName name="ghjghj" localSheetId="12" hidden="1">{"TAB1",#N/A,TRUE,"GENERAL";"TAB2",#N/A,TRUE,"GENERAL";"TAB3",#N/A,TRUE,"GENERAL";"TAB4",#N/A,TRUE,"GENERAL";"TAB5",#N/A,TRUE,"GENERAL"}</definedName>
    <definedName name="ghjghj" localSheetId="14" hidden="1">{"TAB1",#N/A,TRUE,"GENERAL";"TAB2",#N/A,TRUE,"GENERAL";"TAB3",#N/A,TRUE,"GENERAL";"TAB4",#N/A,TRUE,"GENERAL";"TAB5",#N/A,TRUE,"GENERAL"}</definedName>
    <definedName name="ghjghj" localSheetId="19" hidden="1">{"TAB1",#N/A,TRUE,"GENERAL";"TAB2",#N/A,TRUE,"GENERAL";"TAB3",#N/A,TRUE,"GENERAL";"TAB4",#N/A,TRUE,"GENERAL";"TAB5",#N/A,TRUE,"GENERAL"}</definedName>
    <definedName name="ghjghj" localSheetId="20" hidden="1">{"TAB1",#N/A,TRUE,"GENERAL";"TAB2",#N/A,TRUE,"GENERAL";"TAB3",#N/A,TRUE,"GENERAL";"TAB4",#N/A,TRUE,"GENERAL";"TAB5",#N/A,TRUE,"GENERAL"}</definedName>
    <definedName name="ghjghj" localSheetId="22" hidden="1">{"TAB1",#N/A,TRUE,"GENERAL";"TAB2",#N/A,TRUE,"GENERAL";"TAB3",#N/A,TRUE,"GENERAL";"TAB4",#N/A,TRUE,"GENERAL";"TAB5",#N/A,TRUE,"GENERAL"}</definedName>
    <definedName name="ghjghj" localSheetId="23" hidden="1">{"TAB1",#N/A,TRUE,"GENERAL";"TAB2",#N/A,TRUE,"GENERAL";"TAB3",#N/A,TRUE,"GENERAL";"TAB4",#N/A,TRUE,"GENERAL";"TAB5",#N/A,TRUE,"GENERAL"}</definedName>
    <definedName name="ghjghj" localSheetId="24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localSheetId="11" hidden="1">{"TAB1",#N/A,TRUE,"GENERAL";"TAB2",#N/A,TRUE,"GENERAL";"TAB3",#N/A,TRUE,"GENERAL";"TAB4",#N/A,TRUE,"GENERAL";"TAB5",#N/A,TRUE,"GENERAL"}</definedName>
    <definedName name="GHKJHK" localSheetId="12" hidden="1">{"TAB1",#N/A,TRUE,"GENERAL";"TAB2",#N/A,TRUE,"GENERAL";"TAB3",#N/A,TRUE,"GENERAL";"TAB4",#N/A,TRUE,"GENERAL";"TAB5",#N/A,TRUE,"GENERAL"}</definedName>
    <definedName name="GHKJHK" localSheetId="14" hidden="1">{"TAB1",#N/A,TRUE,"GENERAL";"TAB2",#N/A,TRUE,"GENERAL";"TAB3",#N/A,TRUE,"GENERAL";"TAB4",#N/A,TRUE,"GENERAL";"TAB5",#N/A,TRUE,"GENERAL"}</definedName>
    <definedName name="GHKJHK" localSheetId="19" hidden="1">{"TAB1",#N/A,TRUE,"GENERAL";"TAB2",#N/A,TRUE,"GENERAL";"TAB3",#N/A,TRUE,"GENERAL";"TAB4",#N/A,TRUE,"GENERAL";"TAB5",#N/A,TRUE,"GENERAL"}</definedName>
    <definedName name="GHKJHK" localSheetId="20" hidden="1">{"TAB1",#N/A,TRUE,"GENERAL";"TAB2",#N/A,TRUE,"GENERAL";"TAB3",#N/A,TRUE,"GENERAL";"TAB4",#N/A,TRUE,"GENERAL";"TAB5",#N/A,TRUE,"GENERAL"}</definedName>
    <definedName name="GHKJHK" localSheetId="22" hidden="1">{"TAB1",#N/A,TRUE,"GENERAL";"TAB2",#N/A,TRUE,"GENERAL";"TAB3",#N/A,TRUE,"GENERAL";"TAB4",#N/A,TRUE,"GENERAL";"TAB5",#N/A,TRUE,"GENERAL"}</definedName>
    <definedName name="GHKJHK" localSheetId="23" hidden="1">{"TAB1",#N/A,TRUE,"GENERAL";"TAB2",#N/A,TRUE,"GENERAL";"TAB3",#N/A,TRUE,"GENERAL";"TAB4",#N/A,TRUE,"GENERAL";"TAB5",#N/A,TRUE,"GENERAL"}</definedName>
    <definedName name="GHKJHK" localSheetId="24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I" localSheetId="5">MATCH(0.01,End_Bal,-1)+1</definedName>
    <definedName name="GI" localSheetId="6">MATCH(0.01,End_Bal,-1)+1</definedName>
    <definedName name="GI" localSheetId="7">MATCH(0.01,End_Bal,-1)+1</definedName>
    <definedName name="GI" localSheetId="11">MATCH(0.01,End_Bal,-1)+1</definedName>
    <definedName name="GI" localSheetId="12">MATCH(0.01,End_Bal,-1)+1</definedName>
    <definedName name="GI" localSheetId="14">MATCH(0.01,End_Bal,-1)+1</definedName>
    <definedName name="GI" localSheetId="19">MATCH(0.01,End_Bal,-1)+1</definedName>
    <definedName name="GI" localSheetId="20">MATCH(0.01,End_Bal,-1)+1</definedName>
    <definedName name="GI" localSheetId="22">MATCH(0.01,End_Bal,-1)+1</definedName>
    <definedName name="GI" localSheetId="23">MATCH(0.01,End_Bal,-1)+1</definedName>
    <definedName name="GI" localSheetId="24">MATCH(0.01,End_Bal,-1)+1</definedName>
    <definedName name="GI">MATCH(0.01,End_Bal,-1)+1</definedName>
    <definedName name="GJ">#N/A</definedName>
    <definedName name="GJHVCB" localSheetId="5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localSheetId="7" hidden="1">{"TAB1",#N/A,TRUE,"GENERAL";"TAB2",#N/A,TRUE,"GENERAL";"TAB3",#N/A,TRUE,"GENERAL";"TAB4",#N/A,TRUE,"GENERAL";"TAB5",#N/A,TRUE,"GENERAL"}</definedName>
    <definedName name="GJHVCB" localSheetId="11" hidden="1">{"TAB1",#N/A,TRUE,"GENERAL";"TAB2",#N/A,TRUE,"GENERAL";"TAB3",#N/A,TRUE,"GENERAL";"TAB4",#N/A,TRUE,"GENERAL";"TAB5",#N/A,TRUE,"GENERAL"}</definedName>
    <definedName name="GJHVCB" localSheetId="12" hidden="1">{"TAB1",#N/A,TRUE,"GENERAL";"TAB2",#N/A,TRUE,"GENERAL";"TAB3",#N/A,TRUE,"GENERAL";"TAB4",#N/A,TRUE,"GENERAL";"TAB5",#N/A,TRUE,"GENERAL"}</definedName>
    <definedName name="GJHVCB" localSheetId="14" hidden="1">{"TAB1",#N/A,TRUE,"GENERAL";"TAB2",#N/A,TRUE,"GENERAL";"TAB3",#N/A,TRUE,"GENERAL";"TAB4",#N/A,TRUE,"GENERAL";"TAB5",#N/A,TRUE,"GENERAL"}</definedName>
    <definedName name="GJHVCB" localSheetId="19" hidden="1">{"TAB1",#N/A,TRUE,"GENERAL";"TAB2",#N/A,TRUE,"GENERAL";"TAB3",#N/A,TRUE,"GENERAL";"TAB4",#N/A,TRUE,"GENERAL";"TAB5",#N/A,TRUE,"GENERAL"}</definedName>
    <definedName name="GJHVCB" localSheetId="20" hidden="1">{"TAB1",#N/A,TRUE,"GENERAL";"TAB2",#N/A,TRUE,"GENERAL";"TAB3",#N/A,TRUE,"GENERAL";"TAB4",#N/A,TRUE,"GENERAL";"TAB5",#N/A,TRUE,"GENERAL"}</definedName>
    <definedName name="GJHVCB" localSheetId="22" hidden="1">{"TAB1",#N/A,TRUE,"GENERAL";"TAB2",#N/A,TRUE,"GENERAL";"TAB3",#N/A,TRUE,"GENERAL";"TAB4",#N/A,TRUE,"GENERAL";"TAB5",#N/A,TRUE,"GENERAL"}</definedName>
    <definedName name="GJHVCB" localSheetId="23" hidden="1">{"TAB1",#N/A,TRUE,"GENERAL";"TAB2",#N/A,TRUE,"GENERAL";"TAB3",#N/A,TRUE,"GENERAL";"TAB4",#N/A,TRUE,"GENERAL";"TAB5",#N/A,TRUE,"GENERAL"}</definedName>
    <definedName name="GJHVCB" localSheetId="24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5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localSheetId="7" hidden="1">{"via1",#N/A,TRUE,"general";"via2",#N/A,TRUE,"general";"via3",#N/A,TRUE,"general"}</definedName>
    <definedName name="gk" localSheetId="11" hidden="1">{"via1",#N/A,TRUE,"general";"via2",#N/A,TRUE,"general";"via3",#N/A,TRUE,"general"}</definedName>
    <definedName name="gk" localSheetId="12" hidden="1">{"via1",#N/A,TRUE,"general";"via2",#N/A,TRUE,"general";"via3",#N/A,TRUE,"general"}</definedName>
    <definedName name="gk" localSheetId="14" hidden="1">{"via1",#N/A,TRUE,"general";"via2",#N/A,TRUE,"general";"via3",#N/A,TRUE,"general"}</definedName>
    <definedName name="gk" localSheetId="19" hidden="1">{"via1",#N/A,TRUE,"general";"via2",#N/A,TRUE,"general";"via3",#N/A,TRUE,"general"}</definedName>
    <definedName name="gk" localSheetId="20" hidden="1">{"via1",#N/A,TRUE,"general";"via2",#N/A,TRUE,"general";"via3",#N/A,TRUE,"general"}</definedName>
    <definedName name="gk" localSheetId="22" hidden="1">{"via1",#N/A,TRUE,"general";"via2",#N/A,TRUE,"general";"via3",#N/A,TRUE,"general"}</definedName>
    <definedName name="gk" localSheetId="23" hidden="1">{"via1",#N/A,TRUE,"general";"via2",#N/A,TRUE,"general";"via3",#N/A,TRUE,"general"}</definedName>
    <definedName name="gk" localSheetId="24" hidden="1">{"via1",#N/A,TRUE,"general";"via2",#N/A,TRUE,"general";"via3",#N/A,TRUE,"general"}</definedName>
    <definedName name="gk" hidden="1">{"via1",#N/A,TRUE,"general";"via2",#N/A,TRUE,"general";"via3",#N/A,TRUE,"general"}</definedName>
    <definedName name="GL" localSheetId="5">Scheduled_Payment+Extra_Payment</definedName>
    <definedName name="GL" localSheetId="6">Scheduled_Payment+Extra_Payment</definedName>
    <definedName name="GL" localSheetId="7">Scheduled_Payment+Extra_Payment</definedName>
    <definedName name="GL" localSheetId="9">Scheduled_Payment+Extra_Payment</definedName>
    <definedName name="GL" localSheetId="11">Scheduled_Payment+Extra_Payment</definedName>
    <definedName name="GL" localSheetId="12">Scheduled_Payment+Extra_Payment</definedName>
    <definedName name="GL" localSheetId="14">Scheduled_Payment+Extra_Payment</definedName>
    <definedName name="GL" localSheetId="19">Scheduled_Payment+Extra_Payment</definedName>
    <definedName name="GL" localSheetId="20">Scheduled_Payment+Extra_Payment</definedName>
    <definedName name="GL" localSheetId="22">Scheduled_Payment+Extra_Payment</definedName>
    <definedName name="GL" localSheetId="23">Scheduled_Payment+Extra_Payment</definedName>
    <definedName name="GL" localSheetId="24">Scheduled_Payment+Extra_Payment</definedName>
    <definedName name="GL">Scheduled_Payment+Extra_Payment</definedName>
    <definedName name="GM">#N/A</definedName>
    <definedName name="GRAF1ANO" localSheetId="5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localSheetId="7" hidden="1">{"via1",#N/A,TRUE,"general";"via2",#N/A,TRUE,"general";"via3",#N/A,TRUE,"general"}</definedName>
    <definedName name="GRAF1ANO" localSheetId="11" hidden="1">{"via1",#N/A,TRUE,"general";"via2",#N/A,TRUE,"general";"via3",#N/A,TRUE,"general"}</definedName>
    <definedName name="GRAF1ANO" localSheetId="12" hidden="1">{"via1",#N/A,TRUE,"general";"via2",#N/A,TRUE,"general";"via3",#N/A,TRUE,"general"}</definedName>
    <definedName name="GRAF1ANO" localSheetId="14" hidden="1">{"via1",#N/A,TRUE,"general";"via2",#N/A,TRUE,"general";"via3",#N/A,TRUE,"general"}</definedName>
    <definedName name="GRAF1ANO" localSheetId="19" hidden="1">{"via1",#N/A,TRUE,"general";"via2",#N/A,TRUE,"general";"via3",#N/A,TRUE,"general"}</definedName>
    <definedName name="GRAF1ANO" localSheetId="20" hidden="1">{"via1",#N/A,TRUE,"general";"via2",#N/A,TRUE,"general";"via3",#N/A,TRUE,"general"}</definedName>
    <definedName name="GRAF1ANO" localSheetId="22" hidden="1">{"via1",#N/A,TRUE,"general";"via2",#N/A,TRUE,"general";"via3",#N/A,TRUE,"general"}</definedName>
    <definedName name="GRAF1ANO" localSheetId="23" hidden="1">{"via1",#N/A,TRUE,"general";"via2",#N/A,TRUE,"general";"via3",#N/A,TRUE,"general"}</definedName>
    <definedName name="GRAF1ANO" localSheetId="24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localSheetId="11" hidden="1">{"TAB1",#N/A,TRUE,"GENERAL";"TAB2",#N/A,TRUE,"GENERAL";"TAB3",#N/A,TRUE,"GENERAL";"TAB4",#N/A,TRUE,"GENERAL";"TAB5",#N/A,TRUE,"GENERAL"}</definedName>
    <definedName name="GRAF1AÑO" localSheetId="12" hidden="1">{"TAB1",#N/A,TRUE,"GENERAL";"TAB2",#N/A,TRUE,"GENERAL";"TAB3",#N/A,TRUE,"GENERAL";"TAB4",#N/A,TRUE,"GENERAL";"TAB5",#N/A,TRUE,"GENERAL"}</definedName>
    <definedName name="GRAF1AÑO" localSheetId="14" hidden="1">{"TAB1",#N/A,TRUE,"GENERAL";"TAB2",#N/A,TRUE,"GENERAL";"TAB3",#N/A,TRUE,"GENERAL";"TAB4",#N/A,TRUE,"GENERAL";"TAB5",#N/A,TRUE,"GENERAL"}</definedName>
    <definedName name="GRAF1AÑO" localSheetId="19" hidden="1">{"TAB1",#N/A,TRUE,"GENERAL";"TAB2",#N/A,TRUE,"GENERAL";"TAB3",#N/A,TRUE,"GENERAL";"TAB4",#N/A,TRUE,"GENERAL";"TAB5",#N/A,TRUE,"GENERAL"}</definedName>
    <definedName name="GRAF1AÑO" localSheetId="20" hidden="1">{"TAB1",#N/A,TRUE,"GENERAL";"TAB2",#N/A,TRUE,"GENERAL";"TAB3",#N/A,TRUE,"GENERAL";"TAB4",#N/A,TRUE,"GENERAL";"TAB5",#N/A,TRUE,"GENERAL"}</definedName>
    <definedName name="GRAF1AÑO" localSheetId="22" hidden="1">{"TAB1",#N/A,TRUE,"GENERAL";"TAB2",#N/A,TRUE,"GENERAL";"TAB3",#N/A,TRUE,"GENERAL";"TAB4",#N/A,TRUE,"GENERAL";"TAB5",#N/A,TRUE,"GENERAL"}</definedName>
    <definedName name="GRAF1AÑO" localSheetId="23" hidden="1">{"TAB1",#N/A,TRUE,"GENERAL";"TAB2",#N/A,TRUE,"GENERAL";"TAB3",#N/A,TRUE,"GENERAL";"TAB4",#N/A,TRUE,"GENERAL";"TAB5",#N/A,TRUE,"GENERAL"}</definedName>
    <definedName name="GRAF1AÑO" localSheetId="24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egds" localSheetId="5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localSheetId="7" hidden="1">{"TAB1",#N/A,TRUE,"GENERAL";"TAB2",#N/A,TRUE,"GENERAL";"TAB3",#N/A,TRUE,"GENERAL";"TAB4",#N/A,TRUE,"GENERAL";"TAB5",#N/A,TRUE,"GENERAL"}</definedName>
    <definedName name="gregds" localSheetId="11" hidden="1">{"TAB1",#N/A,TRUE,"GENERAL";"TAB2",#N/A,TRUE,"GENERAL";"TAB3",#N/A,TRUE,"GENERAL";"TAB4",#N/A,TRUE,"GENERAL";"TAB5",#N/A,TRUE,"GENERAL"}</definedName>
    <definedName name="gregds" localSheetId="12" hidden="1">{"TAB1",#N/A,TRUE,"GENERAL";"TAB2",#N/A,TRUE,"GENERAL";"TAB3",#N/A,TRUE,"GENERAL";"TAB4",#N/A,TRUE,"GENERAL";"TAB5",#N/A,TRUE,"GENERAL"}</definedName>
    <definedName name="gregds" localSheetId="14" hidden="1">{"TAB1",#N/A,TRUE,"GENERAL";"TAB2",#N/A,TRUE,"GENERAL";"TAB3",#N/A,TRUE,"GENERAL";"TAB4",#N/A,TRUE,"GENERAL";"TAB5",#N/A,TRUE,"GENERAL"}</definedName>
    <definedName name="gregds" localSheetId="19" hidden="1">{"TAB1",#N/A,TRUE,"GENERAL";"TAB2",#N/A,TRUE,"GENERAL";"TAB3",#N/A,TRUE,"GENERAL";"TAB4",#N/A,TRUE,"GENERAL";"TAB5",#N/A,TRUE,"GENERAL"}</definedName>
    <definedName name="gregds" localSheetId="20" hidden="1">{"TAB1",#N/A,TRUE,"GENERAL";"TAB2",#N/A,TRUE,"GENERAL";"TAB3",#N/A,TRUE,"GENERAL";"TAB4",#N/A,TRUE,"GENERAL";"TAB5",#N/A,TRUE,"GENERAL"}</definedName>
    <definedName name="gregds" localSheetId="22" hidden="1">{"TAB1",#N/A,TRUE,"GENERAL";"TAB2",#N/A,TRUE,"GENERAL";"TAB3",#N/A,TRUE,"GENERAL";"TAB4",#N/A,TRUE,"GENERAL";"TAB5",#N/A,TRUE,"GENERAL"}</definedName>
    <definedName name="gregds" localSheetId="23" hidden="1">{"TAB1",#N/A,TRUE,"GENERAL";"TAB2",#N/A,TRUE,"GENERAL";"TAB3",#N/A,TRUE,"GENERAL";"TAB4",#N/A,TRUE,"GENERAL";"TAB5",#N/A,TRUE,"GENERAL"}</definedName>
    <definedName name="gregds" localSheetId="24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localSheetId="11" hidden="1">{"TAB1",#N/A,TRUE,"GENERAL";"TAB2",#N/A,TRUE,"GENERAL";"TAB3",#N/A,TRUE,"GENERAL";"TAB4",#N/A,TRUE,"GENERAL";"TAB5",#N/A,TRUE,"GENERAL"}</definedName>
    <definedName name="grehrtyh" localSheetId="12" hidden="1">{"TAB1",#N/A,TRUE,"GENERAL";"TAB2",#N/A,TRUE,"GENERAL";"TAB3",#N/A,TRUE,"GENERAL";"TAB4",#N/A,TRUE,"GENERAL";"TAB5",#N/A,TRUE,"GENERAL"}</definedName>
    <definedName name="grehrtyh" localSheetId="14" hidden="1">{"TAB1",#N/A,TRUE,"GENERAL";"TAB2",#N/A,TRUE,"GENERAL";"TAB3",#N/A,TRUE,"GENERAL";"TAB4",#N/A,TRUE,"GENERAL";"TAB5",#N/A,TRUE,"GENERAL"}</definedName>
    <definedName name="grehrtyh" localSheetId="19" hidden="1">{"TAB1",#N/A,TRUE,"GENERAL";"TAB2",#N/A,TRUE,"GENERAL";"TAB3",#N/A,TRUE,"GENERAL";"TAB4",#N/A,TRUE,"GENERAL";"TAB5",#N/A,TRUE,"GENERAL"}</definedName>
    <definedName name="grehrtyh" localSheetId="20" hidden="1">{"TAB1",#N/A,TRUE,"GENERAL";"TAB2",#N/A,TRUE,"GENERAL";"TAB3",#N/A,TRUE,"GENERAL";"TAB4",#N/A,TRUE,"GENERAL";"TAB5",#N/A,TRUE,"GENERAL"}</definedName>
    <definedName name="grehrtyh" localSheetId="22" hidden="1">{"TAB1",#N/A,TRUE,"GENERAL";"TAB2",#N/A,TRUE,"GENERAL";"TAB3",#N/A,TRUE,"GENERAL";"TAB4",#N/A,TRUE,"GENERAL";"TAB5",#N/A,TRUE,"GENERAL"}</definedName>
    <definedName name="grehrtyh" localSheetId="23" hidden="1">{"TAB1",#N/A,TRUE,"GENERAL";"TAB2",#N/A,TRUE,"GENERAL";"TAB3",#N/A,TRUE,"GENERAL";"TAB4",#N/A,TRUE,"GENERAL";"TAB5",#N/A,TRUE,"GENERAL"}</definedName>
    <definedName name="grehrtyh" localSheetId="24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5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localSheetId="7" hidden="1">{"via1",#N/A,TRUE,"general";"via2",#N/A,TRUE,"general";"via3",#N/A,TRUE,"general"}</definedName>
    <definedName name="grggwero" localSheetId="11" hidden="1">{"via1",#N/A,TRUE,"general";"via2",#N/A,TRUE,"general";"via3",#N/A,TRUE,"general"}</definedName>
    <definedName name="grggwero" localSheetId="12" hidden="1">{"via1",#N/A,TRUE,"general";"via2",#N/A,TRUE,"general";"via3",#N/A,TRUE,"general"}</definedName>
    <definedName name="grggwero" localSheetId="14" hidden="1">{"via1",#N/A,TRUE,"general";"via2",#N/A,TRUE,"general";"via3",#N/A,TRUE,"general"}</definedName>
    <definedName name="grggwero" localSheetId="19" hidden="1">{"via1",#N/A,TRUE,"general";"via2",#N/A,TRUE,"general";"via3",#N/A,TRUE,"general"}</definedName>
    <definedName name="grggwero" localSheetId="20" hidden="1">{"via1",#N/A,TRUE,"general";"via2",#N/A,TRUE,"general";"via3",#N/A,TRUE,"general"}</definedName>
    <definedName name="grggwero" localSheetId="22" hidden="1">{"via1",#N/A,TRUE,"general";"via2",#N/A,TRUE,"general";"via3",#N/A,TRUE,"general"}</definedName>
    <definedName name="grggwero" localSheetId="23" hidden="1">{"via1",#N/A,TRUE,"general";"via2",#N/A,TRUE,"general";"via3",#N/A,TRUE,"general"}</definedName>
    <definedName name="grggwero" localSheetId="24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localSheetId="7" hidden="1">{"TAB1",#N/A,TRUE,"GENERAL";"TAB2",#N/A,TRUE,"GENERAL";"TAB3",#N/A,TRUE,"GENERAL";"TAB4",#N/A,TRUE,"GENERAL";"TAB5",#N/A,TRUE,"GENERAL"}</definedName>
    <definedName name="grtyerh" localSheetId="11" hidden="1">{"TAB1",#N/A,TRUE,"GENERAL";"TAB2",#N/A,TRUE,"GENERAL";"TAB3",#N/A,TRUE,"GENERAL";"TAB4",#N/A,TRUE,"GENERAL";"TAB5",#N/A,TRUE,"GENERAL"}</definedName>
    <definedName name="grtyerh" localSheetId="12" hidden="1">{"TAB1",#N/A,TRUE,"GENERAL";"TAB2",#N/A,TRUE,"GENERAL";"TAB3",#N/A,TRUE,"GENERAL";"TAB4",#N/A,TRUE,"GENERAL";"TAB5",#N/A,TRUE,"GENERAL"}</definedName>
    <definedName name="grtyerh" localSheetId="14" hidden="1">{"TAB1",#N/A,TRUE,"GENERAL";"TAB2",#N/A,TRUE,"GENERAL";"TAB3",#N/A,TRUE,"GENERAL";"TAB4",#N/A,TRUE,"GENERAL";"TAB5",#N/A,TRUE,"GENERAL"}</definedName>
    <definedName name="grtyerh" localSheetId="19" hidden="1">{"TAB1",#N/A,TRUE,"GENERAL";"TAB2",#N/A,TRUE,"GENERAL";"TAB3",#N/A,TRUE,"GENERAL";"TAB4",#N/A,TRUE,"GENERAL";"TAB5",#N/A,TRUE,"GENERAL"}</definedName>
    <definedName name="grtyerh" localSheetId="20" hidden="1">{"TAB1",#N/A,TRUE,"GENERAL";"TAB2",#N/A,TRUE,"GENERAL";"TAB3",#N/A,TRUE,"GENERAL";"TAB4",#N/A,TRUE,"GENERAL";"TAB5",#N/A,TRUE,"GENERAL"}</definedName>
    <definedName name="grtyerh" localSheetId="22" hidden="1">{"TAB1",#N/A,TRUE,"GENERAL";"TAB2",#N/A,TRUE,"GENERAL";"TAB3",#N/A,TRUE,"GENERAL";"TAB4",#N/A,TRUE,"GENERAL";"TAB5",#N/A,TRUE,"GENERAL"}</definedName>
    <definedName name="grtyerh" localSheetId="23" hidden="1">{"TAB1",#N/A,TRUE,"GENERAL";"TAB2",#N/A,TRUE,"GENERAL";"TAB3",#N/A,TRUE,"GENERAL";"TAB4",#N/A,TRUE,"GENERAL";"TAB5",#N/A,TRUE,"GENERAL"}</definedName>
    <definedName name="grtyerh" localSheetId="24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2">#REF!</definedName>
    <definedName name="GSDG" localSheetId="5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localSheetId="7" hidden="1">{"TAB1",#N/A,TRUE,"GENERAL";"TAB2",#N/A,TRUE,"GENERAL";"TAB3",#N/A,TRUE,"GENERAL";"TAB4",#N/A,TRUE,"GENERAL";"TAB5",#N/A,TRUE,"GENERAL"}</definedName>
    <definedName name="GSDG" localSheetId="11" hidden="1">{"TAB1",#N/A,TRUE,"GENERAL";"TAB2",#N/A,TRUE,"GENERAL";"TAB3",#N/A,TRUE,"GENERAL";"TAB4",#N/A,TRUE,"GENERAL";"TAB5",#N/A,TRUE,"GENERAL"}</definedName>
    <definedName name="GSDG" localSheetId="12" hidden="1">{"TAB1",#N/A,TRUE,"GENERAL";"TAB2",#N/A,TRUE,"GENERAL";"TAB3",#N/A,TRUE,"GENERAL";"TAB4",#N/A,TRUE,"GENERAL";"TAB5",#N/A,TRUE,"GENERAL"}</definedName>
    <definedName name="GSDG" localSheetId="14" hidden="1">{"TAB1",#N/A,TRUE,"GENERAL";"TAB2",#N/A,TRUE,"GENERAL";"TAB3",#N/A,TRUE,"GENERAL";"TAB4",#N/A,TRUE,"GENERAL";"TAB5",#N/A,TRUE,"GENERAL"}</definedName>
    <definedName name="GSDG" localSheetId="19" hidden="1">{"TAB1",#N/A,TRUE,"GENERAL";"TAB2",#N/A,TRUE,"GENERAL";"TAB3",#N/A,TRUE,"GENERAL";"TAB4",#N/A,TRUE,"GENERAL";"TAB5",#N/A,TRUE,"GENERAL"}</definedName>
    <definedName name="GSDG" localSheetId="20" hidden="1">{"TAB1",#N/A,TRUE,"GENERAL";"TAB2",#N/A,TRUE,"GENERAL";"TAB3",#N/A,TRUE,"GENERAL";"TAB4",#N/A,TRUE,"GENERAL";"TAB5",#N/A,TRUE,"GENERAL"}</definedName>
    <definedName name="GSDG" localSheetId="22" hidden="1">{"TAB1",#N/A,TRUE,"GENERAL";"TAB2",#N/A,TRUE,"GENERAL";"TAB3",#N/A,TRUE,"GENERAL";"TAB4",#N/A,TRUE,"GENERAL";"TAB5",#N/A,TRUE,"GENERAL"}</definedName>
    <definedName name="GSDG" localSheetId="23" hidden="1">{"TAB1",#N/A,TRUE,"GENERAL";"TAB2",#N/A,TRUE,"GENERAL";"TAB3",#N/A,TRUE,"GENERAL";"TAB4",#N/A,TRUE,"GENERAL";"TAB5",#N/A,TRUE,"GENERAL"}</definedName>
    <definedName name="GSDG" localSheetId="24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5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localSheetId="7" hidden="1">{"via1",#N/A,TRUE,"general";"via2",#N/A,TRUE,"general";"via3",#N/A,TRUE,"general"}</definedName>
    <definedName name="gsfsf" localSheetId="11" hidden="1">{"via1",#N/A,TRUE,"general";"via2",#N/A,TRUE,"general";"via3",#N/A,TRUE,"general"}</definedName>
    <definedName name="gsfsf" localSheetId="12" hidden="1">{"via1",#N/A,TRUE,"general";"via2",#N/A,TRUE,"general";"via3",#N/A,TRUE,"general"}</definedName>
    <definedName name="gsfsf" localSheetId="14" hidden="1">{"via1",#N/A,TRUE,"general";"via2",#N/A,TRUE,"general";"via3",#N/A,TRUE,"general"}</definedName>
    <definedName name="gsfsf" localSheetId="19" hidden="1">{"via1",#N/A,TRUE,"general";"via2",#N/A,TRUE,"general";"via3",#N/A,TRUE,"general"}</definedName>
    <definedName name="gsfsf" localSheetId="20" hidden="1">{"via1",#N/A,TRUE,"general";"via2",#N/A,TRUE,"general";"via3",#N/A,TRUE,"general"}</definedName>
    <definedName name="gsfsf" localSheetId="22" hidden="1">{"via1",#N/A,TRUE,"general";"via2",#N/A,TRUE,"general";"via3",#N/A,TRUE,"general"}</definedName>
    <definedName name="gsfsf" localSheetId="23" hidden="1">{"via1",#N/A,TRUE,"general";"via2",#N/A,TRUE,"general";"via3",#N/A,TRUE,"general"}</definedName>
    <definedName name="gsfsf" localSheetId="24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localSheetId="7" hidden="1">{"via1",#N/A,TRUE,"general";"via2",#N/A,TRUE,"general";"via3",#N/A,TRUE,"general"}</definedName>
    <definedName name="gtgt" localSheetId="11" hidden="1">{"via1",#N/A,TRUE,"general";"via2",#N/A,TRUE,"general";"via3",#N/A,TRUE,"general"}</definedName>
    <definedName name="gtgt" localSheetId="12" hidden="1">{"via1",#N/A,TRUE,"general";"via2",#N/A,TRUE,"general";"via3",#N/A,TRUE,"general"}</definedName>
    <definedName name="gtgt" localSheetId="14" hidden="1">{"via1",#N/A,TRUE,"general";"via2",#N/A,TRUE,"general";"via3",#N/A,TRUE,"general"}</definedName>
    <definedName name="gtgt" localSheetId="19" hidden="1">{"via1",#N/A,TRUE,"general";"via2",#N/A,TRUE,"general";"via3",#N/A,TRUE,"general"}</definedName>
    <definedName name="gtgt" localSheetId="20" hidden="1">{"via1",#N/A,TRUE,"general";"via2",#N/A,TRUE,"general";"via3",#N/A,TRUE,"general"}</definedName>
    <definedName name="gtgt" localSheetId="22" hidden="1">{"via1",#N/A,TRUE,"general";"via2",#N/A,TRUE,"general";"via3",#N/A,TRUE,"general"}</definedName>
    <definedName name="gtgt" localSheetId="23" hidden="1">{"via1",#N/A,TRUE,"general";"via2",#N/A,TRUE,"general";"via3",#N/A,TRUE,"general"}</definedName>
    <definedName name="gtgt" localSheetId="24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localSheetId="11" hidden="1">{"via1",#N/A,TRUE,"general";"via2",#N/A,TRUE,"general";"via3",#N/A,TRUE,"general"}</definedName>
    <definedName name="gtgtg" localSheetId="12" hidden="1">{"via1",#N/A,TRUE,"general";"via2",#N/A,TRUE,"general";"via3",#N/A,TRUE,"general"}</definedName>
    <definedName name="gtgtg" localSheetId="14" hidden="1">{"via1",#N/A,TRUE,"general";"via2",#N/A,TRUE,"general";"via3",#N/A,TRUE,"general"}</definedName>
    <definedName name="gtgtg" localSheetId="19" hidden="1">{"via1",#N/A,TRUE,"general";"via2",#N/A,TRUE,"general";"via3",#N/A,TRUE,"general"}</definedName>
    <definedName name="gtgtg" localSheetId="20" hidden="1">{"via1",#N/A,TRUE,"general";"via2",#N/A,TRUE,"general";"via3",#N/A,TRUE,"general"}</definedName>
    <definedName name="gtgtg" localSheetId="22" hidden="1">{"via1",#N/A,TRUE,"general";"via2",#N/A,TRUE,"general";"via3",#N/A,TRUE,"general"}</definedName>
    <definedName name="gtgtg" localSheetId="23" hidden="1">{"via1",#N/A,TRUE,"general";"via2",#N/A,TRUE,"general";"via3",#N/A,TRUE,"general"}</definedName>
    <definedName name="gtgtg" localSheetId="24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localSheetId="11" hidden="1">{"via1",#N/A,TRUE,"general";"via2",#N/A,TRUE,"general";"via3",#N/A,TRUE,"general"}</definedName>
    <definedName name="gtgtgff" localSheetId="12" hidden="1">{"via1",#N/A,TRUE,"general";"via2",#N/A,TRUE,"general";"via3",#N/A,TRUE,"general"}</definedName>
    <definedName name="gtgtgff" localSheetId="14" hidden="1">{"via1",#N/A,TRUE,"general";"via2",#N/A,TRUE,"general";"via3",#N/A,TRUE,"general"}</definedName>
    <definedName name="gtgtgff" localSheetId="19" hidden="1">{"via1",#N/A,TRUE,"general";"via2",#N/A,TRUE,"general";"via3",#N/A,TRUE,"general"}</definedName>
    <definedName name="gtgtgff" localSheetId="20" hidden="1">{"via1",#N/A,TRUE,"general";"via2",#N/A,TRUE,"general";"via3",#N/A,TRUE,"general"}</definedName>
    <definedName name="gtgtgff" localSheetId="22" hidden="1">{"via1",#N/A,TRUE,"general";"via2",#N/A,TRUE,"general";"via3",#N/A,TRUE,"general"}</definedName>
    <definedName name="gtgtgff" localSheetId="23" hidden="1">{"via1",#N/A,TRUE,"general";"via2",#N/A,TRUE,"general";"via3",#N/A,TRUE,"general"}</definedName>
    <definedName name="gtgtgff" localSheetId="24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localSheetId="11" hidden="1">{"TAB1",#N/A,TRUE,"GENERAL";"TAB2",#N/A,TRUE,"GENERAL";"TAB3",#N/A,TRUE,"GENERAL";"TAB4",#N/A,TRUE,"GENERAL";"TAB5",#N/A,TRUE,"GENERAL"}</definedName>
    <definedName name="gtgtgyh" localSheetId="12" hidden="1">{"TAB1",#N/A,TRUE,"GENERAL";"TAB2",#N/A,TRUE,"GENERAL";"TAB3",#N/A,TRUE,"GENERAL";"TAB4",#N/A,TRUE,"GENERAL";"TAB5",#N/A,TRUE,"GENERAL"}</definedName>
    <definedName name="gtgtgyh" localSheetId="14" hidden="1">{"TAB1",#N/A,TRUE,"GENERAL";"TAB2",#N/A,TRUE,"GENERAL";"TAB3",#N/A,TRUE,"GENERAL";"TAB4",#N/A,TRUE,"GENERAL";"TAB5",#N/A,TRUE,"GENERAL"}</definedName>
    <definedName name="gtgtgyh" localSheetId="19" hidden="1">{"TAB1",#N/A,TRUE,"GENERAL";"TAB2",#N/A,TRUE,"GENERAL";"TAB3",#N/A,TRUE,"GENERAL";"TAB4",#N/A,TRUE,"GENERAL";"TAB5",#N/A,TRUE,"GENERAL"}</definedName>
    <definedName name="gtgtgyh" localSheetId="20" hidden="1">{"TAB1",#N/A,TRUE,"GENERAL";"TAB2",#N/A,TRUE,"GENERAL";"TAB3",#N/A,TRUE,"GENERAL";"TAB4",#N/A,TRUE,"GENERAL";"TAB5",#N/A,TRUE,"GENERAL"}</definedName>
    <definedName name="gtgtgyh" localSheetId="22" hidden="1">{"TAB1",#N/A,TRUE,"GENERAL";"TAB2",#N/A,TRUE,"GENERAL";"TAB3",#N/A,TRUE,"GENERAL";"TAB4",#N/A,TRUE,"GENERAL";"TAB5",#N/A,TRUE,"GENERAL"}</definedName>
    <definedName name="gtgtgyh" localSheetId="23" hidden="1">{"TAB1",#N/A,TRUE,"GENERAL";"TAB2",#N/A,TRUE,"GENERAL";"TAB3",#N/A,TRUE,"GENERAL";"TAB4",#N/A,TRUE,"GENERAL";"TAB5",#N/A,TRUE,"GENERAL"}</definedName>
    <definedName name="gtgtgyh" localSheetId="24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localSheetId="11" hidden="1">{"TAB1",#N/A,TRUE,"GENERAL";"TAB2",#N/A,TRUE,"GENERAL";"TAB3",#N/A,TRUE,"GENERAL";"TAB4",#N/A,TRUE,"GENERAL";"TAB5",#N/A,TRUE,"GENERAL"}</definedName>
    <definedName name="gtgth" localSheetId="12" hidden="1">{"TAB1",#N/A,TRUE,"GENERAL";"TAB2",#N/A,TRUE,"GENERAL";"TAB3",#N/A,TRUE,"GENERAL";"TAB4",#N/A,TRUE,"GENERAL";"TAB5",#N/A,TRUE,"GENERAL"}</definedName>
    <definedName name="gtgth" localSheetId="14" hidden="1">{"TAB1",#N/A,TRUE,"GENERAL";"TAB2",#N/A,TRUE,"GENERAL";"TAB3",#N/A,TRUE,"GENERAL";"TAB4",#N/A,TRUE,"GENERAL";"TAB5",#N/A,TRUE,"GENERAL"}</definedName>
    <definedName name="gtgth" localSheetId="19" hidden="1">{"TAB1",#N/A,TRUE,"GENERAL";"TAB2",#N/A,TRUE,"GENERAL";"TAB3",#N/A,TRUE,"GENERAL";"TAB4",#N/A,TRUE,"GENERAL";"TAB5",#N/A,TRUE,"GENERAL"}</definedName>
    <definedName name="gtgth" localSheetId="20" hidden="1">{"TAB1",#N/A,TRUE,"GENERAL";"TAB2",#N/A,TRUE,"GENERAL";"TAB3",#N/A,TRUE,"GENERAL";"TAB4",#N/A,TRUE,"GENERAL";"TAB5",#N/A,TRUE,"GENERAL"}</definedName>
    <definedName name="gtgth" localSheetId="22" hidden="1">{"TAB1",#N/A,TRUE,"GENERAL";"TAB2",#N/A,TRUE,"GENERAL";"TAB3",#N/A,TRUE,"GENERAL";"TAB4",#N/A,TRUE,"GENERAL";"TAB5",#N/A,TRUE,"GENERAL"}</definedName>
    <definedName name="gtgth" localSheetId="23" hidden="1">{"TAB1",#N/A,TRUE,"GENERAL";"TAB2",#N/A,TRUE,"GENERAL";"TAB3",#N/A,TRUE,"GENERAL";"TAB4",#N/A,TRUE,"GENERAL";"TAB5",#N/A,TRUE,"GENERAL"}</definedName>
    <definedName name="gtgth" localSheetId="24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">[21]perfil!$AG$10:$AG$111</definedName>
    <definedName name="h9h" localSheetId="5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localSheetId="7" hidden="1">{"via1",#N/A,TRUE,"general";"via2",#N/A,TRUE,"general";"via3",#N/A,TRUE,"general"}</definedName>
    <definedName name="h9h" localSheetId="11" hidden="1">{"via1",#N/A,TRUE,"general";"via2",#N/A,TRUE,"general";"via3",#N/A,TRUE,"general"}</definedName>
    <definedName name="h9h" localSheetId="12" hidden="1">{"via1",#N/A,TRUE,"general";"via2",#N/A,TRUE,"general";"via3",#N/A,TRUE,"general"}</definedName>
    <definedName name="h9h" localSheetId="14" hidden="1">{"via1",#N/A,TRUE,"general";"via2",#N/A,TRUE,"general";"via3",#N/A,TRUE,"general"}</definedName>
    <definedName name="h9h" localSheetId="19" hidden="1">{"via1",#N/A,TRUE,"general";"via2",#N/A,TRUE,"general";"via3",#N/A,TRUE,"general"}</definedName>
    <definedName name="h9h" localSheetId="20" hidden="1">{"via1",#N/A,TRUE,"general";"via2",#N/A,TRUE,"general";"via3",#N/A,TRUE,"general"}</definedName>
    <definedName name="h9h" localSheetId="22" hidden="1">{"via1",#N/A,TRUE,"general";"via2",#N/A,TRUE,"general";"via3",#N/A,TRUE,"general"}</definedName>
    <definedName name="h9h" localSheetId="23" hidden="1">{"via1",#N/A,TRUE,"general";"via2",#N/A,TRUE,"general";"via3",#N/A,TRUE,"general"}</definedName>
    <definedName name="h9h" localSheetId="24" hidden="1">{"via1",#N/A,TRUE,"general";"via2",#N/A,TRUE,"general";"via3",#N/A,TRUE,"general"}</definedName>
    <definedName name="h9h" hidden="1">{"via1",#N/A,TRUE,"general";"via2",#N/A,TRUE,"general";"via3",#N/A,TRUE,"general"}</definedName>
    <definedName name="hab___viv">[21]Sanitario!$AC$6:$AD$6</definedName>
    <definedName name="hbfdhrw" localSheetId="5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localSheetId="7" hidden="1">{"TAB1",#N/A,TRUE,"GENERAL";"TAB2",#N/A,TRUE,"GENERAL";"TAB3",#N/A,TRUE,"GENERAL";"TAB4",#N/A,TRUE,"GENERAL";"TAB5",#N/A,TRUE,"GENERAL"}</definedName>
    <definedName name="hbfdhrw" localSheetId="11" hidden="1">{"TAB1",#N/A,TRUE,"GENERAL";"TAB2",#N/A,TRUE,"GENERAL";"TAB3",#N/A,TRUE,"GENERAL";"TAB4",#N/A,TRUE,"GENERAL";"TAB5",#N/A,TRUE,"GENERAL"}</definedName>
    <definedName name="hbfdhrw" localSheetId="12" hidden="1">{"TAB1",#N/A,TRUE,"GENERAL";"TAB2",#N/A,TRUE,"GENERAL";"TAB3",#N/A,TRUE,"GENERAL";"TAB4",#N/A,TRUE,"GENERAL";"TAB5",#N/A,TRUE,"GENERAL"}</definedName>
    <definedName name="hbfdhrw" localSheetId="14" hidden="1">{"TAB1",#N/A,TRUE,"GENERAL";"TAB2",#N/A,TRUE,"GENERAL";"TAB3",#N/A,TRUE,"GENERAL";"TAB4",#N/A,TRUE,"GENERAL";"TAB5",#N/A,TRUE,"GENERAL"}</definedName>
    <definedName name="hbfdhrw" localSheetId="19" hidden="1">{"TAB1",#N/A,TRUE,"GENERAL";"TAB2",#N/A,TRUE,"GENERAL";"TAB3",#N/A,TRUE,"GENERAL";"TAB4",#N/A,TRUE,"GENERAL";"TAB5",#N/A,TRUE,"GENERAL"}</definedName>
    <definedName name="hbfdhrw" localSheetId="20" hidden="1">{"TAB1",#N/A,TRUE,"GENERAL";"TAB2",#N/A,TRUE,"GENERAL";"TAB3",#N/A,TRUE,"GENERAL";"TAB4",#N/A,TRUE,"GENERAL";"TAB5",#N/A,TRUE,"GENERAL"}</definedName>
    <definedName name="hbfdhrw" localSheetId="22" hidden="1">{"TAB1",#N/A,TRUE,"GENERAL";"TAB2",#N/A,TRUE,"GENERAL";"TAB3",#N/A,TRUE,"GENERAL";"TAB4",#N/A,TRUE,"GENERAL";"TAB5",#N/A,TRUE,"GENERAL"}</definedName>
    <definedName name="hbfdhrw" localSheetId="23" hidden="1">{"TAB1",#N/A,TRUE,"GENERAL";"TAB2",#N/A,TRUE,"GENERAL";"TAB3",#N/A,TRUE,"GENERAL";"TAB4",#N/A,TRUE,"GENERAL";"TAB5",#N/A,TRUE,"GENERAL"}</definedName>
    <definedName name="hbfdhrw" localSheetId="24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5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localSheetId="7" hidden="1">{"via1",#N/A,TRUE,"general";"via2",#N/A,TRUE,"general";"via3",#N/A,TRUE,"general"}</definedName>
    <definedName name="hdfh" localSheetId="11" hidden="1">{"via1",#N/A,TRUE,"general";"via2",#N/A,TRUE,"general";"via3",#N/A,TRUE,"general"}</definedName>
    <definedName name="hdfh" localSheetId="12" hidden="1">{"via1",#N/A,TRUE,"general";"via2",#N/A,TRUE,"general";"via3",#N/A,TRUE,"general"}</definedName>
    <definedName name="hdfh" localSheetId="14" hidden="1">{"via1",#N/A,TRUE,"general";"via2",#N/A,TRUE,"general";"via3",#N/A,TRUE,"general"}</definedName>
    <definedName name="hdfh" localSheetId="19" hidden="1">{"via1",#N/A,TRUE,"general";"via2",#N/A,TRUE,"general";"via3",#N/A,TRUE,"general"}</definedName>
    <definedName name="hdfh" localSheetId="20" hidden="1">{"via1",#N/A,TRUE,"general";"via2",#N/A,TRUE,"general";"via3",#N/A,TRUE,"general"}</definedName>
    <definedName name="hdfh" localSheetId="22" hidden="1">{"via1",#N/A,TRUE,"general";"via2",#N/A,TRUE,"general";"via3",#N/A,TRUE,"general"}</definedName>
    <definedName name="hdfh" localSheetId="23" hidden="1">{"via1",#N/A,TRUE,"general";"via2",#N/A,TRUE,"general";"via3",#N/A,TRUE,"general"}</definedName>
    <definedName name="hdfh" localSheetId="24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localSheetId="7" hidden="1">{"TAB1",#N/A,TRUE,"GENERAL";"TAB2",#N/A,TRUE,"GENERAL";"TAB3",#N/A,TRUE,"GENERAL";"TAB4",#N/A,TRUE,"GENERAL";"TAB5",#N/A,TRUE,"GENERAL"}</definedName>
    <definedName name="hdfh4" localSheetId="11" hidden="1">{"TAB1",#N/A,TRUE,"GENERAL";"TAB2",#N/A,TRUE,"GENERAL";"TAB3",#N/A,TRUE,"GENERAL";"TAB4",#N/A,TRUE,"GENERAL";"TAB5",#N/A,TRUE,"GENERAL"}</definedName>
    <definedName name="hdfh4" localSheetId="12" hidden="1">{"TAB1",#N/A,TRUE,"GENERAL";"TAB2",#N/A,TRUE,"GENERAL";"TAB3",#N/A,TRUE,"GENERAL";"TAB4",#N/A,TRUE,"GENERAL";"TAB5",#N/A,TRUE,"GENERAL"}</definedName>
    <definedName name="hdfh4" localSheetId="14" hidden="1">{"TAB1",#N/A,TRUE,"GENERAL";"TAB2",#N/A,TRUE,"GENERAL";"TAB3",#N/A,TRUE,"GENERAL";"TAB4",#N/A,TRUE,"GENERAL";"TAB5",#N/A,TRUE,"GENERAL"}</definedName>
    <definedName name="hdfh4" localSheetId="19" hidden="1">{"TAB1",#N/A,TRUE,"GENERAL";"TAB2",#N/A,TRUE,"GENERAL";"TAB3",#N/A,TRUE,"GENERAL";"TAB4",#N/A,TRUE,"GENERAL";"TAB5",#N/A,TRUE,"GENERAL"}</definedName>
    <definedName name="hdfh4" localSheetId="20" hidden="1">{"TAB1",#N/A,TRUE,"GENERAL";"TAB2",#N/A,TRUE,"GENERAL";"TAB3",#N/A,TRUE,"GENERAL";"TAB4",#N/A,TRUE,"GENERAL";"TAB5",#N/A,TRUE,"GENERAL"}</definedName>
    <definedName name="hdfh4" localSheetId="22" hidden="1">{"TAB1",#N/A,TRUE,"GENERAL";"TAB2",#N/A,TRUE,"GENERAL";"TAB3",#N/A,TRUE,"GENERAL";"TAB4",#N/A,TRUE,"GENERAL";"TAB5",#N/A,TRUE,"GENERAL"}</definedName>
    <definedName name="hdfh4" localSheetId="23" hidden="1">{"TAB1",#N/A,TRUE,"GENERAL";"TAB2",#N/A,TRUE,"GENERAL";"TAB3",#N/A,TRUE,"GENERAL";"TAB4",#N/A,TRUE,"GENERAL";"TAB5",#N/A,TRUE,"GENERAL"}</definedName>
    <definedName name="hdfh4" localSheetId="24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localSheetId="11" hidden="1">{"TAB1",#N/A,TRUE,"GENERAL";"TAB2",#N/A,TRUE,"GENERAL";"TAB3",#N/A,TRUE,"GENERAL";"TAB4",#N/A,TRUE,"GENERAL";"TAB5",#N/A,TRUE,"GENERAL"}</definedName>
    <definedName name="hdfhwq" localSheetId="12" hidden="1">{"TAB1",#N/A,TRUE,"GENERAL";"TAB2",#N/A,TRUE,"GENERAL";"TAB3",#N/A,TRUE,"GENERAL";"TAB4",#N/A,TRUE,"GENERAL";"TAB5",#N/A,TRUE,"GENERAL"}</definedName>
    <definedName name="hdfhwq" localSheetId="14" hidden="1">{"TAB1",#N/A,TRUE,"GENERAL";"TAB2",#N/A,TRUE,"GENERAL";"TAB3",#N/A,TRUE,"GENERAL";"TAB4",#N/A,TRUE,"GENERAL";"TAB5",#N/A,TRUE,"GENERAL"}</definedName>
    <definedName name="hdfhwq" localSheetId="19" hidden="1">{"TAB1",#N/A,TRUE,"GENERAL";"TAB2",#N/A,TRUE,"GENERAL";"TAB3",#N/A,TRUE,"GENERAL";"TAB4",#N/A,TRUE,"GENERAL";"TAB5",#N/A,TRUE,"GENERAL"}</definedName>
    <definedName name="hdfhwq" localSheetId="20" hidden="1">{"TAB1",#N/A,TRUE,"GENERAL";"TAB2",#N/A,TRUE,"GENERAL";"TAB3",#N/A,TRUE,"GENERAL";"TAB4",#N/A,TRUE,"GENERAL";"TAB5",#N/A,TRUE,"GENERAL"}</definedName>
    <definedName name="hdfhwq" localSheetId="22" hidden="1">{"TAB1",#N/A,TRUE,"GENERAL";"TAB2",#N/A,TRUE,"GENERAL";"TAB3",#N/A,TRUE,"GENERAL";"TAB4",#N/A,TRUE,"GENERAL";"TAB5",#N/A,TRUE,"GENERAL"}</definedName>
    <definedName name="hdfhwq" localSheetId="23" hidden="1">{"TAB1",#N/A,TRUE,"GENERAL";"TAB2",#N/A,TRUE,"GENERAL";"TAB3",#N/A,TRUE,"GENERAL";"TAB4",#N/A,TRUE,"GENERAL";"TAB5",#N/A,TRUE,"GENERAL"}</definedName>
    <definedName name="hdfhwq" localSheetId="2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5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localSheetId="7" hidden="1">{"via1",#N/A,TRUE,"general";"via2",#N/A,TRUE,"general";"via3",#N/A,TRUE,"general"}</definedName>
    <definedName name="hdgh" localSheetId="11" hidden="1">{"via1",#N/A,TRUE,"general";"via2",#N/A,TRUE,"general";"via3",#N/A,TRUE,"general"}</definedName>
    <definedName name="hdgh" localSheetId="12" hidden="1">{"via1",#N/A,TRUE,"general";"via2",#N/A,TRUE,"general";"via3",#N/A,TRUE,"general"}</definedName>
    <definedName name="hdgh" localSheetId="14" hidden="1">{"via1",#N/A,TRUE,"general";"via2",#N/A,TRUE,"general";"via3",#N/A,TRUE,"general"}</definedName>
    <definedName name="hdgh" localSheetId="19" hidden="1">{"via1",#N/A,TRUE,"general";"via2",#N/A,TRUE,"general";"via3",#N/A,TRUE,"general"}</definedName>
    <definedName name="hdgh" localSheetId="20" hidden="1">{"via1",#N/A,TRUE,"general";"via2",#N/A,TRUE,"general";"via3",#N/A,TRUE,"general"}</definedName>
    <definedName name="hdgh" localSheetId="22" hidden="1">{"via1",#N/A,TRUE,"general";"via2",#N/A,TRUE,"general";"via3",#N/A,TRUE,"general"}</definedName>
    <definedName name="hdgh" localSheetId="23" hidden="1">{"via1",#N/A,TRUE,"general";"via2",#N/A,TRUE,"general";"via3",#N/A,TRUE,"general"}</definedName>
    <definedName name="hdgh" localSheetId="24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localSheetId="7" hidden="1">{"TAB1",#N/A,TRUE,"GENERAL";"TAB2",#N/A,TRUE,"GENERAL";"TAB3",#N/A,TRUE,"GENERAL";"TAB4",#N/A,TRUE,"GENERAL";"TAB5",#N/A,TRUE,"GENERAL"}</definedName>
    <definedName name="hdhf" localSheetId="11" hidden="1">{"TAB1",#N/A,TRUE,"GENERAL";"TAB2",#N/A,TRUE,"GENERAL";"TAB3",#N/A,TRUE,"GENERAL";"TAB4",#N/A,TRUE,"GENERAL";"TAB5",#N/A,TRUE,"GENERAL"}</definedName>
    <definedName name="hdhf" localSheetId="12" hidden="1">{"TAB1",#N/A,TRUE,"GENERAL";"TAB2",#N/A,TRUE,"GENERAL";"TAB3",#N/A,TRUE,"GENERAL";"TAB4",#N/A,TRUE,"GENERAL";"TAB5",#N/A,TRUE,"GENERAL"}</definedName>
    <definedName name="hdhf" localSheetId="14" hidden="1">{"TAB1",#N/A,TRUE,"GENERAL";"TAB2",#N/A,TRUE,"GENERAL";"TAB3",#N/A,TRUE,"GENERAL";"TAB4",#N/A,TRUE,"GENERAL";"TAB5",#N/A,TRUE,"GENERAL"}</definedName>
    <definedName name="hdhf" localSheetId="19" hidden="1">{"TAB1",#N/A,TRUE,"GENERAL";"TAB2",#N/A,TRUE,"GENERAL";"TAB3",#N/A,TRUE,"GENERAL";"TAB4",#N/A,TRUE,"GENERAL";"TAB5",#N/A,TRUE,"GENERAL"}</definedName>
    <definedName name="hdhf" localSheetId="20" hidden="1">{"TAB1",#N/A,TRUE,"GENERAL";"TAB2",#N/A,TRUE,"GENERAL";"TAB3",#N/A,TRUE,"GENERAL";"TAB4",#N/A,TRUE,"GENERAL";"TAB5",#N/A,TRUE,"GENERAL"}</definedName>
    <definedName name="hdhf" localSheetId="22" hidden="1">{"TAB1",#N/A,TRUE,"GENERAL";"TAB2",#N/A,TRUE,"GENERAL";"TAB3",#N/A,TRUE,"GENERAL";"TAB4",#N/A,TRUE,"GENERAL";"TAB5",#N/A,TRUE,"GENERAL"}</definedName>
    <definedName name="hdhf" localSheetId="23" hidden="1">{"TAB1",#N/A,TRUE,"GENERAL";"TAB2",#N/A,TRUE,"GENERAL";"TAB3",#N/A,TRUE,"GENERAL";"TAB4",#N/A,TRUE,"GENERAL";"TAB5",#N/A,TRUE,"GENERAL"}</definedName>
    <definedName name="hdhf" localSheetId="24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5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localSheetId="7" hidden="1">{"via1",#N/A,TRUE,"general";"via2",#N/A,TRUE,"general";"via3",#N/A,TRUE,"general"}</definedName>
    <definedName name="hfgh" localSheetId="11" hidden="1">{"via1",#N/A,TRUE,"general";"via2",#N/A,TRUE,"general";"via3",#N/A,TRUE,"general"}</definedName>
    <definedName name="hfgh" localSheetId="12" hidden="1">{"via1",#N/A,TRUE,"general";"via2",#N/A,TRUE,"general";"via3",#N/A,TRUE,"general"}</definedName>
    <definedName name="hfgh" localSheetId="14" hidden="1">{"via1",#N/A,TRUE,"general";"via2",#N/A,TRUE,"general";"via3",#N/A,TRUE,"general"}</definedName>
    <definedName name="hfgh" localSheetId="19" hidden="1">{"via1",#N/A,TRUE,"general";"via2",#N/A,TRUE,"general";"via3",#N/A,TRUE,"general"}</definedName>
    <definedName name="hfgh" localSheetId="20" hidden="1">{"via1",#N/A,TRUE,"general";"via2",#N/A,TRUE,"general";"via3",#N/A,TRUE,"general"}</definedName>
    <definedName name="hfgh" localSheetId="22" hidden="1">{"via1",#N/A,TRUE,"general";"via2",#N/A,TRUE,"general";"via3",#N/A,TRUE,"general"}</definedName>
    <definedName name="hfgh" localSheetId="23" hidden="1">{"via1",#N/A,TRUE,"general";"via2",#N/A,TRUE,"general";"via3",#N/A,TRUE,"general"}</definedName>
    <definedName name="hfgh" localSheetId="24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localSheetId="7" hidden="1">{"TAB1",#N/A,TRUE,"GENERAL";"TAB2",#N/A,TRUE,"GENERAL";"TAB3",#N/A,TRUE,"GENERAL";"TAB4",#N/A,TRUE,"GENERAL";"TAB5",#N/A,TRUE,"GENERAL"}</definedName>
    <definedName name="hfh" localSheetId="11" hidden="1">{"TAB1",#N/A,TRUE,"GENERAL";"TAB2",#N/A,TRUE,"GENERAL";"TAB3",#N/A,TRUE,"GENERAL";"TAB4",#N/A,TRUE,"GENERAL";"TAB5",#N/A,TRUE,"GENERAL"}</definedName>
    <definedName name="hfh" localSheetId="12" hidden="1">{"TAB1",#N/A,TRUE,"GENERAL";"TAB2",#N/A,TRUE,"GENERAL";"TAB3",#N/A,TRUE,"GENERAL";"TAB4",#N/A,TRUE,"GENERAL";"TAB5",#N/A,TRUE,"GENERAL"}</definedName>
    <definedName name="hfh" localSheetId="14" hidden="1">{"TAB1",#N/A,TRUE,"GENERAL";"TAB2",#N/A,TRUE,"GENERAL";"TAB3",#N/A,TRUE,"GENERAL";"TAB4",#N/A,TRUE,"GENERAL";"TAB5",#N/A,TRUE,"GENERAL"}</definedName>
    <definedName name="hfh" localSheetId="19" hidden="1">{"TAB1",#N/A,TRUE,"GENERAL";"TAB2",#N/A,TRUE,"GENERAL";"TAB3",#N/A,TRUE,"GENERAL";"TAB4",#N/A,TRUE,"GENERAL";"TAB5",#N/A,TRUE,"GENERAL"}</definedName>
    <definedName name="hfh" localSheetId="20" hidden="1">{"TAB1",#N/A,TRUE,"GENERAL";"TAB2",#N/A,TRUE,"GENERAL";"TAB3",#N/A,TRUE,"GENERAL";"TAB4",#N/A,TRUE,"GENERAL";"TAB5",#N/A,TRUE,"GENERAL"}</definedName>
    <definedName name="hfh" localSheetId="22" hidden="1">{"TAB1",#N/A,TRUE,"GENERAL";"TAB2",#N/A,TRUE,"GENERAL";"TAB3",#N/A,TRUE,"GENERAL";"TAB4",#N/A,TRUE,"GENERAL";"TAB5",#N/A,TRUE,"GENERAL"}</definedName>
    <definedName name="hfh" localSheetId="23" hidden="1">{"TAB1",#N/A,TRUE,"GENERAL";"TAB2",#N/A,TRUE,"GENERAL";"TAB3",#N/A,TRUE,"GENERAL";"TAB4",#N/A,TRUE,"GENERAL";"TAB5",#N/A,TRUE,"GENERAL"}</definedName>
    <definedName name="hfh" localSheetId="24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localSheetId="11" hidden="1">{"TAB1",#N/A,TRUE,"GENERAL";"TAB2",#N/A,TRUE,"GENERAL";"TAB3",#N/A,TRUE,"GENERAL";"TAB4",#N/A,TRUE,"GENERAL";"TAB5",#N/A,TRUE,"GENERAL"}</definedName>
    <definedName name="hfhg" localSheetId="12" hidden="1">{"TAB1",#N/A,TRUE,"GENERAL";"TAB2",#N/A,TRUE,"GENERAL";"TAB3",#N/A,TRUE,"GENERAL";"TAB4",#N/A,TRUE,"GENERAL";"TAB5",#N/A,TRUE,"GENERAL"}</definedName>
    <definedName name="hfhg" localSheetId="14" hidden="1">{"TAB1",#N/A,TRUE,"GENERAL";"TAB2",#N/A,TRUE,"GENERAL";"TAB3",#N/A,TRUE,"GENERAL";"TAB4",#N/A,TRUE,"GENERAL";"TAB5",#N/A,TRUE,"GENERAL"}</definedName>
    <definedName name="hfhg" localSheetId="19" hidden="1">{"TAB1",#N/A,TRUE,"GENERAL";"TAB2",#N/A,TRUE,"GENERAL";"TAB3",#N/A,TRUE,"GENERAL";"TAB4",#N/A,TRUE,"GENERAL";"TAB5",#N/A,TRUE,"GENERAL"}</definedName>
    <definedName name="hfhg" localSheetId="20" hidden="1">{"TAB1",#N/A,TRUE,"GENERAL";"TAB2",#N/A,TRUE,"GENERAL";"TAB3",#N/A,TRUE,"GENERAL";"TAB4",#N/A,TRUE,"GENERAL";"TAB5",#N/A,TRUE,"GENERAL"}</definedName>
    <definedName name="hfhg" localSheetId="22" hidden="1">{"TAB1",#N/A,TRUE,"GENERAL";"TAB2",#N/A,TRUE,"GENERAL";"TAB3",#N/A,TRUE,"GENERAL";"TAB4",#N/A,TRUE,"GENERAL";"TAB5",#N/A,TRUE,"GENERAL"}</definedName>
    <definedName name="hfhg" localSheetId="23" hidden="1">{"TAB1",#N/A,TRUE,"GENERAL";"TAB2",#N/A,TRUE,"GENERAL";"TAB3",#N/A,TRUE,"GENERAL";"TAB4",#N/A,TRUE,"GENERAL";"TAB5",#N/A,TRUE,"GENERAL"}</definedName>
    <definedName name="hfhg" localSheetId="24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5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localSheetId="7" hidden="1">{"via1",#N/A,TRUE,"general";"via2",#N/A,TRUE,"general";"via3",#N/A,TRUE,"general"}</definedName>
    <definedName name="hfthr" localSheetId="11" hidden="1">{"via1",#N/A,TRUE,"general";"via2",#N/A,TRUE,"general";"via3",#N/A,TRUE,"general"}</definedName>
    <definedName name="hfthr" localSheetId="12" hidden="1">{"via1",#N/A,TRUE,"general";"via2",#N/A,TRUE,"general";"via3",#N/A,TRUE,"general"}</definedName>
    <definedName name="hfthr" localSheetId="14" hidden="1">{"via1",#N/A,TRUE,"general";"via2",#N/A,TRUE,"general";"via3",#N/A,TRUE,"general"}</definedName>
    <definedName name="hfthr" localSheetId="19" hidden="1">{"via1",#N/A,TRUE,"general";"via2",#N/A,TRUE,"general";"via3",#N/A,TRUE,"general"}</definedName>
    <definedName name="hfthr" localSheetId="20" hidden="1">{"via1",#N/A,TRUE,"general";"via2",#N/A,TRUE,"general";"via3",#N/A,TRUE,"general"}</definedName>
    <definedName name="hfthr" localSheetId="22" hidden="1">{"via1",#N/A,TRUE,"general";"via2",#N/A,TRUE,"general";"via3",#N/A,TRUE,"general"}</definedName>
    <definedName name="hfthr" localSheetId="23" hidden="1">{"via1",#N/A,TRUE,"general";"via2",#N/A,TRUE,"general";"via3",#N/A,TRUE,"general"}</definedName>
    <definedName name="hfthr" localSheetId="24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localSheetId="11" hidden="1">{"via1",#N/A,TRUE,"general";"via2",#N/A,TRUE,"general";"via3",#N/A,TRUE,"general"}</definedName>
    <definedName name="hg" localSheetId="12" hidden="1">{"via1",#N/A,TRUE,"general";"via2",#N/A,TRUE,"general";"via3",#N/A,TRUE,"general"}</definedName>
    <definedName name="hg" localSheetId="14" hidden="1">{"via1",#N/A,TRUE,"general";"via2",#N/A,TRUE,"general";"via3",#N/A,TRUE,"general"}</definedName>
    <definedName name="hg" localSheetId="19" hidden="1">{"via1",#N/A,TRUE,"general";"via2",#N/A,TRUE,"general";"via3",#N/A,TRUE,"general"}</definedName>
    <definedName name="hg" localSheetId="20" hidden="1">{"via1",#N/A,TRUE,"general";"via2",#N/A,TRUE,"general";"via3",#N/A,TRUE,"general"}</definedName>
    <definedName name="hg" localSheetId="22" hidden="1">{"via1",#N/A,TRUE,"general";"via2",#N/A,TRUE,"general";"via3",#N/A,TRUE,"general"}</definedName>
    <definedName name="hg" localSheetId="23" hidden="1">{"via1",#N/A,TRUE,"general";"via2",#N/A,TRUE,"general";"via3",#N/A,TRUE,"general"}</definedName>
    <definedName name="hg" localSheetId="24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localSheetId="11" hidden="1">{"via1",#N/A,TRUE,"general";"via2",#N/A,TRUE,"general";"via3",#N/A,TRUE,"general"}</definedName>
    <definedName name="HGFH" localSheetId="12" hidden="1">{"via1",#N/A,TRUE,"general";"via2",#N/A,TRUE,"general";"via3",#N/A,TRUE,"general"}</definedName>
    <definedName name="HGFH" localSheetId="14" hidden="1">{"via1",#N/A,TRUE,"general";"via2",#N/A,TRUE,"general";"via3",#N/A,TRUE,"general"}</definedName>
    <definedName name="HGFH" localSheetId="19" hidden="1">{"via1",#N/A,TRUE,"general";"via2",#N/A,TRUE,"general";"via3",#N/A,TRUE,"general"}</definedName>
    <definedName name="HGFH" localSheetId="20" hidden="1">{"via1",#N/A,TRUE,"general";"via2",#N/A,TRUE,"general";"via3",#N/A,TRUE,"general"}</definedName>
    <definedName name="HGFH" localSheetId="22" hidden="1">{"via1",#N/A,TRUE,"general";"via2",#N/A,TRUE,"general";"via3",#N/A,TRUE,"general"}</definedName>
    <definedName name="HGFH" localSheetId="23" hidden="1">{"via1",#N/A,TRUE,"general";"via2",#N/A,TRUE,"general";"via3",#N/A,TRUE,"general"}</definedName>
    <definedName name="HGFH" localSheetId="24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localSheetId="11" hidden="1">{"via1",#N/A,TRUE,"general";"via2",#N/A,TRUE,"general";"via3",#N/A,TRUE,"general"}</definedName>
    <definedName name="hgfhty" localSheetId="12" hidden="1">{"via1",#N/A,TRUE,"general";"via2",#N/A,TRUE,"general";"via3",#N/A,TRUE,"general"}</definedName>
    <definedName name="hgfhty" localSheetId="14" hidden="1">{"via1",#N/A,TRUE,"general";"via2",#N/A,TRUE,"general";"via3",#N/A,TRUE,"general"}</definedName>
    <definedName name="hgfhty" localSheetId="19" hidden="1">{"via1",#N/A,TRUE,"general";"via2",#N/A,TRUE,"general";"via3",#N/A,TRUE,"general"}</definedName>
    <definedName name="hgfhty" localSheetId="20" hidden="1">{"via1",#N/A,TRUE,"general";"via2",#N/A,TRUE,"general";"via3",#N/A,TRUE,"general"}</definedName>
    <definedName name="hgfhty" localSheetId="22" hidden="1">{"via1",#N/A,TRUE,"general";"via2",#N/A,TRUE,"general";"via3",#N/A,TRUE,"general"}</definedName>
    <definedName name="hgfhty" localSheetId="23" hidden="1">{"via1",#N/A,TRUE,"general";"via2",#N/A,TRUE,"general";"via3",#N/A,TRUE,"general"}</definedName>
    <definedName name="hgfhty" localSheetId="24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localSheetId="7" hidden="1">{"TAB1",#N/A,TRUE,"GENERAL";"TAB2",#N/A,TRUE,"GENERAL";"TAB3",#N/A,TRUE,"GENERAL";"TAB4",#N/A,TRUE,"GENERAL";"TAB5",#N/A,TRUE,"GENERAL"}</definedName>
    <definedName name="HGHFH7" localSheetId="11" hidden="1">{"TAB1",#N/A,TRUE,"GENERAL";"TAB2",#N/A,TRUE,"GENERAL";"TAB3",#N/A,TRUE,"GENERAL";"TAB4",#N/A,TRUE,"GENERAL";"TAB5",#N/A,TRUE,"GENERAL"}</definedName>
    <definedName name="HGHFH7" localSheetId="12" hidden="1">{"TAB1",#N/A,TRUE,"GENERAL";"TAB2",#N/A,TRUE,"GENERAL";"TAB3",#N/A,TRUE,"GENERAL";"TAB4",#N/A,TRUE,"GENERAL";"TAB5",#N/A,TRUE,"GENERAL"}</definedName>
    <definedName name="HGHFH7" localSheetId="14" hidden="1">{"TAB1",#N/A,TRUE,"GENERAL";"TAB2",#N/A,TRUE,"GENERAL";"TAB3",#N/A,TRUE,"GENERAL";"TAB4",#N/A,TRUE,"GENERAL";"TAB5",#N/A,TRUE,"GENERAL"}</definedName>
    <definedName name="HGHFH7" localSheetId="19" hidden="1">{"TAB1",#N/A,TRUE,"GENERAL";"TAB2",#N/A,TRUE,"GENERAL";"TAB3",#N/A,TRUE,"GENERAL";"TAB4",#N/A,TRUE,"GENERAL";"TAB5",#N/A,TRUE,"GENERAL"}</definedName>
    <definedName name="HGHFH7" localSheetId="20" hidden="1">{"TAB1",#N/A,TRUE,"GENERAL";"TAB2",#N/A,TRUE,"GENERAL";"TAB3",#N/A,TRUE,"GENERAL";"TAB4",#N/A,TRUE,"GENERAL";"TAB5",#N/A,TRUE,"GENERAL"}</definedName>
    <definedName name="HGHFH7" localSheetId="22" hidden="1">{"TAB1",#N/A,TRUE,"GENERAL";"TAB2",#N/A,TRUE,"GENERAL";"TAB3",#N/A,TRUE,"GENERAL";"TAB4",#N/A,TRUE,"GENERAL";"TAB5",#N/A,TRUE,"GENERAL"}</definedName>
    <definedName name="HGHFH7" localSheetId="23" hidden="1">{"TAB1",#N/A,TRUE,"GENERAL";"TAB2",#N/A,TRUE,"GENERAL";"TAB3",#N/A,TRUE,"GENERAL";"TAB4",#N/A,TRUE,"GENERAL";"TAB5",#N/A,TRUE,"GENERAL"}</definedName>
    <definedName name="HGHFH7" localSheetId="24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localSheetId="11" hidden="1">{"TAB1",#N/A,TRUE,"GENERAL";"TAB2",#N/A,TRUE,"GENERAL";"TAB3",#N/A,TRUE,"GENERAL";"TAB4",#N/A,TRUE,"GENERAL";"TAB5",#N/A,TRUE,"GENERAL"}</definedName>
    <definedName name="hghhj" localSheetId="12" hidden="1">{"TAB1",#N/A,TRUE,"GENERAL";"TAB2",#N/A,TRUE,"GENERAL";"TAB3",#N/A,TRUE,"GENERAL";"TAB4",#N/A,TRUE,"GENERAL";"TAB5",#N/A,TRUE,"GENERAL"}</definedName>
    <definedName name="hghhj" localSheetId="14" hidden="1">{"TAB1",#N/A,TRUE,"GENERAL";"TAB2",#N/A,TRUE,"GENERAL";"TAB3",#N/A,TRUE,"GENERAL";"TAB4",#N/A,TRUE,"GENERAL";"TAB5",#N/A,TRUE,"GENERAL"}</definedName>
    <definedName name="hghhj" localSheetId="19" hidden="1">{"TAB1",#N/A,TRUE,"GENERAL";"TAB2",#N/A,TRUE,"GENERAL";"TAB3",#N/A,TRUE,"GENERAL";"TAB4",#N/A,TRUE,"GENERAL";"TAB5",#N/A,TRUE,"GENERAL"}</definedName>
    <definedName name="hghhj" localSheetId="20" hidden="1">{"TAB1",#N/A,TRUE,"GENERAL";"TAB2",#N/A,TRUE,"GENERAL";"TAB3",#N/A,TRUE,"GENERAL";"TAB4",#N/A,TRUE,"GENERAL";"TAB5",#N/A,TRUE,"GENERAL"}</definedName>
    <definedName name="hghhj" localSheetId="22" hidden="1">{"TAB1",#N/A,TRUE,"GENERAL";"TAB2",#N/A,TRUE,"GENERAL";"TAB3",#N/A,TRUE,"GENERAL";"TAB4",#N/A,TRUE,"GENERAL";"TAB5",#N/A,TRUE,"GENERAL"}</definedName>
    <definedName name="hghhj" localSheetId="23" hidden="1">{"TAB1",#N/A,TRUE,"GENERAL";"TAB2",#N/A,TRUE,"GENERAL";"TAB3",#N/A,TRUE,"GENERAL";"TAB4",#N/A,TRUE,"GENERAL";"TAB5",#N/A,TRUE,"GENERAL"}</definedName>
    <definedName name="hghhj" localSheetId="24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5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localSheetId="7" hidden="1">{"via1",#N/A,TRUE,"general";"via2",#N/A,TRUE,"general";"via3",#N/A,TRUE,"general"}</definedName>
    <definedName name="hghydj" localSheetId="11" hidden="1">{"via1",#N/A,TRUE,"general";"via2",#N/A,TRUE,"general";"via3",#N/A,TRUE,"general"}</definedName>
    <definedName name="hghydj" localSheetId="12" hidden="1">{"via1",#N/A,TRUE,"general";"via2",#N/A,TRUE,"general";"via3",#N/A,TRUE,"general"}</definedName>
    <definedName name="hghydj" localSheetId="14" hidden="1">{"via1",#N/A,TRUE,"general";"via2",#N/A,TRUE,"general";"via3",#N/A,TRUE,"general"}</definedName>
    <definedName name="hghydj" localSheetId="19" hidden="1">{"via1",#N/A,TRUE,"general";"via2",#N/A,TRUE,"general";"via3",#N/A,TRUE,"general"}</definedName>
    <definedName name="hghydj" localSheetId="20" hidden="1">{"via1",#N/A,TRUE,"general";"via2",#N/A,TRUE,"general";"via3",#N/A,TRUE,"general"}</definedName>
    <definedName name="hghydj" localSheetId="22" hidden="1">{"via1",#N/A,TRUE,"general";"via2",#N/A,TRUE,"general";"via3",#N/A,TRUE,"general"}</definedName>
    <definedName name="hghydj" localSheetId="23" hidden="1">{"via1",#N/A,TRUE,"general";"via2",#N/A,TRUE,"general";"via3",#N/A,TRUE,"general"}</definedName>
    <definedName name="hghydj" localSheetId="24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localSheetId="11" hidden="1">{"via1",#N/A,TRUE,"general";"via2",#N/A,TRUE,"general";"via3",#N/A,TRUE,"general"}</definedName>
    <definedName name="hgjfjw" localSheetId="12" hidden="1">{"via1",#N/A,TRUE,"general";"via2",#N/A,TRUE,"general";"via3",#N/A,TRUE,"general"}</definedName>
    <definedName name="hgjfjw" localSheetId="14" hidden="1">{"via1",#N/A,TRUE,"general";"via2",#N/A,TRUE,"general";"via3",#N/A,TRUE,"general"}</definedName>
    <definedName name="hgjfjw" localSheetId="19" hidden="1">{"via1",#N/A,TRUE,"general";"via2",#N/A,TRUE,"general";"via3",#N/A,TRUE,"general"}</definedName>
    <definedName name="hgjfjw" localSheetId="20" hidden="1">{"via1",#N/A,TRUE,"general";"via2",#N/A,TRUE,"general";"via3",#N/A,TRUE,"general"}</definedName>
    <definedName name="hgjfjw" localSheetId="22" hidden="1">{"via1",#N/A,TRUE,"general";"via2",#N/A,TRUE,"general";"via3",#N/A,TRUE,"general"}</definedName>
    <definedName name="hgjfjw" localSheetId="23" hidden="1">{"via1",#N/A,TRUE,"general";"via2",#N/A,TRUE,"general";"via3",#N/A,TRUE,"general"}</definedName>
    <definedName name="hgjfjw" localSheetId="24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localSheetId="7" hidden="1">{"TAB1",#N/A,TRUE,"GENERAL";"TAB2",#N/A,TRUE,"GENERAL";"TAB3",#N/A,TRUE,"GENERAL";"TAB4",#N/A,TRUE,"GENERAL";"TAB5",#N/A,TRUE,"GENERAL"}</definedName>
    <definedName name="HGJG" localSheetId="11" hidden="1">{"TAB1",#N/A,TRUE,"GENERAL";"TAB2",#N/A,TRUE,"GENERAL";"TAB3",#N/A,TRUE,"GENERAL";"TAB4",#N/A,TRUE,"GENERAL";"TAB5",#N/A,TRUE,"GENERAL"}</definedName>
    <definedName name="HGJG" localSheetId="12" hidden="1">{"TAB1",#N/A,TRUE,"GENERAL";"TAB2",#N/A,TRUE,"GENERAL";"TAB3",#N/A,TRUE,"GENERAL";"TAB4",#N/A,TRUE,"GENERAL";"TAB5",#N/A,TRUE,"GENERAL"}</definedName>
    <definedName name="HGJG" localSheetId="14" hidden="1">{"TAB1",#N/A,TRUE,"GENERAL";"TAB2",#N/A,TRUE,"GENERAL";"TAB3",#N/A,TRUE,"GENERAL";"TAB4",#N/A,TRUE,"GENERAL";"TAB5",#N/A,TRUE,"GENERAL"}</definedName>
    <definedName name="HGJG" localSheetId="19" hidden="1">{"TAB1",#N/A,TRUE,"GENERAL";"TAB2",#N/A,TRUE,"GENERAL";"TAB3",#N/A,TRUE,"GENERAL";"TAB4",#N/A,TRUE,"GENERAL";"TAB5",#N/A,TRUE,"GENERAL"}</definedName>
    <definedName name="HGJG" localSheetId="20" hidden="1">{"TAB1",#N/A,TRUE,"GENERAL";"TAB2",#N/A,TRUE,"GENERAL";"TAB3",#N/A,TRUE,"GENERAL";"TAB4",#N/A,TRUE,"GENERAL";"TAB5",#N/A,TRUE,"GENERAL"}</definedName>
    <definedName name="HGJG" localSheetId="22" hidden="1">{"TAB1",#N/A,TRUE,"GENERAL";"TAB2",#N/A,TRUE,"GENERAL";"TAB3",#N/A,TRUE,"GENERAL";"TAB4",#N/A,TRUE,"GENERAL";"TAB5",#N/A,TRUE,"GENERAL"}</definedName>
    <definedName name="HGJG" localSheetId="23" hidden="1">{"TAB1",#N/A,TRUE,"GENERAL";"TAB2",#N/A,TRUE,"GENERAL";"TAB3",#N/A,TRUE,"GENERAL";"TAB4",#N/A,TRUE,"GENERAL";"TAB5",#N/A,TRUE,"GENERAL"}</definedName>
    <definedName name="HGJG" localSheetId="24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localSheetId="7" hidden="1">{"TAB1",#N/A,TRUE,"GENERAL";"TAB2",#N/A,TRUE,"GENERAL";"TAB3",#N/A,TRUE,"GENERAL";"TAB4",#N/A,TRUE,"GENERAL";"TAB5",#N/A,TRUE,"GENERAL"}</definedName>
    <definedName name="hhh" localSheetId="11" hidden="1">{"TAB1",#N/A,TRUE,"GENERAL";"TAB2",#N/A,TRUE,"GENERAL";"TAB3",#N/A,TRUE,"GENERAL";"TAB4",#N/A,TRUE,"GENERAL";"TAB5",#N/A,TRUE,"GENERAL"}</definedName>
    <definedName name="hhh" localSheetId="12" hidden="1">{"TAB1",#N/A,TRUE,"GENERAL";"TAB2",#N/A,TRUE,"GENERAL";"TAB3",#N/A,TRUE,"GENERAL";"TAB4",#N/A,TRUE,"GENERAL";"TAB5",#N/A,TRUE,"GENERAL"}</definedName>
    <definedName name="hhh" localSheetId="14" hidden="1">{"TAB1",#N/A,TRUE,"GENERAL";"TAB2",#N/A,TRUE,"GENERAL";"TAB3",#N/A,TRUE,"GENERAL";"TAB4",#N/A,TRUE,"GENERAL";"TAB5",#N/A,TRUE,"GENERAL"}</definedName>
    <definedName name="hhh" localSheetId="19" hidden="1">{"TAB1",#N/A,TRUE,"GENERAL";"TAB2",#N/A,TRUE,"GENERAL";"TAB3",#N/A,TRUE,"GENERAL";"TAB4",#N/A,TRUE,"GENERAL";"TAB5",#N/A,TRUE,"GENERAL"}</definedName>
    <definedName name="hhh" localSheetId="20" hidden="1">{"TAB1",#N/A,TRUE,"GENERAL";"TAB2",#N/A,TRUE,"GENERAL";"TAB3",#N/A,TRUE,"GENERAL";"TAB4",#N/A,TRUE,"GENERAL";"TAB5",#N/A,TRUE,"GENERAL"}</definedName>
    <definedName name="hhh" localSheetId="22" hidden="1">{"TAB1",#N/A,TRUE,"GENERAL";"TAB2",#N/A,TRUE,"GENERAL";"TAB3",#N/A,TRUE,"GENERAL";"TAB4",#N/A,TRUE,"GENERAL";"TAB5",#N/A,TRUE,"GENERAL"}</definedName>
    <definedName name="hhh" localSheetId="23" hidden="1">{"TAB1",#N/A,TRUE,"GENERAL";"TAB2",#N/A,TRUE,"GENERAL";"TAB3",#N/A,TRUE,"GENERAL";"TAB4",#N/A,TRUE,"GENERAL";"TAB5",#N/A,TRUE,"GENERAL"}</definedName>
    <definedName name="hhh" localSheetId="24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5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localSheetId="7" hidden="1">{"via1",#N/A,TRUE,"general";"via2",#N/A,TRUE,"general";"via3",#N/A,TRUE,"general"}</definedName>
    <definedName name="hhhhhh" localSheetId="11" hidden="1">{"via1",#N/A,TRUE,"general";"via2",#N/A,TRUE,"general";"via3",#N/A,TRUE,"general"}</definedName>
    <definedName name="hhhhhh" localSheetId="12" hidden="1">{"via1",#N/A,TRUE,"general";"via2",#N/A,TRUE,"general";"via3",#N/A,TRUE,"general"}</definedName>
    <definedName name="hhhhhh" localSheetId="14" hidden="1">{"via1",#N/A,TRUE,"general";"via2",#N/A,TRUE,"general";"via3",#N/A,TRUE,"general"}</definedName>
    <definedName name="hhhhhh" localSheetId="19" hidden="1">{"via1",#N/A,TRUE,"general";"via2",#N/A,TRUE,"general";"via3",#N/A,TRUE,"general"}</definedName>
    <definedName name="hhhhhh" localSheetId="20" hidden="1">{"via1",#N/A,TRUE,"general";"via2",#N/A,TRUE,"general";"via3",#N/A,TRUE,"general"}</definedName>
    <definedName name="hhhhhh" localSheetId="22" hidden="1">{"via1",#N/A,TRUE,"general";"via2",#N/A,TRUE,"general";"via3",#N/A,TRUE,"general"}</definedName>
    <definedName name="hhhhhh" localSheetId="23" hidden="1">{"via1",#N/A,TRUE,"general";"via2",#N/A,TRUE,"general";"via3",#N/A,TRUE,"general"}</definedName>
    <definedName name="hhhhhh" localSheetId="24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localSheetId="11" hidden="1">{"TAB1",#N/A,TRUE,"GENERAL";"TAB2",#N/A,TRUE,"GENERAL";"TAB3",#N/A,TRUE,"GENERAL";"TAB4",#N/A,TRUE,"GENERAL";"TAB5",#N/A,TRUE,"GENERAL"}</definedName>
    <definedName name="hhhhhho" localSheetId="12" hidden="1">{"TAB1",#N/A,TRUE,"GENERAL";"TAB2",#N/A,TRUE,"GENERAL";"TAB3",#N/A,TRUE,"GENERAL";"TAB4",#N/A,TRUE,"GENERAL";"TAB5",#N/A,TRUE,"GENERAL"}</definedName>
    <definedName name="hhhhhho" localSheetId="14" hidden="1">{"TAB1",#N/A,TRUE,"GENERAL";"TAB2",#N/A,TRUE,"GENERAL";"TAB3",#N/A,TRUE,"GENERAL";"TAB4",#N/A,TRUE,"GENERAL";"TAB5",#N/A,TRUE,"GENERAL"}</definedName>
    <definedName name="hhhhhho" localSheetId="19" hidden="1">{"TAB1",#N/A,TRUE,"GENERAL";"TAB2",#N/A,TRUE,"GENERAL";"TAB3",#N/A,TRUE,"GENERAL";"TAB4",#N/A,TRUE,"GENERAL";"TAB5",#N/A,TRUE,"GENERAL"}</definedName>
    <definedName name="hhhhhho" localSheetId="20" hidden="1">{"TAB1",#N/A,TRUE,"GENERAL";"TAB2",#N/A,TRUE,"GENERAL";"TAB3",#N/A,TRUE,"GENERAL";"TAB4",#N/A,TRUE,"GENERAL";"TAB5",#N/A,TRUE,"GENERAL"}</definedName>
    <definedName name="hhhhhho" localSheetId="22" hidden="1">{"TAB1",#N/A,TRUE,"GENERAL";"TAB2",#N/A,TRUE,"GENERAL";"TAB3",#N/A,TRUE,"GENERAL";"TAB4",#N/A,TRUE,"GENERAL";"TAB5",#N/A,TRUE,"GENERAL"}</definedName>
    <definedName name="hhhhhho" localSheetId="23" hidden="1">{"TAB1",#N/A,TRUE,"GENERAL";"TAB2",#N/A,TRUE,"GENERAL";"TAB3",#N/A,TRUE,"GENERAL";"TAB4",#N/A,TRUE,"GENERAL";"TAB5",#N/A,TRUE,"GENERAL"}</definedName>
    <definedName name="hhhhhho" localSheetId="24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localSheetId="11" hidden="1">{"TAB1",#N/A,TRUE,"GENERAL";"TAB2",#N/A,TRUE,"GENERAL";"TAB3",#N/A,TRUE,"GENERAL";"TAB4",#N/A,TRUE,"GENERAL";"TAB5",#N/A,TRUE,"GENERAL"}</definedName>
    <definedName name="hhhhhpy" localSheetId="12" hidden="1">{"TAB1",#N/A,TRUE,"GENERAL";"TAB2",#N/A,TRUE,"GENERAL";"TAB3",#N/A,TRUE,"GENERAL";"TAB4",#N/A,TRUE,"GENERAL";"TAB5",#N/A,TRUE,"GENERAL"}</definedName>
    <definedName name="hhhhhpy" localSheetId="14" hidden="1">{"TAB1",#N/A,TRUE,"GENERAL";"TAB2",#N/A,TRUE,"GENERAL";"TAB3",#N/A,TRUE,"GENERAL";"TAB4",#N/A,TRUE,"GENERAL";"TAB5",#N/A,TRUE,"GENERAL"}</definedName>
    <definedName name="hhhhhpy" localSheetId="19" hidden="1">{"TAB1",#N/A,TRUE,"GENERAL";"TAB2",#N/A,TRUE,"GENERAL";"TAB3",#N/A,TRUE,"GENERAL";"TAB4",#N/A,TRUE,"GENERAL";"TAB5",#N/A,TRUE,"GENERAL"}</definedName>
    <definedName name="hhhhhpy" localSheetId="20" hidden="1">{"TAB1",#N/A,TRUE,"GENERAL";"TAB2",#N/A,TRUE,"GENERAL";"TAB3",#N/A,TRUE,"GENERAL";"TAB4",#N/A,TRUE,"GENERAL";"TAB5",#N/A,TRUE,"GENERAL"}</definedName>
    <definedName name="hhhhhpy" localSheetId="22" hidden="1">{"TAB1",#N/A,TRUE,"GENERAL";"TAB2",#N/A,TRUE,"GENERAL";"TAB3",#N/A,TRUE,"GENERAL";"TAB4",#N/A,TRUE,"GENERAL";"TAB5",#N/A,TRUE,"GENERAL"}</definedName>
    <definedName name="hhhhhpy" localSheetId="23" hidden="1">{"TAB1",#N/A,TRUE,"GENERAL";"TAB2",#N/A,TRUE,"GENERAL";"TAB3",#N/A,TRUE,"GENERAL";"TAB4",#N/A,TRUE,"GENERAL";"TAB5",#N/A,TRUE,"GENERAL"}</definedName>
    <definedName name="hhhhhpy" localSheetId="24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5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localSheetId="7" hidden="1">{"via1",#N/A,TRUE,"general";"via2",#N/A,TRUE,"general";"via3",#N/A,TRUE,"general"}</definedName>
    <definedName name="hhhhth" localSheetId="11" hidden="1">{"via1",#N/A,TRUE,"general";"via2",#N/A,TRUE,"general";"via3",#N/A,TRUE,"general"}</definedName>
    <definedName name="hhhhth" localSheetId="12" hidden="1">{"via1",#N/A,TRUE,"general";"via2",#N/A,TRUE,"general";"via3",#N/A,TRUE,"general"}</definedName>
    <definedName name="hhhhth" localSheetId="14" hidden="1">{"via1",#N/A,TRUE,"general";"via2",#N/A,TRUE,"general";"via3",#N/A,TRUE,"general"}</definedName>
    <definedName name="hhhhth" localSheetId="19" hidden="1">{"via1",#N/A,TRUE,"general";"via2",#N/A,TRUE,"general";"via3",#N/A,TRUE,"general"}</definedName>
    <definedName name="hhhhth" localSheetId="20" hidden="1">{"via1",#N/A,TRUE,"general";"via2",#N/A,TRUE,"general";"via3",#N/A,TRUE,"general"}</definedName>
    <definedName name="hhhhth" localSheetId="22" hidden="1">{"via1",#N/A,TRUE,"general";"via2",#N/A,TRUE,"general";"via3",#N/A,TRUE,"general"}</definedName>
    <definedName name="hhhhth" localSheetId="23" hidden="1">{"via1",#N/A,TRUE,"general";"via2",#N/A,TRUE,"general";"via3",#N/A,TRUE,"general"}</definedName>
    <definedName name="hhhhth" localSheetId="24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localSheetId="11" hidden="1">{"TAB1",#N/A,TRUE,"GENERAL";"TAB2",#N/A,TRUE,"GENERAL";"TAB3",#N/A,TRUE,"GENERAL";"TAB4",#N/A,TRUE,"GENERAL";"TAB5",#N/A,TRUE,"GENERAL"}</definedName>
    <definedName name="hhhyhyh" localSheetId="12" hidden="1">{"TAB1",#N/A,TRUE,"GENERAL";"TAB2",#N/A,TRUE,"GENERAL";"TAB3",#N/A,TRUE,"GENERAL";"TAB4",#N/A,TRUE,"GENERAL";"TAB5",#N/A,TRUE,"GENERAL"}</definedName>
    <definedName name="hhhyhyh" localSheetId="14" hidden="1">{"TAB1",#N/A,TRUE,"GENERAL";"TAB2",#N/A,TRUE,"GENERAL";"TAB3",#N/A,TRUE,"GENERAL";"TAB4",#N/A,TRUE,"GENERAL";"TAB5",#N/A,TRUE,"GENERAL"}</definedName>
    <definedName name="hhhyhyh" localSheetId="19" hidden="1">{"TAB1",#N/A,TRUE,"GENERAL";"TAB2",#N/A,TRUE,"GENERAL";"TAB3",#N/A,TRUE,"GENERAL";"TAB4",#N/A,TRUE,"GENERAL";"TAB5",#N/A,TRUE,"GENERAL"}</definedName>
    <definedName name="hhhyhyh" localSheetId="20" hidden="1">{"TAB1",#N/A,TRUE,"GENERAL";"TAB2",#N/A,TRUE,"GENERAL";"TAB3",#N/A,TRUE,"GENERAL";"TAB4",#N/A,TRUE,"GENERAL";"TAB5",#N/A,TRUE,"GENERAL"}</definedName>
    <definedName name="hhhyhyh" localSheetId="22" hidden="1">{"TAB1",#N/A,TRUE,"GENERAL";"TAB2",#N/A,TRUE,"GENERAL";"TAB3",#N/A,TRUE,"GENERAL";"TAB4",#N/A,TRUE,"GENERAL";"TAB5",#N/A,TRUE,"GENERAL"}</definedName>
    <definedName name="hhhyhyh" localSheetId="23" hidden="1">{"TAB1",#N/A,TRUE,"GENERAL";"TAB2",#N/A,TRUE,"GENERAL";"TAB3",#N/A,TRUE,"GENERAL";"TAB4",#N/A,TRUE,"GENERAL";"TAB5",#N/A,TRUE,"GENERAL"}</definedName>
    <definedName name="hhhyhyh" localSheetId="24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5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localSheetId="7" hidden="1">{"via1",#N/A,TRUE,"general";"via2",#N/A,TRUE,"general";"via3",#N/A,TRUE,"general"}</definedName>
    <definedName name="hhtrhreh" localSheetId="11" hidden="1">{"via1",#N/A,TRUE,"general";"via2",#N/A,TRUE,"general";"via3",#N/A,TRUE,"general"}</definedName>
    <definedName name="hhtrhreh" localSheetId="12" hidden="1">{"via1",#N/A,TRUE,"general";"via2",#N/A,TRUE,"general";"via3",#N/A,TRUE,"general"}</definedName>
    <definedName name="hhtrhreh" localSheetId="14" hidden="1">{"via1",#N/A,TRUE,"general";"via2",#N/A,TRUE,"general";"via3",#N/A,TRUE,"general"}</definedName>
    <definedName name="hhtrhreh" localSheetId="19" hidden="1">{"via1",#N/A,TRUE,"general";"via2",#N/A,TRUE,"general";"via3",#N/A,TRUE,"general"}</definedName>
    <definedName name="hhtrhreh" localSheetId="20" hidden="1">{"via1",#N/A,TRUE,"general";"via2",#N/A,TRUE,"general";"via3",#N/A,TRUE,"general"}</definedName>
    <definedName name="hhtrhreh" localSheetId="22" hidden="1">{"via1",#N/A,TRUE,"general";"via2",#N/A,TRUE,"general";"via3",#N/A,TRUE,"general"}</definedName>
    <definedName name="hhtrhreh" localSheetId="23" hidden="1">{"via1",#N/A,TRUE,"general";"via2",#N/A,TRUE,"general";"via3",#N/A,TRUE,"general"}</definedName>
    <definedName name="hhtrhreh" localSheetId="24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localSheetId="7" hidden="1">{"via1",#N/A,TRUE,"general";"via2",#N/A,TRUE,"general";"via3",#N/A,TRUE,"general"}</definedName>
    <definedName name="hjfg" localSheetId="11" hidden="1">{"via1",#N/A,TRUE,"general";"via2",#N/A,TRUE,"general";"via3",#N/A,TRUE,"general"}</definedName>
    <definedName name="hjfg" localSheetId="12" hidden="1">{"via1",#N/A,TRUE,"general";"via2",#N/A,TRUE,"general";"via3",#N/A,TRUE,"general"}</definedName>
    <definedName name="hjfg" localSheetId="14" hidden="1">{"via1",#N/A,TRUE,"general";"via2",#N/A,TRUE,"general";"via3",#N/A,TRUE,"general"}</definedName>
    <definedName name="hjfg" localSheetId="19" hidden="1">{"via1",#N/A,TRUE,"general";"via2",#N/A,TRUE,"general";"via3",#N/A,TRUE,"general"}</definedName>
    <definedName name="hjfg" localSheetId="20" hidden="1">{"via1",#N/A,TRUE,"general";"via2",#N/A,TRUE,"general";"via3",#N/A,TRUE,"general"}</definedName>
    <definedName name="hjfg" localSheetId="22" hidden="1">{"via1",#N/A,TRUE,"general";"via2",#N/A,TRUE,"general";"via3",#N/A,TRUE,"general"}</definedName>
    <definedName name="hjfg" localSheetId="23" hidden="1">{"via1",#N/A,TRUE,"general";"via2",#N/A,TRUE,"general";"via3",#N/A,TRUE,"general"}</definedName>
    <definedName name="hjfg" localSheetId="24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localSheetId="7" hidden="1">{"TAB1",#N/A,TRUE,"GENERAL";"TAB2",#N/A,TRUE,"GENERAL";"TAB3",#N/A,TRUE,"GENERAL";"TAB4",#N/A,TRUE,"GENERAL";"TAB5",#N/A,TRUE,"GENERAL"}</definedName>
    <definedName name="hjgh" localSheetId="11" hidden="1">{"TAB1",#N/A,TRUE,"GENERAL";"TAB2",#N/A,TRUE,"GENERAL";"TAB3",#N/A,TRUE,"GENERAL";"TAB4",#N/A,TRUE,"GENERAL";"TAB5",#N/A,TRUE,"GENERAL"}</definedName>
    <definedName name="hjgh" localSheetId="12" hidden="1">{"TAB1",#N/A,TRUE,"GENERAL";"TAB2",#N/A,TRUE,"GENERAL";"TAB3",#N/A,TRUE,"GENERAL";"TAB4",#N/A,TRUE,"GENERAL";"TAB5",#N/A,TRUE,"GENERAL"}</definedName>
    <definedName name="hjgh" localSheetId="14" hidden="1">{"TAB1",#N/A,TRUE,"GENERAL";"TAB2",#N/A,TRUE,"GENERAL";"TAB3",#N/A,TRUE,"GENERAL";"TAB4",#N/A,TRUE,"GENERAL";"TAB5",#N/A,TRUE,"GENERAL"}</definedName>
    <definedName name="hjgh" localSheetId="19" hidden="1">{"TAB1",#N/A,TRUE,"GENERAL";"TAB2",#N/A,TRUE,"GENERAL";"TAB3",#N/A,TRUE,"GENERAL";"TAB4",#N/A,TRUE,"GENERAL";"TAB5",#N/A,TRUE,"GENERAL"}</definedName>
    <definedName name="hjgh" localSheetId="20" hidden="1">{"TAB1",#N/A,TRUE,"GENERAL";"TAB2",#N/A,TRUE,"GENERAL";"TAB3",#N/A,TRUE,"GENERAL";"TAB4",#N/A,TRUE,"GENERAL";"TAB5",#N/A,TRUE,"GENERAL"}</definedName>
    <definedName name="hjgh" localSheetId="22" hidden="1">{"TAB1",#N/A,TRUE,"GENERAL";"TAB2",#N/A,TRUE,"GENERAL";"TAB3",#N/A,TRUE,"GENERAL";"TAB4",#N/A,TRUE,"GENERAL";"TAB5",#N/A,TRUE,"GENERAL"}</definedName>
    <definedName name="hjgh" localSheetId="23" hidden="1">{"TAB1",#N/A,TRUE,"GENERAL";"TAB2",#N/A,TRUE,"GENERAL";"TAB3",#N/A,TRUE,"GENERAL";"TAB4",#N/A,TRUE,"GENERAL";"TAB5",#N/A,TRUE,"GENERAL"}</definedName>
    <definedName name="hjgh" localSheetId="24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localSheetId="11" hidden="1">{"TAB1",#N/A,TRUE,"GENERAL";"TAB2",#N/A,TRUE,"GENERAL";"TAB3",#N/A,TRUE,"GENERAL";"TAB4",#N/A,TRUE,"GENERAL";"TAB5",#N/A,TRUE,"GENERAL"}</definedName>
    <definedName name="hjghj" localSheetId="12" hidden="1">{"TAB1",#N/A,TRUE,"GENERAL";"TAB2",#N/A,TRUE,"GENERAL";"TAB3",#N/A,TRUE,"GENERAL";"TAB4",#N/A,TRUE,"GENERAL";"TAB5",#N/A,TRUE,"GENERAL"}</definedName>
    <definedName name="hjghj" localSheetId="14" hidden="1">{"TAB1",#N/A,TRUE,"GENERAL";"TAB2",#N/A,TRUE,"GENERAL";"TAB3",#N/A,TRUE,"GENERAL";"TAB4",#N/A,TRUE,"GENERAL";"TAB5",#N/A,TRUE,"GENERAL"}</definedName>
    <definedName name="hjghj" localSheetId="19" hidden="1">{"TAB1",#N/A,TRUE,"GENERAL";"TAB2",#N/A,TRUE,"GENERAL";"TAB3",#N/A,TRUE,"GENERAL";"TAB4",#N/A,TRUE,"GENERAL";"TAB5",#N/A,TRUE,"GENERAL"}</definedName>
    <definedName name="hjghj" localSheetId="20" hidden="1">{"TAB1",#N/A,TRUE,"GENERAL";"TAB2",#N/A,TRUE,"GENERAL";"TAB3",#N/A,TRUE,"GENERAL";"TAB4",#N/A,TRUE,"GENERAL";"TAB5",#N/A,TRUE,"GENERAL"}</definedName>
    <definedName name="hjghj" localSheetId="22" hidden="1">{"TAB1",#N/A,TRUE,"GENERAL";"TAB2",#N/A,TRUE,"GENERAL";"TAB3",#N/A,TRUE,"GENERAL";"TAB4",#N/A,TRUE,"GENERAL";"TAB5",#N/A,TRUE,"GENERAL"}</definedName>
    <definedName name="hjghj" localSheetId="23" hidden="1">{"TAB1",#N/A,TRUE,"GENERAL";"TAB2",#N/A,TRUE,"GENERAL";"TAB3",#N/A,TRUE,"GENERAL";"TAB4",#N/A,TRUE,"GENERAL";"TAB5",#N/A,TRUE,"GENERAL"}</definedName>
    <definedName name="hjghj" localSheetId="24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localSheetId="11" hidden="1">{"TAB1",#N/A,TRUE,"GENERAL";"TAB2",#N/A,TRUE,"GENERAL";"TAB3",#N/A,TRUE,"GENERAL";"TAB4",#N/A,TRUE,"GENERAL";"TAB5",#N/A,TRUE,"GENERAL"}</definedName>
    <definedName name="hjhjhg" localSheetId="12" hidden="1">{"TAB1",#N/A,TRUE,"GENERAL";"TAB2",#N/A,TRUE,"GENERAL";"TAB3",#N/A,TRUE,"GENERAL";"TAB4",#N/A,TRUE,"GENERAL";"TAB5",#N/A,TRUE,"GENERAL"}</definedName>
    <definedName name="hjhjhg" localSheetId="14" hidden="1">{"TAB1",#N/A,TRUE,"GENERAL";"TAB2",#N/A,TRUE,"GENERAL";"TAB3",#N/A,TRUE,"GENERAL";"TAB4",#N/A,TRUE,"GENERAL";"TAB5",#N/A,TRUE,"GENERAL"}</definedName>
    <definedName name="hjhjhg" localSheetId="19" hidden="1">{"TAB1",#N/A,TRUE,"GENERAL";"TAB2",#N/A,TRUE,"GENERAL";"TAB3",#N/A,TRUE,"GENERAL";"TAB4",#N/A,TRUE,"GENERAL";"TAB5",#N/A,TRUE,"GENERAL"}</definedName>
    <definedName name="hjhjhg" localSheetId="20" hidden="1">{"TAB1",#N/A,TRUE,"GENERAL";"TAB2",#N/A,TRUE,"GENERAL";"TAB3",#N/A,TRUE,"GENERAL";"TAB4",#N/A,TRUE,"GENERAL";"TAB5",#N/A,TRUE,"GENERAL"}</definedName>
    <definedName name="hjhjhg" localSheetId="22" hidden="1">{"TAB1",#N/A,TRUE,"GENERAL";"TAB2",#N/A,TRUE,"GENERAL";"TAB3",#N/A,TRUE,"GENERAL";"TAB4",#N/A,TRUE,"GENERAL";"TAB5",#N/A,TRUE,"GENERAL"}</definedName>
    <definedName name="hjhjhg" localSheetId="23" hidden="1">{"TAB1",#N/A,TRUE,"GENERAL";"TAB2",#N/A,TRUE,"GENERAL";"TAB3",#N/A,TRUE,"GENERAL";"TAB4",#N/A,TRUE,"GENERAL";"TAB5",#N/A,TRUE,"GENERAL"}</definedName>
    <definedName name="hjhjhg" localSheetId="24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5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localSheetId="7" hidden="1">{"via1",#N/A,TRUE,"general";"via2",#N/A,TRUE,"general";"via3",#N/A,TRUE,"general"}</definedName>
    <definedName name="HJKH" localSheetId="11" hidden="1">{"via1",#N/A,TRUE,"general";"via2",#N/A,TRUE,"general";"via3",#N/A,TRUE,"general"}</definedName>
    <definedName name="HJKH" localSheetId="12" hidden="1">{"via1",#N/A,TRUE,"general";"via2",#N/A,TRUE,"general";"via3",#N/A,TRUE,"general"}</definedName>
    <definedName name="HJKH" localSheetId="14" hidden="1">{"via1",#N/A,TRUE,"general";"via2",#N/A,TRUE,"general";"via3",#N/A,TRUE,"general"}</definedName>
    <definedName name="HJKH" localSheetId="19" hidden="1">{"via1",#N/A,TRUE,"general";"via2",#N/A,TRUE,"general";"via3",#N/A,TRUE,"general"}</definedName>
    <definedName name="HJKH" localSheetId="20" hidden="1">{"via1",#N/A,TRUE,"general";"via2",#N/A,TRUE,"general";"via3",#N/A,TRUE,"general"}</definedName>
    <definedName name="HJKH" localSheetId="22" hidden="1">{"via1",#N/A,TRUE,"general";"via2",#N/A,TRUE,"general";"via3",#N/A,TRUE,"general"}</definedName>
    <definedName name="HJKH" localSheetId="23" hidden="1">{"via1",#N/A,TRUE,"general";"via2",#N/A,TRUE,"general";"via3",#N/A,TRUE,"general"}</definedName>
    <definedName name="HJKH" localSheetId="24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localSheetId="11" hidden="1">{"via1",#N/A,TRUE,"general";"via2",#N/A,TRUE,"general";"via3",#N/A,TRUE,"general"}</definedName>
    <definedName name="hjkjk" localSheetId="12" hidden="1">{"via1",#N/A,TRUE,"general";"via2",#N/A,TRUE,"general";"via3",#N/A,TRUE,"general"}</definedName>
    <definedName name="hjkjk" localSheetId="14" hidden="1">{"via1",#N/A,TRUE,"general";"via2",#N/A,TRUE,"general";"via3",#N/A,TRUE,"general"}</definedName>
    <definedName name="hjkjk" localSheetId="19" hidden="1">{"via1",#N/A,TRUE,"general";"via2",#N/A,TRUE,"general";"via3",#N/A,TRUE,"general"}</definedName>
    <definedName name="hjkjk" localSheetId="20" hidden="1">{"via1",#N/A,TRUE,"general";"via2",#N/A,TRUE,"general";"via3",#N/A,TRUE,"general"}</definedName>
    <definedName name="hjkjk" localSheetId="22" hidden="1">{"via1",#N/A,TRUE,"general";"via2",#N/A,TRUE,"general";"via3",#N/A,TRUE,"general"}</definedName>
    <definedName name="hjkjk" localSheetId="23" hidden="1">{"via1",#N/A,TRUE,"general";"via2",#N/A,TRUE,"general";"via3",#N/A,TRUE,"general"}</definedName>
    <definedName name="hjkjk" localSheetId="24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localSheetId="7" hidden="1">{"TAB1",#N/A,TRUE,"GENERAL";"TAB2",#N/A,TRUE,"GENERAL";"TAB3",#N/A,TRUE,"GENERAL";"TAB4",#N/A,TRUE,"GENERAL";"TAB5",#N/A,TRUE,"GENERAL"}</definedName>
    <definedName name="hn" localSheetId="11" hidden="1">{"TAB1",#N/A,TRUE,"GENERAL";"TAB2",#N/A,TRUE,"GENERAL";"TAB3",#N/A,TRUE,"GENERAL";"TAB4",#N/A,TRUE,"GENERAL";"TAB5",#N/A,TRUE,"GENERAL"}</definedName>
    <definedName name="hn" localSheetId="12" hidden="1">{"TAB1",#N/A,TRUE,"GENERAL";"TAB2",#N/A,TRUE,"GENERAL";"TAB3",#N/A,TRUE,"GENERAL";"TAB4",#N/A,TRUE,"GENERAL";"TAB5",#N/A,TRUE,"GENERAL"}</definedName>
    <definedName name="hn" localSheetId="14" hidden="1">{"TAB1",#N/A,TRUE,"GENERAL";"TAB2",#N/A,TRUE,"GENERAL";"TAB3",#N/A,TRUE,"GENERAL";"TAB4",#N/A,TRUE,"GENERAL";"TAB5",#N/A,TRUE,"GENERAL"}</definedName>
    <definedName name="hn" localSheetId="19" hidden="1">{"TAB1",#N/A,TRUE,"GENERAL";"TAB2",#N/A,TRUE,"GENERAL";"TAB3",#N/A,TRUE,"GENERAL";"TAB4",#N/A,TRUE,"GENERAL";"TAB5",#N/A,TRUE,"GENERAL"}</definedName>
    <definedName name="hn" localSheetId="20" hidden="1">{"TAB1",#N/A,TRUE,"GENERAL";"TAB2",#N/A,TRUE,"GENERAL";"TAB3",#N/A,TRUE,"GENERAL";"TAB4",#N/A,TRUE,"GENERAL";"TAB5",#N/A,TRUE,"GENERAL"}</definedName>
    <definedName name="hn" localSheetId="22" hidden="1">{"TAB1",#N/A,TRUE,"GENERAL";"TAB2",#N/A,TRUE,"GENERAL";"TAB3",#N/A,TRUE,"GENERAL";"TAB4",#N/A,TRUE,"GENERAL";"TAB5",#N/A,TRUE,"GENERAL"}</definedName>
    <definedName name="hn" localSheetId="23" hidden="1">{"TAB1",#N/A,TRUE,"GENERAL";"TAB2",#N/A,TRUE,"GENERAL";"TAB3",#N/A,TRUE,"GENERAL";"TAB4",#N/A,TRUE,"GENERAL";"TAB5",#N/A,TRUE,"GENERAL"}</definedName>
    <definedName name="hn" localSheetId="24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>#REF!</definedName>
    <definedName name="hreer" localSheetId="5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localSheetId="7" hidden="1">{"TAB1",#N/A,TRUE,"GENERAL";"TAB2",#N/A,TRUE,"GENERAL";"TAB3",#N/A,TRUE,"GENERAL";"TAB4",#N/A,TRUE,"GENERAL";"TAB5",#N/A,TRUE,"GENERAL"}</definedName>
    <definedName name="hreer" localSheetId="11" hidden="1">{"TAB1",#N/A,TRUE,"GENERAL";"TAB2",#N/A,TRUE,"GENERAL";"TAB3",#N/A,TRUE,"GENERAL";"TAB4",#N/A,TRUE,"GENERAL";"TAB5",#N/A,TRUE,"GENERAL"}</definedName>
    <definedName name="hreer" localSheetId="12" hidden="1">{"TAB1",#N/A,TRUE,"GENERAL";"TAB2",#N/A,TRUE,"GENERAL";"TAB3",#N/A,TRUE,"GENERAL";"TAB4",#N/A,TRUE,"GENERAL";"TAB5",#N/A,TRUE,"GENERAL"}</definedName>
    <definedName name="hreer" localSheetId="14" hidden="1">{"TAB1",#N/A,TRUE,"GENERAL";"TAB2",#N/A,TRUE,"GENERAL";"TAB3",#N/A,TRUE,"GENERAL";"TAB4",#N/A,TRUE,"GENERAL";"TAB5",#N/A,TRUE,"GENERAL"}</definedName>
    <definedName name="hreer" localSheetId="19" hidden="1">{"TAB1",#N/A,TRUE,"GENERAL";"TAB2",#N/A,TRUE,"GENERAL";"TAB3",#N/A,TRUE,"GENERAL";"TAB4",#N/A,TRUE,"GENERAL";"TAB5",#N/A,TRUE,"GENERAL"}</definedName>
    <definedName name="hreer" localSheetId="20" hidden="1">{"TAB1",#N/A,TRUE,"GENERAL";"TAB2",#N/A,TRUE,"GENERAL";"TAB3",#N/A,TRUE,"GENERAL";"TAB4",#N/A,TRUE,"GENERAL";"TAB5",#N/A,TRUE,"GENERAL"}</definedName>
    <definedName name="hreer" localSheetId="22" hidden="1">{"TAB1",#N/A,TRUE,"GENERAL";"TAB2",#N/A,TRUE,"GENERAL";"TAB3",#N/A,TRUE,"GENERAL";"TAB4",#N/A,TRUE,"GENERAL";"TAB5",#N/A,TRUE,"GENERAL"}</definedName>
    <definedName name="hreer" localSheetId="23" hidden="1">{"TAB1",#N/A,TRUE,"GENERAL";"TAB2",#N/A,TRUE,"GENERAL";"TAB3",#N/A,TRUE,"GENERAL";"TAB4",#N/A,TRUE,"GENERAL";"TAB5",#N/A,TRUE,"GENERAL"}</definedName>
    <definedName name="hreer" localSheetId="24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localSheetId="11" hidden="1">{"TAB1",#N/A,TRUE,"GENERAL";"TAB2",#N/A,TRUE,"GENERAL";"TAB3",#N/A,TRUE,"GENERAL";"TAB4",#N/A,TRUE,"GENERAL";"TAB5",#N/A,TRUE,"GENERAL"}</definedName>
    <definedName name="hrhth" localSheetId="12" hidden="1">{"TAB1",#N/A,TRUE,"GENERAL";"TAB2",#N/A,TRUE,"GENERAL";"TAB3",#N/A,TRUE,"GENERAL";"TAB4",#N/A,TRUE,"GENERAL";"TAB5",#N/A,TRUE,"GENERAL"}</definedName>
    <definedName name="hrhth" localSheetId="14" hidden="1">{"TAB1",#N/A,TRUE,"GENERAL";"TAB2",#N/A,TRUE,"GENERAL";"TAB3",#N/A,TRUE,"GENERAL";"TAB4",#N/A,TRUE,"GENERAL";"TAB5",#N/A,TRUE,"GENERAL"}</definedName>
    <definedName name="hrhth" localSheetId="19" hidden="1">{"TAB1",#N/A,TRUE,"GENERAL";"TAB2",#N/A,TRUE,"GENERAL";"TAB3",#N/A,TRUE,"GENERAL";"TAB4",#N/A,TRUE,"GENERAL";"TAB5",#N/A,TRUE,"GENERAL"}</definedName>
    <definedName name="hrhth" localSheetId="20" hidden="1">{"TAB1",#N/A,TRUE,"GENERAL";"TAB2",#N/A,TRUE,"GENERAL";"TAB3",#N/A,TRUE,"GENERAL";"TAB4",#N/A,TRUE,"GENERAL";"TAB5",#N/A,TRUE,"GENERAL"}</definedName>
    <definedName name="hrhth" localSheetId="22" hidden="1">{"TAB1",#N/A,TRUE,"GENERAL";"TAB2",#N/A,TRUE,"GENERAL";"TAB3",#N/A,TRUE,"GENERAL";"TAB4",#N/A,TRUE,"GENERAL";"TAB5",#N/A,TRUE,"GENERAL"}</definedName>
    <definedName name="hrhth" localSheetId="23" hidden="1">{"TAB1",#N/A,TRUE,"GENERAL";"TAB2",#N/A,TRUE,"GENERAL";"TAB3",#N/A,TRUE,"GENERAL";"TAB4",#N/A,TRUE,"GENERAL";"TAB5",#N/A,TRUE,"GENERAL"}</definedName>
    <definedName name="hrhth" localSheetId="24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localSheetId="7" hidden="1">{"TAB1",#N/A,TRUE,"GENERAL";"TAB2",#N/A,TRUE,"GENERAL";"TAB3",#N/A,TRUE,"GENERAL";"TAB4",#N/A,TRUE,"GENERAL";"TAB5",#N/A,TRUE,"GENERAL"}</definedName>
    <definedName name="hrthtrh" localSheetId="11" hidden="1">{"TAB1",#N/A,TRUE,"GENERAL";"TAB2",#N/A,TRUE,"GENERAL";"TAB3",#N/A,TRUE,"GENERAL";"TAB4",#N/A,TRUE,"GENERAL";"TAB5",#N/A,TRUE,"GENERAL"}</definedName>
    <definedName name="hrthtrh" localSheetId="12" hidden="1">{"TAB1",#N/A,TRUE,"GENERAL";"TAB2",#N/A,TRUE,"GENERAL";"TAB3",#N/A,TRUE,"GENERAL";"TAB4",#N/A,TRUE,"GENERAL";"TAB5",#N/A,TRUE,"GENERAL"}</definedName>
    <definedName name="hrthtrh" localSheetId="14" hidden="1">{"TAB1",#N/A,TRUE,"GENERAL";"TAB2",#N/A,TRUE,"GENERAL";"TAB3",#N/A,TRUE,"GENERAL";"TAB4",#N/A,TRUE,"GENERAL";"TAB5",#N/A,TRUE,"GENERAL"}</definedName>
    <definedName name="hrthtrh" localSheetId="19" hidden="1">{"TAB1",#N/A,TRUE,"GENERAL";"TAB2",#N/A,TRUE,"GENERAL";"TAB3",#N/A,TRUE,"GENERAL";"TAB4",#N/A,TRUE,"GENERAL";"TAB5",#N/A,TRUE,"GENERAL"}</definedName>
    <definedName name="hrthtrh" localSheetId="20" hidden="1">{"TAB1",#N/A,TRUE,"GENERAL";"TAB2",#N/A,TRUE,"GENERAL";"TAB3",#N/A,TRUE,"GENERAL";"TAB4",#N/A,TRUE,"GENERAL";"TAB5",#N/A,TRUE,"GENERAL"}</definedName>
    <definedName name="hrthtrh" localSheetId="22" hidden="1">{"TAB1",#N/A,TRUE,"GENERAL";"TAB2",#N/A,TRUE,"GENERAL";"TAB3",#N/A,TRUE,"GENERAL";"TAB4",#N/A,TRUE,"GENERAL";"TAB5",#N/A,TRUE,"GENERAL"}</definedName>
    <definedName name="hrthtrh" localSheetId="23" hidden="1">{"TAB1",#N/A,TRUE,"GENERAL";"TAB2",#N/A,TRUE,"GENERAL";"TAB3",#N/A,TRUE,"GENERAL";"TAB4",#N/A,TRUE,"GENERAL";"TAB5",#N/A,TRUE,"GENERAL"}</definedName>
    <definedName name="hrthtrh" localSheetId="24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5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localSheetId="7" hidden="1">{"via1",#N/A,TRUE,"general";"via2",#N/A,TRUE,"general";"via3",#N/A,TRUE,"general"}</definedName>
    <definedName name="hsfg" localSheetId="11" hidden="1">{"via1",#N/A,TRUE,"general";"via2",#N/A,TRUE,"general";"via3",#N/A,TRUE,"general"}</definedName>
    <definedName name="hsfg" localSheetId="12" hidden="1">{"via1",#N/A,TRUE,"general";"via2",#N/A,TRUE,"general";"via3",#N/A,TRUE,"general"}</definedName>
    <definedName name="hsfg" localSheetId="14" hidden="1">{"via1",#N/A,TRUE,"general";"via2",#N/A,TRUE,"general";"via3",#N/A,TRUE,"general"}</definedName>
    <definedName name="hsfg" localSheetId="19" hidden="1">{"via1",#N/A,TRUE,"general";"via2",#N/A,TRUE,"general";"via3",#N/A,TRUE,"general"}</definedName>
    <definedName name="hsfg" localSheetId="20" hidden="1">{"via1",#N/A,TRUE,"general";"via2",#N/A,TRUE,"general";"via3",#N/A,TRUE,"general"}</definedName>
    <definedName name="hsfg" localSheetId="22" hidden="1">{"via1",#N/A,TRUE,"general";"via2",#N/A,TRUE,"general";"via3",#N/A,TRUE,"general"}</definedName>
    <definedName name="hsfg" localSheetId="23" hidden="1">{"via1",#N/A,TRUE,"general";"via2",#N/A,TRUE,"general";"via3",#N/A,TRUE,"general"}</definedName>
    <definedName name="hsfg" localSheetId="24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localSheetId="7" hidden="1">{"TAB1",#N/A,TRUE,"GENERAL";"TAB2",#N/A,TRUE,"GENERAL";"TAB3",#N/A,TRUE,"GENERAL";"TAB4",#N/A,TRUE,"GENERAL";"TAB5",#N/A,TRUE,"GENERAL"}</definedName>
    <definedName name="hthdrf" localSheetId="11" hidden="1">{"TAB1",#N/A,TRUE,"GENERAL";"TAB2",#N/A,TRUE,"GENERAL";"TAB3",#N/A,TRUE,"GENERAL";"TAB4",#N/A,TRUE,"GENERAL";"TAB5",#N/A,TRUE,"GENERAL"}</definedName>
    <definedName name="hthdrf" localSheetId="12" hidden="1">{"TAB1",#N/A,TRUE,"GENERAL";"TAB2",#N/A,TRUE,"GENERAL";"TAB3",#N/A,TRUE,"GENERAL";"TAB4",#N/A,TRUE,"GENERAL";"TAB5",#N/A,TRUE,"GENERAL"}</definedName>
    <definedName name="hthdrf" localSheetId="14" hidden="1">{"TAB1",#N/A,TRUE,"GENERAL";"TAB2",#N/A,TRUE,"GENERAL";"TAB3",#N/A,TRUE,"GENERAL";"TAB4",#N/A,TRUE,"GENERAL";"TAB5",#N/A,TRUE,"GENERAL"}</definedName>
    <definedName name="hthdrf" localSheetId="19" hidden="1">{"TAB1",#N/A,TRUE,"GENERAL";"TAB2",#N/A,TRUE,"GENERAL";"TAB3",#N/A,TRUE,"GENERAL";"TAB4",#N/A,TRUE,"GENERAL";"TAB5",#N/A,TRUE,"GENERAL"}</definedName>
    <definedName name="hthdrf" localSheetId="20" hidden="1">{"TAB1",#N/A,TRUE,"GENERAL";"TAB2",#N/A,TRUE,"GENERAL";"TAB3",#N/A,TRUE,"GENERAL";"TAB4",#N/A,TRUE,"GENERAL";"TAB5",#N/A,TRUE,"GENERAL"}</definedName>
    <definedName name="hthdrf" localSheetId="22" hidden="1">{"TAB1",#N/A,TRUE,"GENERAL";"TAB2",#N/A,TRUE,"GENERAL";"TAB3",#N/A,TRUE,"GENERAL";"TAB4",#N/A,TRUE,"GENERAL";"TAB5",#N/A,TRUE,"GENERAL"}</definedName>
    <definedName name="hthdrf" localSheetId="23" hidden="1">{"TAB1",#N/A,TRUE,"GENERAL";"TAB2",#N/A,TRUE,"GENERAL";"TAB3",#N/A,TRUE,"GENERAL";"TAB4",#N/A,TRUE,"GENERAL";"TAB5",#N/A,TRUE,"GENERAL"}</definedName>
    <definedName name="hthdrf" localSheetId="24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5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localSheetId="7" hidden="1">{"via1",#N/A,TRUE,"general";"via2",#N/A,TRUE,"general";"via3",#N/A,TRUE,"general"}</definedName>
    <definedName name="htryrt7" localSheetId="11" hidden="1">{"via1",#N/A,TRUE,"general";"via2",#N/A,TRUE,"general";"via3",#N/A,TRUE,"general"}</definedName>
    <definedName name="htryrt7" localSheetId="12" hidden="1">{"via1",#N/A,TRUE,"general";"via2",#N/A,TRUE,"general";"via3",#N/A,TRUE,"general"}</definedName>
    <definedName name="htryrt7" localSheetId="14" hidden="1">{"via1",#N/A,TRUE,"general";"via2",#N/A,TRUE,"general";"via3",#N/A,TRUE,"general"}</definedName>
    <definedName name="htryrt7" localSheetId="19" hidden="1">{"via1",#N/A,TRUE,"general";"via2",#N/A,TRUE,"general";"via3",#N/A,TRUE,"general"}</definedName>
    <definedName name="htryrt7" localSheetId="20" hidden="1">{"via1",#N/A,TRUE,"general";"via2",#N/A,TRUE,"general";"via3",#N/A,TRUE,"general"}</definedName>
    <definedName name="htryrt7" localSheetId="22" hidden="1">{"via1",#N/A,TRUE,"general";"via2",#N/A,TRUE,"general";"via3",#N/A,TRUE,"general"}</definedName>
    <definedName name="htryrt7" localSheetId="23" hidden="1">{"via1",#N/A,TRUE,"general";"via2",#N/A,TRUE,"general";"via3",#N/A,TRUE,"general"}</definedName>
    <definedName name="htryrt7" localSheetId="24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5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localSheetId="7" hidden="1">{"TAB1",#N/A,TRUE,"GENERAL";"TAB2",#N/A,TRUE,"GENERAL";"TAB3",#N/A,TRUE,"GENERAL";"TAB4",#N/A,TRUE,"GENERAL";"TAB5",#N/A,TRUE,"GENERAL"}</definedName>
    <definedName name="hyhjop" localSheetId="11" hidden="1">{"TAB1",#N/A,TRUE,"GENERAL";"TAB2",#N/A,TRUE,"GENERAL";"TAB3",#N/A,TRUE,"GENERAL";"TAB4",#N/A,TRUE,"GENERAL";"TAB5",#N/A,TRUE,"GENERAL"}</definedName>
    <definedName name="hyhjop" localSheetId="12" hidden="1">{"TAB1",#N/A,TRUE,"GENERAL";"TAB2",#N/A,TRUE,"GENERAL";"TAB3",#N/A,TRUE,"GENERAL";"TAB4",#N/A,TRUE,"GENERAL";"TAB5",#N/A,TRUE,"GENERAL"}</definedName>
    <definedName name="hyhjop" localSheetId="14" hidden="1">{"TAB1",#N/A,TRUE,"GENERAL";"TAB2",#N/A,TRUE,"GENERAL";"TAB3",#N/A,TRUE,"GENERAL";"TAB4",#N/A,TRUE,"GENERAL";"TAB5",#N/A,TRUE,"GENERAL"}</definedName>
    <definedName name="hyhjop" localSheetId="19" hidden="1">{"TAB1",#N/A,TRUE,"GENERAL";"TAB2",#N/A,TRUE,"GENERAL";"TAB3",#N/A,TRUE,"GENERAL";"TAB4",#N/A,TRUE,"GENERAL";"TAB5",#N/A,TRUE,"GENERAL"}</definedName>
    <definedName name="hyhjop" localSheetId="20" hidden="1">{"TAB1",#N/A,TRUE,"GENERAL";"TAB2",#N/A,TRUE,"GENERAL";"TAB3",#N/A,TRUE,"GENERAL";"TAB4",#N/A,TRUE,"GENERAL";"TAB5",#N/A,TRUE,"GENERAL"}</definedName>
    <definedName name="hyhjop" localSheetId="22" hidden="1">{"TAB1",#N/A,TRUE,"GENERAL";"TAB2",#N/A,TRUE,"GENERAL";"TAB3",#N/A,TRUE,"GENERAL";"TAB4",#N/A,TRUE,"GENERAL";"TAB5",#N/A,TRUE,"GENERAL"}</definedName>
    <definedName name="hyhjop" localSheetId="23" hidden="1">{"TAB1",#N/A,TRUE,"GENERAL";"TAB2",#N/A,TRUE,"GENERAL";"TAB3",#N/A,TRUE,"GENERAL";"TAB4",#N/A,TRUE,"GENERAL";"TAB5",#N/A,TRUE,"GENERAL"}</definedName>
    <definedName name="hyhjop" localSheetId="24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localSheetId="11" hidden="1">{"TAB1",#N/A,TRUE,"GENERAL";"TAB2",#N/A,TRUE,"GENERAL";"TAB3",#N/A,TRUE,"GENERAL";"TAB4",#N/A,TRUE,"GENERAL";"TAB5",#N/A,TRUE,"GENERAL"}</definedName>
    <definedName name="hyhyh" localSheetId="12" hidden="1">{"TAB1",#N/A,TRUE,"GENERAL";"TAB2",#N/A,TRUE,"GENERAL";"TAB3",#N/A,TRUE,"GENERAL";"TAB4",#N/A,TRUE,"GENERAL";"TAB5",#N/A,TRUE,"GENERAL"}</definedName>
    <definedName name="hyhyh" localSheetId="14" hidden="1">{"TAB1",#N/A,TRUE,"GENERAL";"TAB2",#N/A,TRUE,"GENERAL";"TAB3",#N/A,TRUE,"GENERAL";"TAB4",#N/A,TRUE,"GENERAL";"TAB5",#N/A,TRUE,"GENERAL"}</definedName>
    <definedName name="hyhyh" localSheetId="19" hidden="1">{"TAB1",#N/A,TRUE,"GENERAL";"TAB2",#N/A,TRUE,"GENERAL";"TAB3",#N/A,TRUE,"GENERAL";"TAB4",#N/A,TRUE,"GENERAL";"TAB5",#N/A,TRUE,"GENERAL"}</definedName>
    <definedName name="hyhyh" localSheetId="20" hidden="1">{"TAB1",#N/A,TRUE,"GENERAL";"TAB2",#N/A,TRUE,"GENERAL";"TAB3",#N/A,TRUE,"GENERAL";"TAB4",#N/A,TRUE,"GENERAL";"TAB5",#N/A,TRUE,"GENERAL"}</definedName>
    <definedName name="hyhyh" localSheetId="22" hidden="1">{"TAB1",#N/A,TRUE,"GENERAL";"TAB2",#N/A,TRUE,"GENERAL";"TAB3",#N/A,TRUE,"GENERAL";"TAB4",#N/A,TRUE,"GENERAL";"TAB5",#N/A,TRUE,"GENERAL"}</definedName>
    <definedName name="hyhyh" localSheetId="23" hidden="1">{"TAB1",#N/A,TRUE,"GENERAL";"TAB2",#N/A,TRUE,"GENERAL";"TAB3",#N/A,TRUE,"GENERAL";"TAB4",#N/A,TRUE,"GENERAL";"TAB5",#N/A,TRUE,"GENERAL"}</definedName>
    <definedName name="hyhyh" localSheetId="24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5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localSheetId="7" hidden="1">{"via1",#N/A,TRUE,"general";"via2",#N/A,TRUE,"general";"via3",#N/A,TRUE,"general"}</definedName>
    <definedName name="hytirs" localSheetId="11" hidden="1">{"via1",#N/A,TRUE,"general";"via2",#N/A,TRUE,"general";"via3",#N/A,TRUE,"general"}</definedName>
    <definedName name="hytirs" localSheetId="12" hidden="1">{"via1",#N/A,TRUE,"general";"via2",#N/A,TRUE,"general";"via3",#N/A,TRUE,"general"}</definedName>
    <definedName name="hytirs" localSheetId="14" hidden="1">{"via1",#N/A,TRUE,"general";"via2",#N/A,TRUE,"general";"via3",#N/A,TRUE,"general"}</definedName>
    <definedName name="hytirs" localSheetId="19" hidden="1">{"via1",#N/A,TRUE,"general";"via2",#N/A,TRUE,"general";"via3",#N/A,TRUE,"general"}</definedName>
    <definedName name="hytirs" localSheetId="20" hidden="1">{"via1",#N/A,TRUE,"general";"via2",#N/A,TRUE,"general";"via3",#N/A,TRUE,"general"}</definedName>
    <definedName name="hytirs" localSheetId="22" hidden="1">{"via1",#N/A,TRUE,"general";"via2",#N/A,TRUE,"general";"via3",#N/A,TRUE,"general"}</definedName>
    <definedName name="hytirs" localSheetId="23" hidden="1">{"via1",#N/A,TRUE,"general";"via2",#N/A,TRUE,"general";"via3",#N/A,TRUE,"general"}</definedName>
    <definedName name="hytirs" localSheetId="24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8i" localSheetId="5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localSheetId="7" hidden="1">{"TAB1",#N/A,TRUE,"GENERAL";"TAB2",#N/A,TRUE,"GENERAL";"TAB3",#N/A,TRUE,"GENERAL";"TAB4",#N/A,TRUE,"GENERAL";"TAB5",#N/A,TRUE,"GENERAL"}</definedName>
    <definedName name="i8i" localSheetId="11" hidden="1">{"TAB1",#N/A,TRUE,"GENERAL";"TAB2",#N/A,TRUE,"GENERAL";"TAB3",#N/A,TRUE,"GENERAL";"TAB4",#N/A,TRUE,"GENERAL";"TAB5",#N/A,TRUE,"GENERAL"}</definedName>
    <definedName name="i8i" localSheetId="12" hidden="1">{"TAB1",#N/A,TRUE,"GENERAL";"TAB2",#N/A,TRUE,"GENERAL";"TAB3",#N/A,TRUE,"GENERAL";"TAB4",#N/A,TRUE,"GENERAL";"TAB5",#N/A,TRUE,"GENERAL"}</definedName>
    <definedName name="i8i" localSheetId="14" hidden="1">{"TAB1",#N/A,TRUE,"GENERAL";"TAB2",#N/A,TRUE,"GENERAL";"TAB3",#N/A,TRUE,"GENERAL";"TAB4",#N/A,TRUE,"GENERAL";"TAB5",#N/A,TRUE,"GENERAL"}</definedName>
    <definedName name="i8i" localSheetId="19" hidden="1">{"TAB1",#N/A,TRUE,"GENERAL";"TAB2",#N/A,TRUE,"GENERAL";"TAB3",#N/A,TRUE,"GENERAL";"TAB4",#N/A,TRUE,"GENERAL";"TAB5",#N/A,TRUE,"GENERAL"}</definedName>
    <definedName name="i8i" localSheetId="20" hidden="1">{"TAB1",#N/A,TRUE,"GENERAL";"TAB2",#N/A,TRUE,"GENERAL";"TAB3",#N/A,TRUE,"GENERAL";"TAB4",#N/A,TRUE,"GENERAL";"TAB5",#N/A,TRUE,"GENERAL"}</definedName>
    <definedName name="i8i" localSheetId="22" hidden="1">{"TAB1",#N/A,TRUE,"GENERAL";"TAB2",#N/A,TRUE,"GENERAL";"TAB3",#N/A,TRUE,"GENERAL";"TAB4",#N/A,TRUE,"GENERAL";"TAB5",#N/A,TRUE,"GENERAL"}</definedName>
    <definedName name="i8i" localSheetId="23" hidden="1">{"TAB1",#N/A,TRUE,"GENERAL";"TAB2",#N/A,TRUE,"GENERAL";"TAB3",#N/A,TRUE,"GENERAL";"TAB4",#N/A,TRUE,"GENERAL";"TAB5",#N/A,TRUE,"GENERAL"}</definedName>
    <definedName name="i8i" localSheetId="24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F">'[26]A. P. U.'!#REF!</definedName>
    <definedName name="ii" localSheetId="5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localSheetId="7" hidden="1">{"TAB1",#N/A,TRUE,"GENERAL";"TAB2",#N/A,TRUE,"GENERAL";"TAB3",#N/A,TRUE,"GENERAL";"TAB4",#N/A,TRUE,"GENERAL";"TAB5",#N/A,TRUE,"GENERAL"}</definedName>
    <definedName name="ii" localSheetId="11" hidden="1">{"TAB1",#N/A,TRUE,"GENERAL";"TAB2",#N/A,TRUE,"GENERAL";"TAB3",#N/A,TRUE,"GENERAL";"TAB4",#N/A,TRUE,"GENERAL";"TAB5",#N/A,TRUE,"GENERAL"}</definedName>
    <definedName name="ii" localSheetId="12" hidden="1">{"TAB1",#N/A,TRUE,"GENERAL";"TAB2",#N/A,TRUE,"GENERAL";"TAB3",#N/A,TRUE,"GENERAL";"TAB4",#N/A,TRUE,"GENERAL";"TAB5",#N/A,TRUE,"GENERAL"}</definedName>
    <definedName name="ii" localSheetId="14" hidden="1">{"TAB1",#N/A,TRUE,"GENERAL";"TAB2",#N/A,TRUE,"GENERAL";"TAB3",#N/A,TRUE,"GENERAL";"TAB4",#N/A,TRUE,"GENERAL";"TAB5",#N/A,TRUE,"GENERAL"}</definedName>
    <definedName name="ii" localSheetId="19" hidden="1">{"TAB1",#N/A,TRUE,"GENERAL";"TAB2",#N/A,TRUE,"GENERAL";"TAB3",#N/A,TRUE,"GENERAL";"TAB4",#N/A,TRUE,"GENERAL";"TAB5",#N/A,TRUE,"GENERAL"}</definedName>
    <definedName name="ii" localSheetId="20" hidden="1">{"TAB1",#N/A,TRUE,"GENERAL";"TAB2",#N/A,TRUE,"GENERAL";"TAB3",#N/A,TRUE,"GENERAL";"TAB4",#N/A,TRUE,"GENERAL";"TAB5",#N/A,TRUE,"GENERAL"}</definedName>
    <definedName name="ii" localSheetId="22" hidden="1">{"TAB1",#N/A,TRUE,"GENERAL";"TAB2",#N/A,TRUE,"GENERAL";"TAB3",#N/A,TRUE,"GENERAL";"TAB4",#N/A,TRUE,"GENERAL";"TAB5",#N/A,TRUE,"GENERAL"}</definedName>
    <definedName name="ii" localSheetId="23" hidden="1">{"TAB1",#N/A,TRUE,"GENERAL";"TAB2",#N/A,TRUE,"GENERAL";"TAB3",#N/A,TRUE,"GENERAL";"TAB4",#N/A,TRUE,"GENERAL";"TAB5",#N/A,TRUE,"GENERAL"}</definedName>
    <definedName name="ii" localSheetId="24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5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localSheetId="7" hidden="1">{"via1",#N/A,TRUE,"general";"via2",#N/A,TRUE,"general";"via3",#N/A,TRUE,"general"}</definedName>
    <definedName name="iii" localSheetId="11" hidden="1">{"via1",#N/A,TRUE,"general";"via2",#N/A,TRUE,"general";"via3",#N/A,TRUE,"general"}</definedName>
    <definedName name="iii" localSheetId="12" hidden="1">{"via1",#N/A,TRUE,"general";"via2",#N/A,TRUE,"general";"via3",#N/A,TRUE,"general"}</definedName>
    <definedName name="iii" localSheetId="14" hidden="1">{"via1",#N/A,TRUE,"general";"via2",#N/A,TRUE,"general";"via3",#N/A,TRUE,"general"}</definedName>
    <definedName name="iii" localSheetId="19" hidden="1">{"via1",#N/A,TRUE,"general";"via2",#N/A,TRUE,"general";"via3",#N/A,TRUE,"general"}</definedName>
    <definedName name="iii" localSheetId="20" hidden="1">{"via1",#N/A,TRUE,"general";"via2",#N/A,TRUE,"general";"via3",#N/A,TRUE,"general"}</definedName>
    <definedName name="iii" localSheetId="22" hidden="1">{"via1",#N/A,TRUE,"general";"via2",#N/A,TRUE,"general";"via3",#N/A,TRUE,"general"}</definedName>
    <definedName name="iii" localSheetId="23" hidden="1">{"via1",#N/A,TRUE,"general";"via2",#N/A,TRUE,"general";"via3",#N/A,TRUE,"general"}</definedName>
    <definedName name="iii" localSheetId="24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localSheetId="11" hidden="1">{"via1",#N/A,TRUE,"general";"via2",#N/A,TRUE,"general";"via3",#N/A,TRUE,"general"}</definedName>
    <definedName name="iiii" localSheetId="12" hidden="1">{"via1",#N/A,TRUE,"general";"via2",#N/A,TRUE,"general";"via3",#N/A,TRUE,"general"}</definedName>
    <definedName name="iiii" localSheetId="14" hidden="1">{"via1",#N/A,TRUE,"general";"via2",#N/A,TRUE,"general";"via3",#N/A,TRUE,"general"}</definedName>
    <definedName name="iiii" localSheetId="19" hidden="1">{"via1",#N/A,TRUE,"general";"via2",#N/A,TRUE,"general";"via3",#N/A,TRUE,"general"}</definedName>
    <definedName name="iiii" localSheetId="20" hidden="1">{"via1",#N/A,TRUE,"general";"via2",#N/A,TRUE,"general";"via3",#N/A,TRUE,"general"}</definedName>
    <definedName name="iiii" localSheetId="22" hidden="1">{"via1",#N/A,TRUE,"general";"via2",#N/A,TRUE,"general";"via3",#N/A,TRUE,"general"}</definedName>
    <definedName name="iiii" localSheetId="23" hidden="1">{"via1",#N/A,TRUE,"general";"via2",#N/A,TRUE,"general";"via3",#N/A,TRUE,"general"}</definedName>
    <definedName name="iiii" localSheetId="24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localSheetId="11" hidden="1">{"via1",#N/A,TRUE,"general";"via2",#N/A,TRUE,"general";"via3",#N/A,TRUE,"general"}</definedName>
    <definedName name="iiiiiiik" localSheetId="12" hidden="1">{"via1",#N/A,TRUE,"general";"via2",#N/A,TRUE,"general";"via3",#N/A,TRUE,"general"}</definedName>
    <definedName name="iiiiiiik" localSheetId="14" hidden="1">{"via1",#N/A,TRUE,"general";"via2",#N/A,TRUE,"general";"via3",#N/A,TRUE,"general"}</definedName>
    <definedName name="iiiiiiik" localSheetId="19" hidden="1">{"via1",#N/A,TRUE,"general";"via2",#N/A,TRUE,"general";"via3",#N/A,TRUE,"general"}</definedName>
    <definedName name="iiiiiiik" localSheetId="20" hidden="1">{"via1",#N/A,TRUE,"general";"via2",#N/A,TRUE,"general";"via3",#N/A,TRUE,"general"}</definedName>
    <definedName name="iiiiiiik" localSheetId="22" hidden="1">{"via1",#N/A,TRUE,"general";"via2",#N/A,TRUE,"general";"via3",#N/A,TRUE,"general"}</definedName>
    <definedName name="iiiiiiik" localSheetId="23" hidden="1">{"via1",#N/A,TRUE,"general";"via2",#N/A,TRUE,"general";"via3",#N/A,TRUE,"general"}</definedName>
    <definedName name="iiiiiiik" localSheetId="24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localSheetId="7" hidden="1">{"TAB1",#N/A,TRUE,"GENERAL";"TAB2",#N/A,TRUE,"GENERAL";"TAB3",#N/A,TRUE,"GENERAL";"TAB4",#N/A,TRUE,"GENERAL";"TAB5",#N/A,TRUE,"GENERAL"}</definedName>
    <definedName name="iiiiuh" localSheetId="11" hidden="1">{"TAB1",#N/A,TRUE,"GENERAL";"TAB2",#N/A,TRUE,"GENERAL";"TAB3",#N/A,TRUE,"GENERAL";"TAB4",#N/A,TRUE,"GENERAL";"TAB5",#N/A,TRUE,"GENERAL"}</definedName>
    <definedName name="iiiiuh" localSheetId="12" hidden="1">{"TAB1",#N/A,TRUE,"GENERAL";"TAB2",#N/A,TRUE,"GENERAL";"TAB3",#N/A,TRUE,"GENERAL";"TAB4",#N/A,TRUE,"GENERAL";"TAB5",#N/A,TRUE,"GENERAL"}</definedName>
    <definedName name="iiiiuh" localSheetId="14" hidden="1">{"TAB1",#N/A,TRUE,"GENERAL";"TAB2",#N/A,TRUE,"GENERAL";"TAB3",#N/A,TRUE,"GENERAL";"TAB4",#N/A,TRUE,"GENERAL";"TAB5",#N/A,TRUE,"GENERAL"}</definedName>
    <definedName name="iiiiuh" localSheetId="19" hidden="1">{"TAB1",#N/A,TRUE,"GENERAL";"TAB2",#N/A,TRUE,"GENERAL";"TAB3",#N/A,TRUE,"GENERAL";"TAB4",#N/A,TRUE,"GENERAL";"TAB5",#N/A,TRUE,"GENERAL"}</definedName>
    <definedName name="iiiiuh" localSheetId="20" hidden="1">{"TAB1",#N/A,TRUE,"GENERAL";"TAB2",#N/A,TRUE,"GENERAL";"TAB3",#N/A,TRUE,"GENERAL";"TAB4",#N/A,TRUE,"GENERAL";"TAB5",#N/A,TRUE,"GENERAL"}</definedName>
    <definedName name="iiiiuh" localSheetId="22" hidden="1">{"TAB1",#N/A,TRUE,"GENERAL";"TAB2",#N/A,TRUE,"GENERAL";"TAB3",#N/A,TRUE,"GENERAL";"TAB4",#N/A,TRUE,"GENERAL";"TAB5",#N/A,TRUE,"GENERAL"}</definedName>
    <definedName name="iiiiuh" localSheetId="23" hidden="1">{"TAB1",#N/A,TRUE,"GENERAL";"TAB2",#N/A,TRUE,"GENERAL";"TAB3",#N/A,TRUE,"GENERAL";"TAB4",#N/A,TRUE,"GENERAL";"TAB5",#N/A,TRUE,"GENERAL"}</definedName>
    <definedName name="iiiiuh" localSheetId="24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localSheetId="11" hidden="1">{"TAB1",#N/A,TRUE,"GENERAL";"TAB2",#N/A,TRUE,"GENERAL";"TAB3",#N/A,TRUE,"GENERAL";"TAB4",#N/A,TRUE,"GENERAL";"TAB5",#N/A,TRUE,"GENERAL"}</definedName>
    <definedName name="iktgvfmu" localSheetId="12" hidden="1">{"TAB1",#N/A,TRUE,"GENERAL";"TAB2",#N/A,TRUE,"GENERAL";"TAB3",#N/A,TRUE,"GENERAL";"TAB4",#N/A,TRUE,"GENERAL";"TAB5",#N/A,TRUE,"GENERAL"}</definedName>
    <definedName name="iktgvfmu" localSheetId="14" hidden="1">{"TAB1",#N/A,TRUE,"GENERAL";"TAB2",#N/A,TRUE,"GENERAL";"TAB3",#N/A,TRUE,"GENERAL";"TAB4",#N/A,TRUE,"GENERAL";"TAB5",#N/A,TRUE,"GENERAL"}</definedName>
    <definedName name="iktgvfmu" localSheetId="19" hidden="1">{"TAB1",#N/A,TRUE,"GENERAL";"TAB2",#N/A,TRUE,"GENERAL";"TAB3",#N/A,TRUE,"GENERAL";"TAB4",#N/A,TRUE,"GENERAL";"TAB5",#N/A,TRUE,"GENERAL"}</definedName>
    <definedName name="iktgvfmu" localSheetId="20" hidden="1">{"TAB1",#N/A,TRUE,"GENERAL";"TAB2",#N/A,TRUE,"GENERAL";"TAB3",#N/A,TRUE,"GENERAL";"TAB4",#N/A,TRUE,"GENERAL";"TAB5",#N/A,TRUE,"GENERAL"}</definedName>
    <definedName name="iktgvfmu" localSheetId="22" hidden="1">{"TAB1",#N/A,TRUE,"GENERAL";"TAB2",#N/A,TRUE,"GENERAL";"TAB3",#N/A,TRUE,"GENERAL";"TAB4",#N/A,TRUE,"GENERAL";"TAB5",#N/A,TRUE,"GENERAL"}</definedName>
    <definedName name="iktgvfmu" localSheetId="23" hidden="1">{"TAB1",#N/A,TRUE,"GENERAL";"TAB2",#N/A,TRUE,"GENERAL";"TAB3",#N/A,TRUE,"GENERAL";"TAB4",#N/A,TRUE,"GENERAL";"TAB5",#N/A,TRUE,"GENERAL"}</definedName>
    <definedName name="iktgvfmu" localSheetId="24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DI">[27]Indice!$1:$1048576</definedName>
    <definedName name="INDICE">'[4]INDICE ALFABETICO'!$1:$1048576</definedName>
    <definedName name="inf">#REF!</definedName>
    <definedName name="Inicio">[10]BASES!$E$26</definedName>
    <definedName name="Int">#REF!</definedName>
    <definedName name="Interest_Rate">#REF!</definedName>
    <definedName name="INV">#REF!</definedName>
    <definedName name="INV_11">'[28]PR 1'!$A$2:$N$655</definedName>
    <definedName name="Io">#REF!</definedName>
    <definedName name="io0ioprhyi0i90ryi9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UI" localSheetId="5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localSheetId="7" hidden="1">{"TAB1",#N/A,TRUE,"GENERAL";"TAB2",#N/A,TRUE,"GENERAL";"TAB3",#N/A,TRUE,"GENERAL";"TAB4",#N/A,TRUE,"GENERAL";"TAB5",#N/A,TRUE,"GENERAL"}</definedName>
    <definedName name="IUI" localSheetId="11" hidden="1">{"TAB1",#N/A,TRUE,"GENERAL";"TAB2",#N/A,TRUE,"GENERAL";"TAB3",#N/A,TRUE,"GENERAL";"TAB4",#N/A,TRUE,"GENERAL";"TAB5",#N/A,TRUE,"GENERAL"}</definedName>
    <definedName name="IUI" localSheetId="12" hidden="1">{"TAB1",#N/A,TRUE,"GENERAL";"TAB2",#N/A,TRUE,"GENERAL";"TAB3",#N/A,TRUE,"GENERAL";"TAB4",#N/A,TRUE,"GENERAL";"TAB5",#N/A,TRUE,"GENERAL"}</definedName>
    <definedName name="IUI" localSheetId="14" hidden="1">{"TAB1",#N/A,TRUE,"GENERAL";"TAB2",#N/A,TRUE,"GENERAL";"TAB3",#N/A,TRUE,"GENERAL";"TAB4",#N/A,TRUE,"GENERAL";"TAB5",#N/A,TRUE,"GENERAL"}</definedName>
    <definedName name="IUI" localSheetId="19" hidden="1">{"TAB1",#N/A,TRUE,"GENERAL";"TAB2",#N/A,TRUE,"GENERAL";"TAB3",#N/A,TRUE,"GENERAL";"TAB4",#N/A,TRUE,"GENERAL";"TAB5",#N/A,TRUE,"GENERAL"}</definedName>
    <definedName name="IUI" localSheetId="20" hidden="1">{"TAB1",#N/A,TRUE,"GENERAL";"TAB2",#N/A,TRUE,"GENERAL";"TAB3",#N/A,TRUE,"GENERAL";"TAB4",#N/A,TRUE,"GENERAL";"TAB5",#N/A,TRUE,"GENERAL"}</definedName>
    <definedName name="IUI" localSheetId="22" hidden="1">{"TAB1",#N/A,TRUE,"GENERAL";"TAB2",#N/A,TRUE,"GENERAL";"TAB3",#N/A,TRUE,"GENERAL";"TAB4",#N/A,TRUE,"GENERAL";"TAB5",#N/A,TRUE,"GENERAL"}</definedName>
    <definedName name="IUI" localSheetId="23" hidden="1">{"TAB1",#N/A,TRUE,"GENERAL";"TAB2",#N/A,TRUE,"GENERAL";"TAB3",#N/A,TRUE,"GENERAL";"TAB4",#N/A,TRUE,"GENERAL";"TAB5",#N/A,TRUE,"GENERAL"}</definedName>
    <definedName name="IUI" localSheetId="24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localSheetId="11" hidden="1">{"TAB1",#N/A,TRUE,"GENERAL";"TAB2",#N/A,TRUE,"GENERAL";"TAB3",#N/A,TRUE,"GENERAL";"TAB4",#N/A,TRUE,"GENERAL";"TAB5",#N/A,TRUE,"GENERAL"}</definedName>
    <definedName name="iuit7" localSheetId="12" hidden="1">{"TAB1",#N/A,TRUE,"GENERAL";"TAB2",#N/A,TRUE,"GENERAL";"TAB3",#N/A,TRUE,"GENERAL";"TAB4",#N/A,TRUE,"GENERAL";"TAB5",#N/A,TRUE,"GENERAL"}</definedName>
    <definedName name="iuit7" localSheetId="14" hidden="1">{"TAB1",#N/A,TRUE,"GENERAL";"TAB2",#N/A,TRUE,"GENERAL";"TAB3",#N/A,TRUE,"GENERAL";"TAB4",#N/A,TRUE,"GENERAL";"TAB5",#N/A,TRUE,"GENERAL"}</definedName>
    <definedName name="iuit7" localSheetId="19" hidden="1">{"TAB1",#N/A,TRUE,"GENERAL";"TAB2",#N/A,TRUE,"GENERAL";"TAB3",#N/A,TRUE,"GENERAL";"TAB4",#N/A,TRUE,"GENERAL";"TAB5",#N/A,TRUE,"GENERAL"}</definedName>
    <definedName name="iuit7" localSheetId="20" hidden="1">{"TAB1",#N/A,TRUE,"GENERAL";"TAB2",#N/A,TRUE,"GENERAL";"TAB3",#N/A,TRUE,"GENERAL";"TAB4",#N/A,TRUE,"GENERAL";"TAB5",#N/A,TRUE,"GENERAL"}</definedName>
    <definedName name="iuit7" localSheetId="22" hidden="1">{"TAB1",#N/A,TRUE,"GENERAL";"TAB2",#N/A,TRUE,"GENERAL";"TAB3",#N/A,TRUE,"GENERAL";"TAB4",#N/A,TRUE,"GENERAL";"TAB5",#N/A,TRUE,"GENERAL"}</definedName>
    <definedName name="iuit7" localSheetId="23" hidden="1">{"TAB1",#N/A,TRUE,"GENERAL";"TAB2",#N/A,TRUE,"GENERAL";"TAB3",#N/A,TRUE,"GENERAL";"TAB4",#N/A,TRUE,"GENERAL";"TAB5",#N/A,TRUE,"GENERAL"}</definedName>
    <definedName name="iuit7" localSheetId="24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5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localSheetId="7" hidden="1">{"via1",#N/A,TRUE,"general";"via2",#N/A,TRUE,"general";"via3",#N/A,TRUE,"general"}</definedName>
    <definedName name="iul" localSheetId="11" hidden="1">{"via1",#N/A,TRUE,"general";"via2",#N/A,TRUE,"general";"via3",#N/A,TRUE,"general"}</definedName>
    <definedName name="iul" localSheetId="12" hidden="1">{"via1",#N/A,TRUE,"general";"via2",#N/A,TRUE,"general";"via3",#N/A,TRUE,"general"}</definedName>
    <definedName name="iul" localSheetId="14" hidden="1">{"via1",#N/A,TRUE,"general";"via2",#N/A,TRUE,"general";"via3",#N/A,TRUE,"general"}</definedName>
    <definedName name="iul" localSheetId="19" hidden="1">{"via1",#N/A,TRUE,"general";"via2",#N/A,TRUE,"general";"via3",#N/A,TRUE,"general"}</definedName>
    <definedName name="iul" localSheetId="20" hidden="1">{"via1",#N/A,TRUE,"general";"via2",#N/A,TRUE,"general";"via3",#N/A,TRUE,"general"}</definedName>
    <definedName name="iul" localSheetId="22" hidden="1">{"via1",#N/A,TRUE,"general";"via2",#N/A,TRUE,"general";"via3",#N/A,TRUE,"general"}</definedName>
    <definedName name="iul" localSheetId="23" hidden="1">{"via1",#N/A,TRUE,"general";"via2",#N/A,TRUE,"general";"via3",#N/A,TRUE,"general"}</definedName>
    <definedName name="iul" localSheetId="24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localSheetId="11" hidden="1">{"via1",#N/A,TRUE,"general";"via2",#N/A,TRUE,"general";"via3",#N/A,TRUE,"general"}</definedName>
    <definedName name="iuouio" localSheetId="12" hidden="1">{"via1",#N/A,TRUE,"general";"via2",#N/A,TRUE,"general";"via3",#N/A,TRUE,"general"}</definedName>
    <definedName name="iuouio" localSheetId="14" hidden="1">{"via1",#N/A,TRUE,"general";"via2",#N/A,TRUE,"general";"via3",#N/A,TRUE,"general"}</definedName>
    <definedName name="iuouio" localSheetId="19" hidden="1">{"via1",#N/A,TRUE,"general";"via2",#N/A,TRUE,"general";"via3",#N/A,TRUE,"general"}</definedName>
    <definedName name="iuouio" localSheetId="20" hidden="1">{"via1",#N/A,TRUE,"general";"via2",#N/A,TRUE,"general";"via3",#N/A,TRUE,"general"}</definedName>
    <definedName name="iuouio" localSheetId="22" hidden="1">{"via1",#N/A,TRUE,"general";"via2",#N/A,TRUE,"general";"via3",#N/A,TRUE,"general"}</definedName>
    <definedName name="iuouio" localSheetId="23" hidden="1">{"via1",#N/A,TRUE,"general";"via2",#N/A,TRUE,"general";"via3",#N/A,TRUE,"general"}</definedName>
    <definedName name="iuouio" localSheetId="24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localSheetId="7" hidden="1">{"TAB1",#N/A,TRUE,"GENERAL";"TAB2",#N/A,TRUE,"GENERAL";"TAB3",#N/A,TRUE,"GENERAL";"TAB4",#N/A,TRUE,"GENERAL";"TAB5",#N/A,TRUE,"GENERAL"}</definedName>
    <definedName name="iuyi9" localSheetId="11" hidden="1">{"TAB1",#N/A,TRUE,"GENERAL";"TAB2",#N/A,TRUE,"GENERAL";"TAB3",#N/A,TRUE,"GENERAL";"TAB4",#N/A,TRUE,"GENERAL";"TAB5",#N/A,TRUE,"GENERAL"}</definedName>
    <definedName name="iuyi9" localSheetId="12" hidden="1">{"TAB1",#N/A,TRUE,"GENERAL";"TAB2",#N/A,TRUE,"GENERAL";"TAB3",#N/A,TRUE,"GENERAL";"TAB4",#N/A,TRUE,"GENERAL";"TAB5",#N/A,TRUE,"GENERAL"}</definedName>
    <definedName name="iuyi9" localSheetId="14" hidden="1">{"TAB1",#N/A,TRUE,"GENERAL";"TAB2",#N/A,TRUE,"GENERAL";"TAB3",#N/A,TRUE,"GENERAL";"TAB4",#N/A,TRUE,"GENERAL";"TAB5",#N/A,TRUE,"GENERAL"}</definedName>
    <definedName name="iuyi9" localSheetId="19" hidden="1">{"TAB1",#N/A,TRUE,"GENERAL";"TAB2",#N/A,TRUE,"GENERAL";"TAB3",#N/A,TRUE,"GENERAL";"TAB4",#N/A,TRUE,"GENERAL";"TAB5",#N/A,TRUE,"GENERAL"}</definedName>
    <definedName name="iuyi9" localSheetId="20" hidden="1">{"TAB1",#N/A,TRUE,"GENERAL";"TAB2",#N/A,TRUE,"GENERAL";"TAB3",#N/A,TRUE,"GENERAL";"TAB4",#N/A,TRUE,"GENERAL";"TAB5",#N/A,TRUE,"GENERAL"}</definedName>
    <definedName name="iuyi9" localSheetId="22" hidden="1">{"TAB1",#N/A,TRUE,"GENERAL";"TAB2",#N/A,TRUE,"GENERAL";"TAB3",#N/A,TRUE,"GENERAL";"TAB4",#N/A,TRUE,"GENERAL";"TAB5",#N/A,TRUE,"GENERAL"}</definedName>
    <definedName name="iuyi9" localSheetId="23" hidden="1">{"TAB1",#N/A,TRUE,"GENERAL";"TAB2",#N/A,TRUE,"GENERAL";"TAB3",#N/A,TRUE,"GENERAL";"TAB4",#N/A,TRUE,"GENERAL";"TAB5",#N/A,TRUE,"GENERAL"}</definedName>
    <definedName name="iuyi9" localSheetId="24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5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localSheetId="7" hidden="1">{"via1",#N/A,TRUE,"general";"via2",#N/A,TRUE,"general";"via3",#N/A,TRUE,"general"}</definedName>
    <definedName name="iyuiuyi" localSheetId="11" hidden="1">{"via1",#N/A,TRUE,"general";"via2",#N/A,TRUE,"general";"via3",#N/A,TRUE,"general"}</definedName>
    <definedName name="iyuiuyi" localSheetId="12" hidden="1">{"via1",#N/A,TRUE,"general";"via2",#N/A,TRUE,"general";"via3",#N/A,TRUE,"general"}</definedName>
    <definedName name="iyuiuyi" localSheetId="14" hidden="1">{"via1",#N/A,TRUE,"general";"via2",#N/A,TRUE,"general";"via3",#N/A,TRUE,"general"}</definedName>
    <definedName name="iyuiuyi" localSheetId="19" hidden="1">{"via1",#N/A,TRUE,"general";"via2",#N/A,TRUE,"general";"via3",#N/A,TRUE,"general"}</definedName>
    <definedName name="iyuiuyi" localSheetId="20" hidden="1">{"via1",#N/A,TRUE,"general";"via2",#N/A,TRUE,"general";"via3",#N/A,TRUE,"general"}</definedName>
    <definedName name="iyuiuyi" localSheetId="22" hidden="1">{"via1",#N/A,TRUE,"general";"via2",#N/A,TRUE,"general";"via3",#N/A,TRUE,"general"}</definedName>
    <definedName name="iyuiuyi" localSheetId="23" hidden="1">{"via1",#N/A,TRUE,"general";"via2",#N/A,TRUE,"general";"via3",#N/A,TRUE,"general"}</definedName>
    <definedName name="iyuiuyi" localSheetId="24" hidden="1">{"via1",#N/A,TRUE,"general";"via2",#N/A,TRUE,"general";"via3",#N/A,TRUE,"general"}</definedName>
    <definedName name="iyuiuyi" hidden="1">{"via1",#N/A,TRUE,"general";"via2",#N/A,TRUE,"general";"via3",#N/A,TRUE,"general"}</definedName>
    <definedName name="IZQ">[23]DIST!$G$7:$H$2413</definedName>
    <definedName name="j" localSheetId="5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localSheetId="7" hidden="1">{"TAB1",#N/A,TRUE,"GENERAL";"TAB2",#N/A,TRUE,"GENERAL";"TAB3",#N/A,TRUE,"GENERAL";"TAB4",#N/A,TRUE,"GENERAL";"TAB5",#N/A,TRUE,"GENERAL"}</definedName>
    <definedName name="j" localSheetId="11" hidden="1">{"TAB1",#N/A,TRUE,"GENERAL";"TAB2",#N/A,TRUE,"GENERAL";"TAB3",#N/A,TRUE,"GENERAL";"TAB4",#N/A,TRUE,"GENERAL";"TAB5",#N/A,TRUE,"GENERAL"}</definedName>
    <definedName name="j" localSheetId="12" hidden="1">{"TAB1",#N/A,TRUE,"GENERAL";"TAB2",#N/A,TRUE,"GENERAL";"TAB3",#N/A,TRUE,"GENERAL";"TAB4",#N/A,TRUE,"GENERAL";"TAB5",#N/A,TRUE,"GENERAL"}</definedName>
    <definedName name="j" localSheetId="14" hidden="1">{"TAB1",#N/A,TRUE,"GENERAL";"TAB2",#N/A,TRUE,"GENERAL";"TAB3",#N/A,TRUE,"GENERAL";"TAB4",#N/A,TRUE,"GENERAL";"TAB5",#N/A,TRUE,"GENERAL"}</definedName>
    <definedName name="j" localSheetId="19" hidden="1">{"TAB1",#N/A,TRUE,"GENERAL";"TAB2",#N/A,TRUE,"GENERAL";"TAB3",#N/A,TRUE,"GENERAL";"TAB4",#N/A,TRUE,"GENERAL";"TAB5",#N/A,TRUE,"GENERAL"}</definedName>
    <definedName name="j" localSheetId="20" hidden="1">{"TAB1",#N/A,TRUE,"GENERAL";"TAB2",#N/A,TRUE,"GENERAL";"TAB3",#N/A,TRUE,"GENERAL";"TAB4",#N/A,TRUE,"GENERAL";"TAB5",#N/A,TRUE,"GENERAL"}</definedName>
    <definedName name="j" localSheetId="22" hidden="1">{"TAB1",#N/A,TRUE,"GENERAL";"TAB2",#N/A,TRUE,"GENERAL";"TAB3",#N/A,TRUE,"GENERAL";"TAB4",#N/A,TRUE,"GENERAL";"TAB5",#N/A,TRUE,"GENERAL"}</definedName>
    <definedName name="j" localSheetId="23" hidden="1">{"TAB1",#N/A,TRUE,"GENERAL";"TAB2",#N/A,TRUE,"GENERAL";"TAB3",#N/A,TRUE,"GENERAL";"TAB4",#N/A,TRUE,"GENERAL";"TAB5",#N/A,TRUE,"GENERAL"}</definedName>
    <definedName name="j" localSheetId="24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5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localSheetId="7" hidden="1">{"via1",#N/A,TRUE,"general";"via2",#N/A,TRUE,"general";"via3",#N/A,TRUE,"general"}</definedName>
    <definedName name="jd" localSheetId="11" hidden="1">{"via1",#N/A,TRUE,"general";"via2",#N/A,TRUE,"general";"via3",#N/A,TRUE,"general"}</definedName>
    <definedName name="jd" localSheetId="12" hidden="1">{"via1",#N/A,TRUE,"general";"via2",#N/A,TRUE,"general";"via3",#N/A,TRUE,"general"}</definedName>
    <definedName name="jd" localSheetId="14" hidden="1">{"via1",#N/A,TRUE,"general";"via2",#N/A,TRUE,"general";"via3",#N/A,TRUE,"general"}</definedName>
    <definedName name="jd" localSheetId="19" hidden="1">{"via1",#N/A,TRUE,"general";"via2",#N/A,TRUE,"general";"via3",#N/A,TRUE,"general"}</definedName>
    <definedName name="jd" localSheetId="20" hidden="1">{"via1",#N/A,TRUE,"general";"via2",#N/A,TRUE,"general";"via3",#N/A,TRUE,"general"}</definedName>
    <definedName name="jd" localSheetId="22" hidden="1">{"via1",#N/A,TRUE,"general";"via2",#N/A,TRUE,"general";"via3",#N/A,TRUE,"general"}</definedName>
    <definedName name="jd" localSheetId="23" hidden="1">{"via1",#N/A,TRUE,"general";"via2",#N/A,TRUE,"general";"via3",#N/A,TRUE,"general"}</definedName>
    <definedName name="jd" localSheetId="24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localSheetId="7" hidden="1">{"TAB1",#N/A,TRUE,"GENERAL";"TAB2",#N/A,TRUE,"GENERAL";"TAB3",#N/A,TRUE,"GENERAL";"TAB4",#N/A,TRUE,"GENERAL";"TAB5",#N/A,TRUE,"GENERAL"}</definedName>
    <definedName name="jdh" localSheetId="11" hidden="1">{"TAB1",#N/A,TRUE,"GENERAL";"TAB2",#N/A,TRUE,"GENERAL";"TAB3",#N/A,TRUE,"GENERAL";"TAB4",#N/A,TRUE,"GENERAL";"TAB5",#N/A,TRUE,"GENERAL"}</definedName>
    <definedName name="jdh" localSheetId="12" hidden="1">{"TAB1",#N/A,TRUE,"GENERAL";"TAB2",#N/A,TRUE,"GENERAL";"TAB3",#N/A,TRUE,"GENERAL";"TAB4",#N/A,TRUE,"GENERAL";"TAB5",#N/A,TRUE,"GENERAL"}</definedName>
    <definedName name="jdh" localSheetId="14" hidden="1">{"TAB1",#N/A,TRUE,"GENERAL";"TAB2",#N/A,TRUE,"GENERAL";"TAB3",#N/A,TRUE,"GENERAL";"TAB4",#N/A,TRUE,"GENERAL";"TAB5",#N/A,TRUE,"GENERAL"}</definedName>
    <definedName name="jdh" localSheetId="19" hidden="1">{"TAB1",#N/A,TRUE,"GENERAL";"TAB2",#N/A,TRUE,"GENERAL";"TAB3",#N/A,TRUE,"GENERAL";"TAB4",#N/A,TRUE,"GENERAL";"TAB5",#N/A,TRUE,"GENERAL"}</definedName>
    <definedName name="jdh" localSheetId="20" hidden="1">{"TAB1",#N/A,TRUE,"GENERAL";"TAB2",#N/A,TRUE,"GENERAL";"TAB3",#N/A,TRUE,"GENERAL";"TAB4",#N/A,TRUE,"GENERAL";"TAB5",#N/A,TRUE,"GENERAL"}</definedName>
    <definedName name="jdh" localSheetId="22" hidden="1">{"TAB1",#N/A,TRUE,"GENERAL";"TAB2",#N/A,TRUE,"GENERAL";"TAB3",#N/A,TRUE,"GENERAL";"TAB4",#N/A,TRUE,"GENERAL";"TAB5",#N/A,TRUE,"GENERAL"}</definedName>
    <definedName name="jdh" localSheetId="23" hidden="1">{"TAB1",#N/A,TRUE,"GENERAL";"TAB2",#N/A,TRUE,"GENERAL";"TAB3",#N/A,TRUE,"GENERAL";"TAB4",#N/A,TRUE,"GENERAL";"TAB5",#N/A,TRUE,"GENERAL"}</definedName>
    <definedName name="jdh" localSheetId="24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localSheetId="11" hidden="1">{"TAB1",#N/A,TRUE,"GENERAL";"TAB2",#N/A,TRUE,"GENERAL";"TAB3",#N/A,TRUE,"GENERAL";"TAB4",#N/A,TRUE,"GENERAL";"TAB5",#N/A,TRUE,"GENERAL"}</definedName>
    <definedName name="jeytj" localSheetId="12" hidden="1">{"TAB1",#N/A,TRUE,"GENERAL";"TAB2",#N/A,TRUE,"GENERAL";"TAB3",#N/A,TRUE,"GENERAL";"TAB4",#N/A,TRUE,"GENERAL";"TAB5",#N/A,TRUE,"GENERAL"}</definedName>
    <definedName name="jeytj" localSheetId="14" hidden="1">{"TAB1",#N/A,TRUE,"GENERAL";"TAB2",#N/A,TRUE,"GENERAL";"TAB3",#N/A,TRUE,"GENERAL";"TAB4",#N/A,TRUE,"GENERAL";"TAB5",#N/A,TRUE,"GENERAL"}</definedName>
    <definedName name="jeytj" localSheetId="19" hidden="1">{"TAB1",#N/A,TRUE,"GENERAL";"TAB2",#N/A,TRUE,"GENERAL";"TAB3",#N/A,TRUE,"GENERAL";"TAB4",#N/A,TRUE,"GENERAL";"TAB5",#N/A,TRUE,"GENERAL"}</definedName>
    <definedName name="jeytj" localSheetId="20" hidden="1">{"TAB1",#N/A,TRUE,"GENERAL";"TAB2",#N/A,TRUE,"GENERAL";"TAB3",#N/A,TRUE,"GENERAL";"TAB4",#N/A,TRUE,"GENERAL";"TAB5",#N/A,TRUE,"GENERAL"}</definedName>
    <definedName name="jeytj" localSheetId="22" hidden="1">{"TAB1",#N/A,TRUE,"GENERAL";"TAB2",#N/A,TRUE,"GENERAL";"TAB3",#N/A,TRUE,"GENERAL";"TAB4",#N/A,TRUE,"GENERAL";"TAB5",#N/A,TRUE,"GENERAL"}</definedName>
    <definedName name="jeytj" localSheetId="23" hidden="1">{"TAB1",#N/A,TRUE,"GENERAL";"TAB2",#N/A,TRUE,"GENERAL";"TAB3",#N/A,TRUE,"GENERAL";"TAB4",#N/A,TRUE,"GENERAL";"TAB5",#N/A,TRUE,"GENERAL"}</definedName>
    <definedName name="jeytj" localSheetId="24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localSheetId="7" hidden="1">{"TAB1",#N/A,TRUE,"GENERAL";"TAB2",#N/A,TRUE,"GENERAL";"TAB3",#N/A,TRUE,"GENERAL";"TAB4",#N/A,TRUE,"GENERAL";"TAB5",#N/A,TRUE,"GENERAL"}</definedName>
    <definedName name="jfhjfrt" localSheetId="11" hidden="1">{"TAB1",#N/A,TRUE,"GENERAL";"TAB2",#N/A,TRUE,"GENERAL";"TAB3",#N/A,TRUE,"GENERAL";"TAB4",#N/A,TRUE,"GENERAL";"TAB5",#N/A,TRUE,"GENERAL"}</definedName>
    <definedName name="jfhjfrt" localSheetId="12" hidden="1">{"TAB1",#N/A,TRUE,"GENERAL";"TAB2",#N/A,TRUE,"GENERAL";"TAB3",#N/A,TRUE,"GENERAL";"TAB4",#N/A,TRUE,"GENERAL";"TAB5",#N/A,TRUE,"GENERAL"}</definedName>
    <definedName name="jfhjfrt" localSheetId="14" hidden="1">{"TAB1",#N/A,TRUE,"GENERAL";"TAB2",#N/A,TRUE,"GENERAL";"TAB3",#N/A,TRUE,"GENERAL";"TAB4",#N/A,TRUE,"GENERAL";"TAB5",#N/A,TRUE,"GENERAL"}</definedName>
    <definedName name="jfhjfrt" localSheetId="19" hidden="1">{"TAB1",#N/A,TRUE,"GENERAL";"TAB2",#N/A,TRUE,"GENERAL";"TAB3",#N/A,TRUE,"GENERAL";"TAB4",#N/A,TRUE,"GENERAL";"TAB5",#N/A,TRUE,"GENERAL"}</definedName>
    <definedName name="jfhjfrt" localSheetId="20" hidden="1">{"TAB1",#N/A,TRUE,"GENERAL";"TAB2",#N/A,TRUE,"GENERAL";"TAB3",#N/A,TRUE,"GENERAL";"TAB4",#N/A,TRUE,"GENERAL";"TAB5",#N/A,TRUE,"GENERAL"}</definedName>
    <definedName name="jfhjfrt" localSheetId="22" hidden="1">{"TAB1",#N/A,TRUE,"GENERAL";"TAB2",#N/A,TRUE,"GENERAL";"TAB3",#N/A,TRUE,"GENERAL";"TAB4",#N/A,TRUE,"GENERAL";"TAB5",#N/A,TRUE,"GENERAL"}</definedName>
    <definedName name="jfhjfrt" localSheetId="23" hidden="1">{"TAB1",#N/A,TRUE,"GENERAL";"TAB2",#N/A,TRUE,"GENERAL";"TAB3",#N/A,TRUE,"GENERAL";"TAB4",#N/A,TRUE,"GENERAL";"TAB5",#N/A,TRUE,"GENERAL"}</definedName>
    <definedName name="jfhjfrt" localSheetId="24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5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localSheetId="7" hidden="1">{"via1",#N/A,TRUE,"general";"via2",#N/A,TRUE,"general";"via3",#N/A,TRUE,"general"}</definedName>
    <definedName name="jgfj" localSheetId="11" hidden="1">{"via1",#N/A,TRUE,"general";"via2",#N/A,TRUE,"general";"via3",#N/A,TRUE,"general"}</definedName>
    <definedName name="jgfj" localSheetId="12" hidden="1">{"via1",#N/A,TRUE,"general";"via2",#N/A,TRUE,"general";"via3",#N/A,TRUE,"general"}</definedName>
    <definedName name="jgfj" localSheetId="14" hidden="1">{"via1",#N/A,TRUE,"general";"via2",#N/A,TRUE,"general";"via3",#N/A,TRUE,"general"}</definedName>
    <definedName name="jgfj" localSheetId="19" hidden="1">{"via1",#N/A,TRUE,"general";"via2",#N/A,TRUE,"general";"via3",#N/A,TRUE,"general"}</definedName>
    <definedName name="jgfj" localSheetId="20" hidden="1">{"via1",#N/A,TRUE,"general";"via2",#N/A,TRUE,"general";"via3",#N/A,TRUE,"general"}</definedName>
    <definedName name="jgfj" localSheetId="22" hidden="1">{"via1",#N/A,TRUE,"general";"via2",#N/A,TRUE,"general";"via3",#N/A,TRUE,"general"}</definedName>
    <definedName name="jgfj" localSheetId="23" hidden="1">{"via1",#N/A,TRUE,"general";"via2",#N/A,TRUE,"general";"via3",#N/A,TRUE,"general"}</definedName>
    <definedName name="jgfj" localSheetId="24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localSheetId="7" hidden="1">{"TAB1",#N/A,TRUE,"GENERAL";"TAB2",#N/A,TRUE,"GENERAL";"TAB3",#N/A,TRUE,"GENERAL";"TAB4",#N/A,TRUE,"GENERAL";"TAB5",#N/A,TRUE,"GENERAL"}</definedName>
    <definedName name="jghj" localSheetId="11" hidden="1">{"TAB1",#N/A,TRUE,"GENERAL";"TAB2",#N/A,TRUE,"GENERAL";"TAB3",#N/A,TRUE,"GENERAL";"TAB4",#N/A,TRUE,"GENERAL";"TAB5",#N/A,TRUE,"GENERAL"}</definedName>
    <definedName name="jghj" localSheetId="12" hidden="1">{"TAB1",#N/A,TRUE,"GENERAL";"TAB2",#N/A,TRUE,"GENERAL";"TAB3",#N/A,TRUE,"GENERAL";"TAB4",#N/A,TRUE,"GENERAL";"TAB5",#N/A,TRUE,"GENERAL"}</definedName>
    <definedName name="jghj" localSheetId="14" hidden="1">{"TAB1",#N/A,TRUE,"GENERAL";"TAB2",#N/A,TRUE,"GENERAL";"TAB3",#N/A,TRUE,"GENERAL";"TAB4",#N/A,TRUE,"GENERAL";"TAB5",#N/A,TRUE,"GENERAL"}</definedName>
    <definedName name="jghj" localSheetId="19" hidden="1">{"TAB1",#N/A,TRUE,"GENERAL";"TAB2",#N/A,TRUE,"GENERAL";"TAB3",#N/A,TRUE,"GENERAL";"TAB4",#N/A,TRUE,"GENERAL";"TAB5",#N/A,TRUE,"GENERAL"}</definedName>
    <definedName name="jghj" localSheetId="20" hidden="1">{"TAB1",#N/A,TRUE,"GENERAL";"TAB2",#N/A,TRUE,"GENERAL";"TAB3",#N/A,TRUE,"GENERAL";"TAB4",#N/A,TRUE,"GENERAL";"TAB5",#N/A,TRUE,"GENERAL"}</definedName>
    <definedName name="jghj" localSheetId="22" hidden="1">{"TAB1",#N/A,TRUE,"GENERAL";"TAB2",#N/A,TRUE,"GENERAL";"TAB3",#N/A,TRUE,"GENERAL";"TAB4",#N/A,TRUE,"GENERAL";"TAB5",#N/A,TRUE,"GENERAL"}</definedName>
    <definedName name="jghj" localSheetId="23" hidden="1">{"TAB1",#N/A,TRUE,"GENERAL";"TAB2",#N/A,TRUE,"GENERAL";"TAB3",#N/A,TRUE,"GENERAL";"TAB4",#N/A,TRUE,"GENERAL";"TAB5",#N/A,TRUE,"GENERAL"}</definedName>
    <definedName name="jghj" localSheetId="24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localSheetId="11" hidden="1">{"TAB1",#N/A,TRUE,"GENERAL";"TAB2",#N/A,TRUE,"GENERAL";"TAB3",#N/A,TRUE,"GENERAL";"TAB4",#N/A,TRUE,"GENERAL";"TAB5",#N/A,TRUE,"GENERAL"}</definedName>
    <definedName name="jgj" localSheetId="12" hidden="1">{"TAB1",#N/A,TRUE,"GENERAL";"TAB2",#N/A,TRUE,"GENERAL";"TAB3",#N/A,TRUE,"GENERAL";"TAB4",#N/A,TRUE,"GENERAL";"TAB5",#N/A,TRUE,"GENERAL"}</definedName>
    <definedName name="jgj" localSheetId="14" hidden="1">{"TAB1",#N/A,TRUE,"GENERAL";"TAB2",#N/A,TRUE,"GENERAL";"TAB3",#N/A,TRUE,"GENERAL";"TAB4",#N/A,TRUE,"GENERAL";"TAB5",#N/A,TRUE,"GENERAL"}</definedName>
    <definedName name="jgj" localSheetId="19" hidden="1">{"TAB1",#N/A,TRUE,"GENERAL";"TAB2",#N/A,TRUE,"GENERAL";"TAB3",#N/A,TRUE,"GENERAL";"TAB4",#N/A,TRUE,"GENERAL";"TAB5",#N/A,TRUE,"GENERAL"}</definedName>
    <definedName name="jgj" localSheetId="20" hidden="1">{"TAB1",#N/A,TRUE,"GENERAL";"TAB2",#N/A,TRUE,"GENERAL";"TAB3",#N/A,TRUE,"GENERAL";"TAB4",#N/A,TRUE,"GENERAL";"TAB5",#N/A,TRUE,"GENERAL"}</definedName>
    <definedName name="jgj" localSheetId="22" hidden="1">{"TAB1",#N/A,TRUE,"GENERAL";"TAB2",#N/A,TRUE,"GENERAL";"TAB3",#N/A,TRUE,"GENERAL";"TAB4",#N/A,TRUE,"GENERAL";"TAB5",#N/A,TRUE,"GENERAL"}</definedName>
    <definedName name="jgj" localSheetId="23" hidden="1">{"TAB1",#N/A,TRUE,"GENERAL";"TAB2",#N/A,TRUE,"GENERAL";"TAB3",#N/A,TRUE,"GENERAL";"TAB4",#N/A,TRUE,"GENERAL";"TAB5",#N/A,TRUE,"GENERAL"}</definedName>
    <definedName name="jgj" localSheetId="24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localSheetId="11" hidden="1">{"TAB1",#N/A,TRUE,"GENERAL";"TAB2",#N/A,TRUE,"GENERAL";"TAB3",#N/A,TRUE,"GENERAL";"TAB4",#N/A,TRUE,"GENERAL";"TAB5",#N/A,TRUE,"GENERAL"}</definedName>
    <definedName name="jhg" localSheetId="12" hidden="1">{"TAB1",#N/A,TRUE,"GENERAL";"TAB2",#N/A,TRUE,"GENERAL";"TAB3",#N/A,TRUE,"GENERAL";"TAB4",#N/A,TRUE,"GENERAL";"TAB5",#N/A,TRUE,"GENERAL"}</definedName>
    <definedName name="jhg" localSheetId="14" hidden="1">{"TAB1",#N/A,TRUE,"GENERAL";"TAB2",#N/A,TRUE,"GENERAL";"TAB3",#N/A,TRUE,"GENERAL";"TAB4",#N/A,TRUE,"GENERAL";"TAB5",#N/A,TRUE,"GENERAL"}</definedName>
    <definedName name="jhg" localSheetId="19" hidden="1">{"TAB1",#N/A,TRUE,"GENERAL";"TAB2",#N/A,TRUE,"GENERAL";"TAB3",#N/A,TRUE,"GENERAL";"TAB4",#N/A,TRUE,"GENERAL";"TAB5",#N/A,TRUE,"GENERAL"}</definedName>
    <definedName name="jhg" localSheetId="20" hidden="1">{"TAB1",#N/A,TRUE,"GENERAL";"TAB2",#N/A,TRUE,"GENERAL";"TAB3",#N/A,TRUE,"GENERAL";"TAB4",#N/A,TRUE,"GENERAL";"TAB5",#N/A,TRUE,"GENERAL"}</definedName>
    <definedName name="jhg" localSheetId="22" hidden="1">{"TAB1",#N/A,TRUE,"GENERAL";"TAB2",#N/A,TRUE,"GENERAL";"TAB3",#N/A,TRUE,"GENERAL";"TAB4",#N/A,TRUE,"GENERAL";"TAB5",#N/A,TRUE,"GENERAL"}</definedName>
    <definedName name="jhg" localSheetId="23" hidden="1">{"TAB1",#N/A,TRUE,"GENERAL";"TAB2",#N/A,TRUE,"GENERAL";"TAB3",#N/A,TRUE,"GENERAL";"TAB4",#N/A,TRUE,"GENERAL";"TAB5",#N/A,TRUE,"GENERAL"}</definedName>
    <definedName name="jhg" localSheetId="24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5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localSheetId="7" hidden="1">{"via1",#N/A,TRUE,"general";"via2",#N/A,TRUE,"general";"via3",#N/A,TRUE,"general"}</definedName>
    <definedName name="jhjyj" localSheetId="11" hidden="1">{"via1",#N/A,TRUE,"general";"via2",#N/A,TRUE,"general";"via3",#N/A,TRUE,"general"}</definedName>
    <definedName name="jhjyj" localSheetId="12" hidden="1">{"via1",#N/A,TRUE,"general";"via2",#N/A,TRUE,"general";"via3",#N/A,TRUE,"general"}</definedName>
    <definedName name="jhjyj" localSheetId="14" hidden="1">{"via1",#N/A,TRUE,"general";"via2",#N/A,TRUE,"general";"via3",#N/A,TRUE,"general"}</definedName>
    <definedName name="jhjyj" localSheetId="19" hidden="1">{"via1",#N/A,TRUE,"general";"via2",#N/A,TRUE,"general";"via3",#N/A,TRUE,"general"}</definedName>
    <definedName name="jhjyj" localSheetId="20" hidden="1">{"via1",#N/A,TRUE,"general";"via2",#N/A,TRUE,"general";"via3",#N/A,TRUE,"general"}</definedName>
    <definedName name="jhjyj" localSheetId="22" hidden="1">{"via1",#N/A,TRUE,"general";"via2",#N/A,TRUE,"general";"via3",#N/A,TRUE,"general"}</definedName>
    <definedName name="jhjyj" localSheetId="23" hidden="1">{"via1",#N/A,TRUE,"general";"via2",#N/A,TRUE,"general";"via3",#N/A,TRUE,"general"}</definedName>
    <definedName name="jhjyj" localSheetId="24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localSheetId="7" hidden="1">{"TAB1",#N/A,TRUE,"GENERAL";"TAB2",#N/A,TRUE,"GENERAL";"TAB3",#N/A,TRUE,"GENERAL";"TAB4",#N/A,TRUE,"GENERAL";"TAB5",#N/A,TRUE,"GENERAL"}</definedName>
    <definedName name="JHK" localSheetId="11" hidden="1">{"TAB1",#N/A,TRUE,"GENERAL";"TAB2",#N/A,TRUE,"GENERAL";"TAB3",#N/A,TRUE,"GENERAL";"TAB4",#N/A,TRUE,"GENERAL";"TAB5",#N/A,TRUE,"GENERAL"}</definedName>
    <definedName name="JHK" localSheetId="12" hidden="1">{"TAB1",#N/A,TRUE,"GENERAL";"TAB2",#N/A,TRUE,"GENERAL";"TAB3",#N/A,TRUE,"GENERAL";"TAB4",#N/A,TRUE,"GENERAL";"TAB5",#N/A,TRUE,"GENERAL"}</definedName>
    <definedName name="JHK" localSheetId="14" hidden="1">{"TAB1",#N/A,TRUE,"GENERAL";"TAB2",#N/A,TRUE,"GENERAL";"TAB3",#N/A,TRUE,"GENERAL";"TAB4",#N/A,TRUE,"GENERAL";"TAB5",#N/A,TRUE,"GENERAL"}</definedName>
    <definedName name="JHK" localSheetId="19" hidden="1">{"TAB1",#N/A,TRUE,"GENERAL";"TAB2",#N/A,TRUE,"GENERAL";"TAB3",#N/A,TRUE,"GENERAL";"TAB4",#N/A,TRUE,"GENERAL";"TAB5",#N/A,TRUE,"GENERAL"}</definedName>
    <definedName name="JHK" localSheetId="20" hidden="1">{"TAB1",#N/A,TRUE,"GENERAL";"TAB2",#N/A,TRUE,"GENERAL";"TAB3",#N/A,TRUE,"GENERAL";"TAB4",#N/A,TRUE,"GENERAL";"TAB5",#N/A,TRUE,"GENERAL"}</definedName>
    <definedName name="JHK" localSheetId="22" hidden="1">{"TAB1",#N/A,TRUE,"GENERAL";"TAB2",#N/A,TRUE,"GENERAL";"TAB3",#N/A,TRUE,"GENERAL";"TAB4",#N/A,TRUE,"GENERAL";"TAB5",#N/A,TRUE,"GENERAL"}</definedName>
    <definedName name="JHK" localSheetId="23" hidden="1">{"TAB1",#N/A,TRUE,"GENERAL";"TAB2",#N/A,TRUE,"GENERAL";"TAB3",#N/A,TRUE,"GENERAL";"TAB4",#N/A,TRUE,"GENERAL";"TAB5",#N/A,TRUE,"GENERAL"}</definedName>
    <definedName name="JHK" localSheetId="24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localSheetId="11" hidden="1">{"TAB1",#N/A,TRUE,"GENERAL";"TAB2",#N/A,TRUE,"GENERAL";"TAB3",#N/A,TRUE,"GENERAL";"TAB4",#N/A,TRUE,"GENERAL";"TAB5",#N/A,TRUE,"GENERAL"}</definedName>
    <definedName name="jhkgjkvf" localSheetId="12" hidden="1">{"TAB1",#N/A,TRUE,"GENERAL";"TAB2",#N/A,TRUE,"GENERAL";"TAB3",#N/A,TRUE,"GENERAL";"TAB4",#N/A,TRUE,"GENERAL";"TAB5",#N/A,TRUE,"GENERAL"}</definedName>
    <definedName name="jhkgjkvf" localSheetId="14" hidden="1">{"TAB1",#N/A,TRUE,"GENERAL";"TAB2",#N/A,TRUE,"GENERAL";"TAB3",#N/A,TRUE,"GENERAL";"TAB4",#N/A,TRUE,"GENERAL";"TAB5",#N/A,TRUE,"GENERAL"}</definedName>
    <definedName name="jhkgjkvf" localSheetId="19" hidden="1">{"TAB1",#N/A,TRUE,"GENERAL";"TAB2",#N/A,TRUE,"GENERAL";"TAB3",#N/A,TRUE,"GENERAL";"TAB4",#N/A,TRUE,"GENERAL";"TAB5",#N/A,TRUE,"GENERAL"}</definedName>
    <definedName name="jhkgjkvf" localSheetId="20" hidden="1">{"TAB1",#N/A,TRUE,"GENERAL";"TAB2",#N/A,TRUE,"GENERAL";"TAB3",#N/A,TRUE,"GENERAL";"TAB4",#N/A,TRUE,"GENERAL";"TAB5",#N/A,TRUE,"GENERAL"}</definedName>
    <definedName name="jhkgjkvf" localSheetId="22" hidden="1">{"TAB1",#N/A,TRUE,"GENERAL";"TAB2",#N/A,TRUE,"GENERAL";"TAB3",#N/A,TRUE,"GENERAL";"TAB4",#N/A,TRUE,"GENERAL";"TAB5",#N/A,TRUE,"GENERAL"}</definedName>
    <definedName name="jhkgjkvf" localSheetId="23" hidden="1">{"TAB1",#N/A,TRUE,"GENERAL";"TAB2",#N/A,TRUE,"GENERAL";"TAB3",#N/A,TRUE,"GENERAL";"TAB4",#N/A,TRUE,"GENERAL";"TAB5",#N/A,TRUE,"GENERAL"}</definedName>
    <definedName name="jhkgjkvf" localSheetId="24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5" hidden="1">{"via1",#N/A,TRUE,"general";"via2",#N/A,TRUE,"general";"via3",#N/A,TRUE,"general"}</definedName>
    <definedName name="jj" localSheetId="6" hidden="1">{"via1",#N/A,TRUE,"general";"via2",#N/A,TRUE,"general";"via3",#N/A,TRUE,"general"}</definedName>
    <definedName name="jj" localSheetId="7" hidden="1">{"via1",#N/A,TRUE,"general";"via2",#N/A,TRUE,"general";"via3",#N/A,TRUE,"general"}</definedName>
    <definedName name="jj" localSheetId="11" hidden="1">{"via1",#N/A,TRUE,"general";"via2",#N/A,TRUE,"general";"via3",#N/A,TRUE,"general"}</definedName>
    <definedName name="jj" localSheetId="12" hidden="1">{"via1",#N/A,TRUE,"general";"via2",#N/A,TRUE,"general";"via3",#N/A,TRUE,"general"}</definedName>
    <definedName name="jj" localSheetId="14" hidden="1">{"via1",#N/A,TRUE,"general";"via2",#N/A,TRUE,"general";"via3",#N/A,TRUE,"general"}</definedName>
    <definedName name="jj" localSheetId="19" hidden="1">{"via1",#N/A,TRUE,"general";"via2",#N/A,TRUE,"general";"via3",#N/A,TRUE,"general"}</definedName>
    <definedName name="jj" localSheetId="20" hidden="1">{"via1",#N/A,TRUE,"general";"via2",#N/A,TRUE,"general";"via3",#N/A,TRUE,"general"}</definedName>
    <definedName name="jj" localSheetId="22" hidden="1">{"via1",#N/A,TRUE,"general";"via2",#N/A,TRUE,"general";"via3",#N/A,TRUE,"general"}</definedName>
    <definedName name="jj" localSheetId="23" hidden="1">{"via1",#N/A,TRUE,"general";"via2",#N/A,TRUE,"general";"via3",#N/A,TRUE,"general"}</definedName>
    <definedName name="jj" localSheetId="24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localSheetId="7" hidden="1">{"via1",#N/A,TRUE,"general";"via2",#N/A,TRUE,"general";"via3",#N/A,TRUE,"general"}</definedName>
    <definedName name="jjfq" localSheetId="11" hidden="1">{"via1",#N/A,TRUE,"general";"via2",#N/A,TRUE,"general";"via3",#N/A,TRUE,"general"}</definedName>
    <definedName name="jjfq" localSheetId="12" hidden="1">{"via1",#N/A,TRUE,"general";"via2",#N/A,TRUE,"general";"via3",#N/A,TRUE,"general"}</definedName>
    <definedName name="jjfq" localSheetId="14" hidden="1">{"via1",#N/A,TRUE,"general";"via2",#N/A,TRUE,"general";"via3",#N/A,TRUE,"general"}</definedName>
    <definedName name="jjfq" localSheetId="19" hidden="1">{"via1",#N/A,TRUE,"general";"via2",#N/A,TRUE,"general";"via3",#N/A,TRUE,"general"}</definedName>
    <definedName name="jjfq" localSheetId="20" hidden="1">{"via1",#N/A,TRUE,"general";"via2",#N/A,TRUE,"general";"via3",#N/A,TRUE,"general"}</definedName>
    <definedName name="jjfq" localSheetId="22" hidden="1">{"via1",#N/A,TRUE,"general";"via2",#N/A,TRUE,"general";"via3",#N/A,TRUE,"general"}</definedName>
    <definedName name="jjfq" localSheetId="23" hidden="1">{"via1",#N/A,TRUE,"general";"via2",#N/A,TRUE,"general";"via3",#N/A,TRUE,"general"}</definedName>
    <definedName name="jjfq" localSheetId="24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localSheetId="7" hidden="1">{"via1",#N/A,TRUE,"general";"via2",#N/A,TRUE,"general";"via3",#N/A,TRUE,"general"}</definedName>
    <definedName name="jjjhjddfg" localSheetId="11" hidden="1">{"via1",#N/A,TRUE,"general";"via2",#N/A,TRUE,"general";"via3",#N/A,TRUE,"general"}</definedName>
    <definedName name="jjjhjddfg" localSheetId="12" hidden="1">{"via1",#N/A,TRUE,"general";"via2",#N/A,TRUE,"general";"via3",#N/A,TRUE,"general"}</definedName>
    <definedName name="jjjhjddfg" localSheetId="14" hidden="1">{"via1",#N/A,TRUE,"general";"via2",#N/A,TRUE,"general";"via3",#N/A,TRUE,"general"}</definedName>
    <definedName name="jjjhjddfg" localSheetId="19" hidden="1">{"via1",#N/A,TRUE,"general";"via2",#N/A,TRUE,"general";"via3",#N/A,TRUE,"general"}</definedName>
    <definedName name="jjjhjddfg" localSheetId="20" hidden="1">{"via1",#N/A,TRUE,"general";"via2",#N/A,TRUE,"general";"via3",#N/A,TRUE,"general"}</definedName>
    <definedName name="jjjhjddfg" localSheetId="22" hidden="1">{"via1",#N/A,TRUE,"general";"via2",#N/A,TRUE,"general";"via3",#N/A,TRUE,"general"}</definedName>
    <definedName name="jjjhjddfg" localSheetId="23" hidden="1">{"via1",#N/A,TRUE,"general";"via2",#N/A,TRUE,"general";"via3",#N/A,TRUE,"general"}</definedName>
    <definedName name="jjjhjddfg" localSheetId="24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localSheetId="11" hidden="1">{"via1",#N/A,TRUE,"general";"via2",#N/A,TRUE,"general";"via3",#N/A,TRUE,"general"}</definedName>
    <definedName name="jjjjju" localSheetId="12" hidden="1">{"via1",#N/A,TRUE,"general";"via2",#N/A,TRUE,"general";"via3",#N/A,TRUE,"general"}</definedName>
    <definedName name="jjjjju" localSheetId="14" hidden="1">{"via1",#N/A,TRUE,"general";"via2",#N/A,TRUE,"general";"via3",#N/A,TRUE,"general"}</definedName>
    <definedName name="jjjjju" localSheetId="19" hidden="1">{"via1",#N/A,TRUE,"general";"via2",#N/A,TRUE,"general";"via3",#N/A,TRUE,"general"}</definedName>
    <definedName name="jjjjju" localSheetId="20" hidden="1">{"via1",#N/A,TRUE,"general";"via2",#N/A,TRUE,"general";"via3",#N/A,TRUE,"general"}</definedName>
    <definedName name="jjjjju" localSheetId="22" hidden="1">{"via1",#N/A,TRUE,"general";"via2",#N/A,TRUE,"general";"via3",#N/A,TRUE,"general"}</definedName>
    <definedName name="jjjjju" localSheetId="23" hidden="1">{"via1",#N/A,TRUE,"general";"via2",#N/A,TRUE,"general";"via3",#N/A,TRUE,"general"}</definedName>
    <definedName name="jjjjju" localSheetId="24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localSheetId="11" hidden="1">{"TAB1",#N/A,TRUE,"GENERAL";"TAB2",#N/A,TRUE,"GENERAL";"TAB3",#N/A,TRUE,"GENERAL";"TAB4",#N/A,TRUE,"GENERAL";"TAB5",#N/A,TRUE,"GENERAL"}</definedName>
    <definedName name="jjujujty" localSheetId="12" hidden="1">{"TAB1",#N/A,TRUE,"GENERAL";"TAB2",#N/A,TRUE,"GENERAL";"TAB3",#N/A,TRUE,"GENERAL";"TAB4",#N/A,TRUE,"GENERAL";"TAB5",#N/A,TRUE,"GENERAL"}</definedName>
    <definedName name="jjujujty" localSheetId="14" hidden="1">{"TAB1",#N/A,TRUE,"GENERAL";"TAB2",#N/A,TRUE,"GENERAL";"TAB3",#N/A,TRUE,"GENERAL";"TAB4",#N/A,TRUE,"GENERAL";"TAB5",#N/A,TRUE,"GENERAL"}</definedName>
    <definedName name="jjujujty" localSheetId="19" hidden="1">{"TAB1",#N/A,TRUE,"GENERAL";"TAB2",#N/A,TRUE,"GENERAL";"TAB3",#N/A,TRUE,"GENERAL";"TAB4",#N/A,TRUE,"GENERAL";"TAB5",#N/A,TRUE,"GENERAL"}</definedName>
    <definedName name="jjujujty" localSheetId="20" hidden="1">{"TAB1",#N/A,TRUE,"GENERAL";"TAB2",#N/A,TRUE,"GENERAL";"TAB3",#N/A,TRUE,"GENERAL";"TAB4",#N/A,TRUE,"GENERAL";"TAB5",#N/A,TRUE,"GENERAL"}</definedName>
    <definedName name="jjujujty" localSheetId="22" hidden="1">{"TAB1",#N/A,TRUE,"GENERAL";"TAB2",#N/A,TRUE,"GENERAL";"TAB3",#N/A,TRUE,"GENERAL";"TAB4",#N/A,TRUE,"GENERAL";"TAB5",#N/A,TRUE,"GENERAL"}</definedName>
    <definedName name="jjujujty" localSheetId="23" hidden="1">{"TAB1",#N/A,TRUE,"GENERAL";"TAB2",#N/A,TRUE,"GENERAL";"TAB3",#N/A,TRUE,"GENERAL";"TAB4",#N/A,TRUE,"GENERAL";"TAB5",#N/A,TRUE,"GENERAL"}</definedName>
    <definedName name="jjujujty" localSheetId="24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5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localSheetId="7" hidden="1">{"via1",#N/A,TRUE,"general";"via2",#N/A,TRUE,"general";"via3",#N/A,TRUE,"general"}</definedName>
    <definedName name="jjyjy" localSheetId="11" hidden="1">{"via1",#N/A,TRUE,"general";"via2",#N/A,TRUE,"general";"via3",#N/A,TRUE,"general"}</definedName>
    <definedName name="jjyjy" localSheetId="12" hidden="1">{"via1",#N/A,TRUE,"general";"via2",#N/A,TRUE,"general";"via3",#N/A,TRUE,"general"}</definedName>
    <definedName name="jjyjy" localSheetId="14" hidden="1">{"via1",#N/A,TRUE,"general";"via2",#N/A,TRUE,"general";"via3",#N/A,TRUE,"general"}</definedName>
    <definedName name="jjyjy" localSheetId="19" hidden="1">{"via1",#N/A,TRUE,"general";"via2",#N/A,TRUE,"general";"via3",#N/A,TRUE,"general"}</definedName>
    <definedName name="jjyjy" localSheetId="20" hidden="1">{"via1",#N/A,TRUE,"general";"via2",#N/A,TRUE,"general";"via3",#N/A,TRUE,"general"}</definedName>
    <definedName name="jjyjy" localSheetId="22" hidden="1">{"via1",#N/A,TRUE,"general";"via2",#N/A,TRUE,"general";"via3",#N/A,TRUE,"general"}</definedName>
    <definedName name="jjyjy" localSheetId="23" hidden="1">{"via1",#N/A,TRUE,"general";"via2",#N/A,TRUE,"general";"via3",#N/A,TRUE,"general"}</definedName>
    <definedName name="jjyjy" localSheetId="24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localSheetId="7" hidden="1">{"TAB1",#N/A,TRUE,"GENERAL";"TAB2",#N/A,TRUE,"GENERAL";"TAB3",#N/A,TRUE,"GENERAL";"TAB4",#N/A,TRUE,"GENERAL";"TAB5",#N/A,TRUE,"GENERAL"}</definedName>
    <definedName name="jkk" localSheetId="11" hidden="1">{"TAB1",#N/A,TRUE,"GENERAL";"TAB2",#N/A,TRUE,"GENERAL";"TAB3",#N/A,TRUE,"GENERAL";"TAB4",#N/A,TRUE,"GENERAL";"TAB5",#N/A,TRUE,"GENERAL"}</definedName>
    <definedName name="jkk" localSheetId="12" hidden="1">{"TAB1",#N/A,TRUE,"GENERAL";"TAB2",#N/A,TRUE,"GENERAL";"TAB3",#N/A,TRUE,"GENERAL";"TAB4",#N/A,TRUE,"GENERAL";"TAB5",#N/A,TRUE,"GENERAL"}</definedName>
    <definedName name="jkk" localSheetId="14" hidden="1">{"TAB1",#N/A,TRUE,"GENERAL";"TAB2",#N/A,TRUE,"GENERAL";"TAB3",#N/A,TRUE,"GENERAL";"TAB4",#N/A,TRUE,"GENERAL";"TAB5",#N/A,TRUE,"GENERAL"}</definedName>
    <definedName name="jkk" localSheetId="19" hidden="1">{"TAB1",#N/A,TRUE,"GENERAL";"TAB2",#N/A,TRUE,"GENERAL";"TAB3",#N/A,TRUE,"GENERAL";"TAB4",#N/A,TRUE,"GENERAL";"TAB5",#N/A,TRUE,"GENERAL"}</definedName>
    <definedName name="jkk" localSheetId="20" hidden="1">{"TAB1",#N/A,TRUE,"GENERAL";"TAB2",#N/A,TRUE,"GENERAL";"TAB3",#N/A,TRUE,"GENERAL";"TAB4",#N/A,TRUE,"GENERAL";"TAB5",#N/A,TRUE,"GENERAL"}</definedName>
    <definedName name="jkk" localSheetId="22" hidden="1">{"TAB1",#N/A,TRUE,"GENERAL";"TAB2",#N/A,TRUE,"GENERAL";"TAB3",#N/A,TRUE,"GENERAL";"TAB4",#N/A,TRUE,"GENERAL";"TAB5",#N/A,TRUE,"GENERAL"}</definedName>
    <definedName name="jkk" localSheetId="23" hidden="1">{"TAB1",#N/A,TRUE,"GENERAL";"TAB2",#N/A,TRUE,"GENERAL";"TAB3",#N/A,TRUE,"GENERAL";"TAB4",#N/A,TRUE,"GENERAL";"TAB5",#N/A,TRUE,"GENERAL"}</definedName>
    <definedName name="jkk" localSheetId="24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5" hidden="1">{"TAB1",#N/A,TRUE,"GENERAL";"TAB2",#N/A,TRUE,"GENERAL";"TAB3",#N/A,TRUE,"GENERAL";"TAB4",#N/A,TRUE,"GENERAL";"TAB5",#N/A,TRUE,"GENERAL"}</definedName>
    <definedName name="jkl" localSheetId="6" hidden="1">{"TAB1",#N/A,TRUE,"GENERAL";"TAB2",#N/A,TRUE,"GENERAL";"TAB3",#N/A,TRUE,"GENERAL";"TAB4",#N/A,TRUE,"GENERAL";"TAB5",#N/A,TRUE,"GENERAL"}</definedName>
    <definedName name="jkl" localSheetId="7" hidden="1">{"TAB1",#N/A,TRUE,"GENERAL";"TAB2",#N/A,TRUE,"GENERAL";"TAB3",#N/A,TRUE,"GENERAL";"TAB4",#N/A,TRUE,"GENERAL";"TAB5",#N/A,TRUE,"GENERAL"}</definedName>
    <definedName name="jkl" localSheetId="11" hidden="1">{"TAB1",#N/A,TRUE,"GENERAL";"TAB2",#N/A,TRUE,"GENERAL";"TAB3",#N/A,TRUE,"GENERAL";"TAB4",#N/A,TRUE,"GENERAL";"TAB5",#N/A,TRUE,"GENERAL"}</definedName>
    <definedName name="jkl" localSheetId="12" hidden="1">{"TAB1",#N/A,TRUE,"GENERAL";"TAB2",#N/A,TRUE,"GENERAL";"TAB3",#N/A,TRUE,"GENERAL";"TAB4",#N/A,TRUE,"GENERAL";"TAB5",#N/A,TRUE,"GENERAL"}</definedName>
    <definedName name="jkl" localSheetId="14" hidden="1">{"TAB1",#N/A,TRUE,"GENERAL";"TAB2",#N/A,TRUE,"GENERAL";"TAB3",#N/A,TRUE,"GENERAL";"TAB4",#N/A,TRUE,"GENERAL";"TAB5",#N/A,TRUE,"GENERAL"}</definedName>
    <definedName name="jkl" localSheetId="19" hidden="1">{"TAB1",#N/A,TRUE,"GENERAL";"TAB2",#N/A,TRUE,"GENERAL";"TAB3",#N/A,TRUE,"GENERAL";"TAB4",#N/A,TRUE,"GENERAL";"TAB5",#N/A,TRUE,"GENERAL"}</definedName>
    <definedName name="jkl" localSheetId="20" hidden="1">{"TAB1",#N/A,TRUE,"GENERAL";"TAB2",#N/A,TRUE,"GENERAL";"TAB3",#N/A,TRUE,"GENERAL";"TAB4",#N/A,TRUE,"GENERAL";"TAB5",#N/A,TRUE,"GENERAL"}</definedName>
    <definedName name="jkl" localSheetId="22" hidden="1">{"TAB1",#N/A,TRUE,"GENERAL";"TAB2",#N/A,TRUE,"GENERAL";"TAB3",#N/A,TRUE,"GENERAL";"TAB4",#N/A,TRUE,"GENERAL";"TAB5",#N/A,TRUE,"GENERAL"}</definedName>
    <definedName name="jkl" localSheetId="23" hidden="1">{"TAB1",#N/A,TRUE,"GENERAL";"TAB2",#N/A,TRUE,"GENERAL";"TAB3",#N/A,TRUE,"GENERAL";"TAB4",#N/A,TRUE,"GENERAL";"TAB5",#N/A,TRUE,"GENERAL"}</definedName>
    <definedName name="jkl" localSheetId="24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5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localSheetId="7" hidden="1">{"via1",#N/A,TRUE,"general";"via2",#N/A,TRUE,"general";"via3",#N/A,TRUE,"general"}</definedName>
    <definedName name="JRYJ" localSheetId="11" hidden="1">{"via1",#N/A,TRUE,"general";"via2",#N/A,TRUE,"general";"via3",#N/A,TRUE,"general"}</definedName>
    <definedName name="JRYJ" localSheetId="12" hidden="1">{"via1",#N/A,TRUE,"general";"via2",#N/A,TRUE,"general";"via3",#N/A,TRUE,"general"}</definedName>
    <definedName name="JRYJ" localSheetId="14" hidden="1">{"via1",#N/A,TRUE,"general";"via2",#N/A,TRUE,"general";"via3",#N/A,TRUE,"general"}</definedName>
    <definedName name="JRYJ" localSheetId="19" hidden="1">{"via1",#N/A,TRUE,"general";"via2",#N/A,TRUE,"general";"via3",#N/A,TRUE,"general"}</definedName>
    <definedName name="JRYJ" localSheetId="20" hidden="1">{"via1",#N/A,TRUE,"general";"via2",#N/A,TRUE,"general";"via3",#N/A,TRUE,"general"}</definedName>
    <definedName name="JRYJ" localSheetId="22" hidden="1">{"via1",#N/A,TRUE,"general";"via2",#N/A,TRUE,"general";"via3",#N/A,TRUE,"general"}</definedName>
    <definedName name="JRYJ" localSheetId="23" hidden="1">{"via1",#N/A,TRUE,"general";"via2",#N/A,TRUE,"general";"via3",#N/A,TRUE,"general"}</definedName>
    <definedName name="JRYJ" localSheetId="24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localSheetId="7" hidden="1">{"TAB1",#N/A,TRUE,"GENERAL";"TAB2",#N/A,TRUE,"GENERAL";"TAB3",#N/A,TRUE,"GENERAL";"TAB4",#N/A,TRUE,"GENERAL";"TAB5",#N/A,TRUE,"GENERAL"}</definedName>
    <definedName name="jtyj" localSheetId="11" hidden="1">{"TAB1",#N/A,TRUE,"GENERAL";"TAB2",#N/A,TRUE,"GENERAL";"TAB3",#N/A,TRUE,"GENERAL";"TAB4",#N/A,TRUE,"GENERAL";"TAB5",#N/A,TRUE,"GENERAL"}</definedName>
    <definedName name="jtyj" localSheetId="12" hidden="1">{"TAB1",#N/A,TRUE,"GENERAL";"TAB2",#N/A,TRUE,"GENERAL";"TAB3",#N/A,TRUE,"GENERAL";"TAB4",#N/A,TRUE,"GENERAL";"TAB5",#N/A,TRUE,"GENERAL"}</definedName>
    <definedName name="jtyj" localSheetId="14" hidden="1">{"TAB1",#N/A,TRUE,"GENERAL";"TAB2",#N/A,TRUE,"GENERAL";"TAB3",#N/A,TRUE,"GENERAL";"TAB4",#N/A,TRUE,"GENERAL";"TAB5",#N/A,TRUE,"GENERAL"}</definedName>
    <definedName name="jtyj" localSheetId="19" hidden="1">{"TAB1",#N/A,TRUE,"GENERAL";"TAB2",#N/A,TRUE,"GENERAL";"TAB3",#N/A,TRUE,"GENERAL";"TAB4",#N/A,TRUE,"GENERAL";"TAB5",#N/A,TRUE,"GENERAL"}</definedName>
    <definedName name="jtyj" localSheetId="20" hidden="1">{"TAB1",#N/A,TRUE,"GENERAL";"TAB2",#N/A,TRUE,"GENERAL";"TAB3",#N/A,TRUE,"GENERAL";"TAB4",#N/A,TRUE,"GENERAL";"TAB5",#N/A,TRUE,"GENERAL"}</definedName>
    <definedName name="jtyj" localSheetId="22" hidden="1">{"TAB1",#N/A,TRUE,"GENERAL";"TAB2",#N/A,TRUE,"GENERAL";"TAB3",#N/A,TRUE,"GENERAL";"TAB4",#N/A,TRUE,"GENERAL";"TAB5",#N/A,TRUE,"GENERAL"}</definedName>
    <definedName name="jtyj" localSheetId="23" hidden="1">{"TAB1",#N/A,TRUE,"GENERAL";"TAB2",#N/A,TRUE,"GENERAL";"TAB3",#N/A,TRUE,"GENERAL";"TAB4",#N/A,TRUE,"GENERAL";"TAB5",#N/A,TRUE,"GENERAL"}</definedName>
    <definedName name="jtyj" localSheetId="24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localSheetId="11" hidden="1">{"TAB1",#N/A,TRUE,"GENERAL";"TAB2",#N/A,TRUE,"GENERAL";"TAB3",#N/A,TRUE,"GENERAL";"TAB4",#N/A,TRUE,"GENERAL";"TAB5",#N/A,TRUE,"GENERAL"}</definedName>
    <definedName name="jtyry" localSheetId="12" hidden="1">{"TAB1",#N/A,TRUE,"GENERAL";"TAB2",#N/A,TRUE,"GENERAL";"TAB3",#N/A,TRUE,"GENERAL";"TAB4",#N/A,TRUE,"GENERAL";"TAB5",#N/A,TRUE,"GENERAL"}</definedName>
    <definedName name="jtyry" localSheetId="14" hidden="1">{"TAB1",#N/A,TRUE,"GENERAL";"TAB2",#N/A,TRUE,"GENERAL";"TAB3",#N/A,TRUE,"GENERAL";"TAB4",#N/A,TRUE,"GENERAL";"TAB5",#N/A,TRUE,"GENERAL"}</definedName>
    <definedName name="jtyry" localSheetId="19" hidden="1">{"TAB1",#N/A,TRUE,"GENERAL";"TAB2",#N/A,TRUE,"GENERAL";"TAB3",#N/A,TRUE,"GENERAL";"TAB4",#N/A,TRUE,"GENERAL";"TAB5",#N/A,TRUE,"GENERAL"}</definedName>
    <definedName name="jtyry" localSheetId="20" hidden="1">{"TAB1",#N/A,TRUE,"GENERAL";"TAB2",#N/A,TRUE,"GENERAL";"TAB3",#N/A,TRUE,"GENERAL";"TAB4",#N/A,TRUE,"GENERAL";"TAB5",#N/A,TRUE,"GENERAL"}</definedName>
    <definedName name="jtyry" localSheetId="22" hidden="1">{"TAB1",#N/A,TRUE,"GENERAL";"TAB2",#N/A,TRUE,"GENERAL";"TAB3",#N/A,TRUE,"GENERAL";"TAB4",#N/A,TRUE,"GENERAL";"TAB5",#N/A,TRUE,"GENERAL"}</definedName>
    <definedName name="jtyry" localSheetId="23" hidden="1">{"TAB1",#N/A,TRUE,"GENERAL";"TAB2",#N/A,TRUE,"GENERAL";"TAB3",#N/A,TRUE,"GENERAL";"TAB4",#N/A,TRUE,"GENERAL";"TAB5",#N/A,TRUE,"GENERAL"}</definedName>
    <definedName name="jtyry" localSheetId="24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5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localSheetId="7" hidden="1">{"via1",#N/A,TRUE,"general";"via2",#N/A,TRUE,"general";"via3",#N/A,TRUE,"general"}</definedName>
    <definedName name="juj" localSheetId="11" hidden="1">{"via1",#N/A,TRUE,"general";"via2",#N/A,TRUE,"general";"via3",#N/A,TRUE,"general"}</definedName>
    <definedName name="juj" localSheetId="12" hidden="1">{"via1",#N/A,TRUE,"general";"via2",#N/A,TRUE,"general";"via3",#N/A,TRUE,"general"}</definedName>
    <definedName name="juj" localSheetId="14" hidden="1">{"via1",#N/A,TRUE,"general";"via2",#N/A,TRUE,"general";"via3",#N/A,TRUE,"general"}</definedName>
    <definedName name="juj" localSheetId="19" hidden="1">{"via1",#N/A,TRUE,"general";"via2",#N/A,TRUE,"general";"via3",#N/A,TRUE,"general"}</definedName>
    <definedName name="juj" localSheetId="20" hidden="1">{"via1",#N/A,TRUE,"general";"via2",#N/A,TRUE,"general";"via3",#N/A,TRUE,"general"}</definedName>
    <definedName name="juj" localSheetId="22" hidden="1">{"via1",#N/A,TRUE,"general";"via2",#N/A,TRUE,"general";"via3",#N/A,TRUE,"general"}</definedName>
    <definedName name="juj" localSheetId="23" hidden="1">{"via1",#N/A,TRUE,"general";"via2",#N/A,TRUE,"general";"via3",#N/A,TRUE,"general"}</definedName>
    <definedName name="juj" localSheetId="24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localSheetId="11" hidden="1">{"via1",#N/A,TRUE,"general";"via2",#N/A,TRUE,"general";"via3",#N/A,TRUE,"general"}</definedName>
    <definedName name="jujcx" localSheetId="12" hidden="1">{"via1",#N/A,TRUE,"general";"via2",#N/A,TRUE,"general";"via3",#N/A,TRUE,"general"}</definedName>
    <definedName name="jujcx" localSheetId="14" hidden="1">{"via1",#N/A,TRUE,"general";"via2",#N/A,TRUE,"general";"via3",#N/A,TRUE,"general"}</definedName>
    <definedName name="jujcx" localSheetId="19" hidden="1">{"via1",#N/A,TRUE,"general";"via2",#N/A,TRUE,"general";"via3",#N/A,TRUE,"general"}</definedName>
    <definedName name="jujcx" localSheetId="20" hidden="1">{"via1",#N/A,TRUE,"general";"via2",#N/A,TRUE,"general";"via3",#N/A,TRUE,"general"}</definedName>
    <definedName name="jujcx" localSheetId="22" hidden="1">{"via1",#N/A,TRUE,"general";"via2",#N/A,TRUE,"general";"via3",#N/A,TRUE,"general"}</definedName>
    <definedName name="jujcx" localSheetId="23" hidden="1">{"via1",#N/A,TRUE,"general";"via2",#N/A,TRUE,"general";"via3",#N/A,TRUE,"general"}</definedName>
    <definedName name="jujcx" localSheetId="24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localSheetId="11" hidden="1">{"via1",#N/A,TRUE,"general";"via2",#N/A,TRUE,"general";"via3",#N/A,TRUE,"general"}</definedName>
    <definedName name="jujuj" localSheetId="12" hidden="1">{"via1",#N/A,TRUE,"general";"via2",#N/A,TRUE,"general";"via3",#N/A,TRUE,"general"}</definedName>
    <definedName name="jujuj" localSheetId="14" hidden="1">{"via1",#N/A,TRUE,"general";"via2",#N/A,TRUE,"general";"via3",#N/A,TRUE,"general"}</definedName>
    <definedName name="jujuj" localSheetId="19" hidden="1">{"via1",#N/A,TRUE,"general";"via2",#N/A,TRUE,"general";"via3",#N/A,TRUE,"general"}</definedName>
    <definedName name="jujuj" localSheetId="20" hidden="1">{"via1",#N/A,TRUE,"general";"via2",#N/A,TRUE,"general";"via3",#N/A,TRUE,"general"}</definedName>
    <definedName name="jujuj" localSheetId="22" hidden="1">{"via1",#N/A,TRUE,"general";"via2",#N/A,TRUE,"general";"via3",#N/A,TRUE,"general"}</definedName>
    <definedName name="jujuj" localSheetId="23" hidden="1">{"via1",#N/A,TRUE,"general";"via2",#N/A,TRUE,"general";"via3",#N/A,TRUE,"general"}</definedName>
    <definedName name="jujuj" localSheetId="24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localSheetId="11" hidden="1">{"TAB1",#N/A,TRUE,"GENERAL";"TAB2",#N/A,TRUE,"GENERAL";"TAB3",#N/A,TRUE,"GENERAL";"TAB4",#N/A,TRUE,"GENERAL";"TAB5",#N/A,TRUE,"GENERAL"}</definedName>
    <definedName name="jujujuju" localSheetId="12" hidden="1">{"TAB1",#N/A,TRUE,"GENERAL";"TAB2",#N/A,TRUE,"GENERAL";"TAB3",#N/A,TRUE,"GENERAL";"TAB4",#N/A,TRUE,"GENERAL";"TAB5",#N/A,TRUE,"GENERAL"}</definedName>
    <definedName name="jujujuju" localSheetId="14" hidden="1">{"TAB1",#N/A,TRUE,"GENERAL";"TAB2",#N/A,TRUE,"GENERAL";"TAB3",#N/A,TRUE,"GENERAL";"TAB4",#N/A,TRUE,"GENERAL";"TAB5",#N/A,TRUE,"GENERAL"}</definedName>
    <definedName name="jujujuju" localSheetId="19" hidden="1">{"TAB1",#N/A,TRUE,"GENERAL";"TAB2",#N/A,TRUE,"GENERAL";"TAB3",#N/A,TRUE,"GENERAL";"TAB4",#N/A,TRUE,"GENERAL";"TAB5",#N/A,TRUE,"GENERAL"}</definedName>
    <definedName name="jujujuju" localSheetId="20" hidden="1">{"TAB1",#N/A,TRUE,"GENERAL";"TAB2",#N/A,TRUE,"GENERAL";"TAB3",#N/A,TRUE,"GENERAL";"TAB4",#N/A,TRUE,"GENERAL";"TAB5",#N/A,TRUE,"GENERAL"}</definedName>
    <definedName name="jujujuju" localSheetId="22" hidden="1">{"TAB1",#N/A,TRUE,"GENERAL";"TAB2",#N/A,TRUE,"GENERAL";"TAB3",#N/A,TRUE,"GENERAL";"TAB4",#N/A,TRUE,"GENERAL";"TAB5",#N/A,TRUE,"GENERAL"}</definedName>
    <definedName name="jujujuju" localSheetId="23" hidden="1">{"TAB1",#N/A,TRUE,"GENERAL";"TAB2",#N/A,TRUE,"GENERAL";"TAB3",#N/A,TRUE,"GENERAL";"TAB4",#N/A,TRUE,"GENERAL";"TAB5",#N/A,TRUE,"GENERAL"}</definedName>
    <definedName name="jujujuju" localSheetId="24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localSheetId="11" hidden="1">{"TAB1",#N/A,TRUE,"GENERAL";"TAB2",#N/A,TRUE,"GENERAL";"TAB3",#N/A,TRUE,"GENERAL";"TAB4",#N/A,TRUE,"GENERAL";"TAB5",#N/A,TRUE,"GENERAL"}</definedName>
    <definedName name="juuuhb" localSheetId="12" hidden="1">{"TAB1",#N/A,TRUE,"GENERAL";"TAB2",#N/A,TRUE,"GENERAL";"TAB3",#N/A,TRUE,"GENERAL";"TAB4",#N/A,TRUE,"GENERAL";"TAB5",#N/A,TRUE,"GENERAL"}</definedName>
    <definedName name="juuuhb" localSheetId="14" hidden="1">{"TAB1",#N/A,TRUE,"GENERAL";"TAB2",#N/A,TRUE,"GENERAL";"TAB3",#N/A,TRUE,"GENERAL";"TAB4",#N/A,TRUE,"GENERAL";"TAB5",#N/A,TRUE,"GENERAL"}</definedName>
    <definedName name="juuuhb" localSheetId="19" hidden="1">{"TAB1",#N/A,TRUE,"GENERAL";"TAB2",#N/A,TRUE,"GENERAL";"TAB3",#N/A,TRUE,"GENERAL";"TAB4",#N/A,TRUE,"GENERAL";"TAB5",#N/A,TRUE,"GENERAL"}</definedName>
    <definedName name="juuuhb" localSheetId="20" hidden="1">{"TAB1",#N/A,TRUE,"GENERAL";"TAB2",#N/A,TRUE,"GENERAL";"TAB3",#N/A,TRUE,"GENERAL";"TAB4",#N/A,TRUE,"GENERAL";"TAB5",#N/A,TRUE,"GENERAL"}</definedName>
    <definedName name="juuuhb" localSheetId="22" hidden="1">{"TAB1",#N/A,TRUE,"GENERAL";"TAB2",#N/A,TRUE,"GENERAL";"TAB3",#N/A,TRUE,"GENERAL";"TAB4",#N/A,TRUE,"GENERAL";"TAB5",#N/A,TRUE,"GENERAL"}</definedName>
    <definedName name="juuuhb" localSheetId="23" hidden="1">{"TAB1",#N/A,TRUE,"GENERAL";"TAB2",#N/A,TRUE,"GENERAL";"TAB3",#N/A,TRUE,"GENERAL";"TAB4",#N/A,TRUE,"GENERAL";"TAB5",#N/A,TRUE,"GENERAL"}</definedName>
    <definedName name="juuuhb" localSheetId="24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5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localSheetId="7" hidden="1">{"via1",#N/A,TRUE,"general";"via2",#N/A,TRUE,"general";"via3",#N/A,TRUE,"general"}</definedName>
    <definedName name="jyjt7" localSheetId="11" hidden="1">{"via1",#N/A,TRUE,"general";"via2",#N/A,TRUE,"general";"via3",#N/A,TRUE,"general"}</definedName>
    <definedName name="jyjt7" localSheetId="12" hidden="1">{"via1",#N/A,TRUE,"general";"via2",#N/A,TRUE,"general";"via3",#N/A,TRUE,"general"}</definedName>
    <definedName name="jyjt7" localSheetId="14" hidden="1">{"via1",#N/A,TRUE,"general";"via2",#N/A,TRUE,"general";"via3",#N/A,TRUE,"general"}</definedName>
    <definedName name="jyjt7" localSheetId="19" hidden="1">{"via1",#N/A,TRUE,"general";"via2",#N/A,TRUE,"general";"via3",#N/A,TRUE,"general"}</definedName>
    <definedName name="jyjt7" localSheetId="20" hidden="1">{"via1",#N/A,TRUE,"general";"via2",#N/A,TRUE,"general";"via3",#N/A,TRUE,"general"}</definedName>
    <definedName name="jyjt7" localSheetId="22" hidden="1">{"via1",#N/A,TRUE,"general";"via2",#N/A,TRUE,"general";"via3",#N/A,TRUE,"general"}</definedName>
    <definedName name="jyjt7" localSheetId="23" hidden="1">{"via1",#N/A,TRUE,"general";"via2",#N/A,TRUE,"general";"via3",#N/A,TRUE,"general"}</definedName>
    <definedName name="jyjt7" localSheetId="24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localSheetId="11" hidden="1">{"via1",#N/A,TRUE,"general";"via2",#N/A,TRUE,"general";"via3",#N/A,TRUE,"general"}</definedName>
    <definedName name="jyt" localSheetId="12" hidden="1">{"via1",#N/A,TRUE,"general";"via2",#N/A,TRUE,"general";"via3",#N/A,TRUE,"general"}</definedName>
    <definedName name="jyt" localSheetId="14" hidden="1">{"via1",#N/A,TRUE,"general";"via2",#N/A,TRUE,"general";"via3",#N/A,TRUE,"general"}</definedName>
    <definedName name="jyt" localSheetId="19" hidden="1">{"via1",#N/A,TRUE,"general";"via2",#N/A,TRUE,"general";"via3",#N/A,TRUE,"general"}</definedName>
    <definedName name="jyt" localSheetId="20" hidden="1">{"via1",#N/A,TRUE,"general";"via2",#N/A,TRUE,"general";"via3",#N/A,TRUE,"general"}</definedName>
    <definedName name="jyt" localSheetId="22" hidden="1">{"via1",#N/A,TRUE,"general";"via2",#N/A,TRUE,"general";"via3",#N/A,TRUE,"general"}</definedName>
    <definedName name="jyt" localSheetId="23" hidden="1">{"via1",#N/A,TRUE,"general";"via2",#N/A,TRUE,"general";"via3",#N/A,TRUE,"general"}</definedName>
    <definedName name="jyt" localSheetId="24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localSheetId="11" hidden="1">{"via1",#N/A,TRUE,"general";"via2",#N/A,TRUE,"general";"via3",#N/A,TRUE,"general"}</definedName>
    <definedName name="jytj" localSheetId="12" hidden="1">{"via1",#N/A,TRUE,"general";"via2",#N/A,TRUE,"general";"via3",#N/A,TRUE,"general"}</definedName>
    <definedName name="jytj" localSheetId="14" hidden="1">{"via1",#N/A,TRUE,"general";"via2",#N/A,TRUE,"general";"via3",#N/A,TRUE,"general"}</definedName>
    <definedName name="jytj" localSheetId="19" hidden="1">{"via1",#N/A,TRUE,"general";"via2",#N/A,TRUE,"general";"via3",#N/A,TRUE,"general"}</definedName>
    <definedName name="jytj" localSheetId="20" hidden="1">{"via1",#N/A,TRUE,"general";"via2",#N/A,TRUE,"general";"via3",#N/A,TRUE,"general"}</definedName>
    <definedName name="jytj" localSheetId="22" hidden="1">{"via1",#N/A,TRUE,"general";"via2",#N/A,TRUE,"general";"via3",#N/A,TRUE,"general"}</definedName>
    <definedName name="jytj" localSheetId="23" hidden="1">{"via1",#N/A,TRUE,"general";"via2",#N/A,TRUE,"general";"via3",#N/A,TRUE,"general"}</definedName>
    <definedName name="jytj" localSheetId="24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localSheetId="11" hidden="1">{"via1",#N/A,TRUE,"general";"via2",#N/A,TRUE,"general";"via3",#N/A,TRUE,"general"}</definedName>
    <definedName name="jyuju" localSheetId="12" hidden="1">{"via1",#N/A,TRUE,"general";"via2",#N/A,TRUE,"general";"via3",#N/A,TRUE,"general"}</definedName>
    <definedName name="jyuju" localSheetId="14" hidden="1">{"via1",#N/A,TRUE,"general";"via2",#N/A,TRUE,"general";"via3",#N/A,TRUE,"general"}</definedName>
    <definedName name="jyuju" localSheetId="19" hidden="1">{"via1",#N/A,TRUE,"general";"via2",#N/A,TRUE,"general";"via3",#N/A,TRUE,"general"}</definedName>
    <definedName name="jyuju" localSheetId="20" hidden="1">{"via1",#N/A,TRUE,"general";"via2",#N/A,TRUE,"general";"via3",#N/A,TRUE,"general"}</definedName>
    <definedName name="jyuju" localSheetId="22" hidden="1">{"via1",#N/A,TRUE,"general";"via2",#N/A,TRUE,"general";"via3",#N/A,TRUE,"general"}</definedName>
    <definedName name="jyuju" localSheetId="23" hidden="1">{"via1",#N/A,TRUE,"general";"via2",#N/A,TRUE,"general";"via3",#N/A,TRUE,"general"}</definedName>
    <definedName name="jyuju" localSheetId="24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localSheetId="11" hidden="1">{"via1",#N/A,TRUE,"general";"via2",#N/A,TRUE,"general";"via3",#N/A,TRUE,"general"}</definedName>
    <definedName name="jyujyuj" localSheetId="12" hidden="1">{"via1",#N/A,TRUE,"general";"via2",#N/A,TRUE,"general";"via3",#N/A,TRUE,"general"}</definedName>
    <definedName name="jyujyuj" localSheetId="14" hidden="1">{"via1",#N/A,TRUE,"general";"via2",#N/A,TRUE,"general";"via3",#N/A,TRUE,"general"}</definedName>
    <definedName name="jyujyuj" localSheetId="19" hidden="1">{"via1",#N/A,TRUE,"general";"via2",#N/A,TRUE,"general";"via3",#N/A,TRUE,"general"}</definedName>
    <definedName name="jyujyuj" localSheetId="20" hidden="1">{"via1",#N/A,TRUE,"general";"via2",#N/A,TRUE,"general";"via3",#N/A,TRUE,"general"}</definedName>
    <definedName name="jyujyuj" localSheetId="22" hidden="1">{"via1",#N/A,TRUE,"general";"via2",#N/A,TRUE,"general";"via3",#N/A,TRUE,"general"}</definedName>
    <definedName name="jyujyuj" localSheetId="23" hidden="1">{"via1",#N/A,TRUE,"general";"via2",#N/A,TRUE,"general";"via3",#N/A,TRUE,"general"}</definedName>
    <definedName name="jyujyuj" localSheetId="24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5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localSheetId="7" hidden="1">{"via1",#N/A,TRUE,"general";"via2",#N/A,TRUE,"general";"via3",#N/A,TRUE,"general"}</definedName>
    <definedName name="KHGGH" localSheetId="11" hidden="1">{"via1",#N/A,TRUE,"general";"via2",#N/A,TRUE,"general";"via3",#N/A,TRUE,"general"}</definedName>
    <definedName name="KHGGH" localSheetId="12" hidden="1">{"via1",#N/A,TRUE,"general";"via2",#N/A,TRUE,"general";"via3",#N/A,TRUE,"general"}</definedName>
    <definedName name="KHGGH" localSheetId="14" hidden="1">{"via1",#N/A,TRUE,"general";"via2",#N/A,TRUE,"general";"via3",#N/A,TRUE,"general"}</definedName>
    <definedName name="KHGGH" localSheetId="19" hidden="1">{"via1",#N/A,TRUE,"general";"via2",#N/A,TRUE,"general";"via3",#N/A,TRUE,"general"}</definedName>
    <definedName name="KHGGH" localSheetId="20" hidden="1">{"via1",#N/A,TRUE,"general";"via2",#N/A,TRUE,"general";"via3",#N/A,TRUE,"general"}</definedName>
    <definedName name="KHGGH" localSheetId="22" hidden="1">{"via1",#N/A,TRUE,"general";"via2",#N/A,TRUE,"general";"via3",#N/A,TRUE,"general"}</definedName>
    <definedName name="KHGGH" localSheetId="23" hidden="1">{"via1",#N/A,TRUE,"general";"via2",#N/A,TRUE,"general";"via3",#N/A,TRUE,"general"}</definedName>
    <definedName name="KHGGH" localSheetId="24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localSheetId="7" hidden="1">{"TAB1",#N/A,TRUE,"GENERAL";"TAB2",#N/A,TRUE,"GENERAL";"TAB3",#N/A,TRUE,"GENERAL";"TAB4",#N/A,TRUE,"GENERAL";"TAB5",#N/A,TRUE,"GENERAL"}</definedName>
    <definedName name="khjk7" localSheetId="11" hidden="1">{"TAB1",#N/A,TRUE,"GENERAL";"TAB2",#N/A,TRUE,"GENERAL";"TAB3",#N/A,TRUE,"GENERAL";"TAB4",#N/A,TRUE,"GENERAL";"TAB5",#N/A,TRUE,"GENERAL"}</definedName>
    <definedName name="khjk7" localSheetId="12" hidden="1">{"TAB1",#N/A,TRUE,"GENERAL";"TAB2",#N/A,TRUE,"GENERAL";"TAB3",#N/A,TRUE,"GENERAL";"TAB4",#N/A,TRUE,"GENERAL";"TAB5",#N/A,TRUE,"GENERAL"}</definedName>
    <definedName name="khjk7" localSheetId="14" hidden="1">{"TAB1",#N/A,TRUE,"GENERAL";"TAB2",#N/A,TRUE,"GENERAL";"TAB3",#N/A,TRUE,"GENERAL";"TAB4",#N/A,TRUE,"GENERAL";"TAB5",#N/A,TRUE,"GENERAL"}</definedName>
    <definedName name="khjk7" localSheetId="19" hidden="1">{"TAB1",#N/A,TRUE,"GENERAL";"TAB2",#N/A,TRUE,"GENERAL";"TAB3",#N/A,TRUE,"GENERAL";"TAB4",#N/A,TRUE,"GENERAL";"TAB5",#N/A,TRUE,"GENERAL"}</definedName>
    <definedName name="khjk7" localSheetId="20" hidden="1">{"TAB1",#N/A,TRUE,"GENERAL";"TAB2",#N/A,TRUE,"GENERAL";"TAB3",#N/A,TRUE,"GENERAL";"TAB4",#N/A,TRUE,"GENERAL";"TAB5",#N/A,TRUE,"GENERAL"}</definedName>
    <definedName name="khjk7" localSheetId="22" hidden="1">{"TAB1",#N/A,TRUE,"GENERAL";"TAB2",#N/A,TRUE,"GENERAL";"TAB3",#N/A,TRUE,"GENERAL";"TAB4",#N/A,TRUE,"GENERAL";"TAB5",#N/A,TRUE,"GENERAL"}</definedName>
    <definedName name="khjk7" localSheetId="23" hidden="1">{"TAB1",#N/A,TRUE,"GENERAL";"TAB2",#N/A,TRUE,"GENERAL";"TAB3",#N/A,TRUE,"GENERAL";"TAB4",#N/A,TRUE,"GENERAL";"TAB5",#N/A,TRUE,"GENERAL"}</definedName>
    <definedName name="khjk7" localSheetId="24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5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localSheetId="7" hidden="1">{"via1",#N/A,TRUE,"general";"via2",#N/A,TRUE,"general";"via3",#N/A,TRUE,"general"}</definedName>
    <definedName name="kikik" localSheetId="11" hidden="1">{"via1",#N/A,TRUE,"general";"via2",#N/A,TRUE,"general";"via3",#N/A,TRUE,"general"}</definedName>
    <definedName name="kikik" localSheetId="12" hidden="1">{"via1",#N/A,TRUE,"general";"via2",#N/A,TRUE,"general";"via3",#N/A,TRUE,"general"}</definedName>
    <definedName name="kikik" localSheetId="14" hidden="1">{"via1",#N/A,TRUE,"general";"via2",#N/A,TRUE,"general";"via3",#N/A,TRUE,"general"}</definedName>
    <definedName name="kikik" localSheetId="19" hidden="1">{"via1",#N/A,TRUE,"general";"via2",#N/A,TRUE,"general";"via3",#N/A,TRUE,"general"}</definedName>
    <definedName name="kikik" localSheetId="20" hidden="1">{"via1",#N/A,TRUE,"general";"via2",#N/A,TRUE,"general";"via3",#N/A,TRUE,"general"}</definedName>
    <definedName name="kikik" localSheetId="22" hidden="1">{"via1",#N/A,TRUE,"general";"via2",#N/A,TRUE,"general";"via3",#N/A,TRUE,"general"}</definedName>
    <definedName name="kikik" localSheetId="23" hidden="1">{"via1",#N/A,TRUE,"general";"via2",#N/A,TRUE,"general";"via3",#N/A,TRUE,"general"}</definedName>
    <definedName name="kikik" localSheetId="24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localSheetId="7" hidden="1">{"via1",#N/A,TRUE,"general";"via2",#N/A,TRUE,"general";"via3",#N/A,TRUE,"general"}</definedName>
    <definedName name="kjhkd" localSheetId="11" hidden="1">{"via1",#N/A,TRUE,"general";"via2",#N/A,TRUE,"general";"via3",#N/A,TRUE,"general"}</definedName>
    <definedName name="kjhkd" localSheetId="12" hidden="1">{"via1",#N/A,TRUE,"general";"via2",#N/A,TRUE,"general";"via3",#N/A,TRUE,"general"}</definedName>
    <definedName name="kjhkd" localSheetId="14" hidden="1">{"via1",#N/A,TRUE,"general";"via2",#N/A,TRUE,"general";"via3",#N/A,TRUE,"general"}</definedName>
    <definedName name="kjhkd" localSheetId="19" hidden="1">{"via1",#N/A,TRUE,"general";"via2",#N/A,TRUE,"general";"via3",#N/A,TRUE,"general"}</definedName>
    <definedName name="kjhkd" localSheetId="20" hidden="1">{"via1",#N/A,TRUE,"general";"via2",#N/A,TRUE,"general";"via3",#N/A,TRUE,"general"}</definedName>
    <definedName name="kjhkd" localSheetId="22" hidden="1">{"via1",#N/A,TRUE,"general";"via2",#N/A,TRUE,"general";"via3",#N/A,TRUE,"general"}</definedName>
    <definedName name="kjhkd" localSheetId="23" hidden="1">{"via1",#N/A,TRUE,"general";"via2",#N/A,TRUE,"general";"via3",#N/A,TRUE,"general"}</definedName>
    <definedName name="kjhkd" localSheetId="24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localSheetId="7" hidden="1">{"via1",#N/A,TRUE,"general";"via2",#N/A,TRUE,"general";"via3",#N/A,TRUE,"general"}</definedName>
    <definedName name="kjk" localSheetId="11" hidden="1">{"via1",#N/A,TRUE,"general";"via2",#N/A,TRUE,"general";"via3",#N/A,TRUE,"general"}</definedName>
    <definedName name="kjk" localSheetId="12" hidden="1">{"via1",#N/A,TRUE,"general";"via2",#N/A,TRUE,"general";"via3",#N/A,TRUE,"general"}</definedName>
    <definedName name="kjk" localSheetId="14" hidden="1">{"via1",#N/A,TRUE,"general";"via2",#N/A,TRUE,"general";"via3",#N/A,TRUE,"general"}</definedName>
    <definedName name="kjk" localSheetId="19" hidden="1">{"via1",#N/A,TRUE,"general";"via2",#N/A,TRUE,"general";"via3",#N/A,TRUE,"general"}</definedName>
    <definedName name="kjk" localSheetId="20" hidden="1">{"via1",#N/A,TRUE,"general";"via2",#N/A,TRUE,"general";"via3",#N/A,TRUE,"general"}</definedName>
    <definedName name="kjk" localSheetId="22" hidden="1">{"via1",#N/A,TRUE,"general";"via2",#N/A,TRUE,"general";"via3",#N/A,TRUE,"general"}</definedName>
    <definedName name="kjk" localSheetId="23" hidden="1">{"via1",#N/A,TRUE,"general";"via2",#N/A,TRUE,"general";"via3",#N/A,TRUE,"general"}</definedName>
    <definedName name="kjk" localSheetId="24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localSheetId="11" hidden="1">{"via1",#N/A,TRUE,"general";"via2",#N/A,TRUE,"general";"via3",#N/A,TRUE,"general"}</definedName>
    <definedName name="kjtrkjr" localSheetId="12" hidden="1">{"via1",#N/A,TRUE,"general";"via2",#N/A,TRUE,"general";"via3",#N/A,TRUE,"general"}</definedName>
    <definedName name="kjtrkjr" localSheetId="14" hidden="1">{"via1",#N/A,TRUE,"general";"via2",#N/A,TRUE,"general";"via3",#N/A,TRUE,"general"}</definedName>
    <definedName name="kjtrkjr" localSheetId="19" hidden="1">{"via1",#N/A,TRUE,"general";"via2",#N/A,TRUE,"general";"via3",#N/A,TRUE,"general"}</definedName>
    <definedName name="kjtrkjr" localSheetId="20" hidden="1">{"via1",#N/A,TRUE,"general";"via2",#N/A,TRUE,"general";"via3",#N/A,TRUE,"general"}</definedName>
    <definedName name="kjtrkjr" localSheetId="22" hidden="1">{"via1",#N/A,TRUE,"general";"via2",#N/A,TRUE,"general";"via3",#N/A,TRUE,"general"}</definedName>
    <definedName name="kjtrkjr" localSheetId="23" hidden="1">{"via1",#N/A,TRUE,"general";"via2",#N/A,TRUE,"general";"via3",#N/A,TRUE,"general"}</definedName>
    <definedName name="kjtrkjr" localSheetId="24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localSheetId="7" hidden="1">{"via1",#N/A,TRUE,"general";"via2",#N/A,TRUE,"general";"via3",#N/A,TRUE,"general"}</definedName>
    <definedName name="kkkki" localSheetId="11" hidden="1">{"via1",#N/A,TRUE,"general";"via2",#N/A,TRUE,"general";"via3",#N/A,TRUE,"general"}</definedName>
    <definedName name="kkkki" localSheetId="12" hidden="1">{"via1",#N/A,TRUE,"general";"via2",#N/A,TRUE,"general";"via3",#N/A,TRUE,"general"}</definedName>
    <definedName name="kkkki" localSheetId="14" hidden="1">{"via1",#N/A,TRUE,"general";"via2",#N/A,TRUE,"general";"via3",#N/A,TRUE,"general"}</definedName>
    <definedName name="kkkki" localSheetId="19" hidden="1">{"via1",#N/A,TRUE,"general";"via2",#N/A,TRUE,"general";"via3",#N/A,TRUE,"general"}</definedName>
    <definedName name="kkkki" localSheetId="20" hidden="1">{"via1",#N/A,TRUE,"general";"via2",#N/A,TRUE,"general";"via3",#N/A,TRUE,"general"}</definedName>
    <definedName name="kkkki" localSheetId="22" hidden="1">{"via1",#N/A,TRUE,"general";"via2",#N/A,TRUE,"general";"via3",#N/A,TRUE,"general"}</definedName>
    <definedName name="kkkki" localSheetId="23" hidden="1">{"via1",#N/A,TRUE,"general";"via2",#N/A,TRUE,"general";"via3",#N/A,TRUE,"general"}</definedName>
    <definedName name="kkkki" localSheetId="24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localSheetId="11" hidden="1">{"TAB1",#N/A,TRUE,"GENERAL";"TAB2",#N/A,TRUE,"GENERAL";"TAB3",#N/A,TRUE,"GENERAL";"TAB4",#N/A,TRUE,"GENERAL";"TAB5",#N/A,TRUE,"GENERAL"}</definedName>
    <definedName name="kkkkkki" localSheetId="12" hidden="1">{"TAB1",#N/A,TRUE,"GENERAL";"TAB2",#N/A,TRUE,"GENERAL";"TAB3",#N/A,TRUE,"GENERAL";"TAB4",#N/A,TRUE,"GENERAL";"TAB5",#N/A,TRUE,"GENERAL"}</definedName>
    <definedName name="kkkkkki" localSheetId="14" hidden="1">{"TAB1",#N/A,TRUE,"GENERAL";"TAB2",#N/A,TRUE,"GENERAL";"TAB3",#N/A,TRUE,"GENERAL";"TAB4",#N/A,TRUE,"GENERAL";"TAB5",#N/A,TRUE,"GENERAL"}</definedName>
    <definedName name="kkkkkki" localSheetId="19" hidden="1">{"TAB1",#N/A,TRUE,"GENERAL";"TAB2",#N/A,TRUE,"GENERAL";"TAB3",#N/A,TRUE,"GENERAL";"TAB4",#N/A,TRUE,"GENERAL";"TAB5",#N/A,TRUE,"GENERAL"}</definedName>
    <definedName name="kkkkkki" localSheetId="20" hidden="1">{"TAB1",#N/A,TRUE,"GENERAL";"TAB2",#N/A,TRUE,"GENERAL";"TAB3",#N/A,TRUE,"GENERAL";"TAB4",#N/A,TRUE,"GENERAL";"TAB5",#N/A,TRUE,"GENERAL"}</definedName>
    <definedName name="kkkkkki" localSheetId="22" hidden="1">{"TAB1",#N/A,TRUE,"GENERAL";"TAB2",#N/A,TRUE,"GENERAL";"TAB3",#N/A,TRUE,"GENERAL";"TAB4",#N/A,TRUE,"GENERAL";"TAB5",#N/A,TRUE,"GENERAL"}</definedName>
    <definedName name="kkkkkki" localSheetId="23" hidden="1">{"TAB1",#N/A,TRUE,"GENERAL";"TAB2",#N/A,TRUE,"GENERAL";"TAB3",#N/A,TRUE,"GENERAL";"TAB4",#N/A,TRUE,"GENERAL";"TAB5",#N/A,TRUE,"GENERAL"}</definedName>
    <definedName name="kkkkkki" localSheetId="24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5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localSheetId="7" hidden="1">{"via1",#N/A,TRUE,"general";"via2",#N/A,TRUE,"general";"via3",#N/A,TRUE,"general"}</definedName>
    <definedName name="krtrk" localSheetId="11" hidden="1">{"via1",#N/A,TRUE,"general";"via2",#N/A,TRUE,"general";"via3",#N/A,TRUE,"general"}</definedName>
    <definedName name="krtrk" localSheetId="12" hidden="1">{"via1",#N/A,TRUE,"general";"via2",#N/A,TRUE,"general";"via3",#N/A,TRUE,"general"}</definedName>
    <definedName name="krtrk" localSheetId="14" hidden="1">{"via1",#N/A,TRUE,"general";"via2",#N/A,TRUE,"general";"via3",#N/A,TRUE,"general"}</definedName>
    <definedName name="krtrk" localSheetId="19" hidden="1">{"via1",#N/A,TRUE,"general";"via2",#N/A,TRUE,"general";"via3",#N/A,TRUE,"general"}</definedName>
    <definedName name="krtrk" localSheetId="20" hidden="1">{"via1",#N/A,TRUE,"general";"via2",#N/A,TRUE,"general";"via3",#N/A,TRUE,"general"}</definedName>
    <definedName name="krtrk" localSheetId="22" hidden="1">{"via1",#N/A,TRUE,"general";"via2",#N/A,TRUE,"general";"via3",#N/A,TRUE,"general"}</definedName>
    <definedName name="krtrk" localSheetId="23" hidden="1">{"via1",#N/A,TRUE,"general";"via2",#N/A,TRUE,"general";"via3",#N/A,TRUE,"general"}</definedName>
    <definedName name="krtrk" localSheetId="24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localSheetId="7" hidden="1">{"TAB1",#N/A,TRUE,"GENERAL";"TAB2",#N/A,TRUE,"GENERAL";"TAB3",#N/A,TRUE,"GENERAL";"TAB4",#N/A,TRUE,"GENERAL";"TAB5",#N/A,TRUE,"GENERAL"}</definedName>
    <definedName name="kyr" localSheetId="11" hidden="1">{"TAB1",#N/A,TRUE,"GENERAL";"TAB2",#N/A,TRUE,"GENERAL";"TAB3",#N/A,TRUE,"GENERAL";"TAB4",#N/A,TRUE,"GENERAL";"TAB5",#N/A,TRUE,"GENERAL"}</definedName>
    <definedName name="kyr" localSheetId="12" hidden="1">{"TAB1",#N/A,TRUE,"GENERAL";"TAB2",#N/A,TRUE,"GENERAL";"TAB3",#N/A,TRUE,"GENERAL";"TAB4",#N/A,TRUE,"GENERAL";"TAB5",#N/A,TRUE,"GENERAL"}</definedName>
    <definedName name="kyr" localSheetId="14" hidden="1">{"TAB1",#N/A,TRUE,"GENERAL";"TAB2",#N/A,TRUE,"GENERAL";"TAB3",#N/A,TRUE,"GENERAL";"TAB4",#N/A,TRUE,"GENERAL";"TAB5",#N/A,TRUE,"GENERAL"}</definedName>
    <definedName name="kyr" localSheetId="19" hidden="1">{"TAB1",#N/A,TRUE,"GENERAL";"TAB2",#N/A,TRUE,"GENERAL";"TAB3",#N/A,TRUE,"GENERAL";"TAB4",#N/A,TRUE,"GENERAL";"TAB5",#N/A,TRUE,"GENERAL"}</definedName>
    <definedName name="kyr" localSheetId="20" hidden="1">{"TAB1",#N/A,TRUE,"GENERAL";"TAB2",#N/A,TRUE,"GENERAL";"TAB3",#N/A,TRUE,"GENERAL";"TAB4",#N/A,TRUE,"GENERAL";"TAB5",#N/A,TRUE,"GENERAL"}</definedName>
    <definedName name="kyr" localSheetId="22" hidden="1">{"TAB1",#N/A,TRUE,"GENERAL";"TAB2",#N/A,TRUE,"GENERAL";"TAB3",#N/A,TRUE,"GENERAL";"TAB4",#N/A,TRUE,"GENERAL";"TAB5",#N/A,TRUE,"GENERAL"}</definedName>
    <definedName name="kyr" localSheetId="23" hidden="1">{"TAB1",#N/A,TRUE,"GENERAL";"TAB2",#N/A,TRUE,"GENERAL";"TAB3",#N/A,TRUE,"GENERAL";"TAB4",#N/A,TRUE,"GENERAL";"TAB5",#N/A,TRUE,"GENERAL"}</definedName>
    <definedName name="kyr" localSheetId="24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st_Row">#N/A</definedName>
    <definedName name="LICITACION">#REF!</definedName>
    <definedName name="LINEA">[29]CONT_ADI!#REF!</definedName>
    <definedName name="listequi">#REF!</definedName>
    <definedName name="listmat">#REF!</definedName>
    <definedName name="liuoo" localSheetId="5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localSheetId="7" hidden="1">{"TAB1",#N/A,TRUE,"GENERAL";"TAB2",#N/A,TRUE,"GENERAL";"TAB3",#N/A,TRUE,"GENERAL";"TAB4",#N/A,TRUE,"GENERAL";"TAB5",#N/A,TRUE,"GENERAL"}</definedName>
    <definedName name="liuoo" localSheetId="11" hidden="1">{"TAB1",#N/A,TRUE,"GENERAL";"TAB2",#N/A,TRUE,"GENERAL";"TAB3",#N/A,TRUE,"GENERAL";"TAB4",#N/A,TRUE,"GENERAL";"TAB5",#N/A,TRUE,"GENERAL"}</definedName>
    <definedName name="liuoo" localSheetId="12" hidden="1">{"TAB1",#N/A,TRUE,"GENERAL";"TAB2",#N/A,TRUE,"GENERAL";"TAB3",#N/A,TRUE,"GENERAL";"TAB4",#N/A,TRUE,"GENERAL";"TAB5",#N/A,TRUE,"GENERAL"}</definedName>
    <definedName name="liuoo" localSheetId="14" hidden="1">{"TAB1",#N/A,TRUE,"GENERAL";"TAB2",#N/A,TRUE,"GENERAL";"TAB3",#N/A,TRUE,"GENERAL";"TAB4",#N/A,TRUE,"GENERAL";"TAB5",#N/A,TRUE,"GENERAL"}</definedName>
    <definedName name="liuoo" localSheetId="19" hidden="1">{"TAB1",#N/A,TRUE,"GENERAL";"TAB2",#N/A,TRUE,"GENERAL";"TAB3",#N/A,TRUE,"GENERAL";"TAB4",#N/A,TRUE,"GENERAL";"TAB5",#N/A,TRUE,"GENERAL"}</definedName>
    <definedName name="liuoo" localSheetId="20" hidden="1">{"TAB1",#N/A,TRUE,"GENERAL";"TAB2",#N/A,TRUE,"GENERAL";"TAB3",#N/A,TRUE,"GENERAL";"TAB4",#N/A,TRUE,"GENERAL";"TAB5",#N/A,TRUE,"GENERAL"}</definedName>
    <definedName name="liuoo" localSheetId="22" hidden="1">{"TAB1",#N/A,TRUE,"GENERAL";"TAB2",#N/A,TRUE,"GENERAL";"TAB3",#N/A,TRUE,"GENERAL";"TAB4",#N/A,TRUE,"GENERAL";"TAB5",#N/A,TRUE,"GENERAL"}</definedName>
    <definedName name="liuoo" localSheetId="23" hidden="1">{"TAB1",#N/A,TRUE,"GENERAL";"TAB2",#N/A,TRUE,"GENERAL";"TAB3",#N/A,TRUE,"GENERAL";"TAB4",#N/A,TRUE,"GENERAL";"TAB5",#N/A,TRUE,"GENERAL"}</definedName>
    <definedName name="liuoo" localSheetId="24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5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localSheetId="7" hidden="1">{"via1",#N/A,TRUE,"general";"via2",#N/A,TRUE,"general";"via3",#N/A,TRUE,"general"}</definedName>
    <definedName name="lkj" localSheetId="11" hidden="1">{"via1",#N/A,TRUE,"general";"via2",#N/A,TRUE,"general";"via3",#N/A,TRUE,"general"}</definedName>
    <definedName name="lkj" localSheetId="12" hidden="1">{"via1",#N/A,TRUE,"general";"via2",#N/A,TRUE,"general";"via3",#N/A,TRUE,"general"}</definedName>
    <definedName name="lkj" localSheetId="14" hidden="1">{"via1",#N/A,TRUE,"general";"via2",#N/A,TRUE,"general";"via3",#N/A,TRUE,"general"}</definedName>
    <definedName name="lkj" localSheetId="19" hidden="1">{"via1",#N/A,TRUE,"general";"via2",#N/A,TRUE,"general";"via3",#N/A,TRUE,"general"}</definedName>
    <definedName name="lkj" localSheetId="20" hidden="1">{"via1",#N/A,TRUE,"general";"via2",#N/A,TRUE,"general";"via3",#N/A,TRUE,"general"}</definedName>
    <definedName name="lkj" localSheetId="22" hidden="1">{"via1",#N/A,TRUE,"general";"via2",#N/A,TRUE,"general";"via3",#N/A,TRUE,"general"}</definedName>
    <definedName name="lkj" localSheetId="23" hidden="1">{"via1",#N/A,TRUE,"general";"via2",#N/A,TRUE,"general";"via3",#N/A,TRUE,"general"}</definedName>
    <definedName name="lkj" localSheetId="24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localSheetId="7" hidden="1">{"TAB1",#N/A,TRUE,"GENERAL";"TAB2",#N/A,TRUE,"GENERAL";"TAB3",#N/A,TRUE,"GENERAL";"TAB4",#N/A,TRUE,"GENERAL";"TAB5",#N/A,TRUE,"GENERAL"}</definedName>
    <definedName name="LKJLJK" localSheetId="11" hidden="1">{"TAB1",#N/A,TRUE,"GENERAL";"TAB2",#N/A,TRUE,"GENERAL";"TAB3",#N/A,TRUE,"GENERAL";"TAB4",#N/A,TRUE,"GENERAL";"TAB5",#N/A,TRUE,"GENERAL"}</definedName>
    <definedName name="LKJLJK" localSheetId="12" hidden="1">{"TAB1",#N/A,TRUE,"GENERAL";"TAB2",#N/A,TRUE,"GENERAL";"TAB3",#N/A,TRUE,"GENERAL";"TAB4",#N/A,TRUE,"GENERAL";"TAB5",#N/A,TRUE,"GENERAL"}</definedName>
    <definedName name="LKJLJK" localSheetId="14" hidden="1">{"TAB1",#N/A,TRUE,"GENERAL";"TAB2",#N/A,TRUE,"GENERAL";"TAB3",#N/A,TRUE,"GENERAL";"TAB4",#N/A,TRUE,"GENERAL";"TAB5",#N/A,TRUE,"GENERAL"}</definedName>
    <definedName name="LKJLJK" localSheetId="19" hidden="1">{"TAB1",#N/A,TRUE,"GENERAL";"TAB2",#N/A,TRUE,"GENERAL";"TAB3",#N/A,TRUE,"GENERAL";"TAB4",#N/A,TRUE,"GENERAL";"TAB5",#N/A,TRUE,"GENERAL"}</definedName>
    <definedName name="LKJLJK" localSheetId="20" hidden="1">{"TAB1",#N/A,TRUE,"GENERAL";"TAB2",#N/A,TRUE,"GENERAL";"TAB3",#N/A,TRUE,"GENERAL";"TAB4",#N/A,TRUE,"GENERAL";"TAB5",#N/A,TRUE,"GENERAL"}</definedName>
    <definedName name="LKJLJK" localSheetId="22" hidden="1">{"TAB1",#N/A,TRUE,"GENERAL";"TAB2",#N/A,TRUE,"GENERAL";"TAB3",#N/A,TRUE,"GENERAL";"TAB4",#N/A,TRUE,"GENERAL";"TAB5",#N/A,TRUE,"GENERAL"}</definedName>
    <definedName name="LKJLJK" localSheetId="23" hidden="1">{"TAB1",#N/A,TRUE,"GENERAL";"TAB2",#N/A,TRUE,"GENERAL";"TAB3",#N/A,TRUE,"GENERAL";"TAB4",#N/A,TRUE,"GENERAL";"TAB5",#N/A,TRUE,"GENERAL"}</definedName>
    <definedName name="LKJLJK" localSheetId="24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lllh" localSheetId="5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localSheetId="7" hidden="1">{"via1",#N/A,TRUE,"general";"via2",#N/A,TRUE,"general";"via3",#N/A,TRUE,"general"}</definedName>
    <definedName name="lllllh" localSheetId="11" hidden="1">{"via1",#N/A,TRUE,"general";"via2",#N/A,TRUE,"general";"via3",#N/A,TRUE,"general"}</definedName>
    <definedName name="lllllh" localSheetId="12" hidden="1">{"via1",#N/A,TRUE,"general";"via2",#N/A,TRUE,"general";"via3",#N/A,TRUE,"general"}</definedName>
    <definedName name="lllllh" localSheetId="14" hidden="1">{"via1",#N/A,TRUE,"general";"via2",#N/A,TRUE,"general";"via3",#N/A,TRUE,"general"}</definedName>
    <definedName name="lllllh" localSheetId="19" hidden="1">{"via1",#N/A,TRUE,"general";"via2",#N/A,TRUE,"general";"via3",#N/A,TRUE,"general"}</definedName>
    <definedName name="lllllh" localSheetId="20" hidden="1">{"via1",#N/A,TRUE,"general";"via2",#N/A,TRUE,"general";"via3",#N/A,TRUE,"general"}</definedName>
    <definedName name="lllllh" localSheetId="22" hidden="1">{"via1",#N/A,TRUE,"general";"via2",#N/A,TRUE,"general";"via3",#N/A,TRUE,"general"}</definedName>
    <definedName name="lllllh" localSheetId="23" hidden="1">{"via1",#N/A,TRUE,"general";"via2",#N/A,TRUE,"general";"via3",#N/A,TRUE,"general"}</definedName>
    <definedName name="lllllh" localSheetId="24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localSheetId="11" hidden="1">{"via1",#N/A,TRUE,"general";"via2",#N/A,TRUE,"general";"via3",#N/A,TRUE,"general"}</definedName>
    <definedName name="lllllllo" localSheetId="12" hidden="1">{"via1",#N/A,TRUE,"general";"via2",#N/A,TRUE,"general";"via3",#N/A,TRUE,"general"}</definedName>
    <definedName name="lllllllo" localSheetId="14" hidden="1">{"via1",#N/A,TRUE,"general";"via2",#N/A,TRUE,"general";"via3",#N/A,TRUE,"general"}</definedName>
    <definedName name="lllllllo" localSheetId="19" hidden="1">{"via1",#N/A,TRUE,"general";"via2",#N/A,TRUE,"general";"via3",#N/A,TRUE,"general"}</definedName>
    <definedName name="lllllllo" localSheetId="20" hidden="1">{"via1",#N/A,TRUE,"general";"via2",#N/A,TRUE,"general";"via3",#N/A,TRUE,"general"}</definedName>
    <definedName name="lllllllo" localSheetId="22" hidden="1">{"via1",#N/A,TRUE,"general";"via2",#N/A,TRUE,"general";"via3",#N/A,TRUE,"general"}</definedName>
    <definedName name="lllllllo" localSheetId="23" hidden="1">{"via1",#N/A,TRUE,"general";"via2",#N/A,TRUE,"general";"via3",#N/A,TRUE,"general"}</definedName>
    <definedName name="lllllllo" localSheetId="24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9">[5]!absc</definedName>
    <definedName name="LOCA">[5]!absc</definedName>
    <definedName name="LOCA1" localSheetId="9">[5]!absc</definedName>
    <definedName name="LOCA1">[5]!absc</definedName>
    <definedName name="lolol" localSheetId="5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localSheetId="7" hidden="1">{"TAB1",#N/A,TRUE,"GENERAL";"TAB2",#N/A,TRUE,"GENERAL";"TAB3",#N/A,TRUE,"GENERAL";"TAB4",#N/A,TRUE,"GENERAL";"TAB5",#N/A,TRUE,"GENERAL"}</definedName>
    <definedName name="lolol" localSheetId="11" hidden="1">{"TAB1",#N/A,TRUE,"GENERAL";"TAB2",#N/A,TRUE,"GENERAL";"TAB3",#N/A,TRUE,"GENERAL";"TAB4",#N/A,TRUE,"GENERAL";"TAB5",#N/A,TRUE,"GENERAL"}</definedName>
    <definedName name="lolol" localSheetId="12" hidden="1">{"TAB1",#N/A,TRUE,"GENERAL";"TAB2",#N/A,TRUE,"GENERAL";"TAB3",#N/A,TRUE,"GENERAL";"TAB4",#N/A,TRUE,"GENERAL";"TAB5",#N/A,TRUE,"GENERAL"}</definedName>
    <definedName name="lolol" localSheetId="14" hidden="1">{"TAB1",#N/A,TRUE,"GENERAL";"TAB2",#N/A,TRUE,"GENERAL";"TAB3",#N/A,TRUE,"GENERAL";"TAB4",#N/A,TRUE,"GENERAL";"TAB5",#N/A,TRUE,"GENERAL"}</definedName>
    <definedName name="lolol" localSheetId="19" hidden="1">{"TAB1",#N/A,TRUE,"GENERAL";"TAB2",#N/A,TRUE,"GENERAL";"TAB3",#N/A,TRUE,"GENERAL";"TAB4",#N/A,TRUE,"GENERAL";"TAB5",#N/A,TRUE,"GENERAL"}</definedName>
    <definedName name="lolol" localSheetId="20" hidden="1">{"TAB1",#N/A,TRUE,"GENERAL";"TAB2",#N/A,TRUE,"GENERAL";"TAB3",#N/A,TRUE,"GENERAL";"TAB4",#N/A,TRUE,"GENERAL";"TAB5",#N/A,TRUE,"GENERAL"}</definedName>
    <definedName name="lolol" localSheetId="22" hidden="1">{"TAB1",#N/A,TRUE,"GENERAL";"TAB2",#N/A,TRUE,"GENERAL";"TAB3",#N/A,TRUE,"GENERAL";"TAB4",#N/A,TRUE,"GENERAL";"TAB5",#N/A,TRUE,"GENERAL"}</definedName>
    <definedName name="lolol" localSheetId="23" hidden="1">{"TAB1",#N/A,TRUE,"GENERAL";"TAB2",#N/A,TRUE,"GENERAL";"TAB3",#N/A,TRUE,"GENERAL";"TAB4",#N/A,TRUE,"GENERAL";"TAB5",#N/A,TRUE,"GENERAL"}</definedName>
    <definedName name="lolol" localSheetId="24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IF(COUNT([30]GENERAL!$A$8)=0,0,ABS([30]GENERAL!$A$8))</definedName>
    <definedName name="lplpl" localSheetId="5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localSheetId="7" hidden="1">{"via1",#N/A,TRUE,"general";"via2",#N/A,TRUE,"general";"via3",#N/A,TRUE,"general"}</definedName>
    <definedName name="lplpl" localSheetId="11" hidden="1">{"via1",#N/A,TRUE,"general";"via2",#N/A,TRUE,"general";"via3",#N/A,TRUE,"general"}</definedName>
    <definedName name="lplpl" localSheetId="12" hidden="1">{"via1",#N/A,TRUE,"general";"via2",#N/A,TRUE,"general";"via3",#N/A,TRUE,"general"}</definedName>
    <definedName name="lplpl" localSheetId="14" hidden="1">{"via1",#N/A,TRUE,"general";"via2",#N/A,TRUE,"general";"via3",#N/A,TRUE,"general"}</definedName>
    <definedName name="lplpl" localSheetId="19" hidden="1">{"via1",#N/A,TRUE,"general";"via2",#N/A,TRUE,"general";"via3",#N/A,TRUE,"general"}</definedName>
    <definedName name="lplpl" localSheetId="20" hidden="1">{"via1",#N/A,TRUE,"general";"via2",#N/A,TRUE,"general";"via3",#N/A,TRUE,"general"}</definedName>
    <definedName name="lplpl" localSheetId="22" hidden="1">{"via1",#N/A,TRUE,"general";"via2",#N/A,TRUE,"general";"via3",#N/A,TRUE,"general"}</definedName>
    <definedName name="lplpl" localSheetId="23" hidden="1">{"via1",#N/A,TRUE,"general";"via2",#N/A,TRUE,"general";"via3",#N/A,TRUE,"general"}</definedName>
    <definedName name="lplpl" localSheetId="24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mafdsf" localSheetId="5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localSheetId="7" hidden="1">{"via1",#N/A,TRUE,"general";"via2",#N/A,TRUE,"general";"via3",#N/A,TRUE,"general"}</definedName>
    <definedName name="mafdsf" localSheetId="11" hidden="1">{"via1",#N/A,TRUE,"general";"via2",#N/A,TRUE,"general";"via3",#N/A,TRUE,"general"}</definedName>
    <definedName name="mafdsf" localSheetId="12" hidden="1">{"via1",#N/A,TRUE,"general";"via2",#N/A,TRUE,"general";"via3",#N/A,TRUE,"general"}</definedName>
    <definedName name="mafdsf" localSheetId="14" hidden="1">{"via1",#N/A,TRUE,"general";"via2",#N/A,TRUE,"general";"via3",#N/A,TRUE,"general"}</definedName>
    <definedName name="mafdsf" localSheetId="19" hidden="1">{"via1",#N/A,TRUE,"general";"via2",#N/A,TRUE,"general";"via3",#N/A,TRUE,"general"}</definedName>
    <definedName name="mafdsf" localSheetId="20" hidden="1">{"via1",#N/A,TRUE,"general";"via2",#N/A,TRUE,"general";"via3",#N/A,TRUE,"general"}</definedName>
    <definedName name="mafdsf" localSheetId="22" hidden="1">{"via1",#N/A,TRUE,"general";"via2",#N/A,TRUE,"general";"via3",#N/A,TRUE,"general"}</definedName>
    <definedName name="mafdsf" localSheetId="23" hidden="1">{"via1",#N/A,TRUE,"general";"via2",#N/A,TRUE,"general";"via3",#N/A,TRUE,"general"}</definedName>
    <definedName name="mafdsf" localSheetId="24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localSheetId="7" hidden="1">{"TAB1",#N/A,TRUE,"GENERAL";"TAB2",#N/A,TRUE,"GENERAL";"TAB3",#N/A,TRUE,"GENERAL";"TAB4",#N/A,TRUE,"GENERAL";"TAB5",#N/A,TRUE,"GENERAL"}</definedName>
    <definedName name="mao" localSheetId="11" hidden="1">{"TAB1",#N/A,TRUE,"GENERAL";"TAB2",#N/A,TRUE,"GENERAL";"TAB3",#N/A,TRUE,"GENERAL";"TAB4",#N/A,TRUE,"GENERAL";"TAB5",#N/A,TRUE,"GENERAL"}</definedName>
    <definedName name="mao" localSheetId="12" hidden="1">{"TAB1",#N/A,TRUE,"GENERAL";"TAB2",#N/A,TRUE,"GENERAL";"TAB3",#N/A,TRUE,"GENERAL";"TAB4",#N/A,TRUE,"GENERAL";"TAB5",#N/A,TRUE,"GENERAL"}</definedName>
    <definedName name="mao" localSheetId="14" hidden="1">{"TAB1",#N/A,TRUE,"GENERAL";"TAB2",#N/A,TRUE,"GENERAL";"TAB3",#N/A,TRUE,"GENERAL";"TAB4",#N/A,TRUE,"GENERAL";"TAB5",#N/A,TRUE,"GENERAL"}</definedName>
    <definedName name="mao" localSheetId="19" hidden="1">{"TAB1",#N/A,TRUE,"GENERAL";"TAB2",#N/A,TRUE,"GENERAL";"TAB3",#N/A,TRUE,"GENERAL";"TAB4",#N/A,TRUE,"GENERAL";"TAB5",#N/A,TRUE,"GENERAL"}</definedName>
    <definedName name="mao" localSheetId="20" hidden="1">{"TAB1",#N/A,TRUE,"GENERAL";"TAB2",#N/A,TRUE,"GENERAL";"TAB3",#N/A,TRUE,"GENERAL";"TAB4",#N/A,TRUE,"GENERAL";"TAB5",#N/A,TRUE,"GENERAL"}</definedName>
    <definedName name="mao" localSheetId="22" hidden="1">{"TAB1",#N/A,TRUE,"GENERAL";"TAB2",#N/A,TRUE,"GENERAL";"TAB3",#N/A,TRUE,"GENERAL";"TAB4",#N/A,TRUE,"GENERAL";"TAB5",#N/A,TRUE,"GENERAL"}</definedName>
    <definedName name="mao" localSheetId="23" hidden="1">{"TAB1",#N/A,TRUE,"GENERAL";"TAB2",#N/A,TRUE,"GENERAL";"TAB3",#N/A,TRUE,"GENERAL";"TAB4",#N/A,TRUE,"GENERAL";"TAB5",#N/A,TRUE,"GENERAL"}</definedName>
    <definedName name="mao" localSheetId="24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5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localSheetId="7" hidden="1">{"via1",#N/A,TRUE,"general";"via2",#N/A,TRUE,"general";"via3",#N/A,TRUE,"general"}</definedName>
    <definedName name="maow" localSheetId="11" hidden="1">{"via1",#N/A,TRUE,"general";"via2",#N/A,TRUE,"general";"via3",#N/A,TRUE,"general"}</definedName>
    <definedName name="maow" localSheetId="12" hidden="1">{"via1",#N/A,TRUE,"general";"via2",#N/A,TRUE,"general";"via3",#N/A,TRUE,"general"}</definedName>
    <definedName name="maow" localSheetId="14" hidden="1">{"via1",#N/A,TRUE,"general";"via2",#N/A,TRUE,"general";"via3",#N/A,TRUE,"general"}</definedName>
    <definedName name="maow" localSheetId="19" hidden="1">{"via1",#N/A,TRUE,"general";"via2",#N/A,TRUE,"general";"via3",#N/A,TRUE,"general"}</definedName>
    <definedName name="maow" localSheetId="20" hidden="1">{"via1",#N/A,TRUE,"general";"via2",#N/A,TRUE,"general";"via3",#N/A,TRUE,"general"}</definedName>
    <definedName name="maow" localSheetId="22" hidden="1">{"via1",#N/A,TRUE,"general";"via2",#N/A,TRUE,"general";"via3",#N/A,TRUE,"general"}</definedName>
    <definedName name="maow" localSheetId="23" hidden="1">{"via1",#N/A,TRUE,"general";"via2",#N/A,TRUE,"general";"via3",#N/A,TRUE,"general"}</definedName>
    <definedName name="maow" localSheetId="24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[17]Insum!$A$68:$H$98</definedName>
    <definedName name="Maquinaria">[31]Insum!$A$76:$E$99</definedName>
    <definedName name="masor" localSheetId="5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localSheetId="7" hidden="1">{"via1",#N/A,TRUE,"general";"via2",#N/A,TRUE,"general";"via3",#N/A,TRUE,"general"}</definedName>
    <definedName name="masor" localSheetId="11" hidden="1">{"via1",#N/A,TRUE,"general";"via2",#N/A,TRUE,"general";"via3",#N/A,TRUE,"general"}</definedName>
    <definedName name="masor" localSheetId="12" hidden="1">{"via1",#N/A,TRUE,"general";"via2",#N/A,TRUE,"general";"via3",#N/A,TRUE,"general"}</definedName>
    <definedName name="masor" localSheetId="14" hidden="1">{"via1",#N/A,TRUE,"general";"via2",#N/A,TRUE,"general";"via3",#N/A,TRUE,"general"}</definedName>
    <definedName name="masor" localSheetId="19" hidden="1">{"via1",#N/A,TRUE,"general";"via2",#N/A,TRUE,"general";"via3",#N/A,TRUE,"general"}</definedName>
    <definedName name="masor" localSheetId="20" hidden="1">{"via1",#N/A,TRUE,"general";"via2",#N/A,TRUE,"general";"via3",#N/A,TRUE,"general"}</definedName>
    <definedName name="masor" localSheetId="22" hidden="1">{"via1",#N/A,TRUE,"general";"via2",#N/A,TRUE,"general";"via3",#N/A,TRUE,"general"}</definedName>
    <definedName name="masor" localSheetId="23" hidden="1">{"via1",#N/A,TRUE,"general";"via2",#N/A,TRUE,"general";"via3",#N/A,TRUE,"general"}</definedName>
    <definedName name="masor" localSheetId="24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">[4]MATERIALES!$1:$1048576</definedName>
    <definedName name="materiales">#REF!</definedName>
    <definedName name="MATRIZRICS">'[32]RICS NUEVA HOJA DIARIA'!$A$1:$AB$42</definedName>
    <definedName name="MAX">[33]INDICE!$1:$1048576</definedName>
    <definedName name="mdd" localSheetId="5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localSheetId="7" hidden="1">{"via1",#N/A,TRUE,"general";"via2",#N/A,TRUE,"general";"via3",#N/A,TRUE,"general"}</definedName>
    <definedName name="mdd" localSheetId="11" hidden="1">{"via1",#N/A,TRUE,"general";"via2",#N/A,TRUE,"general";"via3",#N/A,TRUE,"general"}</definedName>
    <definedName name="mdd" localSheetId="12" hidden="1">{"via1",#N/A,TRUE,"general";"via2",#N/A,TRUE,"general";"via3",#N/A,TRUE,"general"}</definedName>
    <definedName name="mdd" localSheetId="14" hidden="1">{"via1",#N/A,TRUE,"general";"via2",#N/A,TRUE,"general";"via3",#N/A,TRUE,"general"}</definedName>
    <definedName name="mdd" localSheetId="19" hidden="1">{"via1",#N/A,TRUE,"general";"via2",#N/A,TRUE,"general";"via3",#N/A,TRUE,"general"}</definedName>
    <definedName name="mdd" localSheetId="20" hidden="1">{"via1",#N/A,TRUE,"general";"via2",#N/A,TRUE,"general";"via3",#N/A,TRUE,"general"}</definedName>
    <definedName name="mdd" localSheetId="22" hidden="1">{"via1",#N/A,TRUE,"general";"via2",#N/A,TRUE,"general";"via3",#N/A,TRUE,"general"}</definedName>
    <definedName name="mdd" localSheetId="23" hidden="1">{"via1",#N/A,TRUE,"general";"via2",#N/A,TRUE,"general";"via3",#N/A,TRUE,"general"}</definedName>
    <definedName name="mdd" localSheetId="24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localSheetId="7" hidden="1">{"TAB1",#N/A,TRUE,"GENERAL";"TAB2",#N/A,TRUE,"GENERAL";"TAB3",#N/A,TRUE,"GENERAL";"TAB4",#N/A,TRUE,"GENERAL";"TAB5",#N/A,TRUE,"GENERAL"}</definedName>
    <definedName name="meg" localSheetId="11" hidden="1">{"TAB1",#N/A,TRUE,"GENERAL";"TAB2",#N/A,TRUE,"GENERAL";"TAB3",#N/A,TRUE,"GENERAL";"TAB4",#N/A,TRUE,"GENERAL";"TAB5",#N/A,TRUE,"GENERAL"}</definedName>
    <definedName name="meg" localSheetId="12" hidden="1">{"TAB1",#N/A,TRUE,"GENERAL";"TAB2",#N/A,TRUE,"GENERAL";"TAB3",#N/A,TRUE,"GENERAL";"TAB4",#N/A,TRUE,"GENERAL";"TAB5",#N/A,TRUE,"GENERAL"}</definedName>
    <definedName name="meg" localSheetId="14" hidden="1">{"TAB1",#N/A,TRUE,"GENERAL";"TAB2",#N/A,TRUE,"GENERAL";"TAB3",#N/A,TRUE,"GENERAL";"TAB4",#N/A,TRUE,"GENERAL";"TAB5",#N/A,TRUE,"GENERAL"}</definedName>
    <definedName name="meg" localSheetId="19" hidden="1">{"TAB1",#N/A,TRUE,"GENERAL";"TAB2",#N/A,TRUE,"GENERAL";"TAB3",#N/A,TRUE,"GENERAL";"TAB4",#N/A,TRUE,"GENERAL";"TAB5",#N/A,TRUE,"GENERAL"}</definedName>
    <definedName name="meg" localSheetId="20" hidden="1">{"TAB1",#N/A,TRUE,"GENERAL";"TAB2",#N/A,TRUE,"GENERAL";"TAB3",#N/A,TRUE,"GENERAL";"TAB4",#N/A,TRUE,"GENERAL";"TAB5",#N/A,TRUE,"GENERAL"}</definedName>
    <definedName name="meg" localSheetId="22" hidden="1">{"TAB1",#N/A,TRUE,"GENERAL";"TAB2",#N/A,TRUE,"GENERAL";"TAB3",#N/A,TRUE,"GENERAL";"TAB4",#N/A,TRUE,"GENERAL";"TAB5",#N/A,TRUE,"GENERAL"}</definedName>
    <definedName name="meg" localSheetId="23" hidden="1">{"TAB1",#N/A,TRUE,"GENERAL";"TAB2",#N/A,TRUE,"GENERAL";"TAB3",#N/A,TRUE,"GENERAL";"TAB4",#N/A,TRUE,"GENERAL";"TAB5",#N/A,TRUE,"GENERAL"}</definedName>
    <definedName name="meg" localSheetId="24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gjrdt" localSheetId="5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localSheetId="7" hidden="1">{"TAB1",#N/A,TRUE,"GENERAL";"TAB2",#N/A,TRUE,"GENERAL";"TAB3",#N/A,TRUE,"GENERAL";"TAB4",#N/A,TRUE,"GENERAL";"TAB5",#N/A,TRUE,"GENERAL"}</definedName>
    <definedName name="mfgjrdt" localSheetId="11" hidden="1">{"TAB1",#N/A,TRUE,"GENERAL";"TAB2",#N/A,TRUE,"GENERAL";"TAB3",#N/A,TRUE,"GENERAL";"TAB4",#N/A,TRUE,"GENERAL";"TAB5",#N/A,TRUE,"GENERAL"}</definedName>
    <definedName name="mfgjrdt" localSheetId="12" hidden="1">{"TAB1",#N/A,TRUE,"GENERAL";"TAB2",#N/A,TRUE,"GENERAL";"TAB3",#N/A,TRUE,"GENERAL";"TAB4",#N/A,TRUE,"GENERAL";"TAB5",#N/A,TRUE,"GENERAL"}</definedName>
    <definedName name="mfgjrdt" localSheetId="14" hidden="1">{"TAB1",#N/A,TRUE,"GENERAL";"TAB2",#N/A,TRUE,"GENERAL";"TAB3",#N/A,TRUE,"GENERAL";"TAB4",#N/A,TRUE,"GENERAL";"TAB5",#N/A,TRUE,"GENERAL"}</definedName>
    <definedName name="mfgjrdt" localSheetId="19" hidden="1">{"TAB1",#N/A,TRUE,"GENERAL";"TAB2",#N/A,TRUE,"GENERAL";"TAB3",#N/A,TRUE,"GENERAL";"TAB4",#N/A,TRUE,"GENERAL";"TAB5",#N/A,TRUE,"GENERAL"}</definedName>
    <definedName name="mfgjrdt" localSheetId="20" hidden="1">{"TAB1",#N/A,TRUE,"GENERAL";"TAB2",#N/A,TRUE,"GENERAL";"TAB3",#N/A,TRUE,"GENERAL";"TAB4",#N/A,TRUE,"GENERAL";"TAB5",#N/A,TRUE,"GENERAL"}</definedName>
    <definedName name="mfgjrdt" localSheetId="22" hidden="1">{"TAB1",#N/A,TRUE,"GENERAL";"TAB2",#N/A,TRUE,"GENERAL";"TAB3",#N/A,TRUE,"GENERAL";"TAB4",#N/A,TRUE,"GENERAL";"TAB5",#N/A,TRUE,"GENERAL"}</definedName>
    <definedName name="mfgjrdt" localSheetId="23" hidden="1">{"TAB1",#N/A,TRUE,"GENERAL";"TAB2",#N/A,TRUE,"GENERAL";"TAB3",#N/A,TRUE,"GENERAL";"TAB4",#N/A,TRUE,"GENERAL";"TAB5",#N/A,TRUE,"GENERAL"}</definedName>
    <definedName name="mfgjrdt" localSheetId="24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5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localSheetId="7" hidden="1">{"via1",#N/A,TRUE,"general";"via2",#N/A,TRUE,"general";"via3",#N/A,TRUE,"general"}</definedName>
    <definedName name="mghm" localSheetId="11" hidden="1">{"via1",#N/A,TRUE,"general";"via2",#N/A,TRUE,"general";"via3",#N/A,TRUE,"general"}</definedName>
    <definedName name="mghm" localSheetId="12" hidden="1">{"via1",#N/A,TRUE,"general";"via2",#N/A,TRUE,"general";"via3",#N/A,TRUE,"general"}</definedName>
    <definedName name="mghm" localSheetId="14" hidden="1">{"via1",#N/A,TRUE,"general";"via2",#N/A,TRUE,"general";"via3",#N/A,TRUE,"general"}</definedName>
    <definedName name="mghm" localSheetId="19" hidden="1">{"via1",#N/A,TRUE,"general";"via2",#N/A,TRUE,"general";"via3",#N/A,TRUE,"general"}</definedName>
    <definedName name="mghm" localSheetId="20" hidden="1">{"via1",#N/A,TRUE,"general";"via2",#N/A,TRUE,"general";"via3",#N/A,TRUE,"general"}</definedName>
    <definedName name="mghm" localSheetId="22" hidden="1">{"via1",#N/A,TRUE,"general";"via2",#N/A,TRUE,"general";"via3",#N/A,TRUE,"general"}</definedName>
    <definedName name="mghm" localSheetId="23" hidden="1">{"via1",#N/A,TRUE,"general";"via2",#N/A,TRUE,"general";"via3",#N/A,TRUE,"general"}</definedName>
    <definedName name="mghm" localSheetId="24" hidden="1">{"via1",#N/A,TRUE,"general";"via2",#N/A,TRUE,"general";"via3",#N/A,TRUE,"general"}</definedName>
    <definedName name="mghm" hidden="1">{"via1",#N/A,TRUE,"general";"via2",#N/A,TRUE,"general";"via3",#N/A,TRUE,"general"}</definedName>
    <definedName name="MIO">[20]INDICE!$1:$1048576</definedName>
    <definedName name="mjmj" localSheetId="5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localSheetId="7" hidden="1">{"via1",#N/A,TRUE,"general";"via2",#N/A,TRUE,"general";"via3",#N/A,TRUE,"general"}</definedName>
    <definedName name="mjmj" localSheetId="11" hidden="1">{"via1",#N/A,TRUE,"general";"via2",#N/A,TRUE,"general";"via3",#N/A,TRUE,"general"}</definedName>
    <definedName name="mjmj" localSheetId="12" hidden="1">{"via1",#N/A,TRUE,"general";"via2",#N/A,TRUE,"general";"via3",#N/A,TRUE,"general"}</definedName>
    <definedName name="mjmj" localSheetId="14" hidden="1">{"via1",#N/A,TRUE,"general";"via2",#N/A,TRUE,"general";"via3",#N/A,TRUE,"general"}</definedName>
    <definedName name="mjmj" localSheetId="19" hidden="1">{"via1",#N/A,TRUE,"general";"via2",#N/A,TRUE,"general";"via3",#N/A,TRUE,"general"}</definedName>
    <definedName name="mjmj" localSheetId="20" hidden="1">{"via1",#N/A,TRUE,"general";"via2",#N/A,TRUE,"general";"via3",#N/A,TRUE,"general"}</definedName>
    <definedName name="mjmj" localSheetId="22" hidden="1">{"via1",#N/A,TRUE,"general";"via2",#N/A,TRUE,"general";"via3",#N/A,TRUE,"general"}</definedName>
    <definedName name="mjmj" localSheetId="23" hidden="1">{"via1",#N/A,TRUE,"general";"via2",#N/A,TRUE,"general";"via3",#N/A,TRUE,"general"}</definedName>
    <definedName name="mjmj" localSheetId="24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localSheetId="11" hidden="1">{"via1",#N/A,TRUE,"general";"via2",#N/A,TRUE,"general";"via3",#N/A,TRUE,"general"}</definedName>
    <definedName name="mjmjmn" localSheetId="12" hidden="1">{"via1",#N/A,TRUE,"general";"via2",#N/A,TRUE,"general";"via3",#N/A,TRUE,"general"}</definedName>
    <definedName name="mjmjmn" localSheetId="14" hidden="1">{"via1",#N/A,TRUE,"general";"via2",#N/A,TRUE,"general";"via3",#N/A,TRUE,"general"}</definedName>
    <definedName name="mjmjmn" localSheetId="19" hidden="1">{"via1",#N/A,TRUE,"general";"via2",#N/A,TRUE,"general";"via3",#N/A,TRUE,"general"}</definedName>
    <definedName name="mjmjmn" localSheetId="20" hidden="1">{"via1",#N/A,TRUE,"general";"via2",#N/A,TRUE,"general";"via3",#N/A,TRUE,"general"}</definedName>
    <definedName name="mjmjmn" localSheetId="22" hidden="1">{"via1",#N/A,TRUE,"general";"via2",#N/A,TRUE,"general";"via3",#N/A,TRUE,"general"}</definedName>
    <definedName name="mjmjmn" localSheetId="23" hidden="1">{"via1",#N/A,TRUE,"general";"via2",#N/A,TRUE,"general";"via3",#N/A,TRUE,"general"}</definedName>
    <definedName name="mjmjmn" localSheetId="24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localSheetId="11" hidden="1">{"via1",#N/A,TRUE,"general";"via2",#N/A,TRUE,"general";"via3",#N/A,TRUE,"general"}</definedName>
    <definedName name="mjnhgkio" localSheetId="12" hidden="1">{"via1",#N/A,TRUE,"general";"via2",#N/A,TRUE,"general";"via3",#N/A,TRUE,"general"}</definedName>
    <definedName name="mjnhgkio" localSheetId="14" hidden="1">{"via1",#N/A,TRUE,"general";"via2",#N/A,TRUE,"general";"via3",#N/A,TRUE,"general"}</definedName>
    <definedName name="mjnhgkio" localSheetId="19" hidden="1">{"via1",#N/A,TRUE,"general";"via2",#N/A,TRUE,"general";"via3",#N/A,TRUE,"general"}</definedName>
    <definedName name="mjnhgkio" localSheetId="20" hidden="1">{"via1",#N/A,TRUE,"general";"via2",#N/A,TRUE,"general";"via3",#N/A,TRUE,"general"}</definedName>
    <definedName name="mjnhgkio" localSheetId="22" hidden="1">{"via1",#N/A,TRUE,"general";"via2",#N/A,TRUE,"general";"via3",#N/A,TRUE,"general"}</definedName>
    <definedName name="mjnhgkio" localSheetId="23" hidden="1">{"via1",#N/A,TRUE,"general";"via2",#N/A,TRUE,"general";"via3",#N/A,TRUE,"general"}</definedName>
    <definedName name="mjnhgkio" localSheetId="24" hidden="1">{"via1",#N/A,TRUE,"general";"via2",#N/A,TRUE,"general";"via3",#N/A,TRUE,"general"}</definedName>
    <definedName name="mjnhgkio" hidden="1">{"via1",#N/A,TRUE,"general";"via2",#N/A,TRUE,"general";"via3",#N/A,TRUE,"general"}</definedName>
    <definedName name="mkljlk">#REF!</definedName>
    <definedName name="mmjmjh" localSheetId="5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localSheetId="7" hidden="1">{"TAB1",#N/A,TRUE,"GENERAL";"TAB2",#N/A,TRUE,"GENERAL";"TAB3",#N/A,TRUE,"GENERAL";"TAB4",#N/A,TRUE,"GENERAL";"TAB5",#N/A,TRUE,"GENERAL"}</definedName>
    <definedName name="mmjmjh" localSheetId="11" hidden="1">{"TAB1",#N/A,TRUE,"GENERAL";"TAB2",#N/A,TRUE,"GENERAL";"TAB3",#N/A,TRUE,"GENERAL";"TAB4",#N/A,TRUE,"GENERAL";"TAB5",#N/A,TRUE,"GENERAL"}</definedName>
    <definedName name="mmjmjh" localSheetId="12" hidden="1">{"TAB1",#N/A,TRUE,"GENERAL";"TAB2",#N/A,TRUE,"GENERAL";"TAB3",#N/A,TRUE,"GENERAL";"TAB4",#N/A,TRUE,"GENERAL";"TAB5",#N/A,TRUE,"GENERAL"}</definedName>
    <definedName name="mmjmjh" localSheetId="14" hidden="1">{"TAB1",#N/A,TRUE,"GENERAL";"TAB2",#N/A,TRUE,"GENERAL";"TAB3",#N/A,TRUE,"GENERAL";"TAB4",#N/A,TRUE,"GENERAL";"TAB5",#N/A,TRUE,"GENERAL"}</definedName>
    <definedName name="mmjmjh" localSheetId="19" hidden="1">{"TAB1",#N/A,TRUE,"GENERAL";"TAB2",#N/A,TRUE,"GENERAL";"TAB3",#N/A,TRUE,"GENERAL";"TAB4",#N/A,TRUE,"GENERAL";"TAB5",#N/A,TRUE,"GENERAL"}</definedName>
    <definedName name="mmjmjh" localSheetId="20" hidden="1">{"TAB1",#N/A,TRUE,"GENERAL";"TAB2",#N/A,TRUE,"GENERAL";"TAB3",#N/A,TRUE,"GENERAL";"TAB4",#N/A,TRUE,"GENERAL";"TAB5",#N/A,TRUE,"GENERAL"}</definedName>
    <definedName name="mmjmjh" localSheetId="22" hidden="1">{"TAB1",#N/A,TRUE,"GENERAL";"TAB2",#N/A,TRUE,"GENERAL";"TAB3",#N/A,TRUE,"GENERAL";"TAB4",#N/A,TRUE,"GENERAL";"TAB5",#N/A,TRUE,"GENERAL"}</definedName>
    <definedName name="mmjmjh" localSheetId="23" hidden="1">{"TAB1",#N/A,TRUE,"GENERAL";"TAB2",#N/A,TRUE,"GENERAL";"TAB3",#N/A,TRUE,"GENERAL";"TAB4",#N/A,TRUE,"GENERAL";"TAB5",#N/A,TRUE,"GENERAL"}</definedName>
    <definedName name="mmjmjh" localSheetId="24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localSheetId="7" hidden="1">{"TAB1",#N/A,TRUE,"GENERAL";"TAB2",#N/A,TRUE,"GENERAL";"TAB3",#N/A,TRUE,"GENERAL";"TAB4",#N/A,TRUE,"GENERAL";"TAB5",#N/A,TRUE,"GENERAL"}</definedName>
    <definedName name="mmm" localSheetId="11" hidden="1">{"TAB1",#N/A,TRUE,"GENERAL";"TAB2",#N/A,TRUE,"GENERAL";"TAB3",#N/A,TRUE,"GENERAL";"TAB4",#N/A,TRUE,"GENERAL";"TAB5",#N/A,TRUE,"GENERAL"}</definedName>
    <definedName name="mmm" localSheetId="12" hidden="1">{"TAB1",#N/A,TRUE,"GENERAL";"TAB2",#N/A,TRUE,"GENERAL";"TAB3",#N/A,TRUE,"GENERAL";"TAB4",#N/A,TRUE,"GENERAL";"TAB5",#N/A,TRUE,"GENERAL"}</definedName>
    <definedName name="mmm" localSheetId="14" hidden="1">{"TAB1",#N/A,TRUE,"GENERAL";"TAB2",#N/A,TRUE,"GENERAL";"TAB3",#N/A,TRUE,"GENERAL";"TAB4",#N/A,TRUE,"GENERAL";"TAB5",#N/A,TRUE,"GENERAL"}</definedName>
    <definedName name="mmm" localSheetId="19" hidden="1">{"TAB1",#N/A,TRUE,"GENERAL";"TAB2",#N/A,TRUE,"GENERAL";"TAB3",#N/A,TRUE,"GENERAL";"TAB4",#N/A,TRUE,"GENERAL";"TAB5",#N/A,TRUE,"GENERAL"}</definedName>
    <definedName name="mmm" localSheetId="20" hidden="1">{"TAB1",#N/A,TRUE,"GENERAL";"TAB2",#N/A,TRUE,"GENERAL";"TAB3",#N/A,TRUE,"GENERAL";"TAB4",#N/A,TRUE,"GENERAL";"TAB5",#N/A,TRUE,"GENERAL"}</definedName>
    <definedName name="mmm" localSheetId="22" hidden="1">{"TAB1",#N/A,TRUE,"GENERAL";"TAB2",#N/A,TRUE,"GENERAL";"TAB3",#N/A,TRUE,"GENERAL";"TAB4",#N/A,TRUE,"GENERAL";"TAB5",#N/A,TRUE,"GENERAL"}</definedName>
    <definedName name="mmm" localSheetId="23" hidden="1">{"TAB1",#N/A,TRUE,"GENERAL";"TAB2",#N/A,TRUE,"GENERAL";"TAB3",#N/A,TRUE,"GENERAL";"TAB4",#N/A,TRUE,"GENERAL";"TAB5",#N/A,TRUE,"GENERAL"}</definedName>
    <definedName name="mmm" localSheetId="24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5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localSheetId="7" hidden="1">{"via1",#N/A,TRUE,"general";"via2",#N/A,TRUE,"general";"via3",#N/A,TRUE,"general"}</definedName>
    <definedName name="mmmh" localSheetId="11" hidden="1">{"via1",#N/A,TRUE,"general";"via2",#N/A,TRUE,"general";"via3",#N/A,TRUE,"general"}</definedName>
    <definedName name="mmmh" localSheetId="12" hidden="1">{"via1",#N/A,TRUE,"general";"via2",#N/A,TRUE,"general";"via3",#N/A,TRUE,"general"}</definedName>
    <definedName name="mmmh" localSheetId="14" hidden="1">{"via1",#N/A,TRUE,"general";"via2",#N/A,TRUE,"general";"via3",#N/A,TRUE,"general"}</definedName>
    <definedName name="mmmh" localSheetId="19" hidden="1">{"via1",#N/A,TRUE,"general";"via2",#N/A,TRUE,"general";"via3",#N/A,TRUE,"general"}</definedName>
    <definedName name="mmmh" localSheetId="20" hidden="1">{"via1",#N/A,TRUE,"general";"via2",#N/A,TRUE,"general";"via3",#N/A,TRUE,"general"}</definedName>
    <definedName name="mmmh" localSheetId="22" hidden="1">{"via1",#N/A,TRUE,"general";"via2",#N/A,TRUE,"general";"via3",#N/A,TRUE,"general"}</definedName>
    <definedName name="mmmh" localSheetId="23" hidden="1">{"via1",#N/A,TRUE,"general";"via2",#N/A,TRUE,"general";"via3",#N/A,TRUE,"general"}</definedName>
    <definedName name="mmmh" localSheetId="24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localSheetId="11" hidden="1">{"TAB1",#N/A,TRUE,"GENERAL";"TAB2",#N/A,TRUE,"GENERAL";"TAB3",#N/A,TRUE,"GENERAL";"TAB4",#N/A,TRUE,"GENERAL";"TAB5",#N/A,TRUE,"GENERAL"}</definedName>
    <definedName name="mmmmmjyt" localSheetId="12" hidden="1">{"TAB1",#N/A,TRUE,"GENERAL";"TAB2",#N/A,TRUE,"GENERAL";"TAB3",#N/A,TRUE,"GENERAL";"TAB4",#N/A,TRUE,"GENERAL";"TAB5",#N/A,TRUE,"GENERAL"}</definedName>
    <definedName name="mmmmmjyt" localSheetId="14" hidden="1">{"TAB1",#N/A,TRUE,"GENERAL";"TAB2",#N/A,TRUE,"GENERAL";"TAB3",#N/A,TRUE,"GENERAL";"TAB4",#N/A,TRUE,"GENERAL";"TAB5",#N/A,TRUE,"GENERAL"}</definedName>
    <definedName name="mmmmmjyt" localSheetId="19" hidden="1">{"TAB1",#N/A,TRUE,"GENERAL";"TAB2",#N/A,TRUE,"GENERAL";"TAB3",#N/A,TRUE,"GENERAL";"TAB4",#N/A,TRUE,"GENERAL";"TAB5",#N/A,TRUE,"GENERAL"}</definedName>
    <definedName name="mmmmmjyt" localSheetId="20" hidden="1">{"TAB1",#N/A,TRUE,"GENERAL";"TAB2",#N/A,TRUE,"GENERAL";"TAB3",#N/A,TRUE,"GENERAL";"TAB4",#N/A,TRUE,"GENERAL";"TAB5",#N/A,TRUE,"GENERAL"}</definedName>
    <definedName name="mmmmmjyt" localSheetId="22" hidden="1">{"TAB1",#N/A,TRUE,"GENERAL";"TAB2",#N/A,TRUE,"GENERAL";"TAB3",#N/A,TRUE,"GENERAL";"TAB4",#N/A,TRUE,"GENERAL";"TAB5",#N/A,TRUE,"GENERAL"}</definedName>
    <definedName name="mmmmmjyt" localSheetId="23" hidden="1">{"TAB1",#N/A,TRUE,"GENERAL";"TAB2",#N/A,TRUE,"GENERAL";"TAB3",#N/A,TRUE,"GENERAL";"TAB4",#N/A,TRUE,"GENERAL";"TAB5",#N/A,TRUE,"GENERAL"}</definedName>
    <definedName name="mmmmmjyt" localSheetId="24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5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localSheetId="7" hidden="1">{"via1",#N/A,TRUE,"general";"via2",#N/A,TRUE,"general";"via3",#N/A,TRUE,"general"}</definedName>
    <definedName name="mmmmmmg" localSheetId="11" hidden="1">{"via1",#N/A,TRUE,"general";"via2",#N/A,TRUE,"general";"via3",#N/A,TRUE,"general"}</definedName>
    <definedName name="mmmmmmg" localSheetId="12" hidden="1">{"via1",#N/A,TRUE,"general";"via2",#N/A,TRUE,"general";"via3",#N/A,TRUE,"general"}</definedName>
    <definedName name="mmmmmmg" localSheetId="14" hidden="1">{"via1",#N/A,TRUE,"general";"via2",#N/A,TRUE,"general";"via3",#N/A,TRUE,"general"}</definedName>
    <definedName name="mmmmmmg" localSheetId="19" hidden="1">{"via1",#N/A,TRUE,"general";"via2",#N/A,TRUE,"general";"via3",#N/A,TRUE,"general"}</definedName>
    <definedName name="mmmmmmg" localSheetId="20" hidden="1">{"via1",#N/A,TRUE,"general";"via2",#N/A,TRUE,"general";"via3",#N/A,TRUE,"general"}</definedName>
    <definedName name="mmmmmmg" localSheetId="22" hidden="1">{"via1",#N/A,TRUE,"general";"via2",#N/A,TRUE,"general";"via3",#N/A,TRUE,"general"}</definedName>
    <definedName name="mmmmmmg" localSheetId="23" hidden="1">{"via1",#N/A,TRUE,"general";"via2",#N/A,TRUE,"general";"via3",#N/A,TRUE,"general"}</definedName>
    <definedName name="mmmmmmg" localSheetId="24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localSheetId="11" hidden="1">{"via1",#N/A,TRUE,"general";"via2",#N/A,TRUE,"general";"via3",#N/A,TRUE,"general"}</definedName>
    <definedName name="MN" localSheetId="12" hidden="1">{"via1",#N/A,TRUE,"general";"via2",#N/A,TRUE,"general";"via3",#N/A,TRUE,"general"}</definedName>
    <definedName name="MN" localSheetId="14" hidden="1">{"via1",#N/A,TRUE,"general";"via2",#N/A,TRUE,"general";"via3",#N/A,TRUE,"general"}</definedName>
    <definedName name="MN" localSheetId="19" hidden="1">{"via1",#N/A,TRUE,"general";"via2",#N/A,TRUE,"general";"via3",#N/A,TRUE,"general"}</definedName>
    <definedName name="MN" localSheetId="20" hidden="1">{"via1",#N/A,TRUE,"general";"via2",#N/A,TRUE,"general";"via3",#N/A,TRUE,"general"}</definedName>
    <definedName name="MN" localSheetId="22" hidden="1">{"via1",#N/A,TRUE,"general";"via2",#N/A,TRUE,"general";"via3",#N/A,TRUE,"general"}</definedName>
    <definedName name="MN" localSheetId="23" hidden="1">{"via1",#N/A,TRUE,"general";"via2",#N/A,TRUE,"general";"via3",#N/A,TRUE,"general"}</definedName>
    <definedName name="MN" localSheetId="24" hidden="1">{"via1",#N/A,TRUE,"general";"via2",#N/A,TRUE,"general";"via3",#N/A,TRUE,"general"}</definedName>
    <definedName name="MN" hidden="1">{"via1",#N/A,TRUE,"general";"via2",#N/A,TRUE,"general";"via3",#N/A,TRUE,"general"}</definedName>
    <definedName name="murobombeadp">#REF!</definedName>
    <definedName name="n" localSheetId="5" hidden="1">{"via1",#N/A,TRUE,"general";"via2",#N/A,TRUE,"general";"via3",#N/A,TRUE,"general"}</definedName>
    <definedName name="n" localSheetId="6" hidden="1">{"via1",#N/A,TRUE,"general";"via2",#N/A,TRUE,"general";"via3",#N/A,TRUE,"general"}</definedName>
    <definedName name="n" localSheetId="7" hidden="1">{"via1",#N/A,TRUE,"general";"via2",#N/A,TRUE,"general";"via3",#N/A,TRUE,"general"}</definedName>
    <definedName name="n" localSheetId="11" hidden="1">{"via1",#N/A,TRUE,"general";"via2",#N/A,TRUE,"general";"via3",#N/A,TRUE,"general"}</definedName>
    <definedName name="n" localSheetId="12" hidden="1">{"via1",#N/A,TRUE,"general";"via2",#N/A,TRUE,"general";"via3",#N/A,TRUE,"general"}</definedName>
    <definedName name="n" localSheetId="14" hidden="1">{"via1",#N/A,TRUE,"general";"via2",#N/A,TRUE,"general";"via3",#N/A,TRUE,"general"}</definedName>
    <definedName name="n" localSheetId="19" hidden="1">{"via1",#N/A,TRUE,"general";"via2",#N/A,TRUE,"general";"via3",#N/A,TRUE,"general"}</definedName>
    <definedName name="n" localSheetId="20" hidden="1">{"via1",#N/A,TRUE,"general";"via2",#N/A,TRUE,"general";"via3",#N/A,TRUE,"general"}</definedName>
    <definedName name="n" localSheetId="22" hidden="1">{"via1",#N/A,TRUE,"general";"via2",#N/A,TRUE,"general";"via3",#N/A,TRUE,"general"}</definedName>
    <definedName name="n" localSheetId="23" hidden="1">{"via1",#N/A,TRUE,"general";"via2",#N/A,TRUE,"general";"via3",#N/A,TRUE,"general"}</definedName>
    <definedName name="n" localSheetId="24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localSheetId="7" hidden="1">{"via1",#N/A,TRUE,"general";"via2",#N/A,TRUE,"general";"via3",#N/A,TRUE,"general"}</definedName>
    <definedName name="nbvnv" localSheetId="11" hidden="1">{"via1",#N/A,TRUE,"general";"via2",#N/A,TRUE,"general";"via3",#N/A,TRUE,"general"}</definedName>
    <definedName name="nbvnv" localSheetId="12" hidden="1">{"via1",#N/A,TRUE,"general";"via2",#N/A,TRUE,"general";"via3",#N/A,TRUE,"general"}</definedName>
    <definedName name="nbvnv" localSheetId="14" hidden="1">{"via1",#N/A,TRUE,"general";"via2",#N/A,TRUE,"general";"via3",#N/A,TRUE,"general"}</definedName>
    <definedName name="nbvnv" localSheetId="19" hidden="1">{"via1",#N/A,TRUE,"general";"via2",#N/A,TRUE,"general";"via3",#N/A,TRUE,"general"}</definedName>
    <definedName name="nbvnv" localSheetId="20" hidden="1">{"via1",#N/A,TRUE,"general";"via2",#N/A,TRUE,"general";"via3",#N/A,TRUE,"general"}</definedName>
    <definedName name="nbvnv" localSheetId="22" hidden="1">{"via1",#N/A,TRUE,"general";"via2",#N/A,TRUE,"general";"via3",#N/A,TRUE,"general"}</definedName>
    <definedName name="nbvnv" localSheetId="23" hidden="1">{"via1",#N/A,TRUE,"general";"via2",#N/A,TRUE,"general";"via3",#N/A,TRUE,"general"}</definedName>
    <definedName name="nbvnv" localSheetId="24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localSheetId="7" hidden="1">{"TAB1",#N/A,TRUE,"GENERAL";"TAB2",#N/A,TRUE,"GENERAL";"TAB3",#N/A,TRUE,"GENERAL";"TAB4",#N/A,TRUE,"GENERAL";"TAB5",#N/A,TRUE,"GENERAL"}</definedName>
    <definedName name="NDHS" localSheetId="11" hidden="1">{"TAB1",#N/A,TRUE,"GENERAL";"TAB2",#N/A,TRUE,"GENERAL";"TAB3",#N/A,TRUE,"GENERAL";"TAB4",#N/A,TRUE,"GENERAL";"TAB5",#N/A,TRUE,"GENERAL"}</definedName>
    <definedName name="NDHS" localSheetId="12" hidden="1">{"TAB1",#N/A,TRUE,"GENERAL";"TAB2",#N/A,TRUE,"GENERAL";"TAB3",#N/A,TRUE,"GENERAL";"TAB4",#N/A,TRUE,"GENERAL";"TAB5",#N/A,TRUE,"GENERAL"}</definedName>
    <definedName name="NDHS" localSheetId="14" hidden="1">{"TAB1",#N/A,TRUE,"GENERAL";"TAB2",#N/A,TRUE,"GENERAL";"TAB3",#N/A,TRUE,"GENERAL";"TAB4",#N/A,TRUE,"GENERAL";"TAB5",#N/A,TRUE,"GENERAL"}</definedName>
    <definedName name="NDHS" localSheetId="19" hidden="1">{"TAB1",#N/A,TRUE,"GENERAL";"TAB2",#N/A,TRUE,"GENERAL";"TAB3",#N/A,TRUE,"GENERAL";"TAB4",#N/A,TRUE,"GENERAL";"TAB5",#N/A,TRUE,"GENERAL"}</definedName>
    <definedName name="NDHS" localSheetId="20" hidden="1">{"TAB1",#N/A,TRUE,"GENERAL";"TAB2",#N/A,TRUE,"GENERAL";"TAB3",#N/A,TRUE,"GENERAL";"TAB4",#N/A,TRUE,"GENERAL";"TAB5",#N/A,TRUE,"GENERAL"}</definedName>
    <definedName name="NDHS" localSheetId="22" hidden="1">{"TAB1",#N/A,TRUE,"GENERAL";"TAB2",#N/A,TRUE,"GENERAL";"TAB3",#N/A,TRUE,"GENERAL";"TAB4",#N/A,TRUE,"GENERAL";"TAB5",#N/A,TRUE,"GENERAL"}</definedName>
    <definedName name="NDHS" localSheetId="23" hidden="1">{"TAB1",#N/A,TRUE,"GENERAL";"TAB2",#N/A,TRUE,"GENERAL";"TAB3",#N/A,TRUE,"GENERAL";"TAB4",#N/A,TRUE,"GENERAL";"TAB5",#N/A,TRUE,"GENERAL"}</definedName>
    <definedName name="NDHS" localSheetId="24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5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localSheetId="11" hidden="1">{"TAB1",#N/A,TRUE,"GENERAL";"TAB2",#N/A,TRUE,"GENERAL";"TAB3",#N/A,TRUE,"GENERAL";"TAB4",#N/A,TRUE,"GENERAL";"TAB5",#N/A,TRUE,"GENERAL"}</definedName>
    <definedName name="nf" localSheetId="12" hidden="1">{"TAB1",#N/A,TRUE,"GENERAL";"TAB2",#N/A,TRUE,"GENERAL";"TAB3",#N/A,TRUE,"GENERAL";"TAB4",#N/A,TRUE,"GENERAL";"TAB5",#N/A,TRUE,"GENERAL"}</definedName>
    <definedName name="nf" localSheetId="14" hidden="1">{"TAB1",#N/A,TRUE,"GENERAL";"TAB2",#N/A,TRUE,"GENERAL";"TAB3",#N/A,TRUE,"GENERAL";"TAB4",#N/A,TRUE,"GENERAL";"TAB5",#N/A,TRUE,"GENERAL"}</definedName>
    <definedName name="nf" localSheetId="19" hidden="1">{"TAB1",#N/A,TRUE,"GENERAL";"TAB2",#N/A,TRUE,"GENERAL";"TAB3",#N/A,TRUE,"GENERAL";"TAB4",#N/A,TRUE,"GENERAL";"TAB5",#N/A,TRUE,"GENERAL"}</definedName>
    <definedName name="nf" localSheetId="20" hidden="1">{"TAB1",#N/A,TRUE,"GENERAL";"TAB2",#N/A,TRUE,"GENERAL";"TAB3",#N/A,TRUE,"GENERAL";"TAB4",#N/A,TRUE,"GENERAL";"TAB5",#N/A,TRUE,"GENERAL"}</definedName>
    <definedName name="nf" localSheetId="22" hidden="1">{"TAB1",#N/A,TRUE,"GENERAL";"TAB2",#N/A,TRUE,"GENERAL";"TAB3",#N/A,TRUE,"GENERAL";"TAB4",#N/A,TRUE,"GENERAL";"TAB5",#N/A,TRUE,"GENERAL"}</definedName>
    <definedName name="nf" localSheetId="23" hidden="1">{"TAB1",#N/A,TRUE,"GENERAL";"TAB2",#N/A,TRUE,"GENERAL";"TAB3",#N/A,TRUE,"GENERAL";"TAB4",#N/A,TRUE,"GENERAL";"TAB5",#N/A,TRUE,"GENERAL"}</definedName>
    <definedName name="nf" localSheetId="24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5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localSheetId="7" hidden="1">{"via1",#N/A,TRUE,"general";"via2",#N/A,TRUE,"general";"via3",#N/A,TRUE,"general"}</definedName>
    <definedName name="nfg" localSheetId="11" hidden="1">{"via1",#N/A,TRUE,"general";"via2",#N/A,TRUE,"general";"via3",#N/A,TRUE,"general"}</definedName>
    <definedName name="nfg" localSheetId="12" hidden="1">{"via1",#N/A,TRUE,"general";"via2",#N/A,TRUE,"general";"via3",#N/A,TRUE,"general"}</definedName>
    <definedName name="nfg" localSheetId="14" hidden="1">{"via1",#N/A,TRUE,"general";"via2",#N/A,TRUE,"general";"via3",#N/A,TRUE,"general"}</definedName>
    <definedName name="nfg" localSheetId="19" hidden="1">{"via1",#N/A,TRUE,"general";"via2",#N/A,TRUE,"general";"via3",#N/A,TRUE,"general"}</definedName>
    <definedName name="nfg" localSheetId="20" hidden="1">{"via1",#N/A,TRUE,"general";"via2",#N/A,TRUE,"general";"via3",#N/A,TRUE,"general"}</definedName>
    <definedName name="nfg" localSheetId="22" hidden="1">{"via1",#N/A,TRUE,"general";"via2",#N/A,TRUE,"general";"via3",#N/A,TRUE,"general"}</definedName>
    <definedName name="nfg" localSheetId="23" hidden="1">{"via1",#N/A,TRUE,"general";"via2",#N/A,TRUE,"general";"via3",#N/A,TRUE,"general"}</definedName>
    <definedName name="nfg" localSheetId="24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localSheetId="11" hidden="1">{"via1",#N/A,TRUE,"general";"via2",#N/A,TRUE,"general";"via3",#N/A,TRUE,"general"}</definedName>
    <definedName name="nfgn" localSheetId="12" hidden="1">{"via1",#N/A,TRUE,"general";"via2",#N/A,TRUE,"general";"via3",#N/A,TRUE,"general"}</definedName>
    <definedName name="nfgn" localSheetId="14" hidden="1">{"via1",#N/A,TRUE,"general";"via2",#N/A,TRUE,"general";"via3",#N/A,TRUE,"general"}</definedName>
    <definedName name="nfgn" localSheetId="19" hidden="1">{"via1",#N/A,TRUE,"general";"via2",#N/A,TRUE,"general";"via3",#N/A,TRUE,"general"}</definedName>
    <definedName name="nfgn" localSheetId="20" hidden="1">{"via1",#N/A,TRUE,"general";"via2",#N/A,TRUE,"general";"via3",#N/A,TRUE,"general"}</definedName>
    <definedName name="nfgn" localSheetId="22" hidden="1">{"via1",#N/A,TRUE,"general";"via2",#N/A,TRUE,"general";"via3",#N/A,TRUE,"general"}</definedName>
    <definedName name="nfgn" localSheetId="23" hidden="1">{"via1",#N/A,TRUE,"general";"via2",#N/A,TRUE,"general";"via3",#N/A,TRUE,"general"}</definedName>
    <definedName name="nfgn" localSheetId="24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localSheetId="7" hidden="1">{"TAB1",#N/A,TRUE,"GENERAL";"TAB2",#N/A,TRUE,"GENERAL";"TAB3",#N/A,TRUE,"GENERAL";"TAB4",#N/A,TRUE,"GENERAL";"TAB5",#N/A,TRUE,"GENERAL"}</definedName>
    <definedName name="ngdn" localSheetId="11" hidden="1">{"TAB1",#N/A,TRUE,"GENERAL";"TAB2",#N/A,TRUE,"GENERAL";"TAB3",#N/A,TRUE,"GENERAL";"TAB4",#N/A,TRUE,"GENERAL";"TAB5",#N/A,TRUE,"GENERAL"}</definedName>
    <definedName name="ngdn" localSheetId="12" hidden="1">{"TAB1",#N/A,TRUE,"GENERAL";"TAB2",#N/A,TRUE,"GENERAL";"TAB3",#N/A,TRUE,"GENERAL";"TAB4",#N/A,TRUE,"GENERAL";"TAB5",#N/A,TRUE,"GENERAL"}</definedName>
    <definedName name="ngdn" localSheetId="14" hidden="1">{"TAB1",#N/A,TRUE,"GENERAL";"TAB2",#N/A,TRUE,"GENERAL";"TAB3",#N/A,TRUE,"GENERAL";"TAB4",#N/A,TRUE,"GENERAL";"TAB5",#N/A,TRUE,"GENERAL"}</definedName>
    <definedName name="ngdn" localSheetId="19" hidden="1">{"TAB1",#N/A,TRUE,"GENERAL";"TAB2",#N/A,TRUE,"GENERAL";"TAB3",#N/A,TRUE,"GENERAL";"TAB4",#N/A,TRUE,"GENERAL";"TAB5",#N/A,TRUE,"GENERAL"}</definedName>
    <definedName name="ngdn" localSheetId="20" hidden="1">{"TAB1",#N/A,TRUE,"GENERAL";"TAB2",#N/A,TRUE,"GENERAL";"TAB3",#N/A,TRUE,"GENERAL";"TAB4",#N/A,TRUE,"GENERAL";"TAB5",#N/A,TRUE,"GENERAL"}</definedName>
    <definedName name="ngdn" localSheetId="22" hidden="1">{"TAB1",#N/A,TRUE,"GENERAL";"TAB2",#N/A,TRUE,"GENERAL";"TAB3",#N/A,TRUE,"GENERAL";"TAB4",#N/A,TRUE,"GENERAL";"TAB5",#N/A,TRUE,"GENERAL"}</definedName>
    <definedName name="ngdn" localSheetId="23" hidden="1">{"TAB1",#N/A,TRUE,"GENERAL";"TAB2",#N/A,TRUE,"GENERAL";"TAB3",#N/A,TRUE,"GENERAL";"TAB4",#N/A,TRUE,"GENERAL";"TAB5",#N/A,TRUE,"GENERAL"}</definedName>
    <definedName name="ngdn" localSheetId="24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5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localSheetId="7" hidden="1">{"via1",#N/A,TRUE,"general";"via2",#N/A,TRUE,"general";"via3",#N/A,TRUE,"general"}</definedName>
    <definedName name="ngfh" localSheetId="11" hidden="1">{"via1",#N/A,TRUE,"general";"via2",#N/A,TRUE,"general";"via3",#N/A,TRUE,"general"}</definedName>
    <definedName name="ngfh" localSheetId="12" hidden="1">{"via1",#N/A,TRUE,"general";"via2",#N/A,TRUE,"general";"via3",#N/A,TRUE,"general"}</definedName>
    <definedName name="ngfh" localSheetId="14" hidden="1">{"via1",#N/A,TRUE,"general";"via2",#N/A,TRUE,"general";"via3",#N/A,TRUE,"general"}</definedName>
    <definedName name="ngfh" localSheetId="19" hidden="1">{"via1",#N/A,TRUE,"general";"via2",#N/A,TRUE,"general";"via3",#N/A,TRUE,"general"}</definedName>
    <definedName name="ngfh" localSheetId="20" hidden="1">{"via1",#N/A,TRUE,"general";"via2",#N/A,TRUE,"general";"via3",#N/A,TRUE,"general"}</definedName>
    <definedName name="ngfh" localSheetId="22" hidden="1">{"via1",#N/A,TRUE,"general";"via2",#N/A,TRUE,"general";"via3",#N/A,TRUE,"general"}</definedName>
    <definedName name="ngfh" localSheetId="23" hidden="1">{"via1",#N/A,TRUE,"general";"via2",#N/A,TRUE,"general";"via3",#N/A,TRUE,"general"}</definedName>
    <definedName name="ngfh" localSheetId="24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localSheetId="7" hidden="1">{"via1",#N/A,TRUE,"general";"via2",#N/A,TRUE,"general";"via3",#N/A,TRUE,"general"}</definedName>
    <definedName name="nhn" localSheetId="11" hidden="1">{"via1",#N/A,TRUE,"general";"via2",#N/A,TRUE,"general";"via3",#N/A,TRUE,"general"}</definedName>
    <definedName name="nhn" localSheetId="12" hidden="1">{"via1",#N/A,TRUE,"general";"via2",#N/A,TRUE,"general";"via3",#N/A,TRUE,"general"}</definedName>
    <definedName name="nhn" localSheetId="14" hidden="1">{"via1",#N/A,TRUE,"general";"via2",#N/A,TRUE,"general";"via3",#N/A,TRUE,"general"}</definedName>
    <definedName name="nhn" localSheetId="19" hidden="1">{"via1",#N/A,TRUE,"general";"via2",#N/A,TRUE,"general";"via3",#N/A,TRUE,"general"}</definedName>
    <definedName name="nhn" localSheetId="20" hidden="1">{"via1",#N/A,TRUE,"general";"via2",#N/A,TRUE,"general";"via3",#N/A,TRUE,"general"}</definedName>
    <definedName name="nhn" localSheetId="22" hidden="1">{"via1",#N/A,TRUE,"general";"via2",#N/A,TRUE,"general";"via3",#N/A,TRUE,"general"}</definedName>
    <definedName name="nhn" localSheetId="23" hidden="1">{"via1",#N/A,TRUE,"general";"via2",#N/A,TRUE,"general";"via3",#N/A,TRUE,"general"}</definedName>
    <definedName name="nhn" localSheetId="24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localSheetId="11" hidden="1">{"TAB1",#N/A,TRUE,"GENERAL";"TAB2",#N/A,TRUE,"GENERAL";"TAB3",#N/A,TRUE,"GENERAL";"TAB4",#N/A,TRUE,"GENERAL";"TAB5",#N/A,TRUE,"GENERAL"}</definedName>
    <definedName name="nhncfgn" localSheetId="12" hidden="1">{"TAB1",#N/A,TRUE,"GENERAL";"TAB2",#N/A,TRUE,"GENERAL";"TAB3",#N/A,TRUE,"GENERAL";"TAB4",#N/A,TRUE,"GENERAL";"TAB5",#N/A,TRUE,"GENERAL"}</definedName>
    <definedName name="nhncfgn" localSheetId="14" hidden="1">{"TAB1",#N/A,TRUE,"GENERAL";"TAB2",#N/A,TRUE,"GENERAL";"TAB3",#N/A,TRUE,"GENERAL";"TAB4",#N/A,TRUE,"GENERAL";"TAB5",#N/A,TRUE,"GENERAL"}</definedName>
    <definedName name="nhncfgn" localSheetId="19" hidden="1">{"TAB1",#N/A,TRUE,"GENERAL";"TAB2",#N/A,TRUE,"GENERAL";"TAB3",#N/A,TRUE,"GENERAL";"TAB4",#N/A,TRUE,"GENERAL";"TAB5",#N/A,TRUE,"GENERAL"}</definedName>
    <definedName name="nhncfgn" localSheetId="20" hidden="1">{"TAB1",#N/A,TRUE,"GENERAL";"TAB2",#N/A,TRUE,"GENERAL";"TAB3",#N/A,TRUE,"GENERAL";"TAB4",#N/A,TRUE,"GENERAL";"TAB5",#N/A,TRUE,"GENERAL"}</definedName>
    <definedName name="nhncfgn" localSheetId="22" hidden="1">{"TAB1",#N/A,TRUE,"GENERAL";"TAB2",#N/A,TRUE,"GENERAL";"TAB3",#N/A,TRUE,"GENERAL";"TAB4",#N/A,TRUE,"GENERAL";"TAB5",#N/A,TRUE,"GENERAL"}</definedName>
    <definedName name="nhncfgn" localSheetId="23" hidden="1">{"TAB1",#N/A,TRUE,"GENERAL";"TAB2",#N/A,TRUE,"GENERAL";"TAB3",#N/A,TRUE,"GENERAL";"TAB4",#N/A,TRUE,"GENERAL";"TAB5",#N/A,TRUE,"GENERAL"}</definedName>
    <definedName name="nhncfgn" localSheetId="24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5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localSheetId="7" hidden="1">{"via1",#N/A,TRUE,"general";"via2",#N/A,TRUE,"general";"via3",#N/A,TRUE,"general"}</definedName>
    <definedName name="nhndr" localSheetId="11" hidden="1">{"via1",#N/A,TRUE,"general";"via2",#N/A,TRUE,"general";"via3",#N/A,TRUE,"general"}</definedName>
    <definedName name="nhndr" localSheetId="12" hidden="1">{"via1",#N/A,TRUE,"general";"via2",#N/A,TRUE,"general";"via3",#N/A,TRUE,"general"}</definedName>
    <definedName name="nhndr" localSheetId="14" hidden="1">{"via1",#N/A,TRUE,"general";"via2",#N/A,TRUE,"general";"via3",#N/A,TRUE,"general"}</definedName>
    <definedName name="nhndr" localSheetId="19" hidden="1">{"via1",#N/A,TRUE,"general";"via2",#N/A,TRUE,"general";"via3",#N/A,TRUE,"general"}</definedName>
    <definedName name="nhndr" localSheetId="20" hidden="1">{"via1",#N/A,TRUE,"general";"via2",#N/A,TRUE,"general";"via3",#N/A,TRUE,"general"}</definedName>
    <definedName name="nhndr" localSheetId="22" hidden="1">{"via1",#N/A,TRUE,"general";"via2",#N/A,TRUE,"general";"via3",#N/A,TRUE,"general"}</definedName>
    <definedName name="nhndr" localSheetId="23" hidden="1">{"via1",#N/A,TRUE,"general";"via2",#N/A,TRUE,"general";"via3",#N/A,TRUE,"general"}</definedName>
    <definedName name="nhndr" localSheetId="24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localSheetId="7" hidden="1">{"via1",#N/A,TRUE,"general";"via2",#N/A,TRUE,"general";"via3",#N/A,TRUE,"general"}</definedName>
    <definedName name="nmmmm" localSheetId="11" hidden="1">{"via1",#N/A,TRUE,"general";"via2",#N/A,TRUE,"general";"via3",#N/A,TRUE,"general"}</definedName>
    <definedName name="nmmmm" localSheetId="12" hidden="1">{"via1",#N/A,TRUE,"general";"via2",#N/A,TRUE,"general";"via3",#N/A,TRUE,"general"}</definedName>
    <definedName name="nmmmm" localSheetId="14" hidden="1">{"via1",#N/A,TRUE,"general";"via2",#N/A,TRUE,"general";"via3",#N/A,TRUE,"general"}</definedName>
    <definedName name="nmmmm" localSheetId="19" hidden="1">{"via1",#N/A,TRUE,"general";"via2",#N/A,TRUE,"general";"via3",#N/A,TRUE,"general"}</definedName>
    <definedName name="nmmmm" localSheetId="20" hidden="1">{"via1",#N/A,TRUE,"general";"via2",#N/A,TRUE,"general";"via3",#N/A,TRUE,"general"}</definedName>
    <definedName name="nmmmm" localSheetId="22" hidden="1">{"via1",#N/A,TRUE,"general";"via2",#N/A,TRUE,"general";"via3",#N/A,TRUE,"general"}</definedName>
    <definedName name="nmmmm" localSheetId="23" hidden="1">{"via1",#N/A,TRUE,"general";"via2",#N/A,TRUE,"general";"via3",#N/A,TRUE,"general"}</definedName>
    <definedName name="nmmmm" localSheetId="24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localSheetId="7" hidden="1">{"TAB1",#N/A,TRUE,"GENERAL";"TAB2",#N/A,TRUE,"GENERAL";"TAB3",#N/A,TRUE,"GENERAL";"TAB4",#N/A,TRUE,"GENERAL";"TAB5",#N/A,TRUE,"GENERAL"}</definedName>
    <definedName name="NN" localSheetId="11" hidden="1">{"TAB1",#N/A,TRUE,"GENERAL";"TAB2",#N/A,TRUE,"GENERAL";"TAB3",#N/A,TRUE,"GENERAL";"TAB4",#N/A,TRUE,"GENERAL";"TAB5",#N/A,TRUE,"GENERAL"}</definedName>
    <definedName name="NN" localSheetId="12" hidden="1">{"TAB1",#N/A,TRUE,"GENERAL";"TAB2",#N/A,TRUE,"GENERAL";"TAB3",#N/A,TRUE,"GENERAL";"TAB4",#N/A,TRUE,"GENERAL";"TAB5",#N/A,TRUE,"GENERAL"}</definedName>
    <definedName name="NN" localSheetId="14" hidden="1">{"TAB1",#N/A,TRUE,"GENERAL";"TAB2",#N/A,TRUE,"GENERAL";"TAB3",#N/A,TRUE,"GENERAL";"TAB4",#N/A,TRUE,"GENERAL";"TAB5",#N/A,TRUE,"GENERAL"}</definedName>
    <definedName name="NN" localSheetId="19" hidden="1">{"TAB1",#N/A,TRUE,"GENERAL";"TAB2",#N/A,TRUE,"GENERAL";"TAB3",#N/A,TRUE,"GENERAL";"TAB4",#N/A,TRUE,"GENERAL";"TAB5",#N/A,TRUE,"GENERAL"}</definedName>
    <definedName name="NN" localSheetId="20" hidden="1">{"TAB1",#N/A,TRUE,"GENERAL";"TAB2",#N/A,TRUE,"GENERAL";"TAB3",#N/A,TRUE,"GENERAL";"TAB4",#N/A,TRUE,"GENERAL";"TAB5",#N/A,TRUE,"GENERAL"}</definedName>
    <definedName name="NN" localSheetId="22" hidden="1">{"TAB1",#N/A,TRUE,"GENERAL";"TAB2",#N/A,TRUE,"GENERAL";"TAB3",#N/A,TRUE,"GENERAL";"TAB4",#N/A,TRUE,"GENERAL";"TAB5",#N/A,TRUE,"GENERAL"}</definedName>
    <definedName name="NN" localSheetId="23" hidden="1">{"TAB1",#N/A,TRUE,"GENERAL";"TAB2",#N/A,TRUE,"GENERAL";"TAB3",#N/A,TRUE,"GENERAL";"TAB4",#N/A,TRUE,"GENERAL";"TAB5",#N/A,TRUE,"GENERAL"}</definedName>
    <definedName name="NN" localSheetId="24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localSheetId="11" hidden="1">{"TAB1",#N/A,TRUE,"GENERAL";"TAB2",#N/A,TRUE,"GENERAL";"TAB3",#N/A,TRUE,"GENERAL";"TAB4",#N/A,TRUE,"GENERAL";"TAB5",#N/A,TRUE,"GENERAL"}</definedName>
    <definedName name="nndng" localSheetId="12" hidden="1">{"TAB1",#N/A,TRUE,"GENERAL";"TAB2",#N/A,TRUE,"GENERAL";"TAB3",#N/A,TRUE,"GENERAL";"TAB4",#N/A,TRUE,"GENERAL";"TAB5",#N/A,TRUE,"GENERAL"}</definedName>
    <definedName name="nndng" localSheetId="14" hidden="1">{"TAB1",#N/A,TRUE,"GENERAL";"TAB2",#N/A,TRUE,"GENERAL";"TAB3",#N/A,TRUE,"GENERAL";"TAB4",#N/A,TRUE,"GENERAL";"TAB5",#N/A,TRUE,"GENERAL"}</definedName>
    <definedName name="nndng" localSheetId="19" hidden="1">{"TAB1",#N/A,TRUE,"GENERAL";"TAB2",#N/A,TRUE,"GENERAL";"TAB3",#N/A,TRUE,"GENERAL";"TAB4",#N/A,TRUE,"GENERAL";"TAB5",#N/A,TRUE,"GENERAL"}</definedName>
    <definedName name="nndng" localSheetId="20" hidden="1">{"TAB1",#N/A,TRUE,"GENERAL";"TAB2",#N/A,TRUE,"GENERAL";"TAB3",#N/A,TRUE,"GENERAL";"TAB4",#N/A,TRUE,"GENERAL";"TAB5",#N/A,TRUE,"GENERAL"}</definedName>
    <definedName name="nndng" localSheetId="22" hidden="1">{"TAB1",#N/A,TRUE,"GENERAL";"TAB2",#N/A,TRUE,"GENERAL";"TAB3",#N/A,TRUE,"GENERAL";"TAB4",#N/A,TRUE,"GENERAL";"TAB5",#N/A,TRUE,"GENERAL"}</definedName>
    <definedName name="nndng" localSheetId="23" hidden="1">{"TAB1",#N/A,TRUE,"GENERAL";"TAB2",#N/A,TRUE,"GENERAL";"TAB3",#N/A,TRUE,"GENERAL";"TAB4",#N/A,TRUE,"GENERAL";"TAB5",#N/A,TRUE,"GENERAL"}</definedName>
    <definedName name="nndng" localSheetId="24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localSheetId="7" hidden="1">{"TAB1",#N/A,TRUE,"GENERAL";"TAB2",#N/A,TRUE,"GENERAL";"TAB3",#N/A,TRUE,"GENERAL";"TAB4",#N/A,TRUE,"GENERAL";"TAB5",#N/A,TRUE,"GENERAL"}</definedName>
    <definedName name="nnn" localSheetId="11" hidden="1">{"TAB1",#N/A,TRUE,"GENERAL";"TAB2",#N/A,TRUE,"GENERAL";"TAB3",#N/A,TRUE,"GENERAL";"TAB4",#N/A,TRUE,"GENERAL";"TAB5",#N/A,TRUE,"GENERAL"}</definedName>
    <definedName name="nnn" localSheetId="12" hidden="1">{"TAB1",#N/A,TRUE,"GENERAL";"TAB2",#N/A,TRUE,"GENERAL";"TAB3",#N/A,TRUE,"GENERAL";"TAB4",#N/A,TRUE,"GENERAL";"TAB5",#N/A,TRUE,"GENERAL"}</definedName>
    <definedName name="nnn" localSheetId="14" hidden="1">{"TAB1",#N/A,TRUE,"GENERAL";"TAB2",#N/A,TRUE,"GENERAL";"TAB3",#N/A,TRUE,"GENERAL";"TAB4",#N/A,TRUE,"GENERAL";"TAB5",#N/A,TRUE,"GENERAL"}</definedName>
    <definedName name="nnn" localSheetId="19" hidden="1">{"TAB1",#N/A,TRUE,"GENERAL";"TAB2",#N/A,TRUE,"GENERAL";"TAB3",#N/A,TRUE,"GENERAL";"TAB4",#N/A,TRUE,"GENERAL";"TAB5",#N/A,TRUE,"GENERAL"}</definedName>
    <definedName name="nnn" localSheetId="20" hidden="1">{"TAB1",#N/A,TRUE,"GENERAL";"TAB2",#N/A,TRUE,"GENERAL";"TAB3",#N/A,TRUE,"GENERAL";"TAB4",#N/A,TRUE,"GENERAL";"TAB5",#N/A,TRUE,"GENERAL"}</definedName>
    <definedName name="nnn" localSheetId="22" hidden="1">{"TAB1",#N/A,TRUE,"GENERAL";"TAB2",#N/A,TRUE,"GENERAL";"TAB3",#N/A,TRUE,"GENERAL";"TAB4",#N/A,TRUE,"GENERAL";"TAB5",#N/A,TRUE,"GENERAL"}</definedName>
    <definedName name="nnn" localSheetId="23" hidden="1">{"TAB1",#N/A,TRUE,"GENERAL";"TAB2",#N/A,TRUE,"GENERAL";"TAB3",#N/A,TRUE,"GENERAL";"TAB4",#N/A,TRUE,"GENERAL";"TAB5",#N/A,TRUE,"GENERAL"}</definedName>
    <definedName name="nnn" localSheetId="24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5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localSheetId="7" hidden="1">{"via1",#N/A,TRUE,"general";"via2",#N/A,TRUE,"general";"via3",#N/A,TRUE,"general"}</definedName>
    <definedName name="nnnhd" localSheetId="11" hidden="1">{"via1",#N/A,TRUE,"general";"via2",#N/A,TRUE,"general";"via3",#N/A,TRUE,"general"}</definedName>
    <definedName name="nnnhd" localSheetId="12" hidden="1">{"via1",#N/A,TRUE,"general";"via2",#N/A,TRUE,"general";"via3",#N/A,TRUE,"general"}</definedName>
    <definedName name="nnnhd" localSheetId="14" hidden="1">{"via1",#N/A,TRUE,"general";"via2",#N/A,TRUE,"general";"via3",#N/A,TRUE,"general"}</definedName>
    <definedName name="nnnhd" localSheetId="19" hidden="1">{"via1",#N/A,TRUE,"general";"via2",#N/A,TRUE,"general";"via3",#N/A,TRUE,"general"}</definedName>
    <definedName name="nnnhd" localSheetId="20" hidden="1">{"via1",#N/A,TRUE,"general";"via2",#N/A,TRUE,"general";"via3",#N/A,TRUE,"general"}</definedName>
    <definedName name="nnnhd" localSheetId="22" hidden="1">{"via1",#N/A,TRUE,"general";"via2",#N/A,TRUE,"general";"via3",#N/A,TRUE,"general"}</definedName>
    <definedName name="nnnhd" localSheetId="23" hidden="1">{"via1",#N/A,TRUE,"general";"via2",#N/A,TRUE,"general";"via3",#N/A,TRUE,"general"}</definedName>
    <definedName name="nnnhd" localSheetId="24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localSheetId="11" hidden="1">{"via1",#N/A,TRUE,"general";"via2",#N/A,TRUE,"general";"via3",#N/A,TRUE,"general"}</definedName>
    <definedName name="nnnnn" localSheetId="12" hidden="1">{"via1",#N/A,TRUE,"general";"via2",#N/A,TRUE,"general";"via3",#N/A,TRUE,"general"}</definedName>
    <definedName name="nnnnn" localSheetId="14" hidden="1">{"via1",#N/A,TRUE,"general";"via2",#N/A,TRUE,"general";"via3",#N/A,TRUE,"general"}</definedName>
    <definedName name="nnnnn" localSheetId="19" hidden="1">{"via1",#N/A,TRUE,"general";"via2",#N/A,TRUE,"general";"via3",#N/A,TRUE,"general"}</definedName>
    <definedName name="nnnnn" localSheetId="20" hidden="1">{"via1",#N/A,TRUE,"general";"via2",#N/A,TRUE,"general";"via3",#N/A,TRUE,"general"}</definedName>
    <definedName name="nnnnn" localSheetId="22" hidden="1">{"via1",#N/A,TRUE,"general";"via2",#N/A,TRUE,"general";"via3",#N/A,TRUE,"general"}</definedName>
    <definedName name="nnnnn" localSheetId="23" hidden="1">{"via1",#N/A,TRUE,"general";"via2",#N/A,TRUE,"general";"via3",#N/A,TRUE,"general"}</definedName>
    <definedName name="nnnnn" localSheetId="24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localSheetId="7" hidden="1">{"TAB1",#N/A,TRUE,"GENERAL";"TAB2",#N/A,TRUE,"GENERAL";"TAB3",#N/A,TRUE,"GENERAL";"TAB4",#N/A,TRUE,"GENERAL";"TAB5",#N/A,TRUE,"GENERAL"}</definedName>
    <definedName name="nnnnnd" localSheetId="11" hidden="1">{"TAB1",#N/A,TRUE,"GENERAL";"TAB2",#N/A,TRUE,"GENERAL";"TAB3",#N/A,TRUE,"GENERAL";"TAB4",#N/A,TRUE,"GENERAL";"TAB5",#N/A,TRUE,"GENERAL"}</definedName>
    <definedName name="nnnnnd" localSheetId="12" hidden="1">{"TAB1",#N/A,TRUE,"GENERAL";"TAB2",#N/A,TRUE,"GENERAL";"TAB3",#N/A,TRUE,"GENERAL";"TAB4",#N/A,TRUE,"GENERAL";"TAB5",#N/A,TRUE,"GENERAL"}</definedName>
    <definedName name="nnnnnd" localSheetId="14" hidden="1">{"TAB1",#N/A,TRUE,"GENERAL";"TAB2",#N/A,TRUE,"GENERAL";"TAB3",#N/A,TRUE,"GENERAL";"TAB4",#N/A,TRUE,"GENERAL";"TAB5",#N/A,TRUE,"GENERAL"}</definedName>
    <definedName name="nnnnnd" localSheetId="19" hidden="1">{"TAB1",#N/A,TRUE,"GENERAL";"TAB2",#N/A,TRUE,"GENERAL";"TAB3",#N/A,TRUE,"GENERAL";"TAB4",#N/A,TRUE,"GENERAL";"TAB5",#N/A,TRUE,"GENERAL"}</definedName>
    <definedName name="nnnnnd" localSheetId="20" hidden="1">{"TAB1",#N/A,TRUE,"GENERAL";"TAB2",#N/A,TRUE,"GENERAL";"TAB3",#N/A,TRUE,"GENERAL";"TAB4",#N/A,TRUE,"GENERAL";"TAB5",#N/A,TRUE,"GENERAL"}</definedName>
    <definedName name="nnnnnd" localSheetId="22" hidden="1">{"TAB1",#N/A,TRUE,"GENERAL";"TAB2",#N/A,TRUE,"GENERAL";"TAB3",#N/A,TRUE,"GENERAL";"TAB4",#N/A,TRUE,"GENERAL";"TAB5",#N/A,TRUE,"GENERAL"}</definedName>
    <definedName name="nnnnnd" localSheetId="23" hidden="1">{"TAB1",#N/A,TRUE,"GENERAL";"TAB2",#N/A,TRUE,"GENERAL";"TAB3",#N/A,TRUE,"GENERAL";"TAB4",#N/A,TRUE,"GENERAL";"TAB5",#N/A,TRUE,"GENERAL"}</definedName>
    <definedName name="nnnnnd" localSheetId="24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localSheetId="11" hidden="1">{"TAB1",#N/A,TRUE,"GENERAL";"TAB2",#N/A,TRUE,"GENERAL";"TAB3",#N/A,TRUE,"GENERAL";"TAB4",#N/A,TRUE,"GENERAL";"TAB5",#N/A,TRUE,"GENERAL"}</definedName>
    <definedName name="nnnnnf" localSheetId="12" hidden="1">{"TAB1",#N/A,TRUE,"GENERAL";"TAB2",#N/A,TRUE,"GENERAL";"TAB3",#N/A,TRUE,"GENERAL";"TAB4",#N/A,TRUE,"GENERAL";"TAB5",#N/A,TRUE,"GENERAL"}</definedName>
    <definedName name="nnnnnf" localSheetId="14" hidden="1">{"TAB1",#N/A,TRUE,"GENERAL";"TAB2",#N/A,TRUE,"GENERAL";"TAB3",#N/A,TRUE,"GENERAL";"TAB4",#N/A,TRUE,"GENERAL";"TAB5",#N/A,TRUE,"GENERAL"}</definedName>
    <definedName name="nnnnnf" localSheetId="19" hidden="1">{"TAB1",#N/A,TRUE,"GENERAL";"TAB2",#N/A,TRUE,"GENERAL";"TAB3",#N/A,TRUE,"GENERAL";"TAB4",#N/A,TRUE,"GENERAL";"TAB5",#N/A,TRUE,"GENERAL"}</definedName>
    <definedName name="nnnnnf" localSheetId="20" hidden="1">{"TAB1",#N/A,TRUE,"GENERAL";"TAB2",#N/A,TRUE,"GENERAL";"TAB3",#N/A,TRUE,"GENERAL";"TAB4",#N/A,TRUE,"GENERAL";"TAB5",#N/A,TRUE,"GENERAL"}</definedName>
    <definedName name="nnnnnf" localSheetId="22" hidden="1">{"TAB1",#N/A,TRUE,"GENERAL";"TAB2",#N/A,TRUE,"GENERAL";"TAB3",#N/A,TRUE,"GENERAL";"TAB4",#N/A,TRUE,"GENERAL";"TAB5",#N/A,TRUE,"GENERAL"}</definedName>
    <definedName name="nnnnnf" localSheetId="23" hidden="1">{"TAB1",#N/A,TRUE,"GENERAL";"TAB2",#N/A,TRUE,"GENERAL";"TAB3",#N/A,TRUE,"GENERAL";"TAB4",#N/A,TRUE,"GENERAL";"TAB5",#N/A,TRUE,"GENERAL"}</definedName>
    <definedName name="nnnnnf" localSheetId="24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5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localSheetId="7" hidden="1">{"via1",#N/A,TRUE,"general";"via2",#N/A,TRUE,"general";"via3",#N/A,TRUE,"general"}</definedName>
    <definedName name="nnnnnh" localSheetId="11" hidden="1">{"via1",#N/A,TRUE,"general";"via2",#N/A,TRUE,"general";"via3",#N/A,TRUE,"general"}</definedName>
    <definedName name="nnnnnh" localSheetId="12" hidden="1">{"via1",#N/A,TRUE,"general";"via2",#N/A,TRUE,"general";"via3",#N/A,TRUE,"general"}</definedName>
    <definedName name="nnnnnh" localSheetId="14" hidden="1">{"via1",#N/A,TRUE,"general";"via2",#N/A,TRUE,"general";"via3",#N/A,TRUE,"general"}</definedName>
    <definedName name="nnnnnh" localSheetId="19" hidden="1">{"via1",#N/A,TRUE,"general";"via2",#N/A,TRUE,"general";"via3",#N/A,TRUE,"general"}</definedName>
    <definedName name="nnnnnh" localSheetId="20" hidden="1">{"via1",#N/A,TRUE,"general";"via2",#N/A,TRUE,"general";"via3",#N/A,TRUE,"general"}</definedName>
    <definedName name="nnnnnh" localSheetId="22" hidden="1">{"via1",#N/A,TRUE,"general";"via2",#N/A,TRUE,"general";"via3",#N/A,TRUE,"general"}</definedName>
    <definedName name="nnnnnh" localSheetId="23" hidden="1">{"via1",#N/A,TRUE,"general";"via2",#N/A,TRUE,"general";"via3",#N/A,TRUE,"general"}</definedName>
    <definedName name="nnnnnh" localSheetId="24" hidden="1">{"via1",#N/A,TRUE,"general";"via2",#N/A,TRUE,"general";"via3",#N/A,TRUE,"general"}</definedName>
    <definedName name="nnnnnh" hidden="1">{"via1",#N/A,TRUE,"general";"via2",#N/A,TRUE,"general";"via3",#N/A,TRUE,"general"}</definedName>
    <definedName name="NOMBRE">#REF!</definedName>
    <definedName name="NUEVO">#REF!</definedName>
    <definedName name="Num_Pmt_Per_Year">#REF!</definedName>
    <definedName name="Number_of_Payments" localSheetId="5">MATCH(0.01,End_Bal,-1)+1</definedName>
    <definedName name="Number_of_Payments" localSheetId="6">MATCH(0.01,End_Bal,-1)+1</definedName>
    <definedName name="Number_of_Payments" localSheetId="7">MATCH(0.01,End_Bal,-1)+1</definedName>
    <definedName name="Number_of_Payments" localSheetId="11">MATCH(0.01,End_Bal,-1)+1</definedName>
    <definedName name="Number_of_Payments" localSheetId="12">MATCH(0.01,End_Bal,-1)+1</definedName>
    <definedName name="Number_of_Payments" localSheetId="14">MATCH(0.01,End_Bal,-1)+1</definedName>
    <definedName name="Number_of_Payments" localSheetId="19">MATCH(0.01,End_Bal,-1)+1</definedName>
    <definedName name="Number_of_Payments" localSheetId="20">MATCH(0.01,End_Bal,-1)+1</definedName>
    <definedName name="Number_of_Payments" localSheetId="22">MATCH(0.01,End_Bal,-1)+1</definedName>
    <definedName name="Number_of_Payments" localSheetId="23">MATCH(0.01,End_Bal,-1)+1</definedName>
    <definedName name="Number_of_Payments" localSheetId="24">MATCH(0.01,End_Bal,-1)+1</definedName>
    <definedName name="Number_of_Payments">MATCH(0.01,End_Bal,-1)+1</definedName>
    <definedName name="nxn" localSheetId="5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localSheetId="7" hidden="1">{"via1",#N/A,TRUE,"general";"via2",#N/A,TRUE,"general";"via3",#N/A,TRUE,"general"}</definedName>
    <definedName name="nxn" localSheetId="11" hidden="1">{"via1",#N/A,TRUE,"general";"via2",#N/A,TRUE,"general";"via3",#N/A,TRUE,"general"}</definedName>
    <definedName name="nxn" localSheetId="12" hidden="1">{"via1",#N/A,TRUE,"general";"via2",#N/A,TRUE,"general";"via3",#N/A,TRUE,"general"}</definedName>
    <definedName name="nxn" localSheetId="14" hidden="1">{"via1",#N/A,TRUE,"general";"via2",#N/A,TRUE,"general";"via3",#N/A,TRUE,"general"}</definedName>
    <definedName name="nxn" localSheetId="19" hidden="1">{"via1",#N/A,TRUE,"general";"via2",#N/A,TRUE,"general";"via3",#N/A,TRUE,"general"}</definedName>
    <definedName name="nxn" localSheetId="20" hidden="1">{"via1",#N/A,TRUE,"general";"via2",#N/A,TRUE,"general";"via3",#N/A,TRUE,"general"}</definedName>
    <definedName name="nxn" localSheetId="22" hidden="1">{"via1",#N/A,TRUE,"general";"via2",#N/A,TRUE,"general";"via3",#N/A,TRUE,"general"}</definedName>
    <definedName name="nxn" localSheetId="23" hidden="1">{"via1",#N/A,TRUE,"general";"via2",#N/A,TRUE,"general";"via3",#N/A,TRUE,"general"}</definedName>
    <definedName name="nxn" localSheetId="24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localSheetId="11" hidden="1">{"via1",#N/A,TRUE,"general";"via2",#N/A,TRUE,"general";"via3",#N/A,TRUE,"general"}</definedName>
    <definedName name="ñpñpñ" localSheetId="12" hidden="1">{"via1",#N/A,TRUE,"general";"via2",#N/A,TRUE,"general";"via3",#N/A,TRUE,"general"}</definedName>
    <definedName name="ñpñpñ" localSheetId="14" hidden="1">{"via1",#N/A,TRUE,"general";"via2",#N/A,TRUE,"general";"via3",#N/A,TRUE,"general"}</definedName>
    <definedName name="ñpñpñ" localSheetId="19" hidden="1">{"via1",#N/A,TRUE,"general";"via2",#N/A,TRUE,"general";"via3",#N/A,TRUE,"general"}</definedName>
    <definedName name="ñpñpñ" localSheetId="20" hidden="1">{"via1",#N/A,TRUE,"general";"via2",#N/A,TRUE,"general";"via3",#N/A,TRUE,"general"}</definedName>
    <definedName name="ñpñpñ" localSheetId="22" hidden="1">{"via1",#N/A,TRUE,"general";"via2",#N/A,TRUE,"general";"via3",#N/A,TRUE,"general"}</definedName>
    <definedName name="ñpñpñ" localSheetId="23" hidden="1">{"via1",#N/A,TRUE,"general";"via2",#N/A,TRUE,"general";"via3",#N/A,TRUE,"general"}</definedName>
    <definedName name="ñpñpñ" localSheetId="24" hidden="1">{"via1",#N/A,TRUE,"general";"via2",#N/A,TRUE,"general";"via3",#N/A,TRUE,"general"}</definedName>
    <definedName name="ñpñpñ" hidden="1">{"via1",#N/A,TRUE,"general";"via2",#N/A,TRUE,"general";"via3",#N/A,TRUE,"general"}</definedName>
    <definedName name="O">#REF!</definedName>
    <definedName name="o9o9" localSheetId="5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localSheetId="7" hidden="1">{"via1",#N/A,TRUE,"general";"via2",#N/A,TRUE,"general";"via3",#N/A,TRUE,"general"}</definedName>
    <definedName name="o9o9" localSheetId="11" hidden="1">{"via1",#N/A,TRUE,"general";"via2",#N/A,TRUE,"general";"via3",#N/A,TRUE,"general"}</definedName>
    <definedName name="o9o9" localSheetId="12" hidden="1">{"via1",#N/A,TRUE,"general";"via2",#N/A,TRUE,"general";"via3",#N/A,TRUE,"general"}</definedName>
    <definedName name="o9o9" localSheetId="14" hidden="1">{"via1",#N/A,TRUE,"general";"via2",#N/A,TRUE,"general";"via3",#N/A,TRUE,"general"}</definedName>
    <definedName name="o9o9" localSheetId="19" hidden="1">{"via1",#N/A,TRUE,"general";"via2",#N/A,TRUE,"general";"via3",#N/A,TRUE,"general"}</definedName>
    <definedName name="o9o9" localSheetId="20" hidden="1">{"via1",#N/A,TRUE,"general";"via2",#N/A,TRUE,"general";"via3",#N/A,TRUE,"general"}</definedName>
    <definedName name="o9o9" localSheetId="22" hidden="1">{"via1",#N/A,TRUE,"general";"via2",#N/A,TRUE,"general";"via3",#N/A,TRUE,"general"}</definedName>
    <definedName name="o9o9" localSheetId="23" hidden="1">{"via1",#N/A,TRUE,"general";"via2",#N/A,TRUE,"general";"via3",#N/A,TRUE,"general"}</definedName>
    <definedName name="o9o9" localSheetId="24" hidden="1">{"via1",#N/A,TRUE,"general";"via2",#N/A,TRUE,"general";"via3",#N/A,TRUE,"general"}</definedName>
    <definedName name="o9o9" hidden="1">{"via1",#N/A,TRUE,"general";"via2",#N/A,TRUE,"general";"via3",#N/A,TRUE,"general"}</definedName>
    <definedName name="Objeto">'[19]Datos básicos'!$B$4</definedName>
    <definedName name="Obra">#REF!</definedName>
    <definedName name="OF">#REF!</definedName>
    <definedName name="oiret" localSheetId="5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localSheetId="7" hidden="1">{"TAB1",#N/A,TRUE,"GENERAL";"TAB2",#N/A,TRUE,"GENERAL";"TAB3",#N/A,TRUE,"GENERAL";"TAB4",#N/A,TRUE,"GENERAL";"TAB5",#N/A,TRUE,"GENERAL"}</definedName>
    <definedName name="oiret" localSheetId="11" hidden="1">{"TAB1",#N/A,TRUE,"GENERAL";"TAB2",#N/A,TRUE,"GENERAL";"TAB3",#N/A,TRUE,"GENERAL";"TAB4",#N/A,TRUE,"GENERAL";"TAB5",#N/A,TRUE,"GENERAL"}</definedName>
    <definedName name="oiret" localSheetId="12" hidden="1">{"TAB1",#N/A,TRUE,"GENERAL";"TAB2",#N/A,TRUE,"GENERAL";"TAB3",#N/A,TRUE,"GENERAL";"TAB4",#N/A,TRUE,"GENERAL";"TAB5",#N/A,TRUE,"GENERAL"}</definedName>
    <definedName name="oiret" localSheetId="14" hidden="1">{"TAB1",#N/A,TRUE,"GENERAL";"TAB2",#N/A,TRUE,"GENERAL";"TAB3",#N/A,TRUE,"GENERAL";"TAB4",#N/A,TRUE,"GENERAL";"TAB5",#N/A,TRUE,"GENERAL"}</definedName>
    <definedName name="oiret" localSheetId="19" hidden="1">{"TAB1",#N/A,TRUE,"GENERAL";"TAB2",#N/A,TRUE,"GENERAL";"TAB3",#N/A,TRUE,"GENERAL";"TAB4",#N/A,TRUE,"GENERAL";"TAB5",#N/A,TRUE,"GENERAL"}</definedName>
    <definedName name="oiret" localSheetId="20" hidden="1">{"TAB1",#N/A,TRUE,"GENERAL";"TAB2",#N/A,TRUE,"GENERAL";"TAB3",#N/A,TRUE,"GENERAL";"TAB4",#N/A,TRUE,"GENERAL";"TAB5",#N/A,TRUE,"GENERAL"}</definedName>
    <definedName name="oiret" localSheetId="22" hidden="1">{"TAB1",#N/A,TRUE,"GENERAL";"TAB2",#N/A,TRUE,"GENERAL";"TAB3",#N/A,TRUE,"GENERAL";"TAB4",#N/A,TRUE,"GENERAL";"TAB5",#N/A,TRUE,"GENERAL"}</definedName>
    <definedName name="oiret" localSheetId="23" hidden="1">{"TAB1",#N/A,TRUE,"GENERAL";"TAB2",#N/A,TRUE,"GENERAL";"TAB3",#N/A,TRUE,"GENERAL";"TAB4",#N/A,TRUE,"GENERAL";"TAB5",#N/A,TRUE,"GENERAL"}</definedName>
    <definedName name="oiret" localSheetId="24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localSheetId="11" hidden="1">{"TAB1",#N/A,TRUE,"GENERAL";"TAB2",#N/A,TRUE,"GENERAL";"TAB3",#N/A,TRUE,"GENERAL";"TAB4",#N/A,TRUE,"GENERAL";"TAB5",#N/A,TRUE,"GENERAL"}</definedName>
    <definedName name="oirgrth" localSheetId="12" hidden="1">{"TAB1",#N/A,TRUE,"GENERAL";"TAB2",#N/A,TRUE,"GENERAL";"TAB3",#N/A,TRUE,"GENERAL";"TAB4",#N/A,TRUE,"GENERAL";"TAB5",#N/A,TRUE,"GENERAL"}</definedName>
    <definedName name="oirgrth" localSheetId="14" hidden="1">{"TAB1",#N/A,TRUE,"GENERAL";"TAB2",#N/A,TRUE,"GENERAL";"TAB3",#N/A,TRUE,"GENERAL";"TAB4",#N/A,TRUE,"GENERAL";"TAB5",#N/A,TRUE,"GENERAL"}</definedName>
    <definedName name="oirgrth" localSheetId="19" hidden="1">{"TAB1",#N/A,TRUE,"GENERAL";"TAB2",#N/A,TRUE,"GENERAL";"TAB3",#N/A,TRUE,"GENERAL";"TAB4",#N/A,TRUE,"GENERAL";"TAB5",#N/A,TRUE,"GENERAL"}</definedName>
    <definedName name="oirgrth" localSheetId="20" hidden="1">{"TAB1",#N/A,TRUE,"GENERAL";"TAB2",#N/A,TRUE,"GENERAL";"TAB3",#N/A,TRUE,"GENERAL";"TAB4",#N/A,TRUE,"GENERAL";"TAB5",#N/A,TRUE,"GENERAL"}</definedName>
    <definedName name="oirgrth" localSheetId="22" hidden="1">{"TAB1",#N/A,TRUE,"GENERAL";"TAB2",#N/A,TRUE,"GENERAL";"TAB3",#N/A,TRUE,"GENERAL";"TAB4",#N/A,TRUE,"GENERAL";"TAB5",#N/A,TRUE,"GENERAL"}</definedName>
    <definedName name="oirgrth" localSheetId="23" hidden="1">{"TAB1",#N/A,TRUE,"GENERAL";"TAB2",#N/A,TRUE,"GENERAL";"TAB3",#N/A,TRUE,"GENERAL";"TAB4",#N/A,TRUE,"GENERAL";"TAB5",#N/A,TRUE,"GENERAL"}</definedName>
    <definedName name="oirgrth" localSheetId="24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5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localSheetId="7" hidden="1">{"via1",#N/A,TRUE,"general";"via2",#N/A,TRUE,"general";"via3",#N/A,TRUE,"general"}</definedName>
    <definedName name="OIUOIU" localSheetId="11" hidden="1">{"via1",#N/A,TRUE,"general";"via2",#N/A,TRUE,"general";"via3",#N/A,TRUE,"general"}</definedName>
    <definedName name="OIUOIU" localSheetId="12" hidden="1">{"via1",#N/A,TRUE,"general";"via2",#N/A,TRUE,"general";"via3",#N/A,TRUE,"general"}</definedName>
    <definedName name="OIUOIU" localSheetId="14" hidden="1">{"via1",#N/A,TRUE,"general";"via2",#N/A,TRUE,"general";"via3",#N/A,TRUE,"general"}</definedName>
    <definedName name="OIUOIU" localSheetId="19" hidden="1">{"via1",#N/A,TRUE,"general";"via2",#N/A,TRUE,"general";"via3",#N/A,TRUE,"general"}</definedName>
    <definedName name="OIUOIU" localSheetId="20" hidden="1">{"via1",#N/A,TRUE,"general";"via2",#N/A,TRUE,"general";"via3",#N/A,TRUE,"general"}</definedName>
    <definedName name="OIUOIU" localSheetId="22" hidden="1">{"via1",#N/A,TRUE,"general";"via2",#N/A,TRUE,"general";"via3",#N/A,TRUE,"general"}</definedName>
    <definedName name="OIUOIU" localSheetId="23" hidden="1">{"via1",#N/A,TRUE,"general";"via2",#N/A,TRUE,"general";"via3",#N/A,TRUE,"general"}</definedName>
    <definedName name="OIUOIU" localSheetId="24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localSheetId="7" hidden="1">{"via1",#N/A,TRUE,"general";"via2",#N/A,TRUE,"general";"via3",#N/A,TRUE,"general"}</definedName>
    <definedName name="ooo" localSheetId="11" hidden="1">{"via1",#N/A,TRUE,"general";"via2",#N/A,TRUE,"general";"via3",#N/A,TRUE,"general"}</definedName>
    <definedName name="ooo" localSheetId="12" hidden="1">{"via1",#N/A,TRUE,"general";"via2",#N/A,TRUE,"general";"via3",#N/A,TRUE,"general"}</definedName>
    <definedName name="ooo" localSheetId="14" hidden="1">{"via1",#N/A,TRUE,"general";"via2",#N/A,TRUE,"general";"via3",#N/A,TRUE,"general"}</definedName>
    <definedName name="ooo" localSheetId="19" hidden="1">{"via1",#N/A,TRUE,"general";"via2",#N/A,TRUE,"general";"via3",#N/A,TRUE,"general"}</definedName>
    <definedName name="ooo" localSheetId="20" hidden="1">{"via1",#N/A,TRUE,"general";"via2",#N/A,TRUE,"general";"via3",#N/A,TRUE,"general"}</definedName>
    <definedName name="ooo" localSheetId="22" hidden="1">{"via1",#N/A,TRUE,"general";"via2",#N/A,TRUE,"general";"via3",#N/A,TRUE,"general"}</definedName>
    <definedName name="ooo" localSheetId="23" hidden="1">{"via1",#N/A,TRUE,"general";"via2",#N/A,TRUE,"general";"via3",#N/A,TRUE,"general"}</definedName>
    <definedName name="ooo" localSheetId="24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localSheetId="11" hidden="1">{"TAB1",#N/A,TRUE,"GENERAL";"TAB2",#N/A,TRUE,"GENERAL";"TAB3",#N/A,TRUE,"GENERAL";"TAB4",#N/A,TRUE,"GENERAL";"TAB5",#N/A,TRUE,"GENERAL"}</definedName>
    <definedName name="ooooiii" localSheetId="12" hidden="1">{"TAB1",#N/A,TRUE,"GENERAL";"TAB2",#N/A,TRUE,"GENERAL";"TAB3",#N/A,TRUE,"GENERAL";"TAB4",#N/A,TRUE,"GENERAL";"TAB5",#N/A,TRUE,"GENERAL"}</definedName>
    <definedName name="ooooiii" localSheetId="14" hidden="1">{"TAB1",#N/A,TRUE,"GENERAL";"TAB2",#N/A,TRUE,"GENERAL";"TAB3",#N/A,TRUE,"GENERAL";"TAB4",#N/A,TRUE,"GENERAL";"TAB5",#N/A,TRUE,"GENERAL"}</definedName>
    <definedName name="ooooiii" localSheetId="19" hidden="1">{"TAB1",#N/A,TRUE,"GENERAL";"TAB2",#N/A,TRUE,"GENERAL";"TAB3",#N/A,TRUE,"GENERAL";"TAB4",#N/A,TRUE,"GENERAL";"TAB5",#N/A,TRUE,"GENERAL"}</definedName>
    <definedName name="ooooiii" localSheetId="20" hidden="1">{"TAB1",#N/A,TRUE,"GENERAL";"TAB2",#N/A,TRUE,"GENERAL";"TAB3",#N/A,TRUE,"GENERAL";"TAB4",#N/A,TRUE,"GENERAL";"TAB5",#N/A,TRUE,"GENERAL"}</definedName>
    <definedName name="ooooiii" localSheetId="22" hidden="1">{"TAB1",#N/A,TRUE,"GENERAL";"TAB2",#N/A,TRUE,"GENERAL";"TAB3",#N/A,TRUE,"GENERAL";"TAB4",#N/A,TRUE,"GENERAL";"TAB5",#N/A,TRUE,"GENERAL"}</definedName>
    <definedName name="ooooiii" localSheetId="23" hidden="1">{"TAB1",#N/A,TRUE,"GENERAL";"TAB2",#N/A,TRUE,"GENERAL";"TAB3",#N/A,TRUE,"GENERAL";"TAB4",#N/A,TRUE,"GENERAL";"TAB5",#N/A,TRUE,"GENERAL"}</definedName>
    <definedName name="ooooiii" localSheetId="24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5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localSheetId="7" hidden="1">{"via1",#N/A,TRUE,"general";"via2",#N/A,TRUE,"general";"via3",#N/A,TRUE,"general"}</definedName>
    <definedName name="oooos" localSheetId="11" hidden="1">{"via1",#N/A,TRUE,"general";"via2",#N/A,TRUE,"general";"via3",#N/A,TRUE,"general"}</definedName>
    <definedName name="oooos" localSheetId="12" hidden="1">{"via1",#N/A,TRUE,"general";"via2",#N/A,TRUE,"general";"via3",#N/A,TRUE,"general"}</definedName>
    <definedName name="oooos" localSheetId="14" hidden="1">{"via1",#N/A,TRUE,"general";"via2",#N/A,TRUE,"general";"via3",#N/A,TRUE,"general"}</definedName>
    <definedName name="oooos" localSheetId="19" hidden="1">{"via1",#N/A,TRUE,"general";"via2",#N/A,TRUE,"general";"via3",#N/A,TRUE,"general"}</definedName>
    <definedName name="oooos" localSheetId="20" hidden="1">{"via1",#N/A,TRUE,"general";"via2",#N/A,TRUE,"general";"via3",#N/A,TRUE,"general"}</definedName>
    <definedName name="oooos" localSheetId="22" hidden="1">{"via1",#N/A,TRUE,"general";"via2",#N/A,TRUE,"general";"via3",#N/A,TRUE,"general"}</definedName>
    <definedName name="oooos" localSheetId="23" hidden="1">{"via1",#N/A,TRUE,"general";"via2",#N/A,TRUE,"general";"via3",#N/A,TRUE,"general"}</definedName>
    <definedName name="oooos" localSheetId="24" hidden="1">{"via1",#N/A,TRUE,"general";"via2",#N/A,TRUE,"general";"via3",#N/A,TRUE,"general"}</definedName>
    <definedName name="oooos" hidden="1">{"via1",#N/A,TRUE,"general";"via2",#N/A,TRUE,"general";"via3",#N/A,TRUE,"general"}</definedName>
    <definedName name="OTR">[34]Otros!#REF!</definedName>
    <definedName name="OTRO">[4]OTROS!$1:$1048576</definedName>
    <definedName name="OTROS">#REF!</definedName>
    <definedName name="P">#REF!</definedName>
    <definedName name="p0p0" localSheetId="5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localSheetId="7" hidden="1">{"via1",#N/A,TRUE,"general";"via2",#N/A,TRUE,"general";"via3",#N/A,TRUE,"general"}</definedName>
    <definedName name="p0p0" localSheetId="11" hidden="1">{"via1",#N/A,TRUE,"general";"via2",#N/A,TRUE,"general";"via3",#N/A,TRUE,"general"}</definedName>
    <definedName name="p0p0" localSheetId="12" hidden="1">{"via1",#N/A,TRUE,"general";"via2",#N/A,TRUE,"general";"via3",#N/A,TRUE,"general"}</definedName>
    <definedName name="p0p0" localSheetId="14" hidden="1">{"via1",#N/A,TRUE,"general";"via2",#N/A,TRUE,"general";"via3",#N/A,TRUE,"general"}</definedName>
    <definedName name="p0p0" localSheetId="19" hidden="1">{"via1",#N/A,TRUE,"general";"via2",#N/A,TRUE,"general";"via3",#N/A,TRUE,"general"}</definedName>
    <definedName name="p0p0" localSheetId="20" hidden="1">{"via1",#N/A,TRUE,"general";"via2",#N/A,TRUE,"general";"via3",#N/A,TRUE,"general"}</definedName>
    <definedName name="p0p0" localSheetId="22" hidden="1">{"via1",#N/A,TRUE,"general";"via2",#N/A,TRUE,"general";"via3",#N/A,TRUE,"general"}</definedName>
    <definedName name="p0p0" localSheetId="23" hidden="1">{"via1",#N/A,TRUE,"general";"via2",#N/A,TRUE,"general";"via3",#N/A,TRUE,"general"}</definedName>
    <definedName name="p0p0" localSheetId="24" hidden="1">{"via1",#N/A,TRUE,"general";"via2",#N/A,TRUE,"general";"via3",#N/A,TRUE,"general"}</definedName>
    <definedName name="p0p0" hidden="1">{"via1",#N/A,TRUE,"general";"via2",#N/A,TRUE,"general";"via3",#N/A,TRUE,"general"}</definedName>
    <definedName name="Pay_Date">#REF!</definedName>
    <definedName name="Pay_Num">#REF!</definedName>
    <definedName name="Payment_Date" localSheetId="5">DATE(YEAR(Loan_Start),MONTH(Loan_Start)+Payment_Number,DAY(Loan_Start))</definedName>
    <definedName name="Payment_Date" localSheetId="6">DATE(YEAR(Loan_Start),MONTH(Loan_Start)+Payment_Number,DAY(Loan_Start))</definedName>
    <definedName name="Payment_Date" localSheetId="7">DATE(YEAR(Loan_Start),MONTH(Loan_Start)+Payment_Number,DAY(Loan_Start))</definedName>
    <definedName name="Payment_Date" localSheetId="9">DATE(YEAR([0]!Loan_Start),MONTH([0]!Loan_Start)+Payment_Number,DAY([0]!Loan_Start))</definedName>
    <definedName name="Payment_Date" localSheetId="11">DATE(YEAR(Loan_Start),MONTH(Loan_Start)+Payment_Number,DAY(Loan_Start))</definedName>
    <definedName name="Payment_Date" localSheetId="12">DATE(YEAR(Loan_Start),MONTH(Loan_Start)+Payment_Number,DAY(Loan_Start))</definedName>
    <definedName name="Payment_Date" localSheetId="14">DATE(YEAR(Loan_Start),MONTH(Loan_Start)+Payment_Number,DAY(Loan_Start))</definedName>
    <definedName name="Payment_Date" localSheetId="19">DATE(YEAR(Loan_Start),MONTH(Loan_Start)+Payment_Number,DAY(Loan_Start))</definedName>
    <definedName name="Payment_Date" localSheetId="20">DATE(YEAR(Loan_Start),MONTH(Loan_Start)+Payment_Number,DAY(Loan_Start))</definedName>
    <definedName name="Payment_Date" localSheetId="22">DATE(YEAR(Loan_Start),MONTH(Loan_Start)+Payment_Number,DAY(Loan_Start))</definedName>
    <definedName name="Payment_Date" localSheetId="23">DATE(YEAR(Loan_Start),MONTH(Loan_Start)+Payment_Number,DAY(Loan_Start))</definedName>
    <definedName name="Payment_Date" localSheetId="24">DATE(YEAR(Loan_Start),MONTH(Loan_Start)+Payment_Number,DAY(Loan_Start))</definedName>
    <definedName name="Payment_Date">DATE(YEAR(Loan_Start),MONTH(Loan_Start)+Payment_Number,DAY(Loan_Start))</definedName>
    <definedName name="PERRD">#REF!</definedName>
    <definedName name="PKHK" localSheetId="5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localSheetId="7" hidden="1">{"TAB1",#N/A,TRUE,"GENERAL";"TAB2",#N/A,TRUE,"GENERAL";"TAB3",#N/A,TRUE,"GENERAL";"TAB4",#N/A,TRUE,"GENERAL";"TAB5",#N/A,TRUE,"GENERAL"}</definedName>
    <definedName name="PKHK" localSheetId="11" hidden="1">{"TAB1",#N/A,TRUE,"GENERAL";"TAB2",#N/A,TRUE,"GENERAL";"TAB3",#N/A,TRUE,"GENERAL";"TAB4",#N/A,TRUE,"GENERAL";"TAB5",#N/A,TRUE,"GENERAL"}</definedName>
    <definedName name="PKHK" localSheetId="12" hidden="1">{"TAB1",#N/A,TRUE,"GENERAL";"TAB2",#N/A,TRUE,"GENERAL";"TAB3",#N/A,TRUE,"GENERAL";"TAB4",#N/A,TRUE,"GENERAL";"TAB5",#N/A,TRUE,"GENERAL"}</definedName>
    <definedName name="PKHK" localSheetId="14" hidden="1">{"TAB1",#N/A,TRUE,"GENERAL";"TAB2",#N/A,TRUE,"GENERAL";"TAB3",#N/A,TRUE,"GENERAL";"TAB4",#N/A,TRUE,"GENERAL";"TAB5",#N/A,TRUE,"GENERAL"}</definedName>
    <definedName name="PKHK" localSheetId="19" hidden="1">{"TAB1",#N/A,TRUE,"GENERAL";"TAB2",#N/A,TRUE,"GENERAL";"TAB3",#N/A,TRUE,"GENERAL";"TAB4",#N/A,TRUE,"GENERAL";"TAB5",#N/A,TRUE,"GENERAL"}</definedName>
    <definedName name="PKHK" localSheetId="20" hidden="1">{"TAB1",#N/A,TRUE,"GENERAL";"TAB2",#N/A,TRUE,"GENERAL";"TAB3",#N/A,TRUE,"GENERAL";"TAB4",#N/A,TRUE,"GENERAL";"TAB5",#N/A,TRUE,"GENERAL"}</definedName>
    <definedName name="PKHK" localSheetId="22" hidden="1">{"TAB1",#N/A,TRUE,"GENERAL";"TAB2",#N/A,TRUE,"GENERAL";"TAB3",#N/A,TRUE,"GENERAL";"TAB4",#N/A,TRUE,"GENERAL";"TAB5",#N/A,TRUE,"GENERAL"}</definedName>
    <definedName name="PKHK" localSheetId="23" hidden="1">{"TAB1",#N/A,TRUE,"GENERAL";"TAB2",#N/A,TRUE,"GENERAL";"TAB3",#N/A,TRUE,"GENERAL";"TAB4",#N/A,TRUE,"GENERAL";"TAB5",#N/A,TRUE,"GENERAL"}</definedName>
    <definedName name="PKHK" localSheetId="24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localSheetId="11" hidden="1">{"TAB1",#N/A,TRUE,"GENERAL";"TAB2",#N/A,TRUE,"GENERAL";"TAB3",#N/A,TRUE,"GENERAL";"TAB4",#N/A,TRUE,"GENERAL";"TAB5",#N/A,TRUE,"GENERAL"}</definedName>
    <definedName name="pkj" localSheetId="12" hidden="1">{"TAB1",#N/A,TRUE,"GENERAL";"TAB2",#N/A,TRUE,"GENERAL";"TAB3",#N/A,TRUE,"GENERAL";"TAB4",#N/A,TRUE,"GENERAL";"TAB5",#N/A,TRUE,"GENERAL"}</definedName>
    <definedName name="pkj" localSheetId="14" hidden="1">{"TAB1",#N/A,TRUE,"GENERAL";"TAB2",#N/A,TRUE,"GENERAL";"TAB3",#N/A,TRUE,"GENERAL";"TAB4",#N/A,TRUE,"GENERAL";"TAB5",#N/A,TRUE,"GENERAL"}</definedName>
    <definedName name="pkj" localSheetId="19" hidden="1">{"TAB1",#N/A,TRUE,"GENERAL";"TAB2",#N/A,TRUE,"GENERAL";"TAB3",#N/A,TRUE,"GENERAL";"TAB4",#N/A,TRUE,"GENERAL";"TAB5",#N/A,TRUE,"GENERAL"}</definedName>
    <definedName name="pkj" localSheetId="20" hidden="1">{"TAB1",#N/A,TRUE,"GENERAL";"TAB2",#N/A,TRUE,"GENERAL";"TAB3",#N/A,TRUE,"GENERAL";"TAB4",#N/A,TRUE,"GENERAL";"TAB5",#N/A,TRUE,"GENERAL"}</definedName>
    <definedName name="pkj" localSheetId="22" hidden="1">{"TAB1",#N/A,TRUE,"GENERAL";"TAB2",#N/A,TRUE,"GENERAL";"TAB3",#N/A,TRUE,"GENERAL";"TAB4",#N/A,TRUE,"GENERAL";"TAB5",#N/A,TRUE,"GENERAL"}</definedName>
    <definedName name="pkj" localSheetId="23" hidden="1">{"TAB1",#N/A,TRUE,"GENERAL";"TAB2",#N/A,TRUE,"GENERAL";"TAB3",#N/A,TRUE,"GENERAL";"TAB4",#N/A,TRUE,"GENERAL";"TAB5",#N/A,TRUE,"GENERAL"}</definedName>
    <definedName name="pkj" localSheetId="24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localSheetId="7" hidden="1">{"TAB1",#N/A,TRUE,"GENERAL";"TAB2",#N/A,TRUE,"GENERAL";"TAB3",#N/A,TRUE,"GENERAL";"TAB4",#N/A,TRUE,"GENERAL";"TAB5",#N/A,TRUE,"GENERAL"}</definedName>
    <definedName name="PLAD" localSheetId="11" hidden="1">{"TAB1",#N/A,TRUE,"GENERAL";"TAB2",#N/A,TRUE,"GENERAL";"TAB3",#N/A,TRUE,"GENERAL";"TAB4",#N/A,TRUE,"GENERAL";"TAB5",#N/A,TRUE,"GENERAL"}</definedName>
    <definedName name="PLAD" localSheetId="12" hidden="1">{"TAB1",#N/A,TRUE,"GENERAL";"TAB2",#N/A,TRUE,"GENERAL";"TAB3",#N/A,TRUE,"GENERAL";"TAB4",#N/A,TRUE,"GENERAL";"TAB5",#N/A,TRUE,"GENERAL"}</definedName>
    <definedName name="PLAD" localSheetId="14" hidden="1">{"TAB1",#N/A,TRUE,"GENERAL";"TAB2",#N/A,TRUE,"GENERAL";"TAB3",#N/A,TRUE,"GENERAL";"TAB4",#N/A,TRUE,"GENERAL";"TAB5",#N/A,TRUE,"GENERAL"}</definedName>
    <definedName name="PLAD" localSheetId="19" hidden="1">{"TAB1",#N/A,TRUE,"GENERAL";"TAB2",#N/A,TRUE,"GENERAL";"TAB3",#N/A,TRUE,"GENERAL";"TAB4",#N/A,TRUE,"GENERAL";"TAB5",#N/A,TRUE,"GENERAL"}</definedName>
    <definedName name="PLAD" localSheetId="20" hidden="1">{"TAB1",#N/A,TRUE,"GENERAL";"TAB2",#N/A,TRUE,"GENERAL";"TAB3",#N/A,TRUE,"GENERAL";"TAB4",#N/A,TRUE,"GENERAL";"TAB5",#N/A,TRUE,"GENERAL"}</definedName>
    <definedName name="PLAD" localSheetId="22" hidden="1">{"TAB1",#N/A,TRUE,"GENERAL";"TAB2",#N/A,TRUE,"GENERAL";"TAB3",#N/A,TRUE,"GENERAL";"TAB4",#N/A,TRUE,"GENERAL";"TAB5",#N/A,TRUE,"GENERAL"}</definedName>
    <definedName name="PLAD" localSheetId="23" hidden="1">{"TAB1",#N/A,TRUE,"GENERAL";"TAB2",#N/A,TRUE,"GENERAL";"TAB3",#N/A,TRUE,"GENERAL";"TAB4",#N/A,TRUE,"GENERAL";"TAB5",#N/A,TRUE,"GENERAL"}</definedName>
    <definedName name="PLAD" localSheetId="24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[10]BASES!$E$27</definedName>
    <definedName name="PlazoAIU">#REF!</definedName>
    <definedName name="PLPLUNN" localSheetId="5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localSheetId="7" hidden="1">{"TAB1",#N/A,TRUE,"GENERAL";"TAB2",#N/A,TRUE,"GENERAL";"TAB3",#N/A,TRUE,"GENERAL";"TAB4",#N/A,TRUE,"GENERAL";"TAB5",#N/A,TRUE,"GENERAL"}</definedName>
    <definedName name="PLPLUNN" localSheetId="11" hidden="1">{"TAB1",#N/A,TRUE,"GENERAL";"TAB2",#N/A,TRUE,"GENERAL";"TAB3",#N/A,TRUE,"GENERAL";"TAB4",#N/A,TRUE,"GENERAL";"TAB5",#N/A,TRUE,"GENERAL"}</definedName>
    <definedName name="PLPLUNN" localSheetId="12" hidden="1">{"TAB1",#N/A,TRUE,"GENERAL";"TAB2",#N/A,TRUE,"GENERAL";"TAB3",#N/A,TRUE,"GENERAL";"TAB4",#N/A,TRUE,"GENERAL";"TAB5",#N/A,TRUE,"GENERAL"}</definedName>
    <definedName name="PLPLUNN" localSheetId="14" hidden="1">{"TAB1",#N/A,TRUE,"GENERAL";"TAB2",#N/A,TRUE,"GENERAL";"TAB3",#N/A,TRUE,"GENERAL";"TAB4",#N/A,TRUE,"GENERAL";"TAB5",#N/A,TRUE,"GENERAL"}</definedName>
    <definedName name="PLPLUNN" localSheetId="19" hidden="1">{"TAB1",#N/A,TRUE,"GENERAL";"TAB2",#N/A,TRUE,"GENERAL";"TAB3",#N/A,TRUE,"GENERAL";"TAB4",#N/A,TRUE,"GENERAL";"TAB5",#N/A,TRUE,"GENERAL"}</definedName>
    <definedName name="PLPLUNN" localSheetId="20" hidden="1">{"TAB1",#N/A,TRUE,"GENERAL";"TAB2",#N/A,TRUE,"GENERAL";"TAB3",#N/A,TRUE,"GENERAL";"TAB4",#N/A,TRUE,"GENERAL";"TAB5",#N/A,TRUE,"GENERAL"}</definedName>
    <definedName name="PLPLUNN" localSheetId="22" hidden="1">{"TAB1",#N/A,TRUE,"GENERAL";"TAB2",#N/A,TRUE,"GENERAL";"TAB3",#N/A,TRUE,"GENERAL";"TAB4",#N/A,TRUE,"GENERAL";"TAB5",#N/A,TRUE,"GENERAL"}</definedName>
    <definedName name="PLPLUNN" localSheetId="23" hidden="1">{"TAB1",#N/A,TRUE,"GENERAL";"TAB2",#N/A,TRUE,"GENERAL";"TAB3",#N/A,TRUE,"GENERAL";"TAB4",#N/A,TRUE,"GENERAL";"TAB5",#N/A,TRUE,"GENERAL"}</definedName>
    <definedName name="PLPLUNN" localSheetId="24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5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localSheetId="7" hidden="1">{"via1",#N/A,TRUE,"general";"via2",#N/A,TRUE,"general";"via3",#N/A,TRUE,"general"}</definedName>
    <definedName name="POIUP" localSheetId="11" hidden="1">{"via1",#N/A,TRUE,"general";"via2",#N/A,TRUE,"general";"via3",#N/A,TRUE,"general"}</definedName>
    <definedName name="POIUP" localSheetId="12" hidden="1">{"via1",#N/A,TRUE,"general";"via2",#N/A,TRUE,"general";"via3",#N/A,TRUE,"general"}</definedName>
    <definedName name="POIUP" localSheetId="14" hidden="1">{"via1",#N/A,TRUE,"general";"via2",#N/A,TRUE,"general";"via3",#N/A,TRUE,"general"}</definedName>
    <definedName name="POIUP" localSheetId="19" hidden="1">{"via1",#N/A,TRUE,"general";"via2",#N/A,TRUE,"general";"via3",#N/A,TRUE,"general"}</definedName>
    <definedName name="POIUP" localSheetId="20" hidden="1">{"via1",#N/A,TRUE,"general";"via2",#N/A,TRUE,"general";"via3",#N/A,TRUE,"general"}</definedName>
    <definedName name="POIUP" localSheetId="22" hidden="1">{"via1",#N/A,TRUE,"general";"via2",#N/A,TRUE,"general";"via3",#N/A,TRUE,"general"}</definedName>
    <definedName name="POIUP" localSheetId="23" hidden="1">{"via1",#N/A,TRUE,"general";"via2",#N/A,TRUE,"general";"via3",#N/A,TRUE,"general"}</definedName>
    <definedName name="POIUP" localSheetId="24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localSheetId="11" hidden="1">{"via1",#N/A,TRUE,"general";"via2",#N/A,TRUE,"general";"via3",#N/A,TRUE,"general"}</definedName>
    <definedName name="popop" localSheetId="12" hidden="1">{"via1",#N/A,TRUE,"general";"via2",#N/A,TRUE,"general";"via3",#N/A,TRUE,"general"}</definedName>
    <definedName name="popop" localSheetId="14" hidden="1">{"via1",#N/A,TRUE,"general";"via2",#N/A,TRUE,"general";"via3",#N/A,TRUE,"general"}</definedName>
    <definedName name="popop" localSheetId="19" hidden="1">{"via1",#N/A,TRUE,"general";"via2",#N/A,TRUE,"general";"via3",#N/A,TRUE,"general"}</definedName>
    <definedName name="popop" localSheetId="20" hidden="1">{"via1",#N/A,TRUE,"general";"via2",#N/A,TRUE,"general";"via3",#N/A,TRUE,"general"}</definedName>
    <definedName name="popop" localSheetId="22" hidden="1">{"via1",#N/A,TRUE,"general";"via2",#N/A,TRUE,"general";"via3",#N/A,TRUE,"general"}</definedName>
    <definedName name="popop" localSheetId="23" hidden="1">{"via1",#N/A,TRUE,"general";"via2",#N/A,TRUE,"general";"via3",#N/A,TRUE,"general"}</definedName>
    <definedName name="popop" localSheetId="24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localSheetId="11" hidden="1">{"via1",#N/A,TRUE,"general";"via2",#N/A,TRUE,"general";"via3",#N/A,TRUE,"general"}</definedName>
    <definedName name="popp" localSheetId="12" hidden="1">{"via1",#N/A,TRUE,"general";"via2",#N/A,TRUE,"general";"via3",#N/A,TRUE,"general"}</definedName>
    <definedName name="popp" localSheetId="14" hidden="1">{"via1",#N/A,TRUE,"general";"via2",#N/A,TRUE,"general";"via3",#N/A,TRUE,"general"}</definedName>
    <definedName name="popp" localSheetId="19" hidden="1">{"via1",#N/A,TRUE,"general";"via2",#N/A,TRUE,"general";"via3",#N/A,TRUE,"general"}</definedName>
    <definedName name="popp" localSheetId="20" hidden="1">{"via1",#N/A,TRUE,"general";"via2",#N/A,TRUE,"general";"via3",#N/A,TRUE,"general"}</definedName>
    <definedName name="popp" localSheetId="22" hidden="1">{"via1",#N/A,TRUE,"general";"via2",#N/A,TRUE,"general";"via3",#N/A,TRUE,"general"}</definedName>
    <definedName name="popp" localSheetId="23" hidden="1">{"via1",#N/A,TRUE,"general";"via2",#N/A,TRUE,"general";"via3",#N/A,TRUE,"general"}</definedName>
    <definedName name="popp" localSheetId="24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localSheetId="7" hidden="1">{"TAB1",#N/A,TRUE,"GENERAL";"TAB2",#N/A,TRUE,"GENERAL";"TAB3",#N/A,TRUE,"GENERAL";"TAB4",#N/A,TRUE,"GENERAL";"TAB5",#N/A,TRUE,"GENERAL"}</definedName>
    <definedName name="popvds" localSheetId="11" hidden="1">{"TAB1",#N/A,TRUE,"GENERAL";"TAB2",#N/A,TRUE,"GENERAL";"TAB3",#N/A,TRUE,"GENERAL";"TAB4",#N/A,TRUE,"GENERAL";"TAB5",#N/A,TRUE,"GENERAL"}</definedName>
    <definedName name="popvds" localSheetId="12" hidden="1">{"TAB1",#N/A,TRUE,"GENERAL";"TAB2",#N/A,TRUE,"GENERAL";"TAB3",#N/A,TRUE,"GENERAL";"TAB4",#N/A,TRUE,"GENERAL";"TAB5",#N/A,TRUE,"GENERAL"}</definedName>
    <definedName name="popvds" localSheetId="14" hidden="1">{"TAB1",#N/A,TRUE,"GENERAL";"TAB2",#N/A,TRUE,"GENERAL";"TAB3",#N/A,TRUE,"GENERAL";"TAB4",#N/A,TRUE,"GENERAL";"TAB5",#N/A,TRUE,"GENERAL"}</definedName>
    <definedName name="popvds" localSheetId="19" hidden="1">{"TAB1",#N/A,TRUE,"GENERAL";"TAB2",#N/A,TRUE,"GENERAL";"TAB3",#N/A,TRUE,"GENERAL";"TAB4",#N/A,TRUE,"GENERAL";"TAB5",#N/A,TRUE,"GENERAL"}</definedName>
    <definedName name="popvds" localSheetId="20" hidden="1">{"TAB1",#N/A,TRUE,"GENERAL";"TAB2",#N/A,TRUE,"GENERAL";"TAB3",#N/A,TRUE,"GENERAL";"TAB4",#N/A,TRUE,"GENERAL";"TAB5",#N/A,TRUE,"GENERAL"}</definedName>
    <definedName name="popvds" localSheetId="22" hidden="1">{"TAB1",#N/A,TRUE,"GENERAL";"TAB2",#N/A,TRUE,"GENERAL";"TAB3",#N/A,TRUE,"GENERAL";"TAB4",#N/A,TRUE,"GENERAL";"TAB5",#N/A,TRUE,"GENERAL"}</definedName>
    <definedName name="popvds" localSheetId="23" hidden="1">{"TAB1",#N/A,TRUE,"GENERAL";"TAB2",#N/A,TRUE,"GENERAL";"TAB3",#N/A,TRUE,"GENERAL";"TAB4",#N/A,TRUE,"GENERAL";"TAB5",#N/A,TRUE,"GENERAL"}</definedName>
    <definedName name="popvds" localSheetId="24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E">[11]BASES!$E$26</definedName>
    <definedName name="pouig" localSheetId="5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localSheetId="7" hidden="1">{"via1",#N/A,TRUE,"general";"via2",#N/A,TRUE,"general";"via3",#N/A,TRUE,"general"}</definedName>
    <definedName name="pouig" localSheetId="11" hidden="1">{"via1",#N/A,TRUE,"general";"via2",#N/A,TRUE,"general";"via3",#N/A,TRUE,"general"}</definedName>
    <definedName name="pouig" localSheetId="12" hidden="1">{"via1",#N/A,TRUE,"general";"via2",#N/A,TRUE,"general";"via3",#N/A,TRUE,"general"}</definedName>
    <definedName name="pouig" localSheetId="14" hidden="1">{"via1",#N/A,TRUE,"general";"via2",#N/A,TRUE,"general";"via3",#N/A,TRUE,"general"}</definedName>
    <definedName name="pouig" localSheetId="19" hidden="1">{"via1",#N/A,TRUE,"general";"via2",#N/A,TRUE,"general";"via3",#N/A,TRUE,"general"}</definedName>
    <definedName name="pouig" localSheetId="20" hidden="1">{"via1",#N/A,TRUE,"general";"via2",#N/A,TRUE,"general";"via3",#N/A,TRUE,"general"}</definedName>
    <definedName name="pouig" localSheetId="22" hidden="1">{"via1",#N/A,TRUE,"general";"via2",#N/A,TRUE,"general";"via3",#N/A,TRUE,"general"}</definedName>
    <definedName name="pouig" localSheetId="23" hidden="1">{"via1",#N/A,TRUE,"general";"via2",#N/A,TRUE,"general";"via3",#N/A,TRUE,"general"}</definedName>
    <definedName name="pouig" localSheetId="24" hidden="1">{"via1",#N/A,TRUE,"general";"via2",#N/A,TRUE,"general";"via3",#N/A,TRUE,"general"}</definedName>
    <definedName name="pouig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localSheetId="7" hidden="1">{"via1",#N/A,TRUE,"general";"via2",#N/A,TRUE,"general";"via3",#N/A,TRUE,"general"}</definedName>
    <definedName name="ppppp9" localSheetId="11" hidden="1">{"via1",#N/A,TRUE,"general";"via2",#N/A,TRUE,"general";"via3",#N/A,TRUE,"general"}</definedName>
    <definedName name="ppppp9" localSheetId="12" hidden="1">{"via1",#N/A,TRUE,"general";"via2",#N/A,TRUE,"general";"via3",#N/A,TRUE,"general"}</definedName>
    <definedName name="ppppp9" localSheetId="14" hidden="1">{"via1",#N/A,TRUE,"general";"via2",#N/A,TRUE,"general";"via3",#N/A,TRUE,"general"}</definedName>
    <definedName name="ppppp9" localSheetId="19" hidden="1">{"via1",#N/A,TRUE,"general";"via2",#N/A,TRUE,"general";"via3",#N/A,TRUE,"general"}</definedName>
    <definedName name="ppppp9" localSheetId="20" hidden="1">{"via1",#N/A,TRUE,"general";"via2",#N/A,TRUE,"general";"via3",#N/A,TRUE,"general"}</definedName>
    <definedName name="ppppp9" localSheetId="22" hidden="1">{"via1",#N/A,TRUE,"general";"via2",#N/A,TRUE,"general";"via3",#N/A,TRUE,"general"}</definedName>
    <definedName name="ppppp9" localSheetId="23" hidden="1">{"via1",#N/A,TRUE,"general";"via2",#N/A,TRUE,"general";"via3",#N/A,TRUE,"general"}</definedName>
    <definedName name="ppppp9" localSheetId="24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localSheetId="7" hidden="1">{"TAB1",#N/A,TRUE,"GENERAL";"TAB2",#N/A,TRUE,"GENERAL";"TAB3",#N/A,TRUE,"GENERAL";"TAB4",#N/A,TRUE,"GENERAL";"TAB5",#N/A,TRUE,"GENERAL"}</definedName>
    <definedName name="pppppd" localSheetId="11" hidden="1">{"TAB1",#N/A,TRUE,"GENERAL";"TAB2",#N/A,TRUE,"GENERAL";"TAB3",#N/A,TRUE,"GENERAL";"TAB4",#N/A,TRUE,"GENERAL";"TAB5",#N/A,TRUE,"GENERAL"}</definedName>
    <definedName name="pppppd" localSheetId="12" hidden="1">{"TAB1",#N/A,TRUE,"GENERAL";"TAB2",#N/A,TRUE,"GENERAL";"TAB3",#N/A,TRUE,"GENERAL";"TAB4",#N/A,TRUE,"GENERAL";"TAB5",#N/A,TRUE,"GENERAL"}</definedName>
    <definedName name="pppppd" localSheetId="14" hidden="1">{"TAB1",#N/A,TRUE,"GENERAL";"TAB2",#N/A,TRUE,"GENERAL";"TAB3",#N/A,TRUE,"GENERAL";"TAB4",#N/A,TRUE,"GENERAL";"TAB5",#N/A,TRUE,"GENERAL"}</definedName>
    <definedName name="pppppd" localSheetId="19" hidden="1">{"TAB1",#N/A,TRUE,"GENERAL";"TAB2",#N/A,TRUE,"GENERAL";"TAB3",#N/A,TRUE,"GENERAL";"TAB4",#N/A,TRUE,"GENERAL";"TAB5",#N/A,TRUE,"GENERAL"}</definedName>
    <definedName name="pppppd" localSheetId="20" hidden="1">{"TAB1",#N/A,TRUE,"GENERAL";"TAB2",#N/A,TRUE,"GENERAL";"TAB3",#N/A,TRUE,"GENERAL";"TAB4",#N/A,TRUE,"GENERAL";"TAB5",#N/A,TRUE,"GENERAL"}</definedName>
    <definedName name="pppppd" localSheetId="22" hidden="1">{"TAB1",#N/A,TRUE,"GENERAL";"TAB2",#N/A,TRUE,"GENERAL";"TAB3",#N/A,TRUE,"GENERAL";"TAB4",#N/A,TRUE,"GENERAL";"TAB5",#N/A,TRUE,"GENERAL"}</definedName>
    <definedName name="pppppd" localSheetId="23" hidden="1">{"TAB1",#N/A,TRUE,"GENERAL";"TAB2",#N/A,TRUE,"GENERAL";"TAB3",#N/A,TRUE,"GENERAL";"TAB4",#N/A,TRUE,"GENERAL";"TAB5",#N/A,TRUE,"GENERAL"}</definedName>
    <definedName name="pppppd" localSheetId="24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5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localSheetId="7" hidden="1">{"via1",#N/A,TRUE,"general";"via2",#N/A,TRUE,"general";"via3",#N/A,TRUE,"general"}</definedName>
    <definedName name="pqroj" localSheetId="11" hidden="1">{"via1",#N/A,TRUE,"general";"via2",#N/A,TRUE,"general";"via3",#N/A,TRUE,"general"}</definedName>
    <definedName name="pqroj" localSheetId="12" hidden="1">{"via1",#N/A,TRUE,"general";"via2",#N/A,TRUE,"general";"via3",#N/A,TRUE,"general"}</definedName>
    <definedName name="pqroj" localSheetId="14" hidden="1">{"via1",#N/A,TRUE,"general";"via2",#N/A,TRUE,"general";"via3",#N/A,TRUE,"general"}</definedName>
    <definedName name="pqroj" localSheetId="19" hidden="1">{"via1",#N/A,TRUE,"general";"via2",#N/A,TRUE,"general";"via3",#N/A,TRUE,"general"}</definedName>
    <definedName name="pqroj" localSheetId="20" hidden="1">{"via1",#N/A,TRUE,"general";"via2",#N/A,TRUE,"general";"via3",#N/A,TRUE,"general"}</definedName>
    <definedName name="pqroj" localSheetId="22" hidden="1">{"via1",#N/A,TRUE,"general";"via2",#N/A,TRUE,"general";"via3",#N/A,TRUE,"general"}</definedName>
    <definedName name="pqroj" localSheetId="23" hidden="1">{"via1",#N/A,TRUE,"general";"via2",#N/A,TRUE,"general";"via3",#N/A,TRUE,"general"}</definedName>
    <definedName name="pqroj" localSheetId="24" hidden="1">{"via1",#N/A,TRUE,"general";"via2",#N/A,TRUE,"general";"via3",#N/A,TRUE,"general"}</definedName>
    <definedName name="pqroj" hidden="1">{"via1",#N/A,TRUE,"general";"via2",#N/A,TRUE,"general";"via3",#N/A,TRUE,"general"}</definedName>
    <definedName name="PRE">#REF!</definedName>
    <definedName name="PRECIO">[35]PRECIOS!$A$5:$M$150</definedName>
    <definedName name="PREST">#REF!</definedName>
    <definedName name="PRIMER" localSheetId="5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localSheetId="7" hidden="1">{"via1",#N/A,TRUE,"general";"via2",#N/A,TRUE,"general";"via3",#N/A,TRUE,"general"}</definedName>
    <definedName name="PRIMER" localSheetId="11" hidden="1">{"via1",#N/A,TRUE,"general";"via2",#N/A,TRUE,"general";"via3",#N/A,TRUE,"general"}</definedName>
    <definedName name="PRIMER" localSheetId="12" hidden="1">{"via1",#N/A,TRUE,"general";"via2",#N/A,TRUE,"general";"via3",#N/A,TRUE,"general"}</definedName>
    <definedName name="PRIMER" localSheetId="14" hidden="1">{"via1",#N/A,TRUE,"general";"via2",#N/A,TRUE,"general";"via3",#N/A,TRUE,"general"}</definedName>
    <definedName name="PRIMER" localSheetId="19" hidden="1">{"via1",#N/A,TRUE,"general";"via2",#N/A,TRUE,"general";"via3",#N/A,TRUE,"general"}</definedName>
    <definedName name="PRIMER" localSheetId="20" hidden="1">{"via1",#N/A,TRUE,"general";"via2",#N/A,TRUE,"general";"via3",#N/A,TRUE,"general"}</definedName>
    <definedName name="PRIMER" localSheetId="22" hidden="1">{"via1",#N/A,TRUE,"general";"via2",#N/A,TRUE,"general";"via3",#N/A,TRUE,"general"}</definedName>
    <definedName name="PRIMER" localSheetId="23" hidden="1">{"via1",#N/A,TRUE,"general";"via2",#N/A,TRUE,"general";"via3",#N/A,TRUE,"general"}</definedName>
    <definedName name="PRIMER" localSheetId="24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5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localSheetId="7" hidden="1">{"TAB1",#N/A,TRUE,"GENERAL";"TAB2",#N/A,TRUE,"GENERAL";"TAB3",#N/A,TRUE,"GENERAL";"TAB4",#N/A,TRUE,"GENERAL";"TAB5",#N/A,TRUE,"GENERAL"}</definedName>
    <definedName name="PRIMET" localSheetId="11" hidden="1">{"TAB1",#N/A,TRUE,"GENERAL";"TAB2",#N/A,TRUE,"GENERAL";"TAB3",#N/A,TRUE,"GENERAL";"TAB4",#N/A,TRUE,"GENERAL";"TAB5",#N/A,TRUE,"GENERAL"}</definedName>
    <definedName name="PRIMET" localSheetId="12" hidden="1">{"TAB1",#N/A,TRUE,"GENERAL";"TAB2",#N/A,TRUE,"GENERAL";"TAB3",#N/A,TRUE,"GENERAL";"TAB4",#N/A,TRUE,"GENERAL";"TAB5",#N/A,TRUE,"GENERAL"}</definedName>
    <definedName name="PRIMET" localSheetId="14" hidden="1">{"TAB1",#N/A,TRUE,"GENERAL";"TAB2",#N/A,TRUE,"GENERAL";"TAB3",#N/A,TRUE,"GENERAL";"TAB4",#N/A,TRUE,"GENERAL";"TAB5",#N/A,TRUE,"GENERAL"}</definedName>
    <definedName name="PRIMET" localSheetId="19" hidden="1">{"TAB1",#N/A,TRUE,"GENERAL";"TAB2",#N/A,TRUE,"GENERAL";"TAB3",#N/A,TRUE,"GENERAL";"TAB4",#N/A,TRUE,"GENERAL";"TAB5",#N/A,TRUE,"GENERAL"}</definedName>
    <definedName name="PRIMET" localSheetId="20" hidden="1">{"TAB1",#N/A,TRUE,"GENERAL";"TAB2",#N/A,TRUE,"GENERAL";"TAB3",#N/A,TRUE,"GENERAL";"TAB4",#N/A,TRUE,"GENERAL";"TAB5",#N/A,TRUE,"GENERAL"}</definedName>
    <definedName name="PRIMET" localSheetId="22" hidden="1">{"TAB1",#N/A,TRUE,"GENERAL";"TAB2",#N/A,TRUE,"GENERAL";"TAB3",#N/A,TRUE,"GENERAL";"TAB4",#N/A,TRUE,"GENERAL";"TAB5",#N/A,TRUE,"GENERAL"}</definedName>
    <definedName name="PRIMET" localSheetId="23" hidden="1">{"TAB1",#N/A,TRUE,"GENERAL";"TAB2",#N/A,TRUE,"GENERAL";"TAB3",#N/A,TRUE,"GENERAL";"TAB4",#N/A,TRUE,"GENERAL";"TAB5",#N/A,TRUE,"GENERAL"}</definedName>
    <definedName name="PRIMET" localSheetId="24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 localSheetId="16">'3.01'!$A$2:$H$50</definedName>
    <definedName name="Print_Area" localSheetId="17">'3.02'!$A$2:$H$42</definedName>
    <definedName name="Print_Area" localSheetId="19">'3.04'!$A$2:$H$49</definedName>
    <definedName name="PRINT_AREA">#N/A</definedName>
    <definedName name="Print_Area_MI">#REF!</definedName>
    <definedName name="Print_Area_Reset" localSheetId="5">OFFSET(Full_Print,0,0,Last_Row)</definedName>
    <definedName name="Print_Area_Reset" localSheetId="6">OFFSET(Full_Print,0,0,Last_Row)</definedName>
    <definedName name="Print_Area_Reset" localSheetId="7">OFFSET(Full_Print,0,0,Last_Row)</definedName>
    <definedName name="Print_Area_Reset" localSheetId="11">OFFSET(Full_Print,0,0,Last_Row)</definedName>
    <definedName name="Print_Area_Reset" localSheetId="12">OFFSET(Full_Print,0,0,Last_Row)</definedName>
    <definedName name="Print_Area_Reset" localSheetId="14">OFFSET(Full_Print,0,0,Last_Row)</definedName>
    <definedName name="Print_Area_Reset" localSheetId="19">OFFSET(Full_Print,0,0,Last_Row)</definedName>
    <definedName name="Print_Area_Reset" localSheetId="20">OFFSET(Full_Print,0,0,Last_Row)</definedName>
    <definedName name="Print_Area_Reset" localSheetId="22">OFFSET(Full_Print,0,0,Last_Row)</definedName>
    <definedName name="Print_Area_Reset" localSheetId="23">OFFSET(Full_Print,0,0,Last_Row)</definedName>
    <definedName name="Print_Area_Reset" localSheetId="24">OFFSET(Full_Print,0,0,Last_Row)</definedName>
    <definedName name="Print_Area_Reset">OFFSET(Full_Print,0,0,Last_Row)</definedName>
    <definedName name="PRINT_TITLES">#N/A</definedName>
    <definedName name="PRINT_TITLES_MI">#N/A</definedName>
    <definedName name="PrOfic">[10]BASES!$B$31</definedName>
    <definedName name="PROG" hidden="1">#REF!</definedName>
    <definedName name="Proponente">#REF!</definedName>
    <definedName name="PRUEBA" localSheetId="9">[4]!absc</definedName>
    <definedName name="PRUEBA">[4]!absc</definedName>
    <definedName name="prueba1" localSheetId="9">[4]!absc</definedName>
    <definedName name="prueba1">[4]!absc</definedName>
    <definedName name="PRUEBA2">#REF!</definedName>
    <definedName name="ptope" localSheetId="5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localSheetId="7" hidden="1">{"TAB1",#N/A,TRUE,"GENERAL";"TAB2",#N/A,TRUE,"GENERAL";"TAB3",#N/A,TRUE,"GENERAL";"TAB4",#N/A,TRUE,"GENERAL";"TAB5",#N/A,TRUE,"GENERAL"}</definedName>
    <definedName name="ptope" localSheetId="11" hidden="1">{"TAB1",#N/A,TRUE,"GENERAL";"TAB2",#N/A,TRUE,"GENERAL";"TAB3",#N/A,TRUE,"GENERAL";"TAB4",#N/A,TRUE,"GENERAL";"TAB5",#N/A,TRUE,"GENERAL"}</definedName>
    <definedName name="ptope" localSheetId="12" hidden="1">{"TAB1",#N/A,TRUE,"GENERAL";"TAB2",#N/A,TRUE,"GENERAL";"TAB3",#N/A,TRUE,"GENERAL";"TAB4",#N/A,TRUE,"GENERAL";"TAB5",#N/A,TRUE,"GENERAL"}</definedName>
    <definedName name="ptope" localSheetId="14" hidden="1">{"TAB1",#N/A,TRUE,"GENERAL";"TAB2",#N/A,TRUE,"GENERAL";"TAB3",#N/A,TRUE,"GENERAL";"TAB4",#N/A,TRUE,"GENERAL";"TAB5",#N/A,TRUE,"GENERAL"}</definedName>
    <definedName name="ptope" localSheetId="19" hidden="1">{"TAB1",#N/A,TRUE,"GENERAL";"TAB2",#N/A,TRUE,"GENERAL";"TAB3",#N/A,TRUE,"GENERAL";"TAB4",#N/A,TRUE,"GENERAL";"TAB5",#N/A,TRUE,"GENERAL"}</definedName>
    <definedName name="ptope" localSheetId="20" hidden="1">{"TAB1",#N/A,TRUE,"GENERAL";"TAB2",#N/A,TRUE,"GENERAL";"TAB3",#N/A,TRUE,"GENERAL";"TAB4",#N/A,TRUE,"GENERAL";"TAB5",#N/A,TRUE,"GENERAL"}</definedName>
    <definedName name="ptope" localSheetId="22" hidden="1">{"TAB1",#N/A,TRUE,"GENERAL";"TAB2",#N/A,TRUE,"GENERAL";"TAB3",#N/A,TRUE,"GENERAL";"TAB4",#N/A,TRUE,"GENERAL";"TAB5",#N/A,TRUE,"GENERAL"}</definedName>
    <definedName name="ptope" localSheetId="23" hidden="1">{"TAB1",#N/A,TRUE,"GENERAL";"TAB2",#N/A,TRUE,"GENERAL";"TAB3",#N/A,TRUE,"GENERAL";"TAB4",#N/A,TRUE,"GENERAL";"TAB5",#N/A,TRUE,"GENERAL"}</definedName>
    <definedName name="ptope" localSheetId="24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5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localSheetId="7" hidden="1">{"via1",#N/A,TRUE,"general";"via2",#N/A,TRUE,"general";"via3",#N/A,TRUE,"general"}</definedName>
    <definedName name="ptopes" localSheetId="11" hidden="1">{"via1",#N/A,TRUE,"general";"via2",#N/A,TRUE,"general";"via3",#N/A,TRUE,"general"}</definedName>
    <definedName name="ptopes" localSheetId="12" hidden="1">{"via1",#N/A,TRUE,"general";"via2",#N/A,TRUE,"general";"via3",#N/A,TRUE,"general"}</definedName>
    <definedName name="ptopes" localSheetId="14" hidden="1">{"via1",#N/A,TRUE,"general";"via2",#N/A,TRUE,"general";"via3",#N/A,TRUE,"general"}</definedName>
    <definedName name="ptopes" localSheetId="19" hidden="1">{"via1",#N/A,TRUE,"general";"via2",#N/A,TRUE,"general";"via3",#N/A,TRUE,"general"}</definedName>
    <definedName name="ptopes" localSheetId="20" hidden="1">{"via1",#N/A,TRUE,"general";"via2",#N/A,TRUE,"general";"via3",#N/A,TRUE,"general"}</definedName>
    <definedName name="ptopes" localSheetId="22" hidden="1">{"via1",#N/A,TRUE,"general";"via2",#N/A,TRUE,"general";"via3",#N/A,TRUE,"general"}</definedName>
    <definedName name="ptopes" localSheetId="23" hidden="1">{"via1",#N/A,TRUE,"general";"via2",#N/A,TRUE,"general";"via3",#N/A,TRUE,"general"}</definedName>
    <definedName name="ptopes" localSheetId="24" hidden="1">{"via1",#N/A,TRUE,"general";"via2",#N/A,TRUE,"general";"via3",#N/A,TRUE,"general"}</definedName>
    <definedName name="ptopes" hidden="1">{"via1",#N/A,TRUE,"general";"via2",#N/A,TRUE,"general";"via3",#N/A,TRUE,"general"}</definedName>
    <definedName name="q" localSheetId="5" hidden="1">{"via1",#N/A,TRUE,"general";"via2",#N/A,TRUE,"general";"via3",#N/A,TRUE,"general"}</definedName>
    <definedName name="q" localSheetId="6" hidden="1">{"via1",#N/A,TRUE,"general";"via2",#N/A,TRUE,"general";"via3",#N/A,TRUE,"general"}</definedName>
    <definedName name="q" localSheetId="7" hidden="1">{"via1",#N/A,TRUE,"general";"via2",#N/A,TRUE,"general";"via3",#N/A,TRUE,"general"}</definedName>
    <definedName name="q" localSheetId="11" hidden="1">{"via1",#N/A,TRUE,"general";"via2",#N/A,TRUE,"general";"via3",#N/A,TRUE,"general"}</definedName>
    <definedName name="q" localSheetId="12" hidden="1">{"via1",#N/A,TRUE,"general";"via2",#N/A,TRUE,"general";"via3",#N/A,TRUE,"general"}</definedName>
    <definedName name="q" localSheetId="14" hidden="1">{"via1",#N/A,TRUE,"general";"via2",#N/A,TRUE,"general";"via3",#N/A,TRUE,"general"}</definedName>
    <definedName name="q" localSheetId="19" hidden="1">{"via1",#N/A,TRUE,"general";"via2",#N/A,TRUE,"general";"via3",#N/A,TRUE,"general"}</definedName>
    <definedName name="q" localSheetId="20" hidden="1">{"via1",#N/A,TRUE,"general";"via2",#N/A,TRUE,"general";"via3",#N/A,TRUE,"general"}</definedName>
    <definedName name="q" localSheetId="22" hidden="1">{"via1",#N/A,TRUE,"general";"via2",#N/A,TRUE,"general";"via3",#N/A,TRUE,"general"}</definedName>
    <definedName name="q" localSheetId="23" hidden="1">{"via1",#N/A,TRUE,"general";"via2",#N/A,TRUE,"general";"via3",#N/A,TRUE,"general"}</definedName>
    <definedName name="q" localSheetId="24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localSheetId="7" hidden="1">{"via1",#N/A,TRUE,"general";"via2",#N/A,TRUE,"general";"via3",#N/A,TRUE,"general"}</definedName>
    <definedName name="q1q1q" localSheetId="11" hidden="1">{"via1",#N/A,TRUE,"general";"via2",#N/A,TRUE,"general";"via3",#N/A,TRUE,"general"}</definedName>
    <definedName name="q1q1q" localSheetId="12" hidden="1">{"via1",#N/A,TRUE,"general";"via2",#N/A,TRUE,"general";"via3",#N/A,TRUE,"general"}</definedName>
    <definedName name="q1q1q" localSheetId="14" hidden="1">{"via1",#N/A,TRUE,"general";"via2",#N/A,TRUE,"general";"via3",#N/A,TRUE,"general"}</definedName>
    <definedName name="q1q1q" localSheetId="19" hidden="1">{"via1",#N/A,TRUE,"general";"via2",#N/A,TRUE,"general";"via3",#N/A,TRUE,"general"}</definedName>
    <definedName name="q1q1q" localSheetId="20" hidden="1">{"via1",#N/A,TRUE,"general";"via2",#N/A,TRUE,"general";"via3",#N/A,TRUE,"general"}</definedName>
    <definedName name="q1q1q" localSheetId="22" hidden="1">{"via1",#N/A,TRUE,"general";"via2",#N/A,TRUE,"general";"via3",#N/A,TRUE,"general"}</definedName>
    <definedName name="q1q1q" localSheetId="23" hidden="1">{"via1",#N/A,TRUE,"general";"via2",#N/A,TRUE,"general";"via3",#N/A,TRUE,"general"}</definedName>
    <definedName name="q1q1q" localSheetId="24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localSheetId="11" hidden="1">{"via1",#N/A,TRUE,"general";"via2",#N/A,TRUE,"general";"via3",#N/A,TRUE,"general"}</definedName>
    <definedName name="qaedtguj" localSheetId="12" hidden="1">{"via1",#N/A,TRUE,"general";"via2",#N/A,TRUE,"general";"via3",#N/A,TRUE,"general"}</definedName>
    <definedName name="qaedtguj" localSheetId="14" hidden="1">{"via1",#N/A,TRUE,"general";"via2",#N/A,TRUE,"general";"via3",#N/A,TRUE,"general"}</definedName>
    <definedName name="qaedtguj" localSheetId="19" hidden="1">{"via1",#N/A,TRUE,"general";"via2",#N/A,TRUE,"general";"via3",#N/A,TRUE,"general"}</definedName>
    <definedName name="qaedtguj" localSheetId="20" hidden="1">{"via1",#N/A,TRUE,"general";"via2",#N/A,TRUE,"general";"via3",#N/A,TRUE,"general"}</definedName>
    <definedName name="qaedtguj" localSheetId="22" hidden="1">{"via1",#N/A,TRUE,"general";"via2",#N/A,TRUE,"general";"via3",#N/A,TRUE,"general"}</definedName>
    <definedName name="qaedtguj" localSheetId="23" hidden="1">{"via1",#N/A,TRUE,"general";"via2",#N/A,TRUE,"general";"via3",#N/A,TRUE,"general"}</definedName>
    <definedName name="qaedtguj" localSheetId="24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localSheetId="11" hidden="1">{"via1",#N/A,TRUE,"general";"via2",#N/A,TRUE,"general";"via3",#N/A,TRUE,"general"}</definedName>
    <definedName name="QAQSWS" localSheetId="12" hidden="1">{"via1",#N/A,TRUE,"general";"via2",#N/A,TRUE,"general";"via3",#N/A,TRUE,"general"}</definedName>
    <definedName name="QAQSWS" localSheetId="14" hidden="1">{"via1",#N/A,TRUE,"general";"via2",#N/A,TRUE,"general";"via3",#N/A,TRUE,"general"}</definedName>
    <definedName name="QAQSWS" localSheetId="19" hidden="1">{"via1",#N/A,TRUE,"general";"via2",#N/A,TRUE,"general";"via3",#N/A,TRUE,"general"}</definedName>
    <definedName name="QAQSWS" localSheetId="20" hidden="1">{"via1",#N/A,TRUE,"general";"via2",#N/A,TRUE,"general";"via3",#N/A,TRUE,"general"}</definedName>
    <definedName name="QAQSWS" localSheetId="22" hidden="1">{"via1",#N/A,TRUE,"general";"via2",#N/A,TRUE,"general";"via3",#N/A,TRUE,"general"}</definedName>
    <definedName name="QAQSWS" localSheetId="23" hidden="1">{"via1",#N/A,TRUE,"general";"via2",#N/A,TRUE,"general";"via3",#N/A,TRUE,"general"}</definedName>
    <definedName name="QAQSWS" localSheetId="24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localSheetId="11" hidden="1">{"via1",#N/A,TRUE,"general";"via2",#N/A,TRUE,"general";"via3",#N/A,TRUE,"general"}</definedName>
    <definedName name="qaqwwxcr" localSheetId="12" hidden="1">{"via1",#N/A,TRUE,"general";"via2",#N/A,TRUE,"general";"via3",#N/A,TRUE,"general"}</definedName>
    <definedName name="qaqwwxcr" localSheetId="14" hidden="1">{"via1",#N/A,TRUE,"general";"via2",#N/A,TRUE,"general";"via3",#N/A,TRUE,"general"}</definedName>
    <definedName name="qaqwwxcr" localSheetId="19" hidden="1">{"via1",#N/A,TRUE,"general";"via2",#N/A,TRUE,"general";"via3",#N/A,TRUE,"general"}</definedName>
    <definedName name="qaqwwxcr" localSheetId="20" hidden="1">{"via1",#N/A,TRUE,"general";"via2",#N/A,TRUE,"general";"via3",#N/A,TRUE,"general"}</definedName>
    <definedName name="qaqwwxcr" localSheetId="22" hidden="1">{"via1",#N/A,TRUE,"general";"via2",#N/A,TRUE,"general";"via3",#N/A,TRUE,"general"}</definedName>
    <definedName name="qaqwwxcr" localSheetId="23" hidden="1">{"via1",#N/A,TRUE,"general";"via2",#N/A,TRUE,"general";"via3",#N/A,TRUE,"general"}</definedName>
    <definedName name="qaqwwxcr" localSheetId="24" hidden="1">{"via1",#N/A,TRUE,"general";"via2",#N/A,TRUE,"general";"via3",#N/A,TRUE,"general"}</definedName>
    <definedName name="qaqwwxcr" hidden="1">{"via1",#N/A,TRUE,"general";"via2",#N/A,TRUE,"general";"via3",#N/A,TRUE,"general"}</definedName>
    <definedName name="QE">[25]TARIF2002!#REF!</definedName>
    <definedName name="QE_TE">[25]TARIF2002!#REF!</definedName>
    <definedName name="qedcd" localSheetId="5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localSheetId="7" hidden="1">{"via1",#N/A,TRUE,"general";"via2",#N/A,TRUE,"general";"via3",#N/A,TRUE,"general"}</definedName>
    <definedName name="qedcd" localSheetId="11" hidden="1">{"via1",#N/A,TRUE,"general";"via2",#N/A,TRUE,"general";"via3",#N/A,TRUE,"general"}</definedName>
    <definedName name="qedcd" localSheetId="12" hidden="1">{"via1",#N/A,TRUE,"general";"via2",#N/A,TRUE,"general";"via3",#N/A,TRUE,"general"}</definedName>
    <definedName name="qedcd" localSheetId="14" hidden="1">{"via1",#N/A,TRUE,"general";"via2",#N/A,TRUE,"general";"via3",#N/A,TRUE,"general"}</definedName>
    <definedName name="qedcd" localSheetId="19" hidden="1">{"via1",#N/A,TRUE,"general";"via2",#N/A,TRUE,"general";"via3",#N/A,TRUE,"general"}</definedName>
    <definedName name="qedcd" localSheetId="20" hidden="1">{"via1",#N/A,TRUE,"general";"via2",#N/A,TRUE,"general";"via3",#N/A,TRUE,"general"}</definedName>
    <definedName name="qedcd" localSheetId="22" hidden="1">{"via1",#N/A,TRUE,"general";"via2",#N/A,TRUE,"general";"via3",#N/A,TRUE,"general"}</definedName>
    <definedName name="qedcd" localSheetId="23" hidden="1">{"via1",#N/A,TRUE,"general";"via2",#N/A,TRUE,"general";"via3",#N/A,TRUE,"general"}</definedName>
    <definedName name="qedcd" localSheetId="24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localSheetId="7" hidden="1">{"TAB1",#N/A,TRUE,"GENERAL";"TAB2",#N/A,TRUE,"GENERAL";"TAB3",#N/A,TRUE,"GENERAL";"TAB4",#N/A,TRUE,"GENERAL";"TAB5",#N/A,TRUE,"GENERAL"}</definedName>
    <definedName name="qeqewe" localSheetId="11" hidden="1">{"TAB1",#N/A,TRUE,"GENERAL";"TAB2",#N/A,TRUE,"GENERAL";"TAB3",#N/A,TRUE,"GENERAL";"TAB4",#N/A,TRUE,"GENERAL";"TAB5",#N/A,TRUE,"GENERAL"}</definedName>
    <definedName name="qeqewe" localSheetId="12" hidden="1">{"TAB1",#N/A,TRUE,"GENERAL";"TAB2",#N/A,TRUE,"GENERAL";"TAB3",#N/A,TRUE,"GENERAL";"TAB4",#N/A,TRUE,"GENERAL";"TAB5",#N/A,TRUE,"GENERAL"}</definedName>
    <definedName name="qeqewe" localSheetId="14" hidden="1">{"TAB1",#N/A,TRUE,"GENERAL";"TAB2",#N/A,TRUE,"GENERAL";"TAB3",#N/A,TRUE,"GENERAL";"TAB4",#N/A,TRUE,"GENERAL";"TAB5",#N/A,TRUE,"GENERAL"}</definedName>
    <definedName name="qeqewe" localSheetId="19" hidden="1">{"TAB1",#N/A,TRUE,"GENERAL";"TAB2",#N/A,TRUE,"GENERAL";"TAB3",#N/A,TRUE,"GENERAL";"TAB4",#N/A,TRUE,"GENERAL";"TAB5",#N/A,TRUE,"GENERAL"}</definedName>
    <definedName name="qeqewe" localSheetId="20" hidden="1">{"TAB1",#N/A,TRUE,"GENERAL";"TAB2",#N/A,TRUE,"GENERAL";"TAB3",#N/A,TRUE,"GENERAL";"TAB4",#N/A,TRUE,"GENERAL";"TAB5",#N/A,TRUE,"GENERAL"}</definedName>
    <definedName name="qeqewe" localSheetId="22" hidden="1">{"TAB1",#N/A,TRUE,"GENERAL";"TAB2",#N/A,TRUE,"GENERAL";"TAB3",#N/A,TRUE,"GENERAL";"TAB4",#N/A,TRUE,"GENERAL";"TAB5",#N/A,TRUE,"GENERAL"}</definedName>
    <definedName name="qeqewe" localSheetId="23" hidden="1">{"TAB1",#N/A,TRUE,"GENERAL";"TAB2",#N/A,TRUE,"GENERAL";"TAB3",#N/A,TRUE,"GENERAL";"TAB4",#N/A,TRUE,"GENERAL";"TAB5",#N/A,TRUE,"GENERAL"}</definedName>
    <definedName name="qeqewe" localSheetId="24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5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localSheetId="7" hidden="1">{"via1",#N/A,TRUE,"general";"via2",#N/A,TRUE,"general";"via3",#N/A,TRUE,"general"}</definedName>
    <definedName name="qewj" localSheetId="11" hidden="1">{"via1",#N/A,TRUE,"general";"via2",#N/A,TRUE,"general";"via3",#N/A,TRUE,"general"}</definedName>
    <definedName name="qewj" localSheetId="12" hidden="1">{"via1",#N/A,TRUE,"general";"via2",#N/A,TRUE,"general";"via3",#N/A,TRUE,"general"}</definedName>
    <definedName name="qewj" localSheetId="14" hidden="1">{"via1",#N/A,TRUE,"general";"via2",#N/A,TRUE,"general";"via3",#N/A,TRUE,"general"}</definedName>
    <definedName name="qewj" localSheetId="19" hidden="1">{"via1",#N/A,TRUE,"general";"via2",#N/A,TRUE,"general";"via3",#N/A,TRUE,"general"}</definedName>
    <definedName name="qewj" localSheetId="20" hidden="1">{"via1",#N/A,TRUE,"general";"via2",#N/A,TRUE,"general";"via3",#N/A,TRUE,"general"}</definedName>
    <definedName name="qewj" localSheetId="22" hidden="1">{"via1",#N/A,TRUE,"general";"via2",#N/A,TRUE,"general";"via3",#N/A,TRUE,"general"}</definedName>
    <definedName name="qewj" localSheetId="23" hidden="1">{"via1",#N/A,TRUE,"general";"via2",#N/A,TRUE,"general";"via3",#N/A,TRUE,"general"}</definedName>
    <definedName name="qewj" localSheetId="24" hidden="1">{"via1",#N/A,TRUE,"general";"via2",#N/A,TRUE,"general";"via3",#N/A,TRUE,"general"}</definedName>
    <definedName name="qewj" hidden="1">{"via1",#N/A,TRUE,"general";"via2",#N/A,TRUE,"general";"via3",#N/A,TRUE,"general"}</definedName>
    <definedName name="QI">[25]TARIF2002!#REF!</definedName>
    <definedName name="QI_TI">[25]TARIF2002!#REF!</definedName>
    <definedName name="QN">[25]TARIF2002!#REF!</definedName>
    <definedName name="QN_QI">[25]TARIF2002!#REF!</definedName>
    <definedName name="QNS">[36]TARIF2002!#REF!</definedName>
    <definedName name="QQQ" localSheetId="5">DATE(YEAR(Loan_Start),MONTH(Loan_Start)+Payment_Number,DAY(Loan_Start))</definedName>
    <definedName name="QQQ" localSheetId="6">DATE(YEAR(Loan_Start),MONTH(Loan_Start)+Payment_Number,DAY(Loan_Start))</definedName>
    <definedName name="QQQ" localSheetId="7">DATE(YEAR(Loan_Start),MONTH(Loan_Start)+Payment_Number,DAY(Loan_Start))</definedName>
    <definedName name="QQQ" localSheetId="9">DATE(YEAR([0]!Loan_Start),MONTH([0]!Loan_Start)+Payment_Number,DAY([0]!Loan_Start))</definedName>
    <definedName name="QQQ" localSheetId="11">DATE(YEAR(Loan_Start),MONTH(Loan_Start)+Payment_Number,DAY(Loan_Start))</definedName>
    <definedName name="QQQ" localSheetId="12">DATE(YEAR(Loan_Start),MONTH(Loan_Start)+Payment_Number,DAY(Loan_Start))</definedName>
    <definedName name="QQQ" localSheetId="14">DATE(YEAR(Loan_Start),MONTH(Loan_Start)+Payment_Number,DAY(Loan_Start))</definedName>
    <definedName name="QQQ" localSheetId="19">DATE(YEAR(Loan_Start),MONTH(Loan_Start)+Payment_Number,DAY(Loan_Start))</definedName>
    <definedName name="QQQ" localSheetId="20">DATE(YEAR(Loan_Start),MONTH(Loan_Start)+Payment_Number,DAY(Loan_Start))</definedName>
    <definedName name="QQQ" localSheetId="22">DATE(YEAR(Loan_Start),MONTH(Loan_Start)+Payment_Number,DAY(Loan_Start))</definedName>
    <definedName name="QQQ" localSheetId="23">DATE(YEAR(Loan_Start),MONTH(Loan_Start)+Payment_Number,DAY(Loan_Start))</definedName>
    <definedName name="QQQ" localSheetId="24">DATE(YEAR(Loan_Start),MONTH(Loan_Start)+Payment_Number,DAY(Loan_Start))</definedName>
    <definedName name="QQQ">DATE(YEAR(Loan_Start),MONTH(Loan_Start)+Payment_Number,DAY(Loan_Start))</definedName>
    <definedName name="qqqqqw" localSheetId="5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localSheetId="7" hidden="1">{"via1",#N/A,TRUE,"general";"via2",#N/A,TRUE,"general";"via3",#N/A,TRUE,"general"}</definedName>
    <definedName name="qqqqqw" localSheetId="11" hidden="1">{"via1",#N/A,TRUE,"general";"via2",#N/A,TRUE,"general";"via3",#N/A,TRUE,"general"}</definedName>
    <definedName name="qqqqqw" localSheetId="12" hidden="1">{"via1",#N/A,TRUE,"general";"via2",#N/A,TRUE,"general";"via3",#N/A,TRUE,"general"}</definedName>
    <definedName name="qqqqqw" localSheetId="14" hidden="1">{"via1",#N/A,TRUE,"general";"via2",#N/A,TRUE,"general";"via3",#N/A,TRUE,"general"}</definedName>
    <definedName name="qqqqqw" localSheetId="19" hidden="1">{"via1",#N/A,TRUE,"general";"via2",#N/A,TRUE,"general";"via3",#N/A,TRUE,"general"}</definedName>
    <definedName name="qqqqqw" localSheetId="20" hidden="1">{"via1",#N/A,TRUE,"general";"via2",#N/A,TRUE,"general";"via3",#N/A,TRUE,"general"}</definedName>
    <definedName name="qqqqqw" localSheetId="22" hidden="1">{"via1",#N/A,TRUE,"general";"via2",#N/A,TRUE,"general";"via3",#N/A,TRUE,"general"}</definedName>
    <definedName name="qqqqqw" localSheetId="23" hidden="1">{"via1",#N/A,TRUE,"general";"via2",#N/A,TRUE,"general";"via3",#N/A,TRUE,"general"}</definedName>
    <definedName name="qqqqqw" localSheetId="24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localSheetId="7" hidden="1">{"via1",#N/A,TRUE,"general";"via2",#N/A,TRUE,"general";"via3",#N/A,TRUE,"general"}</definedName>
    <definedName name="qw" localSheetId="11" hidden="1">{"via1",#N/A,TRUE,"general";"via2",#N/A,TRUE,"general";"via3",#N/A,TRUE,"general"}</definedName>
    <definedName name="qw" localSheetId="12" hidden="1">{"via1",#N/A,TRUE,"general";"via2",#N/A,TRUE,"general";"via3",#N/A,TRUE,"general"}</definedName>
    <definedName name="qw" localSheetId="14" hidden="1">{"via1",#N/A,TRUE,"general";"via2",#N/A,TRUE,"general";"via3",#N/A,TRUE,"general"}</definedName>
    <definedName name="qw" localSheetId="19" hidden="1">{"via1",#N/A,TRUE,"general";"via2",#N/A,TRUE,"general";"via3",#N/A,TRUE,"general"}</definedName>
    <definedName name="qw" localSheetId="20" hidden="1">{"via1",#N/A,TRUE,"general";"via2",#N/A,TRUE,"general";"via3",#N/A,TRUE,"general"}</definedName>
    <definedName name="qw" localSheetId="22" hidden="1">{"via1",#N/A,TRUE,"general";"via2",#N/A,TRUE,"general";"via3",#N/A,TRUE,"general"}</definedName>
    <definedName name="qw" localSheetId="23" hidden="1">{"via1",#N/A,TRUE,"general";"via2",#N/A,TRUE,"general";"via3",#N/A,TRUE,"general"}</definedName>
    <definedName name="qw" localSheetId="24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localSheetId="11" hidden="1">{"via1",#N/A,TRUE,"general";"via2",#N/A,TRUE,"general";"via3",#N/A,TRUE,"general"}</definedName>
    <definedName name="qwdas2" localSheetId="12" hidden="1">{"via1",#N/A,TRUE,"general";"via2",#N/A,TRUE,"general";"via3",#N/A,TRUE,"general"}</definedName>
    <definedName name="qwdas2" localSheetId="14" hidden="1">{"via1",#N/A,TRUE,"general";"via2",#N/A,TRUE,"general";"via3",#N/A,TRUE,"general"}</definedName>
    <definedName name="qwdas2" localSheetId="19" hidden="1">{"via1",#N/A,TRUE,"general";"via2",#N/A,TRUE,"general";"via3",#N/A,TRUE,"general"}</definedName>
    <definedName name="qwdas2" localSheetId="20" hidden="1">{"via1",#N/A,TRUE,"general";"via2",#N/A,TRUE,"general";"via3",#N/A,TRUE,"general"}</definedName>
    <definedName name="qwdas2" localSheetId="22" hidden="1">{"via1",#N/A,TRUE,"general";"via2",#N/A,TRUE,"general";"via3",#N/A,TRUE,"general"}</definedName>
    <definedName name="qwdas2" localSheetId="23" hidden="1">{"via1",#N/A,TRUE,"general";"via2",#N/A,TRUE,"general";"via3",#N/A,TRUE,"general"}</definedName>
    <definedName name="qwdas2" localSheetId="24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localSheetId="7" hidden="1">{"TAB1",#N/A,TRUE,"GENERAL";"TAB2",#N/A,TRUE,"GENERAL";"TAB3",#N/A,TRUE,"GENERAL";"TAB4",#N/A,TRUE,"GENERAL";"TAB5",#N/A,TRUE,"GENERAL"}</definedName>
    <definedName name="qweqe" localSheetId="11" hidden="1">{"TAB1",#N/A,TRUE,"GENERAL";"TAB2",#N/A,TRUE,"GENERAL";"TAB3",#N/A,TRUE,"GENERAL";"TAB4",#N/A,TRUE,"GENERAL";"TAB5",#N/A,TRUE,"GENERAL"}</definedName>
    <definedName name="qweqe" localSheetId="12" hidden="1">{"TAB1",#N/A,TRUE,"GENERAL";"TAB2",#N/A,TRUE,"GENERAL";"TAB3",#N/A,TRUE,"GENERAL";"TAB4",#N/A,TRUE,"GENERAL";"TAB5",#N/A,TRUE,"GENERAL"}</definedName>
    <definedName name="qweqe" localSheetId="14" hidden="1">{"TAB1",#N/A,TRUE,"GENERAL";"TAB2",#N/A,TRUE,"GENERAL";"TAB3",#N/A,TRUE,"GENERAL";"TAB4",#N/A,TRUE,"GENERAL";"TAB5",#N/A,TRUE,"GENERAL"}</definedName>
    <definedName name="qweqe" localSheetId="19" hidden="1">{"TAB1",#N/A,TRUE,"GENERAL";"TAB2",#N/A,TRUE,"GENERAL";"TAB3",#N/A,TRUE,"GENERAL";"TAB4",#N/A,TRUE,"GENERAL";"TAB5",#N/A,TRUE,"GENERAL"}</definedName>
    <definedName name="qweqe" localSheetId="20" hidden="1">{"TAB1",#N/A,TRUE,"GENERAL";"TAB2",#N/A,TRUE,"GENERAL";"TAB3",#N/A,TRUE,"GENERAL";"TAB4",#N/A,TRUE,"GENERAL";"TAB5",#N/A,TRUE,"GENERAL"}</definedName>
    <definedName name="qweqe" localSheetId="22" hidden="1">{"TAB1",#N/A,TRUE,"GENERAL";"TAB2",#N/A,TRUE,"GENERAL";"TAB3",#N/A,TRUE,"GENERAL";"TAB4",#N/A,TRUE,"GENERAL";"TAB5",#N/A,TRUE,"GENERAL"}</definedName>
    <definedName name="qweqe" localSheetId="23" hidden="1">{"TAB1",#N/A,TRUE,"GENERAL";"TAB2",#N/A,TRUE,"GENERAL";"TAB3",#N/A,TRUE,"GENERAL";"TAB4",#N/A,TRUE,"GENERAL";"TAB5",#N/A,TRUE,"GENERAL"}</definedName>
    <definedName name="qweqe" localSheetId="24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localSheetId="7" hidden="1">{"TAB1",#N/A,TRUE,"GENERAL";"TAB2",#N/A,TRUE,"GENERAL";"TAB3",#N/A,TRUE,"GENERAL";"TAB4",#N/A,TRUE,"GENERAL";"TAB5",#N/A,TRUE,"GENERAL"}</definedName>
    <definedName name="qwqwqwj" localSheetId="11" hidden="1">{"TAB1",#N/A,TRUE,"GENERAL";"TAB2",#N/A,TRUE,"GENERAL";"TAB3",#N/A,TRUE,"GENERAL";"TAB4",#N/A,TRUE,"GENERAL";"TAB5",#N/A,TRUE,"GENERAL"}</definedName>
    <definedName name="qwqwqwj" localSheetId="12" hidden="1">{"TAB1",#N/A,TRUE,"GENERAL";"TAB2",#N/A,TRUE,"GENERAL";"TAB3",#N/A,TRUE,"GENERAL";"TAB4",#N/A,TRUE,"GENERAL";"TAB5",#N/A,TRUE,"GENERAL"}</definedName>
    <definedName name="qwqwqwj" localSheetId="14" hidden="1">{"TAB1",#N/A,TRUE,"GENERAL";"TAB2",#N/A,TRUE,"GENERAL";"TAB3",#N/A,TRUE,"GENERAL";"TAB4",#N/A,TRUE,"GENERAL";"TAB5",#N/A,TRUE,"GENERAL"}</definedName>
    <definedName name="qwqwqwj" localSheetId="19" hidden="1">{"TAB1",#N/A,TRUE,"GENERAL";"TAB2",#N/A,TRUE,"GENERAL";"TAB3",#N/A,TRUE,"GENERAL";"TAB4",#N/A,TRUE,"GENERAL";"TAB5",#N/A,TRUE,"GENERAL"}</definedName>
    <definedName name="qwqwqwj" localSheetId="20" hidden="1">{"TAB1",#N/A,TRUE,"GENERAL";"TAB2",#N/A,TRUE,"GENERAL";"TAB3",#N/A,TRUE,"GENERAL";"TAB4",#N/A,TRUE,"GENERAL";"TAB5",#N/A,TRUE,"GENERAL"}</definedName>
    <definedName name="qwqwqwj" localSheetId="22" hidden="1">{"TAB1",#N/A,TRUE,"GENERAL";"TAB2",#N/A,TRUE,"GENERAL";"TAB3",#N/A,TRUE,"GENERAL";"TAB4",#N/A,TRUE,"GENERAL";"TAB5",#N/A,TRUE,"GENERAL"}</definedName>
    <definedName name="qwqwqwj" localSheetId="23" hidden="1">{"TAB1",#N/A,TRUE,"GENERAL";"TAB2",#N/A,TRUE,"GENERAL";"TAB3",#N/A,TRUE,"GENERAL";"TAB4",#N/A,TRUE,"GENERAL";"TAB5",#N/A,TRUE,"GENERAL"}</definedName>
    <definedName name="qwqwqwj" localSheetId="24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>[3]Hoja2!#REF!</definedName>
    <definedName name="RE">#N/A</definedName>
    <definedName name="RED">[3]EST2!$AQ$2</definedName>
    <definedName name="REG">#REF!</definedName>
    <definedName name="rege" localSheetId="5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localSheetId="7" hidden="1">{"TAB1",#N/A,TRUE,"GENERAL";"TAB2",#N/A,TRUE,"GENERAL";"TAB3",#N/A,TRUE,"GENERAL";"TAB4",#N/A,TRUE,"GENERAL";"TAB5",#N/A,TRUE,"GENERAL"}</definedName>
    <definedName name="rege" localSheetId="11" hidden="1">{"TAB1",#N/A,TRUE,"GENERAL";"TAB2",#N/A,TRUE,"GENERAL";"TAB3",#N/A,TRUE,"GENERAL";"TAB4",#N/A,TRUE,"GENERAL";"TAB5",#N/A,TRUE,"GENERAL"}</definedName>
    <definedName name="rege" localSheetId="12" hidden="1">{"TAB1",#N/A,TRUE,"GENERAL";"TAB2",#N/A,TRUE,"GENERAL";"TAB3",#N/A,TRUE,"GENERAL";"TAB4",#N/A,TRUE,"GENERAL";"TAB5",#N/A,TRUE,"GENERAL"}</definedName>
    <definedName name="rege" localSheetId="14" hidden="1">{"TAB1",#N/A,TRUE,"GENERAL";"TAB2",#N/A,TRUE,"GENERAL";"TAB3",#N/A,TRUE,"GENERAL";"TAB4",#N/A,TRUE,"GENERAL";"TAB5",#N/A,TRUE,"GENERAL"}</definedName>
    <definedName name="rege" localSheetId="19" hidden="1">{"TAB1",#N/A,TRUE,"GENERAL";"TAB2",#N/A,TRUE,"GENERAL";"TAB3",#N/A,TRUE,"GENERAL";"TAB4",#N/A,TRUE,"GENERAL";"TAB5",#N/A,TRUE,"GENERAL"}</definedName>
    <definedName name="rege" localSheetId="20" hidden="1">{"TAB1",#N/A,TRUE,"GENERAL";"TAB2",#N/A,TRUE,"GENERAL";"TAB3",#N/A,TRUE,"GENERAL";"TAB4",#N/A,TRUE,"GENERAL";"TAB5",#N/A,TRUE,"GENERAL"}</definedName>
    <definedName name="rege" localSheetId="22" hidden="1">{"TAB1",#N/A,TRUE,"GENERAL";"TAB2",#N/A,TRUE,"GENERAL";"TAB3",#N/A,TRUE,"GENERAL";"TAB4",#N/A,TRUE,"GENERAL";"TAB5",#N/A,TRUE,"GENERAL"}</definedName>
    <definedName name="rege" localSheetId="23" hidden="1">{"TAB1",#N/A,TRUE,"GENERAL";"TAB2",#N/A,TRUE,"GENERAL";"TAB3",#N/A,TRUE,"GENERAL";"TAB4",#N/A,TRUE,"GENERAL";"TAB5",#N/A,TRUE,"GENERAL"}</definedName>
    <definedName name="rege" localSheetId="24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[14]CARRETERAS!$A$2</definedName>
    <definedName name="regresd" localSheetId="5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localSheetId="7" hidden="1">{"TAB1",#N/A,TRUE,"GENERAL";"TAB2",#N/A,TRUE,"GENERAL";"TAB3",#N/A,TRUE,"GENERAL";"TAB4",#N/A,TRUE,"GENERAL";"TAB5",#N/A,TRUE,"GENERAL"}</definedName>
    <definedName name="regresd" localSheetId="11" hidden="1">{"TAB1",#N/A,TRUE,"GENERAL";"TAB2",#N/A,TRUE,"GENERAL";"TAB3",#N/A,TRUE,"GENERAL";"TAB4",#N/A,TRUE,"GENERAL";"TAB5",#N/A,TRUE,"GENERAL"}</definedName>
    <definedName name="regresd" localSheetId="12" hidden="1">{"TAB1",#N/A,TRUE,"GENERAL";"TAB2",#N/A,TRUE,"GENERAL";"TAB3",#N/A,TRUE,"GENERAL";"TAB4",#N/A,TRUE,"GENERAL";"TAB5",#N/A,TRUE,"GENERAL"}</definedName>
    <definedName name="regresd" localSheetId="14" hidden="1">{"TAB1",#N/A,TRUE,"GENERAL";"TAB2",#N/A,TRUE,"GENERAL";"TAB3",#N/A,TRUE,"GENERAL";"TAB4",#N/A,TRUE,"GENERAL";"TAB5",#N/A,TRUE,"GENERAL"}</definedName>
    <definedName name="regresd" localSheetId="19" hidden="1">{"TAB1",#N/A,TRUE,"GENERAL";"TAB2",#N/A,TRUE,"GENERAL";"TAB3",#N/A,TRUE,"GENERAL";"TAB4",#N/A,TRUE,"GENERAL";"TAB5",#N/A,TRUE,"GENERAL"}</definedName>
    <definedName name="regresd" localSheetId="20" hidden="1">{"TAB1",#N/A,TRUE,"GENERAL";"TAB2",#N/A,TRUE,"GENERAL";"TAB3",#N/A,TRUE,"GENERAL";"TAB4",#N/A,TRUE,"GENERAL";"TAB5",#N/A,TRUE,"GENERAL"}</definedName>
    <definedName name="regresd" localSheetId="22" hidden="1">{"TAB1",#N/A,TRUE,"GENERAL";"TAB2",#N/A,TRUE,"GENERAL";"TAB3",#N/A,TRUE,"GENERAL";"TAB4",#N/A,TRUE,"GENERAL";"TAB5",#N/A,TRUE,"GENERAL"}</definedName>
    <definedName name="regresd" localSheetId="23" hidden="1">{"TAB1",#N/A,TRUE,"GENERAL";"TAB2",#N/A,TRUE,"GENERAL";"TAB3",#N/A,TRUE,"GENERAL";"TAB4",#N/A,TRUE,"GENERAL";"TAB5",#N/A,TRUE,"GENERAL"}</definedName>
    <definedName name="regresd" localSheetId="24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localSheetId="11" hidden="1">{"TAB1",#N/A,TRUE,"GENERAL";"TAB2",#N/A,TRUE,"GENERAL";"TAB3",#N/A,TRUE,"GENERAL";"TAB4",#N/A,TRUE,"GENERAL";"TAB5",#N/A,TRUE,"GENERAL"}</definedName>
    <definedName name="regthio" localSheetId="12" hidden="1">{"TAB1",#N/A,TRUE,"GENERAL";"TAB2",#N/A,TRUE,"GENERAL";"TAB3",#N/A,TRUE,"GENERAL";"TAB4",#N/A,TRUE,"GENERAL";"TAB5",#N/A,TRUE,"GENERAL"}</definedName>
    <definedName name="regthio" localSheetId="14" hidden="1">{"TAB1",#N/A,TRUE,"GENERAL";"TAB2",#N/A,TRUE,"GENERAL";"TAB3",#N/A,TRUE,"GENERAL";"TAB4",#N/A,TRUE,"GENERAL";"TAB5",#N/A,TRUE,"GENERAL"}</definedName>
    <definedName name="regthio" localSheetId="19" hidden="1">{"TAB1",#N/A,TRUE,"GENERAL";"TAB2",#N/A,TRUE,"GENERAL";"TAB3",#N/A,TRUE,"GENERAL";"TAB4",#N/A,TRUE,"GENERAL";"TAB5",#N/A,TRUE,"GENERAL"}</definedName>
    <definedName name="regthio" localSheetId="20" hidden="1">{"TAB1",#N/A,TRUE,"GENERAL";"TAB2",#N/A,TRUE,"GENERAL";"TAB3",#N/A,TRUE,"GENERAL";"TAB4",#N/A,TRUE,"GENERAL";"TAB5",#N/A,TRUE,"GENERAL"}</definedName>
    <definedName name="regthio" localSheetId="22" hidden="1">{"TAB1",#N/A,TRUE,"GENERAL";"TAB2",#N/A,TRUE,"GENERAL";"TAB3",#N/A,TRUE,"GENERAL";"TAB4",#N/A,TRUE,"GENERAL";"TAB5",#N/A,TRUE,"GENERAL"}</definedName>
    <definedName name="regthio" localSheetId="23" hidden="1">{"TAB1",#N/A,TRUE,"GENERAL";"TAB2",#N/A,TRUE,"GENERAL";"TAB3",#N/A,TRUE,"GENERAL";"TAB4",#N/A,TRUE,"GENERAL";"TAB5",#N/A,TRUE,"GENERAL"}</definedName>
    <definedName name="regthio" localSheetId="24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</definedName>
    <definedName name="REJHE" localSheetId="5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localSheetId="7" hidden="1">{"via1",#N/A,TRUE,"general";"via2",#N/A,TRUE,"general";"via3",#N/A,TRUE,"general"}</definedName>
    <definedName name="REJHE" localSheetId="11" hidden="1">{"via1",#N/A,TRUE,"general";"via2",#N/A,TRUE,"general";"via3",#N/A,TRUE,"general"}</definedName>
    <definedName name="REJHE" localSheetId="12" hidden="1">{"via1",#N/A,TRUE,"general";"via2",#N/A,TRUE,"general";"via3",#N/A,TRUE,"general"}</definedName>
    <definedName name="REJHE" localSheetId="14" hidden="1">{"via1",#N/A,TRUE,"general";"via2",#N/A,TRUE,"general";"via3",#N/A,TRUE,"general"}</definedName>
    <definedName name="REJHE" localSheetId="19" hidden="1">{"via1",#N/A,TRUE,"general";"via2",#N/A,TRUE,"general";"via3",#N/A,TRUE,"general"}</definedName>
    <definedName name="REJHE" localSheetId="20" hidden="1">{"via1",#N/A,TRUE,"general";"via2",#N/A,TRUE,"general";"via3",#N/A,TRUE,"general"}</definedName>
    <definedName name="REJHE" localSheetId="22" hidden="1">{"via1",#N/A,TRUE,"general";"via2",#N/A,TRUE,"general";"via3",#N/A,TRUE,"general"}</definedName>
    <definedName name="REJHE" localSheetId="23" hidden="1">{"via1",#N/A,TRUE,"general";"via2",#N/A,TRUE,"general";"via3",#N/A,TRUE,"general"}</definedName>
    <definedName name="REJHE" localSheetId="24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PROGRAMACION">#REF!</definedName>
    <definedName name="rer" localSheetId="5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localSheetId="7" hidden="1">{"via1",#N/A,TRUE,"general";"via2",#N/A,TRUE,"general";"via3",#N/A,TRUE,"general"}</definedName>
    <definedName name="rer" localSheetId="11" hidden="1">{"via1",#N/A,TRUE,"general";"via2",#N/A,TRUE,"general";"via3",#N/A,TRUE,"general"}</definedName>
    <definedName name="rer" localSheetId="12" hidden="1">{"via1",#N/A,TRUE,"general";"via2",#N/A,TRUE,"general";"via3",#N/A,TRUE,"general"}</definedName>
    <definedName name="rer" localSheetId="14" hidden="1">{"via1",#N/A,TRUE,"general";"via2",#N/A,TRUE,"general";"via3",#N/A,TRUE,"general"}</definedName>
    <definedName name="rer" localSheetId="19" hidden="1">{"via1",#N/A,TRUE,"general";"via2",#N/A,TRUE,"general";"via3",#N/A,TRUE,"general"}</definedName>
    <definedName name="rer" localSheetId="20" hidden="1">{"via1",#N/A,TRUE,"general";"via2",#N/A,TRUE,"general";"via3",#N/A,TRUE,"general"}</definedName>
    <definedName name="rer" localSheetId="22" hidden="1">{"via1",#N/A,TRUE,"general";"via2",#N/A,TRUE,"general";"via3",#N/A,TRUE,"general"}</definedName>
    <definedName name="rer" localSheetId="23" hidden="1">{"via1",#N/A,TRUE,"general";"via2",#N/A,TRUE,"general";"via3",#N/A,TRUE,"general"}</definedName>
    <definedName name="rer" localSheetId="24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localSheetId="7" hidden="1">{"TAB1",#N/A,TRUE,"GENERAL";"TAB2",#N/A,TRUE,"GENERAL";"TAB3",#N/A,TRUE,"GENERAL";"TAB4",#N/A,TRUE,"GENERAL";"TAB5",#N/A,TRUE,"GENERAL"}</definedName>
    <definedName name="rererw" localSheetId="11" hidden="1">{"TAB1",#N/A,TRUE,"GENERAL";"TAB2",#N/A,TRUE,"GENERAL";"TAB3",#N/A,TRUE,"GENERAL";"TAB4",#N/A,TRUE,"GENERAL";"TAB5",#N/A,TRUE,"GENERAL"}</definedName>
    <definedName name="rererw" localSheetId="12" hidden="1">{"TAB1",#N/A,TRUE,"GENERAL";"TAB2",#N/A,TRUE,"GENERAL";"TAB3",#N/A,TRUE,"GENERAL";"TAB4",#N/A,TRUE,"GENERAL";"TAB5",#N/A,TRUE,"GENERAL"}</definedName>
    <definedName name="rererw" localSheetId="14" hidden="1">{"TAB1",#N/A,TRUE,"GENERAL";"TAB2",#N/A,TRUE,"GENERAL";"TAB3",#N/A,TRUE,"GENERAL";"TAB4",#N/A,TRUE,"GENERAL";"TAB5",#N/A,TRUE,"GENERAL"}</definedName>
    <definedName name="rererw" localSheetId="19" hidden="1">{"TAB1",#N/A,TRUE,"GENERAL";"TAB2",#N/A,TRUE,"GENERAL";"TAB3",#N/A,TRUE,"GENERAL";"TAB4",#N/A,TRUE,"GENERAL";"TAB5",#N/A,TRUE,"GENERAL"}</definedName>
    <definedName name="rererw" localSheetId="20" hidden="1">{"TAB1",#N/A,TRUE,"GENERAL";"TAB2",#N/A,TRUE,"GENERAL";"TAB3",#N/A,TRUE,"GENERAL";"TAB4",#N/A,TRUE,"GENERAL";"TAB5",#N/A,TRUE,"GENERAL"}</definedName>
    <definedName name="rererw" localSheetId="22" hidden="1">{"TAB1",#N/A,TRUE,"GENERAL";"TAB2",#N/A,TRUE,"GENERAL";"TAB3",#N/A,TRUE,"GENERAL";"TAB4",#N/A,TRUE,"GENERAL";"TAB5",#N/A,TRUE,"GENERAL"}</definedName>
    <definedName name="rererw" localSheetId="23" hidden="1">{"TAB1",#N/A,TRUE,"GENERAL";"TAB2",#N/A,TRUE,"GENERAL";"TAB3",#N/A,TRUE,"GENERAL";"TAB4",#N/A,TRUE,"GENERAL";"TAB5",#N/A,TRUE,"GENERAL"}</definedName>
    <definedName name="rererw" localSheetId="24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localSheetId="11" hidden="1">{"TAB1",#N/A,TRUE,"GENERAL";"TAB2",#N/A,TRUE,"GENERAL";"TAB3",#N/A,TRUE,"GENERAL";"TAB4",#N/A,TRUE,"GENERAL";"TAB5",#N/A,TRUE,"GENERAL"}</definedName>
    <definedName name="rerg" localSheetId="12" hidden="1">{"TAB1",#N/A,TRUE,"GENERAL";"TAB2",#N/A,TRUE,"GENERAL";"TAB3",#N/A,TRUE,"GENERAL";"TAB4",#N/A,TRUE,"GENERAL";"TAB5",#N/A,TRUE,"GENERAL"}</definedName>
    <definedName name="rerg" localSheetId="14" hidden="1">{"TAB1",#N/A,TRUE,"GENERAL";"TAB2",#N/A,TRUE,"GENERAL";"TAB3",#N/A,TRUE,"GENERAL";"TAB4",#N/A,TRUE,"GENERAL";"TAB5",#N/A,TRUE,"GENERAL"}</definedName>
    <definedName name="rerg" localSheetId="19" hidden="1">{"TAB1",#N/A,TRUE,"GENERAL";"TAB2",#N/A,TRUE,"GENERAL";"TAB3",#N/A,TRUE,"GENERAL";"TAB4",#N/A,TRUE,"GENERAL";"TAB5",#N/A,TRUE,"GENERAL"}</definedName>
    <definedName name="rerg" localSheetId="20" hidden="1">{"TAB1",#N/A,TRUE,"GENERAL";"TAB2",#N/A,TRUE,"GENERAL";"TAB3",#N/A,TRUE,"GENERAL";"TAB4",#N/A,TRUE,"GENERAL";"TAB5",#N/A,TRUE,"GENERAL"}</definedName>
    <definedName name="rerg" localSheetId="22" hidden="1">{"TAB1",#N/A,TRUE,"GENERAL";"TAB2",#N/A,TRUE,"GENERAL";"TAB3",#N/A,TRUE,"GENERAL";"TAB4",#N/A,TRUE,"GENERAL";"TAB5",#N/A,TRUE,"GENERAL"}</definedName>
    <definedName name="rerg" localSheetId="23" hidden="1">{"TAB1",#N/A,TRUE,"GENERAL";"TAB2",#N/A,TRUE,"GENERAL";"TAB3",#N/A,TRUE,"GENERAL";"TAB4",#N/A,TRUE,"GENERAL";"TAB5",#N/A,TRUE,"GENERAL"}</definedName>
    <definedName name="rerg" localSheetId="24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localSheetId="11" hidden="1">{"TAB1",#N/A,TRUE,"GENERAL";"TAB2",#N/A,TRUE,"GENERAL";"TAB3",#N/A,TRUE,"GENERAL";"TAB4",#N/A,TRUE,"GENERAL";"TAB5",#N/A,TRUE,"GENERAL"}</definedName>
    <definedName name="rerrrrw" localSheetId="12" hidden="1">{"TAB1",#N/A,TRUE,"GENERAL";"TAB2",#N/A,TRUE,"GENERAL";"TAB3",#N/A,TRUE,"GENERAL";"TAB4",#N/A,TRUE,"GENERAL";"TAB5",#N/A,TRUE,"GENERAL"}</definedName>
    <definedName name="rerrrrw" localSheetId="14" hidden="1">{"TAB1",#N/A,TRUE,"GENERAL";"TAB2",#N/A,TRUE,"GENERAL";"TAB3",#N/A,TRUE,"GENERAL";"TAB4",#N/A,TRUE,"GENERAL";"TAB5",#N/A,TRUE,"GENERAL"}</definedName>
    <definedName name="rerrrrw" localSheetId="19" hidden="1">{"TAB1",#N/A,TRUE,"GENERAL";"TAB2",#N/A,TRUE,"GENERAL";"TAB3",#N/A,TRUE,"GENERAL";"TAB4",#N/A,TRUE,"GENERAL";"TAB5",#N/A,TRUE,"GENERAL"}</definedName>
    <definedName name="rerrrrw" localSheetId="20" hidden="1">{"TAB1",#N/A,TRUE,"GENERAL";"TAB2",#N/A,TRUE,"GENERAL";"TAB3",#N/A,TRUE,"GENERAL";"TAB4",#N/A,TRUE,"GENERAL";"TAB5",#N/A,TRUE,"GENERAL"}</definedName>
    <definedName name="rerrrrw" localSheetId="22" hidden="1">{"TAB1",#N/A,TRUE,"GENERAL";"TAB2",#N/A,TRUE,"GENERAL";"TAB3",#N/A,TRUE,"GENERAL";"TAB4",#N/A,TRUE,"GENERAL";"TAB5",#N/A,TRUE,"GENERAL"}</definedName>
    <definedName name="rerrrrw" localSheetId="23" hidden="1">{"TAB1",#N/A,TRUE,"GENERAL";"TAB2",#N/A,TRUE,"GENERAL";"TAB3",#N/A,TRUE,"GENERAL";"TAB4",#N/A,TRUE,"GENERAL";"TAB5",#N/A,TRUE,"GENERAL"}</definedName>
    <definedName name="rerrrrw" localSheetId="24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'[14]GENERALIDADES '!$E$9</definedName>
    <definedName name="resul">#REF!</definedName>
    <definedName name="Retenc">[10]BASES!$E$31</definedName>
    <definedName name="RETTRE" localSheetId="5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localSheetId="7" hidden="1">{"via1",#N/A,TRUE,"general";"via2",#N/A,TRUE,"general";"via3",#N/A,TRUE,"general"}</definedName>
    <definedName name="RETTRE" localSheetId="11" hidden="1">{"via1",#N/A,TRUE,"general";"via2",#N/A,TRUE,"general";"via3",#N/A,TRUE,"general"}</definedName>
    <definedName name="RETTRE" localSheetId="12" hidden="1">{"via1",#N/A,TRUE,"general";"via2",#N/A,TRUE,"general";"via3",#N/A,TRUE,"general"}</definedName>
    <definedName name="RETTRE" localSheetId="14" hidden="1">{"via1",#N/A,TRUE,"general";"via2",#N/A,TRUE,"general";"via3",#N/A,TRUE,"general"}</definedName>
    <definedName name="RETTRE" localSheetId="19" hidden="1">{"via1",#N/A,TRUE,"general";"via2",#N/A,TRUE,"general";"via3",#N/A,TRUE,"general"}</definedName>
    <definedName name="RETTRE" localSheetId="20" hidden="1">{"via1",#N/A,TRUE,"general";"via2",#N/A,TRUE,"general";"via3",#N/A,TRUE,"general"}</definedName>
    <definedName name="RETTRE" localSheetId="22" hidden="1">{"via1",#N/A,TRUE,"general";"via2",#N/A,TRUE,"general";"via3",#N/A,TRUE,"general"}</definedName>
    <definedName name="RETTRE" localSheetId="23" hidden="1">{"via1",#N/A,TRUE,"general";"via2",#N/A,TRUE,"general";"via3",#N/A,TRUE,"general"}</definedName>
    <definedName name="RETTRE" localSheetId="24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localSheetId="7" hidden="1">{"TAB1",#N/A,TRUE,"GENERAL";"TAB2",#N/A,TRUE,"GENERAL";"TAB3",#N/A,TRUE,"GENERAL";"TAB4",#N/A,TRUE,"GENERAL";"TAB5",#N/A,TRUE,"GENERAL"}</definedName>
    <definedName name="rety" localSheetId="11" hidden="1">{"TAB1",#N/A,TRUE,"GENERAL";"TAB2",#N/A,TRUE,"GENERAL";"TAB3",#N/A,TRUE,"GENERAL";"TAB4",#N/A,TRUE,"GENERAL";"TAB5",#N/A,TRUE,"GENERAL"}</definedName>
    <definedName name="rety" localSheetId="12" hidden="1">{"TAB1",#N/A,TRUE,"GENERAL";"TAB2",#N/A,TRUE,"GENERAL";"TAB3",#N/A,TRUE,"GENERAL";"TAB4",#N/A,TRUE,"GENERAL";"TAB5",#N/A,TRUE,"GENERAL"}</definedName>
    <definedName name="rety" localSheetId="14" hidden="1">{"TAB1",#N/A,TRUE,"GENERAL";"TAB2",#N/A,TRUE,"GENERAL";"TAB3",#N/A,TRUE,"GENERAL";"TAB4",#N/A,TRUE,"GENERAL";"TAB5",#N/A,TRUE,"GENERAL"}</definedName>
    <definedName name="rety" localSheetId="19" hidden="1">{"TAB1",#N/A,TRUE,"GENERAL";"TAB2",#N/A,TRUE,"GENERAL";"TAB3",#N/A,TRUE,"GENERAL";"TAB4",#N/A,TRUE,"GENERAL";"TAB5",#N/A,TRUE,"GENERAL"}</definedName>
    <definedName name="rety" localSheetId="20" hidden="1">{"TAB1",#N/A,TRUE,"GENERAL";"TAB2",#N/A,TRUE,"GENERAL";"TAB3",#N/A,TRUE,"GENERAL";"TAB4",#N/A,TRUE,"GENERAL";"TAB5",#N/A,TRUE,"GENERAL"}</definedName>
    <definedName name="rety" localSheetId="22" hidden="1">{"TAB1",#N/A,TRUE,"GENERAL";"TAB2",#N/A,TRUE,"GENERAL";"TAB3",#N/A,TRUE,"GENERAL";"TAB4",#N/A,TRUE,"GENERAL";"TAB5",#N/A,TRUE,"GENERAL"}</definedName>
    <definedName name="rety" localSheetId="23" hidden="1">{"TAB1",#N/A,TRUE,"GENERAL";"TAB2",#N/A,TRUE,"GENERAL";"TAB3",#N/A,TRUE,"GENERAL";"TAB4",#N/A,TRUE,"GENERAL";"TAB5",#N/A,TRUE,"GENERAL"}</definedName>
    <definedName name="rety" localSheetId="24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5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localSheetId="7" hidden="1">{"via1",#N/A,TRUE,"general";"via2",#N/A,TRUE,"general";"via3",#N/A,TRUE,"general"}</definedName>
    <definedName name="rewfreg" localSheetId="11" hidden="1">{"via1",#N/A,TRUE,"general";"via2",#N/A,TRUE,"general";"via3",#N/A,TRUE,"general"}</definedName>
    <definedName name="rewfreg" localSheetId="12" hidden="1">{"via1",#N/A,TRUE,"general";"via2",#N/A,TRUE,"general";"via3",#N/A,TRUE,"general"}</definedName>
    <definedName name="rewfreg" localSheetId="14" hidden="1">{"via1",#N/A,TRUE,"general";"via2",#N/A,TRUE,"general";"via3",#N/A,TRUE,"general"}</definedName>
    <definedName name="rewfreg" localSheetId="19" hidden="1">{"via1",#N/A,TRUE,"general";"via2",#N/A,TRUE,"general";"via3",#N/A,TRUE,"general"}</definedName>
    <definedName name="rewfreg" localSheetId="20" hidden="1">{"via1",#N/A,TRUE,"general";"via2",#N/A,TRUE,"general";"via3",#N/A,TRUE,"general"}</definedName>
    <definedName name="rewfreg" localSheetId="22" hidden="1">{"via1",#N/A,TRUE,"general";"via2",#N/A,TRUE,"general";"via3",#N/A,TRUE,"general"}</definedName>
    <definedName name="rewfreg" localSheetId="23" hidden="1">{"via1",#N/A,TRUE,"general";"via2",#N/A,TRUE,"general";"via3",#N/A,TRUE,"general"}</definedName>
    <definedName name="rewfreg" localSheetId="24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localSheetId="11" hidden="1">{"via1",#N/A,TRUE,"general";"via2",#N/A,TRUE,"general";"via3",#N/A,TRUE,"general"}</definedName>
    <definedName name="rewr" localSheetId="12" hidden="1">{"via1",#N/A,TRUE,"general";"via2",#N/A,TRUE,"general";"via3",#N/A,TRUE,"general"}</definedName>
    <definedName name="rewr" localSheetId="14" hidden="1">{"via1",#N/A,TRUE,"general";"via2",#N/A,TRUE,"general";"via3",#N/A,TRUE,"general"}</definedName>
    <definedName name="rewr" localSheetId="19" hidden="1">{"via1",#N/A,TRUE,"general";"via2",#N/A,TRUE,"general";"via3",#N/A,TRUE,"general"}</definedName>
    <definedName name="rewr" localSheetId="20" hidden="1">{"via1",#N/A,TRUE,"general";"via2",#N/A,TRUE,"general";"via3",#N/A,TRUE,"general"}</definedName>
    <definedName name="rewr" localSheetId="22" hidden="1">{"via1",#N/A,TRUE,"general";"via2",#N/A,TRUE,"general";"via3",#N/A,TRUE,"general"}</definedName>
    <definedName name="rewr" localSheetId="23" hidden="1">{"via1",#N/A,TRUE,"general";"via2",#N/A,TRUE,"general";"via3",#N/A,TRUE,"general"}</definedName>
    <definedName name="rewr" localSheetId="24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localSheetId="7" hidden="1">{"TAB1",#N/A,TRUE,"GENERAL";"TAB2",#N/A,TRUE,"GENERAL";"TAB3",#N/A,TRUE,"GENERAL";"TAB4",#N/A,TRUE,"GENERAL";"TAB5",#N/A,TRUE,"GENERAL"}</definedName>
    <definedName name="REWWER" localSheetId="11" hidden="1">{"TAB1",#N/A,TRUE,"GENERAL";"TAB2",#N/A,TRUE,"GENERAL";"TAB3",#N/A,TRUE,"GENERAL";"TAB4",#N/A,TRUE,"GENERAL";"TAB5",#N/A,TRUE,"GENERAL"}</definedName>
    <definedName name="REWWER" localSheetId="12" hidden="1">{"TAB1",#N/A,TRUE,"GENERAL";"TAB2",#N/A,TRUE,"GENERAL";"TAB3",#N/A,TRUE,"GENERAL";"TAB4",#N/A,TRUE,"GENERAL";"TAB5",#N/A,TRUE,"GENERAL"}</definedName>
    <definedName name="REWWER" localSheetId="14" hidden="1">{"TAB1",#N/A,TRUE,"GENERAL";"TAB2",#N/A,TRUE,"GENERAL";"TAB3",#N/A,TRUE,"GENERAL";"TAB4",#N/A,TRUE,"GENERAL";"TAB5",#N/A,TRUE,"GENERAL"}</definedName>
    <definedName name="REWWER" localSheetId="19" hidden="1">{"TAB1",#N/A,TRUE,"GENERAL";"TAB2",#N/A,TRUE,"GENERAL";"TAB3",#N/A,TRUE,"GENERAL";"TAB4",#N/A,TRUE,"GENERAL";"TAB5",#N/A,TRUE,"GENERAL"}</definedName>
    <definedName name="REWWER" localSheetId="20" hidden="1">{"TAB1",#N/A,TRUE,"GENERAL";"TAB2",#N/A,TRUE,"GENERAL";"TAB3",#N/A,TRUE,"GENERAL";"TAB4",#N/A,TRUE,"GENERAL";"TAB5",#N/A,TRUE,"GENERAL"}</definedName>
    <definedName name="REWWER" localSheetId="22" hidden="1">{"TAB1",#N/A,TRUE,"GENERAL";"TAB2",#N/A,TRUE,"GENERAL";"TAB3",#N/A,TRUE,"GENERAL";"TAB4",#N/A,TRUE,"GENERAL";"TAB5",#N/A,TRUE,"GENERAL"}</definedName>
    <definedName name="REWWER" localSheetId="23" hidden="1">{"TAB1",#N/A,TRUE,"GENERAL";"TAB2",#N/A,TRUE,"GENERAL";"TAB3",#N/A,TRUE,"GENERAL";"TAB4",#N/A,TRUE,"GENERAL";"TAB5",#N/A,TRUE,"GENERAL"}</definedName>
    <definedName name="REWWER" localSheetId="24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localSheetId="11" hidden="1">{"TAB1",#N/A,TRUE,"GENERAL";"TAB2",#N/A,TRUE,"GENERAL";"TAB3",#N/A,TRUE,"GENERAL";"TAB4",#N/A,TRUE,"GENERAL";"TAB5",#N/A,TRUE,"GENERAL"}</definedName>
    <definedName name="reyepoi" localSheetId="12" hidden="1">{"TAB1",#N/A,TRUE,"GENERAL";"TAB2",#N/A,TRUE,"GENERAL";"TAB3",#N/A,TRUE,"GENERAL";"TAB4",#N/A,TRUE,"GENERAL";"TAB5",#N/A,TRUE,"GENERAL"}</definedName>
    <definedName name="reyepoi" localSheetId="14" hidden="1">{"TAB1",#N/A,TRUE,"GENERAL";"TAB2",#N/A,TRUE,"GENERAL";"TAB3",#N/A,TRUE,"GENERAL";"TAB4",#N/A,TRUE,"GENERAL";"TAB5",#N/A,TRUE,"GENERAL"}</definedName>
    <definedName name="reyepoi" localSheetId="19" hidden="1">{"TAB1",#N/A,TRUE,"GENERAL";"TAB2",#N/A,TRUE,"GENERAL";"TAB3",#N/A,TRUE,"GENERAL";"TAB4",#N/A,TRUE,"GENERAL";"TAB5",#N/A,TRUE,"GENERAL"}</definedName>
    <definedName name="reyepoi" localSheetId="20" hidden="1">{"TAB1",#N/A,TRUE,"GENERAL";"TAB2",#N/A,TRUE,"GENERAL";"TAB3",#N/A,TRUE,"GENERAL";"TAB4",#N/A,TRUE,"GENERAL";"TAB5",#N/A,TRUE,"GENERAL"}</definedName>
    <definedName name="reyepoi" localSheetId="22" hidden="1">{"TAB1",#N/A,TRUE,"GENERAL";"TAB2",#N/A,TRUE,"GENERAL";"TAB3",#N/A,TRUE,"GENERAL";"TAB4",#N/A,TRUE,"GENERAL";"TAB5",#N/A,TRUE,"GENERAL"}</definedName>
    <definedName name="reyepoi" localSheetId="23" hidden="1">{"TAB1",#N/A,TRUE,"GENERAL";"TAB2",#N/A,TRUE,"GENERAL";"TAB3",#N/A,TRUE,"GENERAL";"TAB4",#N/A,TRUE,"GENERAL";"TAB5",#N/A,TRUE,"GENERAL"}</definedName>
    <definedName name="reyepoi" localSheetId="24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5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localSheetId="7" hidden="1">{"via1",#N/A,TRUE,"general";"via2",#N/A,TRUE,"general";"via3",#N/A,TRUE,"general"}</definedName>
    <definedName name="reyety" localSheetId="11" hidden="1">{"via1",#N/A,TRUE,"general";"via2",#N/A,TRUE,"general";"via3",#N/A,TRUE,"general"}</definedName>
    <definedName name="reyety" localSheetId="12" hidden="1">{"via1",#N/A,TRUE,"general";"via2",#N/A,TRUE,"general";"via3",#N/A,TRUE,"general"}</definedName>
    <definedName name="reyety" localSheetId="14" hidden="1">{"via1",#N/A,TRUE,"general";"via2",#N/A,TRUE,"general";"via3",#N/A,TRUE,"general"}</definedName>
    <definedName name="reyety" localSheetId="19" hidden="1">{"via1",#N/A,TRUE,"general";"via2",#N/A,TRUE,"general";"via3",#N/A,TRUE,"general"}</definedName>
    <definedName name="reyety" localSheetId="20" hidden="1">{"via1",#N/A,TRUE,"general";"via2",#N/A,TRUE,"general";"via3",#N/A,TRUE,"general"}</definedName>
    <definedName name="reyety" localSheetId="22" hidden="1">{"via1",#N/A,TRUE,"general";"via2",#N/A,TRUE,"general";"via3",#N/A,TRUE,"general"}</definedName>
    <definedName name="reyety" localSheetId="23" hidden="1">{"via1",#N/A,TRUE,"general";"via2",#N/A,TRUE,"general";"via3",#N/A,TRUE,"general"}</definedName>
    <definedName name="reyety" localSheetId="24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localSheetId="11" hidden="1">{"via1",#N/A,TRUE,"general";"via2",#N/A,TRUE,"general";"via3",#N/A,TRUE,"general"}</definedName>
    <definedName name="reyty" localSheetId="12" hidden="1">{"via1",#N/A,TRUE,"general";"via2",#N/A,TRUE,"general";"via3",#N/A,TRUE,"general"}</definedName>
    <definedName name="reyty" localSheetId="14" hidden="1">{"via1",#N/A,TRUE,"general";"via2",#N/A,TRUE,"general";"via3",#N/A,TRUE,"general"}</definedName>
    <definedName name="reyty" localSheetId="19" hidden="1">{"via1",#N/A,TRUE,"general";"via2",#N/A,TRUE,"general";"via3",#N/A,TRUE,"general"}</definedName>
    <definedName name="reyty" localSheetId="20" hidden="1">{"via1",#N/A,TRUE,"general";"via2",#N/A,TRUE,"general";"via3",#N/A,TRUE,"general"}</definedName>
    <definedName name="reyty" localSheetId="22" hidden="1">{"via1",#N/A,TRUE,"general";"via2",#N/A,TRUE,"general";"via3",#N/A,TRUE,"general"}</definedName>
    <definedName name="reyty" localSheetId="23" hidden="1">{"via1",#N/A,TRUE,"general";"via2",#N/A,TRUE,"general";"via3",#N/A,TRUE,"general"}</definedName>
    <definedName name="reyty" localSheetId="24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localSheetId="11" hidden="1">{"via1",#N/A,TRUE,"general";"via2",#N/A,TRUE,"general";"via3",#N/A,TRUE,"general"}</definedName>
    <definedName name="reyyt" localSheetId="12" hidden="1">{"via1",#N/A,TRUE,"general";"via2",#N/A,TRUE,"general";"via3",#N/A,TRUE,"general"}</definedName>
    <definedName name="reyyt" localSheetId="14" hidden="1">{"via1",#N/A,TRUE,"general";"via2",#N/A,TRUE,"general";"via3",#N/A,TRUE,"general"}</definedName>
    <definedName name="reyyt" localSheetId="19" hidden="1">{"via1",#N/A,TRUE,"general";"via2",#N/A,TRUE,"general";"via3",#N/A,TRUE,"general"}</definedName>
    <definedName name="reyyt" localSheetId="20" hidden="1">{"via1",#N/A,TRUE,"general";"via2",#N/A,TRUE,"general";"via3",#N/A,TRUE,"general"}</definedName>
    <definedName name="reyyt" localSheetId="22" hidden="1">{"via1",#N/A,TRUE,"general";"via2",#N/A,TRUE,"general";"via3",#N/A,TRUE,"general"}</definedName>
    <definedName name="reyyt" localSheetId="23" hidden="1">{"via1",#N/A,TRUE,"general";"via2",#N/A,TRUE,"general";"via3",#N/A,TRUE,"general"}</definedName>
    <definedName name="reyyt" localSheetId="24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5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localSheetId="11" hidden="1">{"TAB1",#N/A,TRUE,"GENERAL";"TAB2",#N/A,TRUE,"GENERAL";"TAB3",#N/A,TRUE,"GENERAL";"TAB4",#N/A,TRUE,"GENERAL";"TAB5",#N/A,TRUE,"GENERAL"}</definedName>
    <definedName name="rfhnhjyu" localSheetId="12" hidden="1">{"TAB1",#N/A,TRUE,"GENERAL";"TAB2",#N/A,TRUE,"GENERAL";"TAB3",#N/A,TRUE,"GENERAL";"TAB4",#N/A,TRUE,"GENERAL";"TAB5",#N/A,TRUE,"GENERAL"}</definedName>
    <definedName name="rfhnhjyu" localSheetId="14" hidden="1">{"TAB1",#N/A,TRUE,"GENERAL";"TAB2",#N/A,TRUE,"GENERAL";"TAB3",#N/A,TRUE,"GENERAL";"TAB4",#N/A,TRUE,"GENERAL";"TAB5",#N/A,TRUE,"GENERAL"}</definedName>
    <definedName name="rfhnhjyu" localSheetId="19" hidden="1">{"TAB1",#N/A,TRUE,"GENERAL";"TAB2",#N/A,TRUE,"GENERAL";"TAB3",#N/A,TRUE,"GENERAL";"TAB4",#N/A,TRUE,"GENERAL";"TAB5",#N/A,TRUE,"GENERAL"}</definedName>
    <definedName name="rfhnhjyu" localSheetId="20" hidden="1">{"TAB1",#N/A,TRUE,"GENERAL";"TAB2",#N/A,TRUE,"GENERAL";"TAB3",#N/A,TRUE,"GENERAL";"TAB4",#N/A,TRUE,"GENERAL";"TAB5",#N/A,TRUE,"GENERAL"}</definedName>
    <definedName name="rfhnhjyu" localSheetId="22" hidden="1">{"TAB1",#N/A,TRUE,"GENERAL";"TAB2",#N/A,TRUE,"GENERAL";"TAB3",#N/A,TRUE,"GENERAL";"TAB4",#N/A,TRUE,"GENERAL";"TAB5",#N/A,TRUE,"GENERAL"}</definedName>
    <definedName name="rfhnhjyu" localSheetId="23" hidden="1">{"TAB1",#N/A,TRUE,"GENERAL";"TAB2",#N/A,TRUE,"GENERAL";"TAB3",#N/A,TRUE,"GENERAL";"TAB4",#N/A,TRUE,"GENERAL";"TAB5",#N/A,TRUE,"GENERAL"}</definedName>
    <definedName name="rfhnhjyu" localSheetId="24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5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localSheetId="7" hidden="1">{"via1",#N/A,TRUE,"general";"via2",#N/A,TRUE,"general";"via3",#N/A,TRUE,"general"}</definedName>
    <definedName name="rfrf" localSheetId="11" hidden="1">{"via1",#N/A,TRUE,"general";"via2",#N/A,TRUE,"general";"via3",#N/A,TRUE,"general"}</definedName>
    <definedName name="rfrf" localSheetId="12" hidden="1">{"via1",#N/A,TRUE,"general";"via2",#N/A,TRUE,"general";"via3",#N/A,TRUE,"general"}</definedName>
    <definedName name="rfrf" localSheetId="14" hidden="1">{"via1",#N/A,TRUE,"general";"via2",#N/A,TRUE,"general";"via3",#N/A,TRUE,"general"}</definedName>
    <definedName name="rfrf" localSheetId="19" hidden="1">{"via1",#N/A,TRUE,"general";"via2",#N/A,TRUE,"general";"via3",#N/A,TRUE,"general"}</definedName>
    <definedName name="rfrf" localSheetId="20" hidden="1">{"via1",#N/A,TRUE,"general";"via2",#N/A,TRUE,"general";"via3",#N/A,TRUE,"general"}</definedName>
    <definedName name="rfrf" localSheetId="22" hidden="1">{"via1",#N/A,TRUE,"general";"via2",#N/A,TRUE,"general";"via3",#N/A,TRUE,"general"}</definedName>
    <definedName name="rfrf" localSheetId="23" hidden="1">{"via1",#N/A,TRUE,"general";"via2",#N/A,TRUE,"general";"via3",#N/A,TRUE,"general"}</definedName>
    <definedName name="rfrf" localSheetId="24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localSheetId="7" hidden="1">{"via1",#N/A,TRUE,"general";"via2",#N/A,TRUE,"general";"via3",#N/A,TRUE,"general"}</definedName>
    <definedName name="rge" localSheetId="11" hidden="1">{"via1",#N/A,TRUE,"general";"via2",#N/A,TRUE,"general";"via3",#N/A,TRUE,"general"}</definedName>
    <definedName name="rge" localSheetId="12" hidden="1">{"via1",#N/A,TRUE,"general";"via2",#N/A,TRUE,"general";"via3",#N/A,TRUE,"general"}</definedName>
    <definedName name="rge" localSheetId="14" hidden="1">{"via1",#N/A,TRUE,"general";"via2",#N/A,TRUE,"general";"via3",#N/A,TRUE,"general"}</definedName>
    <definedName name="rge" localSheetId="19" hidden="1">{"via1",#N/A,TRUE,"general";"via2",#N/A,TRUE,"general";"via3",#N/A,TRUE,"general"}</definedName>
    <definedName name="rge" localSheetId="20" hidden="1">{"via1",#N/A,TRUE,"general";"via2",#N/A,TRUE,"general";"via3",#N/A,TRUE,"general"}</definedName>
    <definedName name="rge" localSheetId="22" hidden="1">{"via1",#N/A,TRUE,"general";"via2",#N/A,TRUE,"general";"via3",#N/A,TRUE,"general"}</definedName>
    <definedName name="rge" localSheetId="23" hidden="1">{"via1",#N/A,TRUE,"general";"via2",#N/A,TRUE,"general";"via3",#N/A,TRUE,"general"}</definedName>
    <definedName name="rge" localSheetId="24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localSheetId="11" hidden="1">{"via1",#N/A,TRUE,"general";"via2",#N/A,TRUE,"general";"via3",#N/A,TRUE,"general"}</definedName>
    <definedName name="rgegg" localSheetId="12" hidden="1">{"via1",#N/A,TRUE,"general";"via2",#N/A,TRUE,"general";"via3",#N/A,TRUE,"general"}</definedName>
    <definedName name="rgegg" localSheetId="14" hidden="1">{"via1",#N/A,TRUE,"general";"via2",#N/A,TRUE,"general";"via3",#N/A,TRUE,"general"}</definedName>
    <definedName name="rgegg" localSheetId="19" hidden="1">{"via1",#N/A,TRUE,"general";"via2",#N/A,TRUE,"general";"via3",#N/A,TRUE,"general"}</definedName>
    <definedName name="rgegg" localSheetId="20" hidden="1">{"via1",#N/A,TRUE,"general";"via2",#N/A,TRUE,"general";"via3",#N/A,TRUE,"general"}</definedName>
    <definedName name="rgegg" localSheetId="22" hidden="1">{"via1",#N/A,TRUE,"general";"via2",#N/A,TRUE,"general";"via3",#N/A,TRUE,"general"}</definedName>
    <definedName name="rgegg" localSheetId="23" hidden="1">{"via1",#N/A,TRUE,"general";"via2",#N/A,TRUE,"general";"via3",#N/A,TRUE,"general"}</definedName>
    <definedName name="rgegg" localSheetId="24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localSheetId="7" hidden="1">{"TAB1",#N/A,TRUE,"GENERAL";"TAB2",#N/A,TRUE,"GENERAL";"TAB3",#N/A,TRUE,"GENERAL";"TAB4",#N/A,TRUE,"GENERAL";"TAB5",#N/A,TRUE,"GENERAL"}</definedName>
    <definedName name="rhh" localSheetId="11" hidden="1">{"TAB1",#N/A,TRUE,"GENERAL";"TAB2",#N/A,TRUE,"GENERAL";"TAB3",#N/A,TRUE,"GENERAL";"TAB4",#N/A,TRUE,"GENERAL";"TAB5",#N/A,TRUE,"GENERAL"}</definedName>
    <definedName name="rhh" localSheetId="12" hidden="1">{"TAB1",#N/A,TRUE,"GENERAL";"TAB2",#N/A,TRUE,"GENERAL";"TAB3",#N/A,TRUE,"GENERAL";"TAB4",#N/A,TRUE,"GENERAL";"TAB5",#N/A,TRUE,"GENERAL"}</definedName>
    <definedName name="rhh" localSheetId="14" hidden="1">{"TAB1",#N/A,TRUE,"GENERAL";"TAB2",#N/A,TRUE,"GENERAL";"TAB3",#N/A,TRUE,"GENERAL";"TAB4",#N/A,TRUE,"GENERAL";"TAB5",#N/A,TRUE,"GENERAL"}</definedName>
    <definedName name="rhh" localSheetId="19" hidden="1">{"TAB1",#N/A,TRUE,"GENERAL";"TAB2",#N/A,TRUE,"GENERAL";"TAB3",#N/A,TRUE,"GENERAL";"TAB4",#N/A,TRUE,"GENERAL";"TAB5",#N/A,TRUE,"GENERAL"}</definedName>
    <definedName name="rhh" localSheetId="20" hidden="1">{"TAB1",#N/A,TRUE,"GENERAL";"TAB2",#N/A,TRUE,"GENERAL";"TAB3",#N/A,TRUE,"GENERAL";"TAB4",#N/A,TRUE,"GENERAL";"TAB5",#N/A,TRUE,"GENERAL"}</definedName>
    <definedName name="rhh" localSheetId="22" hidden="1">{"TAB1",#N/A,TRUE,"GENERAL";"TAB2",#N/A,TRUE,"GENERAL";"TAB3",#N/A,TRUE,"GENERAL";"TAB4",#N/A,TRUE,"GENERAL";"TAB5",#N/A,TRUE,"GENERAL"}</definedName>
    <definedName name="rhh" localSheetId="23" hidden="1">{"TAB1",#N/A,TRUE,"GENERAL";"TAB2",#N/A,TRUE,"GENERAL";"TAB3",#N/A,TRUE,"GENERAL";"TAB4",#N/A,TRUE,"GENERAL";"TAB5",#N/A,TRUE,"GENERAL"}</definedName>
    <definedName name="rhh" localSheetId="24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localSheetId="11" hidden="1">{"TAB1",#N/A,TRUE,"GENERAL";"TAB2",#N/A,TRUE,"GENERAL";"TAB3",#N/A,TRUE,"GENERAL";"TAB4",#N/A,TRUE,"GENERAL";"TAB5",#N/A,TRUE,"GENERAL"}</definedName>
    <definedName name="rhrtd" localSheetId="12" hidden="1">{"TAB1",#N/A,TRUE,"GENERAL";"TAB2",#N/A,TRUE,"GENERAL";"TAB3",#N/A,TRUE,"GENERAL";"TAB4",#N/A,TRUE,"GENERAL";"TAB5",#N/A,TRUE,"GENERAL"}</definedName>
    <definedName name="rhrtd" localSheetId="14" hidden="1">{"TAB1",#N/A,TRUE,"GENERAL";"TAB2",#N/A,TRUE,"GENERAL";"TAB3",#N/A,TRUE,"GENERAL";"TAB4",#N/A,TRUE,"GENERAL";"TAB5",#N/A,TRUE,"GENERAL"}</definedName>
    <definedName name="rhrtd" localSheetId="19" hidden="1">{"TAB1",#N/A,TRUE,"GENERAL";"TAB2",#N/A,TRUE,"GENERAL";"TAB3",#N/A,TRUE,"GENERAL";"TAB4",#N/A,TRUE,"GENERAL";"TAB5",#N/A,TRUE,"GENERAL"}</definedName>
    <definedName name="rhrtd" localSheetId="20" hidden="1">{"TAB1",#N/A,TRUE,"GENERAL";"TAB2",#N/A,TRUE,"GENERAL";"TAB3",#N/A,TRUE,"GENERAL";"TAB4",#N/A,TRUE,"GENERAL";"TAB5",#N/A,TRUE,"GENERAL"}</definedName>
    <definedName name="rhrtd" localSheetId="22" hidden="1">{"TAB1",#N/A,TRUE,"GENERAL";"TAB2",#N/A,TRUE,"GENERAL";"TAB3",#N/A,TRUE,"GENERAL";"TAB4",#N/A,TRUE,"GENERAL";"TAB5",#N/A,TRUE,"GENERAL"}</definedName>
    <definedName name="rhrtd" localSheetId="23" hidden="1">{"TAB1",#N/A,TRUE,"GENERAL";"TAB2",#N/A,TRUE,"GENERAL";"TAB3",#N/A,TRUE,"GENERAL";"TAB4",#N/A,TRUE,"GENERAL";"TAB5",#N/A,TRUE,"GENERAL"}</definedName>
    <definedName name="rhrtd" localSheetId="24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localSheetId="11" hidden="1">{"TAB1",#N/A,TRUE,"GENERAL";"TAB2",#N/A,TRUE,"GENERAL";"TAB3",#N/A,TRUE,"GENERAL";"TAB4",#N/A,TRUE,"GENERAL";"TAB5",#N/A,TRUE,"GENERAL"}</definedName>
    <definedName name="rhtry" localSheetId="12" hidden="1">{"TAB1",#N/A,TRUE,"GENERAL";"TAB2",#N/A,TRUE,"GENERAL";"TAB3",#N/A,TRUE,"GENERAL";"TAB4",#N/A,TRUE,"GENERAL";"TAB5",#N/A,TRUE,"GENERAL"}</definedName>
    <definedName name="rhtry" localSheetId="14" hidden="1">{"TAB1",#N/A,TRUE,"GENERAL";"TAB2",#N/A,TRUE,"GENERAL";"TAB3",#N/A,TRUE,"GENERAL";"TAB4",#N/A,TRUE,"GENERAL";"TAB5",#N/A,TRUE,"GENERAL"}</definedName>
    <definedName name="rhtry" localSheetId="19" hidden="1">{"TAB1",#N/A,TRUE,"GENERAL";"TAB2",#N/A,TRUE,"GENERAL";"TAB3",#N/A,TRUE,"GENERAL";"TAB4",#N/A,TRUE,"GENERAL";"TAB5",#N/A,TRUE,"GENERAL"}</definedName>
    <definedName name="rhtry" localSheetId="20" hidden="1">{"TAB1",#N/A,TRUE,"GENERAL";"TAB2",#N/A,TRUE,"GENERAL";"TAB3",#N/A,TRUE,"GENERAL";"TAB4",#N/A,TRUE,"GENERAL";"TAB5",#N/A,TRUE,"GENERAL"}</definedName>
    <definedName name="rhtry" localSheetId="22" hidden="1">{"TAB1",#N/A,TRUE,"GENERAL";"TAB2",#N/A,TRUE,"GENERAL";"TAB3",#N/A,TRUE,"GENERAL";"TAB4",#N/A,TRUE,"GENERAL";"TAB5",#N/A,TRUE,"GENERAL"}</definedName>
    <definedName name="rhtry" localSheetId="23" hidden="1">{"TAB1",#N/A,TRUE,"GENERAL";"TAB2",#N/A,TRUE,"GENERAL";"TAB3",#N/A,TRUE,"GENERAL";"TAB4",#N/A,TRUE,"GENERAL";"TAB5",#N/A,TRUE,"GENERAL"}</definedName>
    <definedName name="rhtry" localSheetId="24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localSheetId="7" hidden="1">{"TAB1",#N/A,TRUE,"GENERAL";"TAB2",#N/A,TRUE,"GENERAL";"TAB3",#N/A,TRUE,"GENERAL";"TAB4",#N/A,TRUE,"GENERAL";"TAB5",#N/A,TRUE,"GENERAL"}</definedName>
    <definedName name="rj" localSheetId="11" hidden="1">{"TAB1",#N/A,TRUE,"GENERAL";"TAB2",#N/A,TRUE,"GENERAL";"TAB3",#N/A,TRUE,"GENERAL";"TAB4",#N/A,TRUE,"GENERAL";"TAB5",#N/A,TRUE,"GENERAL"}</definedName>
    <definedName name="rj" localSheetId="12" hidden="1">{"TAB1",#N/A,TRUE,"GENERAL";"TAB2",#N/A,TRUE,"GENERAL";"TAB3",#N/A,TRUE,"GENERAL";"TAB4",#N/A,TRUE,"GENERAL";"TAB5",#N/A,TRUE,"GENERAL"}</definedName>
    <definedName name="rj" localSheetId="14" hidden="1">{"TAB1",#N/A,TRUE,"GENERAL";"TAB2",#N/A,TRUE,"GENERAL";"TAB3",#N/A,TRUE,"GENERAL";"TAB4",#N/A,TRUE,"GENERAL";"TAB5",#N/A,TRUE,"GENERAL"}</definedName>
    <definedName name="rj" localSheetId="19" hidden="1">{"TAB1",#N/A,TRUE,"GENERAL";"TAB2",#N/A,TRUE,"GENERAL";"TAB3",#N/A,TRUE,"GENERAL";"TAB4",#N/A,TRUE,"GENERAL";"TAB5",#N/A,TRUE,"GENERAL"}</definedName>
    <definedName name="rj" localSheetId="20" hidden="1">{"TAB1",#N/A,TRUE,"GENERAL";"TAB2",#N/A,TRUE,"GENERAL";"TAB3",#N/A,TRUE,"GENERAL";"TAB4",#N/A,TRUE,"GENERAL";"TAB5",#N/A,TRUE,"GENERAL"}</definedName>
    <definedName name="rj" localSheetId="22" hidden="1">{"TAB1",#N/A,TRUE,"GENERAL";"TAB2",#N/A,TRUE,"GENERAL";"TAB3",#N/A,TRUE,"GENERAL";"TAB4",#N/A,TRUE,"GENERAL";"TAB5",#N/A,TRUE,"GENERAL"}</definedName>
    <definedName name="rj" localSheetId="23" hidden="1">{"TAB1",#N/A,TRUE,"GENERAL";"TAB2",#N/A,TRUE,"GENERAL";"TAB3",#N/A,TRUE,"GENERAL";"TAB4",#N/A,TRUE,"GENERAL";"TAB5",#N/A,TRUE,"GENERAL"}</definedName>
    <definedName name="rj" localSheetId="24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localSheetId="11" hidden="1">{"TAB1",#N/A,TRUE,"GENERAL";"TAB2",#N/A,TRUE,"GENERAL";"TAB3",#N/A,TRUE,"GENERAL";"TAB4",#N/A,TRUE,"GENERAL";"TAB5",#N/A,TRUE,"GENERAL"}</definedName>
    <definedName name="rjjth" localSheetId="12" hidden="1">{"TAB1",#N/A,TRUE,"GENERAL";"TAB2",#N/A,TRUE,"GENERAL";"TAB3",#N/A,TRUE,"GENERAL";"TAB4",#N/A,TRUE,"GENERAL";"TAB5",#N/A,TRUE,"GENERAL"}</definedName>
    <definedName name="rjjth" localSheetId="14" hidden="1">{"TAB1",#N/A,TRUE,"GENERAL";"TAB2",#N/A,TRUE,"GENERAL";"TAB3",#N/A,TRUE,"GENERAL";"TAB4",#N/A,TRUE,"GENERAL";"TAB5",#N/A,TRUE,"GENERAL"}</definedName>
    <definedName name="rjjth" localSheetId="19" hidden="1">{"TAB1",#N/A,TRUE,"GENERAL";"TAB2",#N/A,TRUE,"GENERAL";"TAB3",#N/A,TRUE,"GENERAL";"TAB4",#N/A,TRUE,"GENERAL";"TAB5",#N/A,TRUE,"GENERAL"}</definedName>
    <definedName name="rjjth" localSheetId="20" hidden="1">{"TAB1",#N/A,TRUE,"GENERAL";"TAB2",#N/A,TRUE,"GENERAL";"TAB3",#N/A,TRUE,"GENERAL";"TAB4",#N/A,TRUE,"GENERAL";"TAB5",#N/A,TRUE,"GENERAL"}</definedName>
    <definedName name="rjjth" localSheetId="22" hidden="1">{"TAB1",#N/A,TRUE,"GENERAL";"TAB2",#N/A,TRUE,"GENERAL";"TAB3",#N/A,TRUE,"GENERAL";"TAB4",#N/A,TRUE,"GENERAL";"TAB5",#N/A,TRUE,"GENERAL"}</definedName>
    <definedName name="rjjth" localSheetId="23" hidden="1">{"TAB1",#N/A,TRUE,"GENERAL";"TAB2",#N/A,TRUE,"GENERAL";"TAB3",#N/A,TRUE,"GENERAL";"TAB4",#N/A,TRUE,"GENERAL";"TAB5",#N/A,TRUE,"GENERAL"}</definedName>
    <definedName name="rjjth" localSheetId="24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5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localSheetId="7" hidden="1">{"via1",#N/A,TRUE,"general";"via2",#N/A,TRUE,"general";"via3",#N/A,TRUE,"general"}</definedName>
    <definedName name="rjy" localSheetId="11" hidden="1">{"via1",#N/A,TRUE,"general";"via2",#N/A,TRUE,"general";"via3",#N/A,TRUE,"general"}</definedName>
    <definedName name="rjy" localSheetId="12" hidden="1">{"via1",#N/A,TRUE,"general";"via2",#N/A,TRUE,"general";"via3",#N/A,TRUE,"general"}</definedName>
    <definedName name="rjy" localSheetId="14" hidden="1">{"via1",#N/A,TRUE,"general";"via2",#N/A,TRUE,"general";"via3",#N/A,TRUE,"general"}</definedName>
    <definedName name="rjy" localSheetId="19" hidden="1">{"via1",#N/A,TRUE,"general";"via2",#N/A,TRUE,"general";"via3",#N/A,TRUE,"general"}</definedName>
    <definedName name="rjy" localSheetId="20" hidden="1">{"via1",#N/A,TRUE,"general";"via2",#N/A,TRUE,"general";"via3",#N/A,TRUE,"general"}</definedName>
    <definedName name="rjy" localSheetId="22" hidden="1">{"via1",#N/A,TRUE,"general";"via2",#N/A,TRUE,"general";"via3",#N/A,TRUE,"general"}</definedName>
    <definedName name="rjy" localSheetId="23" hidden="1">{"via1",#N/A,TRUE,"general";"via2",#N/A,TRUE,"general";"via3",#N/A,TRUE,"general"}</definedName>
    <definedName name="rjy" localSheetId="24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localSheetId="7" hidden="1">{"TAB1",#N/A,TRUE,"GENERAL";"TAB2",#N/A,TRUE,"GENERAL";"TAB3",#N/A,TRUE,"GENERAL";"TAB4",#N/A,TRUE,"GENERAL";"TAB5",#N/A,TRUE,"GENERAL"}</definedName>
    <definedName name="rkjyk" localSheetId="11" hidden="1">{"TAB1",#N/A,TRUE,"GENERAL";"TAB2",#N/A,TRUE,"GENERAL";"TAB3",#N/A,TRUE,"GENERAL";"TAB4",#N/A,TRUE,"GENERAL";"TAB5",#N/A,TRUE,"GENERAL"}</definedName>
    <definedName name="rkjyk" localSheetId="12" hidden="1">{"TAB1",#N/A,TRUE,"GENERAL";"TAB2",#N/A,TRUE,"GENERAL";"TAB3",#N/A,TRUE,"GENERAL";"TAB4",#N/A,TRUE,"GENERAL";"TAB5",#N/A,TRUE,"GENERAL"}</definedName>
    <definedName name="rkjyk" localSheetId="14" hidden="1">{"TAB1",#N/A,TRUE,"GENERAL";"TAB2",#N/A,TRUE,"GENERAL";"TAB3",#N/A,TRUE,"GENERAL";"TAB4",#N/A,TRUE,"GENERAL";"TAB5",#N/A,TRUE,"GENERAL"}</definedName>
    <definedName name="rkjyk" localSheetId="19" hidden="1">{"TAB1",#N/A,TRUE,"GENERAL";"TAB2",#N/A,TRUE,"GENERAL";"TAB3",#N/A,TRUE,"GENERAL";"TAB4",#N/A,TRUE,"GENERAL";"TAB5",#N/A,TRUE,"GENERAL"}</definedName>
    <definedName name="rkjyk" localSheetId="20" hidden="1">{"TAB1",#N/A,TRUE,"GENERAL";"TAB2",#N/A,TRUE,"GENERAL";"TAB3",#N/A,TRUE,"GENERAL";"TAB4",#N/A,TRUE,"GENERAL";"TAB5",#N/A,TRUE,"GENERAL"}</definedName>
    <definedName name="rkjyk" localSheetId="22" hidden="1">{"TAB1",#N/A,TRUE,"GENERAL";"TAB2",#N/A,TRUE,"GENERAL";"TAB3",#N/A,TRUE,"GENERAL";"TAB4",#N/A,TRUE,"GENERAL";"TAB5",#N/A,TRUE,"GENERAL"}</definedName>
    <definedName name="rkjyk" localSheetId="23" hidden="1">{"TAB1",#N/A,TRUE,"GENERAL";"TAB2",#N/A,TRUE,"GENERAL";"TAB3",#N/A,TRUE,"GENERAL";"TAB4",#N/A,TRUE,"GENERAL";"TAB5",#N/A,TRUE,"GENERAL"}</definedName>
    <definedName name="rkjyk" localSheetId="24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5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localSheetId="7" hidden="1">{"via1",#N/A,TRUE,"general";"via2",#N/A,TRUE,"general";"via3",#N/A,TRUE,"general"}</definedName>
    <definedName name="rkru" localSheetId="11" hidden="1">{"via1",#N/A,TRUE,"general";"via2",#N/A,TRUE,"general";"via3",#N/A,TRUE,"general"}</definedName>
    <definedName name="rkru" localSheetId="12" hidden="1">{"via1",#N/A,TRUE,"general";"via2",#N/A,TRUE,"general";"via3",#N/A,TRUE,"general"}</definedName>
    <definedName name="rkru" localSheetId="14" hidden="1">{"via1",#N/A,TRUE,"general";"via2",#N/A,TRUE,"general";"via3",#N/A,TRUE,"general"}</definedName>
    <definedName name="rkru" localSheetId="19" hidden="1">{"via1",#N/A,TRUE,"general";"via2",#N/A,TRUE,"general";"via3",#N/A,TRUE,"general"}</definedName>
    <definedName name="rkru" localSheetId="20" hidden="1">{"via1",#N/A,TRUE,"general";"via2",#N/A,TRUE,"general";"via3",#N/A,TRUE,"general"}</definedName>
    <definedName name="rkru" localSheetId="22" hidden="1">{"via1",#N/A,TRUE,"general";"via2",#N/A,TRUE,"general";"via3",#N/A,TRUE,"general"}</definedName>
    <definedName name="rkru" localSheetId="23" hidden="1">{"via1",#N/A,TRUE,"general";"via2",#N/A,TRUE,"general";"via3",#N/A,TRUE,"general"}</definedName>
    <definedName name="rkru" localSheetId="24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localSheetId="7" hidden="1">{"TAB1",#N/A,TRUE,"GENERAL";"TAB2",#N/A,TRUE,"GENERAL";"TAB3",#N/A,TRUE,"GENERAL";"TAB4",#N/A,TRUE,"GENERAL";"TAB5",#N/A,TRUE,"GENERAL"}</definedName>
    <definedName name="rky" localSheetId="11" hidden="1">{"TAB1",#N/A,TRUE,"GENERAL";"TAB2",#N/A,TRUE,"GENERAL";"TAB3",#N/A,TRUE,"GENERAL";"TAB4",#N/A,TRUE,"GENERAL";"TAB5",#N/A,TRUE,"GENERAL"}</definedName>
    <definedName name="rky" localSheetId="12" hidden="1">{"TAB1",#N/A,TRUE,"GENERAL";"TAB2",#N/A,TRUE,"GENERAL";"TAB3",#N/A,TRUE,"GENERAL";"TAB4",#N/A,TRUE,"GENERAL";"TAB5",#N/A,TRUE,"GENERAL"}</definedName>
    <definedName name="rky" localSheetId="14" hidden="1">{"TAB1",#N/A,TRUE,"GENERAL";"TAB2",#N/A,TRUE,"GENERAL";"TAB3",#N/A,TRUE,"GENERAL";"TAB4",#N/A,TRUE,"GENERAL";"TAB5",#N/A,TRUE,"GENERAL"}</definedName>
    <definedName name="rky" localSheetId="19" hidden="1">{"TAB1",#N/A,TRUE,"GENERAL";"TAB2",#N/A,TRUE,"GENERAL";"TAB3",#N/A,TRUE,"GENERAL";"TAB4",#N/A,TRUE,"GENERAL";"TAB5",#N/A,TRUE,"GENERAL"}</definedName>
    <definedName name="rky" localSheetId="20" hidden="1">{"TAB1",#N/A,TRUE,"GENERAL";"TAB2",#N/A,TRUE,"GENERAL";"TAB3",#N/A,TRUE,"GENERAL";"TAB4",#N/A,TRUE,"GENERAL";"TAB5",#N/A,TRUE,"GENERAL"}</definedName>
    <definedName name="rky" localSheetId="22" hidden="1">{"TAB1",#N/A,TRUE,"GENERAL";"TAB2",#N/A,TRUE,"GENERAL";"TAB3",#N/A,TRUE,"GENERAL";"TAB4",#N/A,TRUE,"GENERAL";"TAB5",#N/A,TRUE,"GENERAL"}</definedName>
    <definedName name="rky" localSheetId="23" hidden="1">{"TAB1",#N/A,TRUE,"GENERAL";"TAB2",#N/A,TRUE,"GENERAL";"TAB3",#N/A,TRUE,"GENERAL";"TAB4",#N/A,TRUE,"GENERAL";"TAB5",#N/A,TRUE,"GENERAL"}</definedName>
    <definedName name="rky" localSheetId="24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5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localSheetId="7" hidden="1">{"via1",#N/A,TRUE,"general";"via2",#N/A,TRUE,"general";"via3",#N/A,TRUE,"general"}</definedName>
    <definedName name="rrr" localSheetId="11" hidden="1">{"via1",#N/A,TRUE,"general";"via2",#N/A,TRUE,"general";"via3",#N/A,TRUE,"general"}</definedName>
    <definedName name="rrr" localSheetId="12" hidden="1">{"via1",#N/A,TRUE,"general";"via2",#N/A,TRUE,"general";"via3",#N/A,TRUE,"general"}</definedName>
    <definedName name="rrr" localSheetId="14" hidden="1">{"via1",#N/A,TRUE,"general";"via2",#N/A,TRUE,"general";"via3",#N/A,TRUE,"general"}</definedName>
    <definedName name="rrr" localSheetId="19" hidden="1">{"via1",#N/A,TRUE,"general";"via2",#N/A,TRUE,"general";"via3",#N/A,TRUE,"general"}</definedName>
    <definedName name="rrr" localSheetId="20" hidden="1">{"via1",#N/A,TRUE,"general";"via2",#N/A,TRUE,"general";"via3",#N/A,TRUE,"general"}</definedName>
    <definedName name="rrr" localSheetId="22" hidden="1">{"via1",#N/A,TRUE,"general";"via2",#N/A,TRUE,"general";"via3",#N/A,TRUE,"general"}</definedName>
    <definedName name="rrr" localSheetId="23" hidden="1">{"via1",#N/A,TRUE,"general";"via2",#N/A,TRUE,"general";"via3",#N/A,TRUE,"general"}</definedName>
    <definedName name="rrr" localSheetId="24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localSheetId="7" hidden="1">{"via1",#N/A,TRUE,"general";"via2",#N/A,TRUE,"general";"via3",#N/A,TRUE,"general"}</definedName>
    <definedName name="rrrrrb" localSheetId="11" hidden="1">{"via1",#N/A,TRUE,"general";"via2",#N/A,TRUE,"general";"via3",#N/A,TRUE,"general"}</definedName>
    <definedName name="rrrrrb" localSheetId="12" hidden="1">{"via1",#N/A,TRUE,"general";"via2",#N/A,TRUE,"general";"via3",#N/A,TRUE,"general"}</definedName>
    <definedName name="rrrrrb" localSheetId="14" hidden="1">{"via1",#N/A,TRUE,"general";"via2",#N/A,TRUE,"general";"via3",#N/A,TRUE,"general"}</definedName>
    <definedName name="rrrrrb" localSheetId="19" hidden="1">{"via1",#N/A,TRUE,"general";"via2",#N/A,TRUE,"general";"via3",#N/A,TRUE,"general"}</definedName>
    <definedName name="rrrrrb" localSheetId="20" hidden="1">{"via1",#N/A,TRUE,"general";"via2",#N/A,TRUE,"general";"via3",#N/A,TRUE,"general"}</definedName>
    <definedName name="rrrrrb" localSheetId="22" hidden="1">{"via1",#N/A,TRUE,"general";"via2",#N/A,TRUE,"general";"via3",#N/A,TRUE,"general"}</definedName>
    <definedName name="rrrrrb" localSheetId="23" hidden="1">{"via1",#N/A,TRUE,"general";"via2",#N/A,TRUE,"general";"via3",#N/A,TRUE,"general"}</definedName>
    <definedName name="rrrrrb" localSheetId="24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localSheetId="11" hidden="1">{"TAB1",#N/A,TRUE,"GENERAL";"TAB2",#N/A,TRUE,"GENERAL";"TAB3",#N/A,TRUE,"GENERAL";"TAB4",#N/A,TRUE,"GENERAL";"TAB5",#N/A,TRUE,"GENERAL"}</definedName>
    <definedName name="rrrrrrre" localSheetId="12" hidden="1">{"TAB1",#N/A,TRUE,"GENERAL";"TAB2",#N/A,TRUE,"GENERAL";"TAB3",#N/A,TRUE,"GENERAL";"TAB4",#N/A,TRUE,"GENERAL";"TAB5",#N/A,TRUE,"GENERAL"}</definedName>
    <definedName name="rrrrrrre" localSheetId="14" hidden="1">{"TAB1",#N/A,TRUE,"GENERAL";"TAB2",#N/A,TRUE,"GENERAL";"TAB3",#N/A,TRUE,"GENERAL";"TAB4",#N/A,TRUE,"GENERAL";"TAB5",#N/A,TRUE,"GENERAL"}</definedName>
    <definedName name="rrrrrrre" localSheetId="19" hidden="1">{"TAB1",#N/A,TRUE,"GENERAL";"TAB2",#N/A,TRUE,"GENERAL";"TAB3",#N/A,TRUE,"GENERAL";"TAB4",#N/A,TRUE,"GENERAL";"TAB5",#N/A,TRUE,"GENERAL"}</definedName>
    <definedName name="rrrrrrre" localSheetId="20" hidden="1">{"TAB1",#N/A,TRUE,"GENERAL";"TAB2",#N/A,TRUE,"GENERAL";"TAB3",#N/A,TRUE,"GENERAL";"TAB4",#N/A,TRUE,"GENERAL";"TAB5",#N/A,TRUE,"GENERAL"}</definedName>
    <definedName name="rrrrrrre" localSheetId="22" hidden="1">{"TAB1",#N/A,TRUE,"GENERAL";"TAB2",#N/A,TRUE,"GENERAL";"TAB3",#N/A,TRUE,"GENERAL";"TAB4",#N/A,TRUE,"GENERAL";"TAB5",#N/A,TRUE,"GENERAL"}</definedName>
    <definedName name="rrrrrrre" localSheetId="23" hidden="1">{"TAB1",#N/A,TRUE,"GENERAL";"TAB2",#N/A,TRUE,"GENERAL";"TAB3",#N/A,TRUE,"GENERAL";"TAB4",#N/A,TRUE,"GENERAL";"TAB5",#N/A,TRUE,"GENERAL"}</definedName>
    <definedName name="rrrrrrre" localSheetId="24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5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localSheetId="7" hidden="1">{"via1",#N/A,TRUE,"general";"via2",#N/A,TRUE,"general";"via3",#N/A,TRUE,"general"}</definedName>
    <definedName name="rrrrt" localSheetId="11" hidden="1">{"via1",#N/A,TRUE,"general";"via2",#N/A,TRUE,"general";"via3",#N/A,TRUE,"general"}</definedName>
    <definedName name="rrrrt" localSheetId="12" hidden="1">{"via1",#N/A,TRUE,"general";"via2",#N/A,TRUE,"general";"via3",#N/A,TRUE,"general"}</definedName>
    <definedName name="rrrrt" localSheetId="14" hidden="1">{"via1",#N/A,TRUE,"general";"via2",#N/A,TRUE,"general";"via3",#N/A,TRUE,"general"}</definedName>
    <definedName name="rrrrt" localSheetId="19" hidden="1">{"via1",#N/A,TRUE,"general";"via2",#N/A,TRUE,"general";"via3",#N/A,TRUE,"general"}</definedName>
    <definedName name="rrrrt" localSheetId="20" hidden="1">{"via1",#N/A,TRUE,"general";"via2",#N/A,TRUE,"general";"via3",#N/A,TRUE,"general"}</definedName>
    <definedName name="rrrrt" localSheetId="22" hidden="1">{"via1",#N/A,TRUE,"general";"via2",#N/A,TRUE,"general";"via3",#N/A,TRUE,"general"}</definedName>
    <definedName name="rrrrt" localSheetId="23" hidden="1">{"via1",#N/A,TRUE,"general";"via2",#N/A,TRUE,"general";"via3",#N/A,TRUE,"general"}</definedName>
    <definedName name="rrrrt" localSheetId="24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localSheetId="7" hidden="1">{"TAB1",#N/A,TRUE,"GENERAL";"TAB2",#N/A,TRUE,"GENERAL";"TAB3",#N/A,TRUE,"GENERAL";"TAB4",#N/A,TRUE,"GENERAL";"TAB5",#N/A,TRUE,"GENERAL"}</definedName>
    <definedName name="rsdgsd5" localSheetId="11" hidden="1">{"TAB1",#N/A,TRUE,"GENERAL";"TAB2",#N/A,TRUE,"GENERAL";"TAB3",#N/A,TRUE,"GENERAL";"TAB4",#N/A,TRUE,"GENERAL";"TAB5",#N/A,TRUE,"GENERAL"}</definedName>
    <definedName name="rsdgsd5" localSheetId="12" hidden="1">{"TAB1",#N/A,TRUE,"GENERAL";"TAB2",#N/A,TRUE,"GENERAL";"TAB3",#N/A,TRUE,"GENERAL";"TAB4",#N/A,TRUE,"GENERAL";"TAB5",#N/A,TRUE,"GENERAL"}</definedName>
    <definedName name="rsdgsd5" localSheetId="14" hidden="1">{"TAB1",#N/A,TRUE,"GENERAL";"TAB2",#N/A,TRUE,"GENERAL";"TAB3",#N/A,TRUE,"GENERAL";"TAB4",#N/A,TRUE,"GENERAL";"TAB5",#N/A,TRUE,"GENERAL"}</definedName>
    <definedName name="rsdgsd5" localSheetId="19" hidden="1">{"TAB1",#N/A,TRUE,"GENERAL";"TAB2",#N/A,TRUE,"GENERAL";"TAB3",#N/A,TRUE,"GENERAL";"TAB4",#N/A,TRUE,"GENERAL";"TAB5",#N/A,TRUE,"GENERAL"}</definedName>
    <definedName name="rsdgsd5" localSheetId="20" hidden="1">{"TAB1",#N/A,TRUE,"GENERAL";"TAB2",#N/A,TRUE,"GENERAL";"TAB3",#N/A,TRUE,"GENERAL";"TAB4",#N/A,TRUE,"GENERAL";"TAB5",#N/A,TRUE,"GENERAL"}</definedName>
    <definedName name="rsdgsd5" localSheetId="22" hidden="1">{"TAB1",#N/A,TRUE,"GENERAL";"TAB2",#N/A,TRUE,"GENERAL";"TAB3",#N/A,TRUE,"GENERAL";"TAB4",#N/A,TRUE,"GENERAL";"TAB5",#N/A,TRUE,"GENERAL"}</definedName>
    <definedName name="rsdgsd5" localSheetId="23" hidden="1">{"TAB1",#N/A,TRUE,"GENERAL";"TAB2",#N/A,TRUE,"GENERAL";"TAB3",#N/A,TRUE,"GENERAL";"TAB4",#N/A,TRUE,"GENERAL";"TAB5",#N/A,TRUE,"GENERAL"}</definedName>
    <definedName name="rsdgsd5" localSheetId="24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localSheetId="7" hidden="1">{"TAB1",#N/A,TRUE,"GENERAL";"TAB2",#N/A,TRUE,"GENERAL";"TAB3",#N/A,TRUE,"GENERAL";"TAB4",#N/A,TRUE,"GENERAL";"TAB5",#N/A,TRUE,"GENERAL"}</definedName>
    <definedName name="rt" localSheetId="11" hidden="1">{"TAB1",#N/A,TRUE,"GENERAL";"TAB2",#N/A,TRUE,"GENERAL";"TAB3",#N/A,TRUE,"GENERAL";"TAB4",#N/A,TRUE,"GENERAL";"TAB5",#N/A,TRUE,"GENERAL"}</definedName>
    <definedName name="rt" localSheetId="12" hidden="1">{"TAB1",#N/A,TRUE,"GENERAL";"TAB2",#N/A,TRUE,"GENERAL";"TAB3",#N/A,TRUE,"GENERAL";"TAB4",#N/A,TRUE,"GENERAL";"TAB5",#N/A,TRUE,"GENERAL"}</definedName>
    <definedName name="rt" localSheetId="14" hidden="1">{"TAB1",#N/A,TRUE,"GENERAL";"TAB2",#N/A,TRUE,"GENERAL";"TAB3",#N/A,TRUE,"GENERAL";"TAB4",#N/A,TRUE,"GENERAL";"TAB5",#N/A,TRUE,"GENERAL"}</definedName>
    <definedName name="rt" localSheetId="19" hidden="1">{"TAB1",#N/A,TRUE,"GENERAL";"TAB2",#N/A,TRUE,"GENERAL";"TAB3",#N/A,TRUE,"GENERAL";"TAB4",#N/A,TRUE,"GENERAL";"TAB5",#N/A,TRUE,"GENERAL"}</definedName>
    <definedName name="rt" localSheetId="20" hidden="1">{"TAB1",#N/A,TRUE,"GENERAL";"TAB2",#N/A,TRUE,"GENERAL";"TAB3",#N/A,TRUE,"GENERAL";"TAB4",#N/A,TRUE,"GENERAL";"TAB5",#N/A,TRUE,"GENERAL"}</definedName>
    <definedName name="rt" localSheetId="22" hidden="1">{"TAB1",#N/A,TRUE,"GENERAL";"TAB2",#N/A,TRUE,"GENERAL";"TAB3",#N/A,TRUE,"GENERAL";"TAB4",#N/A,TRUE,"GENERAL";"TAB5",#N/A,TRUE,"GENERAL"}</definedName>
    <definedName name="rt" localSheetId="23" hidden="1">{"TAB1",#N/A,TRUE,"GENERAL";"TAB2",#N/A,TRUE,"GENERAL";"TAB3",#N/A,TRUE,"GENERAL";"TAB4",#N/A,TRUE,"GENERAL";"TAB5",#N/A,TRUE,"GENERAL"}</definedName>
    <definedName name="rt" localSheetId="24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localSheetId="7" hidden="1">{"TAB1",#N/A,TRUE,"GENERAL";"TAB2",#N/A,TRUE,"GENERAL";"TAB3",#N/A,TRUE,"GENERAL";"TAB4",#N/A,TRUE,"GENERAL";"TAB5",#N/A,TRUE,"GENERAL"}</definedName>
    <definedName name="rte" localSheetId="11" hidden="1">{"TAB1",#N/A,TRUE,"GENERAL";"TAB2",#N/A,TRUE,"GENERAL";"TAB3",#N/A,TRUE,"GENERAL";"TAB4",#N/A,TRUE,"GENERAL";"TAB5",#N/A,TRUE,"GENERAL"}</definedName>
    <definedName name="rte" localSheetId="12" hidden="1">{"TAB1",#N/A,TRUE,"GENERAL";"TAB2",#N/A,TRUE,"GENERAL";"TAB3",#N/A,TRUE,"GENERAL";"TAB4",#N/A,TRUE,"GENERAL";"TAB5",#N/A,TRUE,"GENERAL"}</definedName>
    <definedName name="rte" localSheetId="14" hidden="1">{"TAB1",#N/A,TRUE,"GENERAL";"TAB2",#N/A,TRUE,"GENERAL";"TAB3",#N/A,TRUE,"GENERAL";"TAB4",#N/A,TRUE,"GENERAL";"TAB5",#N/A,TRUE,"GENERAL"}</definedName>
    <definedName name="rte" localSheetId="19" hidden="1">{"TAB1",#N/A,TRUE,"GENERAL";"TAB2",#N/A,TRUE,"GENERAL";"TAB3",#N/A,TRUE,"GENERAL";"TAB4",#N/A,TRUE,"GENERAL";"TAB5",#N/A,TRUE,"GENERAL"}</definedName>
    <definedName name="rte" localSheetId="20" hidden="1">{"TAB1",#N/A,TRUE,"GENERAL";"TAB2",#N/A,TRUE,"GENERAL";"TAB3",#N/A,TRUE,"GENERAL";"TAB4",#N/A,TRUE,"GENERAL";"TAB5",#N/A,TRUE,"GENERAL"}</definedName>
    <definedName name="rte" localSheetId="22" hidden="1">{"TAB1",#N/A,TRUE,"GENERAL";"TAB2",#N/A,TRUE,"GENERAL";"TAB3",#N/A,TRUE,"GENERAL";"TAB4",#N/A,TRUE,"GENERAL";"TAB5",#N/A,TRUE,"GENERAL"}</definedName>
    <definedName name="rte" localSheetId="23" hidden="1">{"TAB1",#N/A,TRUE,"GENERAL";"TAB2",#N/A,TRUE,"GENERAL";"TAB3",#N/A,TRUE,"GENERAL";"TAB4",#N/A,TRUE,"GENERAL";"TAB5",#N/A,TRUE,"GENERAL"}</definedName>
    <definedName name="rte" localSheetId="24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5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localSheetId="7" hidden="1">{"via1",#N/A,TRUE,"general";"via2",#N/A,TRUE,"general";"via3",#N/A,TRUE,"general"}</definedName>
    <definedName name="rteg" localSheetId="11" hidden="1">{"via1",#N/A,TRUE,"general";"via2",#N/A,TRUE,"general";"via3",#N/A,TRUE,"general"}</definedName>
    <definedName name="rteg" localSheetId="12" hidden="1">{"via1",#N/A,TRUE,"general";"via2",#N/A,TRUE,"general";"via3",#N/A,TRUE,"general"}</definedName>
    <definedName name="rteg" localSheetId="14" hidden="1">{"via1",#N/A,TRUE,"general";"via2",#N/A,TRUE,"general";"via3",#N/A,TRUE,"general"}</definedName>
    <definedName name="rteg" localSheetId="19" hidden="1">{"via1",#N/A,TRUE,"general";"via2",#N/A,TRUE,"general";"via3",#N/A,TRUE,"general"}</definedName>
    <definedName name="rteg" localSheetId="20" hidden="1">{"via1",#N/A,TRUE,"general";"via2",#N/A,TRUE,"general";"via3",#N/A,TRUE,"general"}</definedName>
    <definedName name="rteg" localSheetId="22" hidden="1">{"via1",#N/A,TRUE,"general";"via2",#N/A,TRUE,"general";"via3",#N/A,TRUE,"general"}</definedName>
    <definedName name="rteg" localSheetId="23" hidden="1">{"via1",#N/A,TRUE,"general";"via2",#N/A,TRUE,"general";"via3",#N/A,TRUE,"general"}</definedName>
    <definedName name="rteg" localSheetId="24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localSheetId="7" hidden="1">{"TAB1",#N/A,TRUE,"GENERAL";"TAB2",#N/A,TRUE,"GENERAL";"TAB3",#N/A,TRUE,"GENERAL";"TAB4",#N/A,TRUE,"GENERAL";"TAB5",#N/A,TRUE,"GENERAL"}</definedName>
    <definedName name="rtert" localSheetId="11" hidden="1">{"TAB1",#N/A,TRUE,"GENERAL";"TAB2",#N/A,TRUE,"GENERAL";"TAB3",#N/A,TRUE,"GENERAL";"TAB4",#N/A,TRUE,"GENERAL";"TAB5",#N/A,TRUE,"GENERAL"}</definedName>
    <definedName name="rtert" localSheetId="12" hidden="1">{"TAB1",#N/A,TRUE,"GENERAL";"TAB2",#N/A,TRUE,"GENERAL";"TAB3",#N/A,TRUE,"GENERAL";"TAB4",#N/A,TRUE,"GENERAL";"TAB5",#N/A,TRUE,"GENERAL"}</definedName>
    <definedName name="rtert" localSheetId="14" hidden="1">{"TAB1",#N/A,TRUE,"GENERAL";"TAB2",#N/A,TRUE,"GENERAL";"TAB3",#N/A,TRUE,"GENERAL";"TAB4",#N/A,TRUE,"GENERAL";"TAB5",#N/A,TRUE,"GENERAL"}</definedName>
    <definedName name="rtert" localSheetId="19" hidden="1">{"TAB1",#N/A,TRUE,"GENERAL";"TAB2",#N/A,TRUE,"GENERAL";"TAB3",#N/A,TRUE,"GENERAL";"TAB4",#N/A,TRUE,"GENERAL";"TAB5",#N/A,TRUE,"GENERAL"}</definedName>
    <definedName name="rtert" localSheetId="20" hidden="1">{"TAB1",#N/A,TRUE,"GENERAL";"TAB2",#N/A,TRUE,"GENERAL";"TAB3",#N/A,TRUE,"GENERAL";"TAB4",#N/A,TRUE,"GENERAL";"TAB5",#N/A,TRUE,"GENERAL"}</definedName>
    <definedName name="rtert" localSheetId="22" hidden="1">{"TAB1",#N/A,TRUE,"GENERAL";"TAB2",#N/A,TRUE,"GENERAL";"TAB3",#N/A,TRUE,"GENERAL";"TAB4",#N/A,TRUE,"GENERAL";"TAB5",#N/A,TRUE,"GENERAL"}</definedName>
    <definedName name="rtert" localSheetId="23" hidden="1">{"TAB1",#N/A,TRUE,"GENERAL";"TAB2",#N/A,TRUE,"GENERAL";"TAB3",#N/A,TRUE,"GENERAL";"TAB4",#N/A,TRUE,"GENERAL";"TAB5",#N/A,TRUE,"GENERAL"}</definedName>
    <definedName name="rtert" localSheetId="24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5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localSheetId="7" hidden="1">{"via1",#N/A,TRUE,"general";"via2",#N/A,TRUE,"general";"via3",#N/A,TRUE,"general"}</definedName>
    <definedName name="rtes" localSheetId="11" hidden="1">{"via1",#N/A,TRUE,"general";"via2",#N/A,TRUE,"general";"via3",#N/A,TRUE,"general"}</definedName>
    <definedName name="rtes" localSheetId="12" hidden="1">{"via1",#N/A,TRUE,"general";"via2",#N/A,TRUE,"general";"via3",#N/A,TRUE,"general"}</definedName>
    <definedName name="rtes" localSheetId="14" hidden="1">{"via1",#N/A,TRUE,"general";"via2",#N/A,TRUE,"general";"via3",#N/A,TRUE,"general"}</definedName>
    <definedName name="rtes" localSheetId="19" hidden="1">{"via1",#N/A,TRUE,"general";"via2",#N/A,TRUE,"general";"via3",#N/A,TRUE,"general"}</definedName>
    <definedName name="rtes" localSheetId="20" hidden="1">{"via1",#N/A,TRUE,"general";"via2",#N/A,TRUE,"general";"via3",#N/A,TRUE,"general"}</definedName>
    <definedName name="rtes" localSheetId="22" hidden="1">{"via1",#N/A,TRUE,"general";"via2",#N/A,TRUE,"general";"via3",#N/A,TRUE,"general"}</definedName>
    <definedName name="rtes" localSheetId="23" hidden="1">{"via1",#N/A,TRUE,"general";"via2",#N/A,TRUE,"general";"via3",#N/A,TRUE,"general"}</definedName>
    <definedName name="rtes" localSheetId="24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localSheetId="7" hidden="1">{"TAB1",#N/A,TRUE,"GENERAL";"TAB2",#N/A,TRUE,"GENERAL";"TAB3",#N/A,TRUE,"GENERAL";"TAB4",#N/A,TRUE,"GENERAL";"TAB5",#N/A,TRUE,"GENERAL"}</definedName>
    <definedName name="rtewth" localSheetId="11" hidden="1">{"TAB1",#N/A,TRUE,"GENERAL";"TAB2",#N/A,TRUE,"GENERAL";"TAB3",#N/A,TRUE,"GENERAL";"TAB4",#N/A,TRUE,"GENERAL";"TAB5",#N/A,TRUE,"GENERAL"}</definedName>
    <definedName name="rtewth" localSheetId="12" hidden="1">{"TAB1",#N/A,TRUE,"GENERAL";"TAB2",#N/A,TRUE,"GENERAL";"TAB3",#N/A,TRUE,"GENERAL";"TAB4",#N/A,TRUE,"GENERAL";"TAB5",#N/A,TRUE,"GENERAL"}</definedName>
    <definedName name="rtewth" localSheetId="14" hidden="1">{"TAB1",#N/A,TRUE,"GENERAL";"TAB2",#N/A,TRUE,"GENERAL";"TAB3",#N/A,TRUE,"GENERAL";"TAB4",#N/A,TRUE,"GENERAL";"TAB5",#N/A,TRUE,"GENERAL"}</definedName>
    <definedName name="rtewth" localSheetId="19" hidden="1">{"TAB1",#N/A,TRUE,"GENERAL";"TAB2",#N/A,TRUE,"GENERAL";"TAB3",#N/A,TRUE,"GENERAL";"TAB4",#N/A,TRUE,"GENERAL";"TAB5",#N/A,TRUE,"GENERAL"}</definedName>
    <definedName name="rtewth" localSheetId="20" hidden="1">{"TAB1",#N/A,TRUE,"GENERAL";"TAB2",#N/A,TRUE,"GENERAL";"TAB3",#N/A,TRUE,"GENERAL";"TAB4",#N/A,TRUE,"GENERAL";"TAB5",#N/A,TRUE,"GENERAL"}</definedName>
    <definedName name="rtewth" localSheetId="22" hidden="1">{"TAB1",#N/A,TRUE,"GENERAL";"TAB2",#N/A,TRUE,"GENERAL";"TAB3",#N/A,TRUE,"GENERAL";"TAB4",#N/A,TRUE,"GENERAL";"TAB5",#N/A,TRUE,"GENERAL"}</definedName>
    <definedName name="rtewth" localSheetId="23" hidden="1">{"TAB1",#N/A,TRUE,"GENERAL";"TAB2",#N/A,TRUE,"GENERAL";"TAB3",#N/A,TRUE,"GENERAL";"TAB4",#N/A,TRUE,"GENERAL";"TAB5",#N/A,TRUE,"GENERAL"}</definedName>
    <definedName name="rtewth" localSheetId="24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localSheetId="11" hidden="1">{"TAB1",#N/A,TRUE,"GENERAL";"TAB2",#N/A,TRUE,"GENERAL";"TAB3",#N/A,TRUE,"GENERAL";"TAB4",#N/A,TRUE,"GENERAL";"TAB5",#N/A,TRUE,"GENERAL"}</definedName>
    <definedName name="rthjtj" localSheetId="12" hidden="1">{"TAB1",#N/A,TRUE,"GENERAL";"TAB2",#N/A,TRUE,"GENERAL";"TAB3",#N/A,TRUE,"GENERAL";"TAB4",#N/A,TRUE,"GENERAL";"TAB5",#N/A,TRUE,"GENERAL"}</definedName>
    <definedName name="rthjtj" localSheetId="14" hidden="1">{"TAB1",#N/A,TRUE,"GENERAL";"TAB2",#N/A,TRUE,"GENERAL";"TAB3",#N/A,TRUE,"GENERAL";"TAB4",#N/A,TRUE,"GENERAL";"TAB5",#N/A,TRUE,"GENERAL"}</definedName>
    <definedName name="rthjtj" localSheetId="19" hidden="1">{"TAB1",#N/A,TRUE,"GENERAL";"TAB2",#N/A,TRUE,"GENERAL";"TAB3",#N/A,TRUE,"GENERAL";"TAB4",#N/A,TRUE,"GENERAL";"TAB5",#N/A,TRUE,"GENERAL"}</definedName>
    <definedName name="rthjtj" localSheetId="20" hidden="1">{"TAB1",#N/A,TRUE,"GENERAL";"TAB2",#N/A,TRUE,"GENERAL";"TAB3",#N/A,TRUE,"GENERAL";"TAB4",#N/A,TRUE,"GENERAL";"TAB5",#N/A,TRUE,"GENERAL"}</definedName>
    <definedName name="rthjtj" localSheetId="22" hidden="1">{"TAB1",#N/A,TRUE,"GENERAL";"TAB2",#N/A,TRUE,"GENERAL";"TAB3",#N/A,TRUE,"GENERAL";"TAB4",#N/A,TRUE,"GENERAL";"TAB5",#N/A,TRUE,"GENERAL"}</definedName>
    <definedName name="rthjtj" localSheetId="23" hidden="1">{"TAB1",#N/A,TRUE,"GENERAL";"TAB2",#N/A,TRUE,"GENERAL";"TAB3",#N/A,TRUE,"GENERAL";"TAB4",#N/A,TRUE,"GENERAL";"TAB5",#N/A,TRUE,"GENERAL"}</definedName>
    <definedName name="rthjtj" localSheetId="24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5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localSheetId="7" hidden="1">{"via1",#N/A,TRUE,"general";"via2",#N/A,TRUE,"general";"via3",#N/A,TRUE,"general"}</definedName>
    <definedName name="rthrthg" localSheetId="11" hidden="1">{"via1",#N/A,TRUE,"general";"via2",#N/A,TRUE,"general";"via3",#N/A,TRUE,"general"}</definedName>
    <definedName name="rthrthg" localSheetId="12" hidden="1">{"via1",#N/A,TRUE,"general";"via2",#N/A,TRUE,"general";"via3",#N/A,TRUE,"general"}</definedName>
    <definedName name="rthrthg" localSheetId="14" hidden="1">{"via1",#N/A,TRUE,"general";"via2",#N/A,TRUE,"general";"via3",#N/A,TRUE,"general"}</definedName>
    <definedName name="rthrthg" localSheetId="19" hidden="1">{"via1",#N/A,TRUE,"general";"via2",#N/A,TRUE,"general";"via3",#N/A,TRUE,"general"}</definedName>
    <definedName name="rthrthg" localSheetId="20" hidden="1">{"via1",#N/A,TRUE,"general";"via2",#N/A,TRUE,"general";"via3",#N/A,TRUE,"general"}</definedName>
    <definedName name="rthrthg" localSheetId="22" hidden="1">{"via1",#N/A,TRUE,"general";"via2",#N/A,TRUE,"general";"via3",#N/A,TRUE,"general"}</definedName>
    <definedName name="rthrthg" localSheetId="23" hidden="1">{"via1",#N/A,TRUE,"general";"via2",#N/A,TRUE,"general";"via3",#N/A,TRUE,"general"}</definedName>
    <definedName name="rthrthg" localSheetId="24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localSheetId="11" hidden="1">{"via1",#N/A,TRUE,"general";"via2",#N/A,TRUE,"general";"via3",#N/A,TRUE,"general"}</definedName>
    <definedName name="rthtrh" localSheetId="12" hidden="1">{"via1",#N/A,TRUE,"general";"via2",#N/A,TRUE,"general";"via3",#N/A,TRUE,"general"}</definedName>
    <definedName name="rthtrh" localSheetId="14" hidden="1">{"via1",#N/A,TRUE,"general";"via2",#N/A,TRUE,"general";"via3",#N/A,TRUE,"general"}</definedName>
    <definedName name="rthtrh" localSheetId="19" hidden="1">{"via1",#N/A,TRUE,"general";"via2",#N/A,TRUE,"general";"via3",#N/A,TRUE,"general"}</definedName>
    <definedName name="rthtrh" localSheetId="20" hidden="1">{"via1",#N/A,TRUE,"general";"via2",#N/A,TRUE,"general";"via3",#N/A,TRUE,"general"}</definedName>
    <definedName name="rthtrh" localSheetId="22" hidden="1">{"via1",#N/A,TRUE,"general";"via2",#N/A,TRUE,"general";"via3",#N/A,TRUE,"general"}</definedName>
    <definedName name="rthtrh" localSheetId="23" hidden="1">{"via1",#N/A,TRUE,"general";"via2",#N/A,TRUE,"general";"via3",#N/A,TRUE,"general"}</definedName>
    <definedName name="rthtrh" localSheetId="24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localSheetId="11" hidden="1">{"via1",#N/A,TRUE,"general";"via2",#N/A,TRUE,"general";"via3",#N/A,TRUE,"general"}</definedName>
    <definedName name="rtkk" localSheetId="12" hidden="1">{"via1",#N/A,TRUE,"general";"via2",#N/A,TRUE,"general";"via3",#N/A,TRUE,"general"}</definedName>
    <definedName name="rtkk" localSheetId="14" hidden="1">{"via1",#N/A,TRUE,"general";"via2",#N/A,TRUE,"general";"via3",#N/A,TRUE,"general"}</definedName>
    <definedName name="rtkk" localSheetId="19" hidden="1">{"via1",#N/A,TRUE,"general";"via2",#N/A,TRUE,"general";"via3",#N/A,TRUE,"general"}</definedName>
    <definedName name="rtkk" localSheetId="20" hidden="1">{"via1",#N/A,TRUE,"general";"via2",#N/A,TRUE,"general";"via3",#N/A,TRUE,"general"}</definedName>
    <definedName name="rtkk" localSheetId="22" hidden="1">{"via1",#N/A,TRUE,"general";"via2",#N/A,TRUE,"general";"via3",#N/A,TRUE,"general"}</definedName>
    <definedName name="rtkk" localSheetId="23" hidden="1">{"via1",#N/A,TRUE,"general";"via2",#N/A,TRUE,"general";"via3",#N/A,TRUE,"general"}</definedName>
    <definedName name="rtkk" localSheetId="24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localSheetId="11" hidden="1">{"via1",#N/A,TRUE,"general";"via2",#N/A,TRUE,"general";"via3",#N/A,TRUE,"general"}</definedName>
    <definedName name="rttthy" localSheetId="12" hidden="1">{"via1",#N/A,TRUE,"general";"via2",#N/A,TRUE,"general";"via3",#N/A,TRUE,"general"}</definedName>
    <definedName name="rttthy" localSheetId="14" hidden="1">{"via1",#N/A,TRUE,"general";"via2",#N/A,TRUE,"general";"via3",#N/A,TRUE,"general"}</definedName>
    <definedName name="rttthy" localSheetId="19" hidden="1">{"via1",#N/A,TRUE,"general";"via2",#N/A,TRUE,"general";"via3",#N/A,TRUE,"general"}</definedName>
    <definedName name="rttthy" localSheetId="20" hidden="1">{"via1",#N/A,TRUE,"general";"via2",#N/A,TRUE,"general";"via3",#N/A,TRUE,"general"}</definedName>
    <definedName name="rttthy" localSheetId="22" hidden="1">{"via1",#N/A,TRUE,"general";"via2",#N/A,TRUE,"general";"via3",#N/A,TRUE,"general"}</definedName>
    <definedName name="rttthy" localSheetId="23" hidden="1">{"via1",#N/A,TRUE,"general";"via2",#N/A,TRUE,"general";"via3",#N/A,TRUE,"general"}</definedName>
    <definedName name="rttthy" localSheetId="24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localSheetId="11" hidden="1">{"via1",#N/A,TRUE,"general";"via2",#N/A,TRUE,"general";"via3",#N/A,TRUE,"general"}</definedName>
    <definedName name="rtu" localSheetId="12" hidden="1">{"via1",#N/A,TRUE,"general";"via2",#N/A,TRUE,"general";"via3",#N/A,TRUE,"general"}</definedName>
    <definedName name="rtu" localSheetId="14" hidden="1">{"via1",#N/A,TRUE,"general";"via2",#N/A,TRUE,"general";"via3",#N/A,TRUE,"general"}</definedName>
    <definedName name="rtu" localSheetId="19" hidden="1">{"via1",#N/A,TRUE,"general";"via2",#N/A,TRUE,"general";"via3",#N/A,TRUE,"general"}</definedName>
    <definedName name="rtu" localSheetId="20" hidden="1">{"via1",#N/A,TRUE,"general";"via2",#N/A,TRUE,"general";"via3",#N/A,TRUE,"general"}</definedName>
    <definedName name="rtu" localSheetId="22" hidden="1">{"via1",#N/A,TRUE,"general";"via2",#N/A,TRUE,"general";"via3",#N/A,TRUE,"general"}</definedName>
    <definedName name="rtu" localSheetId="23" hidden="1">{"via1",#N/A,TRUE,"general";"via2",#N/A,TRUE,"general";"via3",#N/A,TRUE,"general"}</definedName>
    <definedName name="rtu" localSheetId="24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localSheetId="7" hidden="1">{"TAB1",#N/A,TRUE,"GENERAL";"TAB2",#N/A,TRUE,"GENERAL";"TAB3",#N/A,TRUE,"GENERAL";"TAB4",#N/A,TRUE,"GENERAL";"TAB5",#N/A,TRUE,"GENERAL"}</definedName>
    <definedName name="rtug" localSheetId="11" hidden="1">{"TAB1",#N/A,TRUE,"GENERAL";"TAB2",#N/A,TRUE,"GENERAL";"TAB3",#N/A,TRUE,"GENERAL";"TAB4",#N/A,TRUE,"GENERAL";"TAB5",#N/A,TRUE,"GENERAL"}</definedName>
    <definedName name="rtug" localSheetId="12" hidden="1">{"TAB1",#N/A,TRUE,"GENERAL";"TAB2",#N/A,TRUE,"GENERAL";"TAB3",#N/A,TRUE,"GENERAL";"TAB4",#N/A,TRUE,"GENERAL";"TAB5",#N/A,TRUE,"GENERAL"}</definedName>
    <definedName name="rtug" localSheetId="14" hidden="1">{"TAB1",#N/A,TRUE,"GENERAL";"TAB2",#N/A,TRUE,"GENERAL";"TAB3",#N/A,TRUE,"GENERAL";"TAB4",#N/A,TRUE,"GENERAL";"TAB5",#N/A,TRUE,"GENERAL"}</definedName>
    <definedName name="rtug" localSheetId="19" hidden="1">{"TAB1",#N/A,TRUE,"GENERAL";"TAB2",#N/A,TRUE,"GENERAL";"TAB3",#N/A,TRUE,"GENERAL";"TAB4",#N/A,TRUE,"GENERAL";"TAB5",#N/A,TRUE,"GENERAL"}</definedName>
    <definedName name="rtug" localSheetId="20" hidden="1">{"TAB1",#N/A,TRUE,"GENERAL";"TAB2",#N/A,TRUE,"GENERAL";"TAB3",#N/A,TRUE,"GENERAL";"TAB4",#N/A,TRUE,"GENERAL";"TAB5",#N/A,TRUE,"GENERAL"}</definedName>
    <definedName name="rtug" localSheetId="22" hidden="1">{"TAB1",#N/A,TRUE,"GENERAL";"TAB2",#N/A,TRUE,"GENERAL";"TAB3",#N/A,TRUE,"GENERAL";"TAB4",#N/A,TRUE,"GENERAL";"TAB5",#N/A,TRUE,"GENERAL"}</definedName>
    <definedName name="rtug" localSheetId="23" hidden="1">{"TAB1",#N/A,TRUE,"GENERAL";"TAB2",#N/A,TRUE,"GENERAL";"TAB3",#N/A,TRUE,"GENERAL";"TAB4",#N/A,TRUE,"GENERAL";"TAB5",#N/A,TRUE,"GENERAL"}</definedName>
    <definedName name="rtug" localSheetId="24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localSheetId="11" hidden="1">{"TAB1",#N/A,TRUE,"GENERAL";"TAB2",#N/A,TRUE,"GENERAL";"TAB3",#N/A,TRUE,"GENERAL";"TAB4",#N/A,TRUE,"GENERAL";"TAB5",#N/A,TRUE,"GENERAL"}</definedName>
    <definedName name="rtugsd" localSheetId="12" hidden="1">{"TAB1",#N/A,TRUE,"GENERAL";"TAB2",#N/A,TRUE,"GENERAL";"TAB3",#N/A,TRUE,"GENERAL";"TAB4",#N/A,TRUE,"GENERAL";"TAB5",#N/A,TRUE,"GENERAL"}</definedName>
    <definedName name="rtugsd" localSheetId="14" hidden="1">{"TAB1",#N/A,TRUE,"GENERAL";"TAB2",#N/A,TRUE,"GENERAL";"TAB3",#N/A,TRUE,"GENERAL";"TAB4",#N/A,TRUE,"GENERAL";"TAB5",#N/A,TRUE,"GENERAL"}</definedName>
    <definedName name="rtugsd" localSheetId="19" hidden="1">{"TAB1",#N/A,TRUE,"GENERAL";"TAB2",#N/A,TRUE,"GENERAL";"TAB3",#N/A,TRUE,"GENERAL";"TAB4",#N/A,TRUE,"GENERAL";"TAB5",#N/A,TRUE,"GENERAL"}</definedName>
    <definedName name="rtugsd" localSheetId="20" hidden="1">{"TAB1",#N/A,TRUE,"GENERAL";"TAB2",#N/A,TRUE,"GENERAL";"TAB3",#N/A,TRUE,"GENERAL";"TAB4",#N/A,TRUE,"GENERAL";"TAB5",#N/A,TRUE,"GENERAL"}</definedName>
    <definedName name="rtugsd" localSheetId="22" hidden="1">{"TAB1",#N/A,TRUE,"GENERAL";"TAB2",#N/A,TRUE,"GENERAL";"TAB3",#N/A,TRUE,"GENERAL";"TAB4",#N/A,TRUE,"GENERAL";"TAB5",#N/A,TRUE,"GENERAL"}</definedName>
    <definedName name="rtugsd" localSheetId="23" hidden="1">{"TAB1",#N/A,TRUE,"GENERAL";"TAB2",#N/A,TRUE,"GENERAL";"TAB3",#N/A,TRUE,"GENERAL";"TAB4",#N/A,TRUE,"GENERAL";"TAB5",#N/A,TRUE,"GENERAL"}</definedName>
    <definedName name="rtugsd" localSheetId="24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5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localSheetId="7" hidden="1">{"via1",#N/A,TRUE,"general";"via2",#N/A,TRUE,"general";"via3",#N/A,TRUE,"general"}</definedName>
    <definedName name="rturtu" localSheetId="11" hidden="1">{"via1",#N/A,TRUE,"general";"via2",#N/A,TRUE,"general";"via3",#N/A,TRUE,"general"}</definedName>
    <definedName name="rturtu" localSheetId="12" hidden="1">{"via1",#N/A,TRUE,"general";"via2",#N/A,TRUE,"general";"via3",#N/A,TRUE,"general"}</definedName>
    <definedName name="rturtu" localSheetId="14" hidden="1">{"via1",#N/A,TRUE,"general";"via2",#N/A,TRUE,"general";"via3",#N/A,TRUE,"general"}</definedName>
    <definedName name="rturtu" localSheetId="19" hidden="1">{"via1",#N/A,TRUE,"general";"via2",#N/A,TRUE,"general";"via3",#N/A,TRUE,"general"}</definedName>
    <definedName name="rturtu" localSheetId="20" hidden="1">{"via1",#N/A,TRUE,"general";"via2",#N/A,TRUE,"general";"via3",#N/A,TRUE,"general"}</definedName>
    <definedName name="rturtu" localSheetId="22" hidden="1">{"via1",#N/A,TRUE,"general";"via2",#N/A,TRUE,"general";"via3",#N/A,TRUE,"general"}</definedName>
    <definedName name="rturtu" localSheetId="23" hidden="1">{"via1",#N/A,TRUE,"general";"via2",#N/A,TRUE,"general";"via3",#N/A,TRUE,"general"}</definedName>
    <definedName name="rturtu" localSheetId="24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localSheetId="11" hidden="1">{"via1",#N/A,TRUE,"general";"via2",#N/A,TRUE,"general";"via3",#N/A,TRUE,"general"}</definedName>
    <definedName name="rturu" localSheetId="12" hidden="1">{"via1",#N/A,TRUE,"general";"via2",#N/A,TRUE,"general";"via3",#N/A,TRUE,"general"}</definedName>
    <definedName name="rturu" localSheetId="14" hidden="1">{"via1",#N/A,TRUE,"general";"via2",#N/A,TRUE,"general";"via3",#N/A,TRUE,"general"}</definedName>
    <definedName name="rturu" localSheetId="19" hidden="1">{"via1",#N/A,TRUE,"general";"via2",#N/A,TRUE,"general";"via3",#N/A,TRUE,"general"}</definedName>
    <definedName name="rturu" localSheetId="20" hidden="1">{"via1",#N/A,TRUE,"general";"via2",#N/A,TRUE,"general";"via3",#N/A,TRUE,"general"}</definedName>
    <definedName name="rturu" localSheetId="22" hidden="1">{"via1",#N/A,TRUE,"general";"via2",#N/A,TRUE,"general";"via3",#N/A,TRUE,"general"}</definedName>
    <definedName name="rturu" localSheetId="23" hidden="1">{"via1",#N/A,TRUE,"general";"via2",#N/A,TRUE,"general";"via3",#N/A,TRUE,"general"}</definedName>
    <definedName name="rturu" localSheetId="24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localSheetId="11" hidden="1">{"via1",#N/A,TRUE,"general";"via2",#N/A,TRUE,"general";"via3",#N/A,TRUE,"general"}</definedName>
    <definedName name="rtut" localSheetId="12" hidden="1">{"via1",#N/A,TRUE,"general";"via2",#N/A,TRUE,"general";"via3",#N/A,TRUE,"general"}</definedName>
    <definedName name="rtut" localSheetId="14" hidden="1">{"via1",#N/A,TRUE,"general";"via2",#N/A,TRUE,"general";"via3",#N/A,TRUE,"general"}</definedName>
    <definedName name="rtut" localSheetId="19" hidden="1">{"via1",#N/A,TRUE,"general";"via2",#N/A,TRUE,"general";"via3",#N/A,TRUE,"general"}</definedName>
    <definedName name="rtut" localSheetId="20" hidden="1">{"via1",#N/A,TRUE,"general";"via2",#N/A,TRUE,"general";"via3",#N/A,TRUE,"general"}</definedName>
    <definedName name="rtut" localSheetId="22" hidden="1">{"via1",#N/A,TRUE,"general";"via2",#N/A,TRUE,"general";"via3",#N/A,TRUE,"general"}</definedName>
    <definedName name="rtut" localSheetId="23" hidden="1">{"via1",#N/A,TRUE,"general";"via2",#N/A,TRUE,"general";"via3",#N/A,TRUE,"general"}</definedName>
    <definedName name="rtut" localSheetId="24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localSheetId="11" hidden="1">{"via1",#N/A,TRUE,"general";"via2",#N/A,TRUE,"general";"via3",#N/A,TRUE,"general"}</definedName>
    <definedName name="rtutru" localSheetId="12" hidden="1">{"via1",#N/A,TRUE,"general";"via2",#N/A,TRUE,"general";"via3",#N/A,TRUE,"general"}</definedName>
    <definedName name="rtutru" localSheetId="14" hidden="1">{"via1",#N/A,TRUE,"general";"via2",#N/A,TRUE,"general";"via3",#N/A,TRUE,"general"}</definedName>
    <definedName name="rtutru" localSheetId="19" hidden="1">{"via1",#N/A,TRUE,"general";"via2",#N/A,TRUE,"general";"via3",#N/A,TRUE,"general"}</definedName>
    <definedName name="rtutru" localSheetId="20" hidden="1">{"via1",#N/A,TRUE,"general";"via2",#N/A,TRUE,"general";"via3",#N/A,TRUE,"general"}</definedName>
    <definedName name="rtutru" localSheetId="22" hidden="1">{"via1",#N/A,TRUE,"general";"via2",#N/A,TRUE,"general";"via3",#N/A,TRUE,"general"}</definedName>
    <definedName name="rtutru" localSheetId="23" hidden="1">{"via1",#N/A,TRUE,"general";"via2",#N/A,TRUE,"general";"via3",#N/A,TRUE,"general"}</definedName>
    <definedName name="rtutru" localSheetId="24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localSheetId="11" hidden="1">{"via1",#N/A,TRUE,"general";"via2",#N/A,TRUE,"general";"via3",#N/A,TRUE,"general"}</definedName>
    <definedName name="rtuy" localSheetId="12" hidden="1">{"via1",#N/A,TRUE,"general";"via2",#N/A,TRUE,"general";"via3",#N/A,TRUE,"general"}</definedName>
    <definedName name="rtuy" localSheetId="14" hidden="1">{"via1",#N/A,TRUE,"general";"via2",#N/A,TRUE,"general";"via3",#N/A,TRUE,"general"}</definedName>
    <definedName name="rtuy" localSheetId="19" hidden="1">{"via1",#N/A,TRUE,"general";"via2",#N/A,TRUE,"general";"via3",#N/A,TRUE,"general"}</definedName>
    <definedName name="rtuy" localSheetId="20" hidden="1">{"via1",#N/A,TRUE,"general";"via2",#N/A,TRUE,"general";"via3",#N/A,TRUE,"general"}</definedName>
    <definedName name="rtuy" localSheetId="22" hidden="1">{"via1",#N/A,TRUE,"general";"via2",#N/A,TRUE,"general";"via3",#N/A,TRUE,"general"}</definedName>
    <definedName name="rtuy" localSheetId="23" hidden="1">{"via1",#N/A,TRUE,"general";"via2",#N/A,TRUE,"general";"via3",#N/A,TRUE,"general"}</definedName>
    <definedName name="rtuy" localSheetId="24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localSheetId="7" hidden="1">{"TAB1",#N/A,TRUE,"GENERAL";"TAB2",#N/A,TRUE,"GENERAL";"TAB3",#N/A,TRUE,"GENERAL";"TAB4",#N/A,TRUE,"GENERAL";"TAB5",#N/A,TRUE,"GENERAL"}</definedName>
    <definedName name="rtyhr" localSheetId="11" hidden="1">{"TAB1",#N/A,TRUE,"GENERAL";"TAB2",#N/A,TRUE,"GENERAL";"TAB3",#N/A,TRUE,"GENERAL";"TAB4",#N/A,TRUE,"GENERAL";"TAB5",#N/A,TRUE,"GENERAL"}</definedName>
    <definedName name="rtyhr" localSheetId="12" hidden="1">{"TAB1",#N/A,TRUE,"GENERAL";"TAB2",#N/A,TRUE,"GENERAL";"TAB3",#N/A,TRUE,"GENERAL";"TAB4",#N/A,TRUE,"GENERAL";"TAB5",#N/A,TRUE,"GENERAL"}</definedName>
    <definedName name="rtyhr" localSheetId="14" hidden="1">{"TAB1",#N/A,TRUE,"GENERAL";"TAB2",#N/A,TRUE,"GENERAL";"TAB3",#N/A,TRUE,"GENERAL";"TAB4",#N/A,TRUE,"GENERAL";"TAB5",#N/A,TRUE,"GENERAL"}</definedName>
    <definedName name="rtyhr" localSheetId="19" hidden="1">{"TAB1",#N/A,TRUE,"GENERAL";"TAB2",#N/A,TRUE,"GENERAL";"TAB3",#N/A,TRUE,"GENERAL";"TAB4",#N/A,TRUE,"GENERAL";"TAB5",#N/A,TRUE,"GENERAL"}</definedName>
    <definedName name="rtyhr" localSheetId="20" hidden="1">{"TAB1",#N/A,TRUE,"GENERAL";"TAB2",#N/A,TRUE,"GENERAL";"TAB3",#N/A,TRUE,"GENERAL";"TAB4",#N/A,TRUE,"GENERAL";"TAB5",#N/A,TRUE,"GENERAL"}</definedName>
    <definedName name="rtyhr" localSheetId="22" hidden="1">{"TAB1",#N/A,TRUE,"GENERAL";"TAB2",#N/A,TRUE,"GENERAL";"TAB3",#N/A,TRUE,"GENERAL";"TAB4",#N/A,TRUE,"GENERAL";"TAB5",#N/A,TRUE,"GENERAL"}</definedName>
    <definedName name="rtyhr" localSheetId="23" hidden="1">{"TAB1",#N/A,TRUE,"GENERAL";"TAB2",#N/A,TRUE,"GENERAL";"TAB3",#N/A,TRUE,"GENERAL";"TAB4",#N/A,TRUE,"GENERAL";"TAB5",#N/A,TRUE,"GENERAL"}</definedName>
    <definedName name="rtyhr" localSheetId="24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5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localSheetId="7" hidden="1">{"via1",#N/A,TRUE,"general";"via2",#N/A,TRUE,"general";"via3",#N/A,TRUE,"general"}</definedName>
    <definedName name="rtym" localSheetId="11" hidden="1">{"via1",#N/A,TRUE,"general";"via2",#N/A,TRUE,"general";"via3",#N/A,TRUE,"general"}</definedName>
    <definedName name="rtym" localSheetId="12" hidden="1">{"via1",#N/A,TRUE,"general";"via2",#N/A,TRUE,"general";"via3",#N/A,TRUE,"general"}</definedName>
    <definedName name="rtym" localSheetId="14" hidden="1">{"via1",#N/A,TRUE,"general";"via2",#N/A,TRUE,"general";"via3",#N/A,TRUE,"general"}</definedName>
    <definedName name="rtym" localSheetId="19" hidden="1">{"via1",#N/A,TRUE,"general";"via2",#N/A,TRUE,"general";"via3",#N/A,TRUE,"general"}</definedName>
    <definedName name="rtym" localSheetId="20" hidden="1">{"via1",#N/A,TRUE,"general";"via2",#N/A,TRUE,"general";"via3",#N/A,TRUE,"general"}</definedName>
    <definedName name="rtym" localSheetId="22" hidden="1">{"via1",#N/A,TRUE,"general";"via2",#N/A,TRUE,"general";"via3",#N/A,TRUE,"general"}</definedName>
    <definedName name="rtym" localSheetId="23" hidden="1">{"via1",#N/A,TRUE,"general";"via2",#N/A,TRUE,"general";"via3",#N/A,TRUE,"general"}</definedName>
    <definedName name="rtym" localSheetId="24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localSheetId="7" hidden="1">{"TAB1",#N/A,TRUE,"GENERAL";"TAB2",#N/A,TRUE,"GENERAL";"TAB3",#N/A,TRUE,"GENERAL";"TAB4",#N/A,TRUE,"GENERAL";"TAB5",#N/A,TRUE,"GENERAL"}</definedName>
    <definedName name="rtyrey" localSheetId="11" hidden="1">{"TAB1",#N/A,TRUE,"GENERAL";"TAB2",#N/A,TRUE,"GENERAL";"TAB3",#N/A,TRUE,"GENERAL";"TAB4",#N/A,TRUE,"GENERAL";"TAB5",#N/A,TRUE,"GENERAL"}</definedName>
    <definedName name="rtyrey" localSheetId="12" hidden="1">{"TAB1",#N/A,TRUE,"GENERAL";"TAB2",#N/A,TRUE,"GENERAL";"TAB3",#N/A,TRUE,"GENERAL";"TAB4",#N/A,TRUE,"GENERAL";"TAB5",#N/A,TRUE,"GENERAL"}</definedName>
    <definedName name="rtyrey" localSheetId="14" hidden="1">{"TAB1",#N/A,TRUE,"GENERAL";"TAB2",#N/A,TRUE,"GENERAL";"TAB3",#N/A,TRUE,"GENERAL";"TAB4",#N/A,TRUE,"GENERAL";"TAB5",#N/A,TRUE,"GENERAL"}</definedName>
    <definedName name="rtyrey" localSheetId="19" hidden="1">{"TAB1",#N/A,TRUE,"GENERAL";"TAB2",#N/A,TRUE,"GENERAL";"TAB3",#N/A,TRUE,"GENERAL";"TAB4",#N/A,TRUE,"GENERAL";"TAB5",#N/A,TRUE,"GENERAL"}</definedName>
    <definedName name="rtyrey" localSheetId="20" hidden="1">{"TAB1",#N/A,TRUE,"GENERAL";"TAB2",#N/A,TRUE,"GENERAL";"TAB3",#N/A,TRUE,"GENERAL";"TAB4",#N/A,TRUE,"GENERAL";"TAB5",#N/A,TRUE,"GENERAL"}</definedName>
    <definedName name="rtyrey" localSheetId="22" hidden="1">{"TAB1",#N/A,TRUE,"GENERAL";"TAB2",#N/A,TRUE,"GENERAL";"TAB3",#N/A,TRUE,"GENERAL";"TAB4",#N/A,TRUE,"GENERAL";"TAB5",#N/A,TRUE,"GENERAL"}</definedName>
    <definedName name="rtyrey" localSheetId="23" hidden="1">{"TAB1",#N/A,TRUE,"GENERAL";"TAB2",#N/A,TRUE,"GENERAL";"TAB3",#N/A,TRUE,"GENERAL";"TAB4",#N/A,TRUE,"GENERAL";"TAB5",#N/A,TRUE,"GENERAL"}</definedName>
    <definedName name="rtyrey" localSheetId="24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5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localSheetId="7" hidden="1">{"via1",#N/A,TRUE,"general";"via2",#N/A,TRUE,"general";"via3",#N/A,TRUE,"general"}</definedName>
    <definedName name="rtyrh" localSheetId="11" hidden="1">{"via1",#N/A,TRUE,"general";"via2",#N/A,TRUE,"general";"via3",#N/A,TRUE,"general"}</definedName>
    <definedName name="rtyrh" localSheetId="12" hidden="1">{"via1",#N/A,TRUE,"general";"via2",#N/A,TRUE,"general";"via3",#N/A,TRUE,"general"}</definedName>
    <definedName name="rtyrh" localSheetId="14" hidden="1">{"via1",#N/A,TRUE,"general";"via2",#N/A,TRUE,"general";"via3",#N/A,TRUE,"general"}</definedName>
    <definedName name="rtyrh" localSheetId="19" hidden="1">{"via1",#N/A,TRUE,"general";"via2",#N/A,TRUE,"general";"via3",#N/A,TRUE,"general"}</definedName>
    <definedName name="rtyrh" localSheetId="20" hidden="1">{"via1",#N/A,TRUE,"general";"via2",#N/A,TRUE,"general";"via3",#N/A,TRUE,"general"}</definedName>
    <definedName name="rtyrh" localSheetId="22" hidden="1">{"via1",#N/A,TRUE,"general";"via2",#N/A,TRUE,"general";"via3",#N/A,TRUE,"general"}</definedName>
    <definedName name="rtyrh" localSheetId="23" hidden="1">{"via1",#N/A,TRUE,"general";"via2",#N/A,TRUE,"general";"via3",#N/A,TRUE,"general"}</definedName>
    <definedName name="rtyrh" localSheetId="24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localSheetId="11" hidden="1">{"via1",#N/A,TRUE,"general";"via2",#N/A,TRUE,"general";"via3",#N/A,TRUE,"general"}</definedName>
    <definedName name="RTYRTY" localSheetId="12" hidden="1">{"via1",#N/A,TRUE,"general";"via2",#N/A,TRUE,"general";"via3",#N/A,TRUE,"general"}</definedName>
    <definedName name="RTYRTY" localSheetId="14" hidden="1">{"via1",#N/A,TRUE,"general";"via2",#N/A,TRUE,"general";"via3",#N/A,TRUE,"general"}</definedName>
    <definedName name="RTYRTY" localSheetId="19" hidden="1">{"via1",#N/A,TRUE,"general";"via2",#N/A,TRUE,"general";"via3",#N/A,TRUE,"general"}</definedName>
    <definedName name="RTYRTY" localSheetId="20" hidden="1">{"via1",#N/A,TRUE,"general";"via2",#N/A,TRUE,"general";"via3",#N/A,TRUE,"general"}</definedName>
    <definedName name="RTYRTY" localSheetId="22" hidden="1">{"via1",#N/A,TRUE,"general";"via2",#N/A,TRUE,"general";"via3",#N/A,TRUE,"general"}</definedName>
    <definedName name="RTYRTY" localSheetId="23" hidden="1">{"via1",#N/A,TRUE,"general";"via2",#N/A,TRUE,"general";"via3",#N/A,TRUE,"general"}</definedName>
    <definedName name="RTYRTY" localSheetId="24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localSheetId="7" hidden="1">{"TAB1",#N/A,TRUE,"GENERAL";"TAB2",#N/A,TRUE,"GENERAL";"TAB3",#N/A,TRUE,"GENERAL";"TAB4",#N/A,TRUE,"GENERAL";"TAB5",#N/A,TRUE,"GENERAL"}</definedName>
    <definedName name="rtyt" localSheetId="11" hidden="1">{"TAB1",#N/A,TRUE,"GENERAL";"TAB2",#N/A,TRUE,"GENERAL";"TAB3",#N/A,TRUE,"GENERAL";"TAB4",#N/A,TRUE,"GENERAL";"TAB5",#N/A,TRUE,"GENERAL"}</definedName>
    <definedName name="rtyt" localSheetId="12" hidden="1">{"TAB1",#N/A,TRUE,"GENERAL";"TAB2",#N/A,TRUE,"GENERAL";"TAB3",#N/A,TRUE,"GENERAL";"TAB4",#N/A,TRUE,"GENERAL";"TAB5",#N/A,TRUE,"GENERAL"}</definedName>
    <definedName name="rtyt" localSheetId="14" hidden="1">{"TAB1",#N/A,TRUE,"GENERAL";"TAB2",#N/A,TRUE,"GENERAL";"TAB3",#N/A,TRUE,"GENERAL";"TAB4",#N/A,TRUE,"GENERAL";"TAB5",#N/A,TRUE,"GENERAL"}</definedName>
    <definedName name="rtyt" localSheetId="19" hidden="1">{"TAB1",#N/A,TRUE,"GENERAL";"TAB2",#N/A,TRUE,"GENERAL";"TAB3",#N/A,TRUE,"GENERAL";"TAB4",#N/A,TRUE,"GENERAL";"TAB5",#N/A,TRUE,"GENERAL"}</definedName>
    <definedName name="rtyt" localSheetId="20" hidden="1">{"TAB1",#N/A,TRUE,"GENERAL";"TAB2",#N/A,TRUE,"GENERAL";"TAB3",#N/A,TRUE,"GENERAL";"TAB4",#N/A,TRUE,"GENERAL";"TAB5",#N/A,TRUE,"GENERAL"}</definedName>
    <definedName name="rtyt" localSheetId="22" hidden="1">{"TAB1",#N/A,TRUE,"GENERAL";"TAB2",#N/A,TRUE,"GENERAL";"TAB3",#N/A,TRUE,"GENERAL";"TAB4",#N/A,TRUE,"GENERAL";"TAB5",#N/A,TRUE,"GENERAL"}</definedName>
    <definedName name="rtyt" localSheetId="23" hidden="1">{"TAB1",#N/A,TRUE,"GENERAL";"TAB2",#N/A,TRUE,"GENERAL";"TAB3",#N/A,TRUE,"GENERAL";"TAB4",#N/A,TRUE,"GENERAL";"TAB5",#N/A,TRUE,"GENERAL"}</definedName>
    <definedName name="rtyt" localSheetId="24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5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localSheetId="7" hidden="1">{"via1",#N/A,TRUE,"general";"via2",#N/A,TRUE,"general";"via3",#N/A,TRUE,"general"}</definedName>
    <definedName name="rtytry" localSheetId="11" hidden="1">{"via1",#N/A,TRUE,"general";"via2",#N/A,TRUE,"general";"via3",#N/A,TRUE,"general"}</definedName>
    <definedName name="rtytry" localSheetId="12" hidden="1">{"via1",#N/A,TRUE,"general";"via2",#N/A,TRUE,"general";"via3",#N/A,TRUE,"general"}</definedName>
    <definedName name="rtytry" localSheetId="14" hidden="1">{"via1",#N/A,TRUE,"general";"via2",#N/A,TRUE,"general";"via3",#N/A,TRUE,"general"}</definedName>
    <definedName name="rtytry" localSheetId="19" hidden="1">{"via1",#N/A,TRUE,"general";"via2",#N/A,TRUE,"general";"via3",#N/A,TRUE,"general"}</definedName>
    <definedName name="rtytry" localSheetId="20" hidden="1">{"via1",#N/A,TRUE,"general";"via2",#N/A,TRUE,"general";"via3",#N/A,TRUE,"general"}</definedName>
    <definedName name="rtytry" localSheetId="22" hidden="1">{"via1",#N/A,TRUE,"general";"via2",#N/A,TRUE,"general";"via3",#N/A,TRUE,"general"}</definedName>
    <definedName name="rtytry" localSheetId="23" hidden="1">{"via1",#N/A,TRUE,"general";"via2",#N/A,TRUE,"general";"via3",#N/A,TRUE,"general"}</definedName>
    <definedName name="rtytry" localSheetId="24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localSheetId="7" hidden="1">{"TAB1",#N/A,TRUE,"GENERAL";"TAB2",#N/A,TRUE,"GENERAL";"TAB3",#N/A,TRUE,"GENERAL";"TAB4",#N/A,TRUE,"GENERAL";"TAB5",#N/A,TRUE,"GENERAL"}</definedName>
    <definedName name="ruru" localSheetId="11" hidden="1">{"TAB1",#N/A,TRUE,"GENERAL";"TAB2",#N/A,TRUE,"GENERAL";"TAB3",#N/A,TRUE,"GENERAL";"TAB4",#N/A,TRUE,"GENERAL";"TAB5",#N/A,TRUE,"GENERAL"}</definedName>
    <definedName name="ruru" localSheetId="12" hidden="1">{"TAB1",#N/A,TRUE,"GENERAL";"TAB2",#N/A,TRUE,"GENERAL";"TAB3",#N/A,TRUE,"GENERAL";"TAB4",#N/A,TRUE,"GENERAL";"TAB5",#N/A,TRUE,"GENERAL"}</definedName>
    <definedName name="ruru" localSheetId="14" hidden="1">{"TAB1",#N/A,TRUE,"GENERAL";"TAB2",#N/A,TRUE,"GENERAL";"TAB3",#N/A,TRUE,"GENERAL";"TAB4",#N/A,TRUE,"GENERAL";"TAB5",#N/A,TRUE,"GENERAL"}</definedName>
    <definedName name="ruru" localSheetId="19" hidden="1">{"TAB1",#N/A,TRUE,"GENERAL";"TAB2",#N/A,TRUE,"GENERAL";"TAB3",#N/A,TRUE,"GENERAL";"TAB4",#N/A,TRUE,"GENERAL";"TAB5",#N/A,TRUE,"GENERAL"}</definedName>
    <definedName name="ruru" localSheetId="20" hidden="1">{"TAB1",#N/A,TRUE,"GENERAL";"TAB2",#N/A,TRUE,"GENERAL";"TAB3",#N/A,TRUE,"GENERAL";"TAB4",#N/A,TRUE,"GENERAL";"TAB5",#N/A,TRUE,"GENERAL"}</definedName>
    <definedName name="ruru" localSheetId="22" hidden="1">{"TAB1",#N/A,TRUE,"GENERAL";"TAB2",#N/A,TRUE,"GENERAL";"TAB3",#N/A,TRUE,"GENERAL";"TAB4",#N/A,TRUE,"GENERAL";"TAB5",#N/A,TRUE,"GENERAL"}</definedName>
    <definedName name="ruru" localSheetId="23" hidden="1">{"TAB1",#N/A,TRUE,"GENERAL";"TAB2",#N/A,TRUE,"GENERAL";"TAB3",#N/A,TRUE,"GENERAL";"TAB4",#N/A,TRUE,"GENERAL";"TAB5",#N/A,TRUE,"GENERAL"}</definedName>
    <definedName name="ruru" localSheetId="24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5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localSheetId="7" hidden="1">{"via1",#N/A,TRUE,"general";"via2",#N/A,TRUE,"general";"via3",#N/A,TRUE,"general"}</definedName>
    <definedName name="rutu" localSheetId="11" hidden="1">{"via1",#N/A,TRUE,"general";"via2",#N/A,TRUE,"general";"via3",#N/A,TRUE,"general"}</definedName>
    <definedName name="rutu" localSheetId="12" hidden="1">{"via1",#N/A,TRUE,"general";"via2",#N/A,TRUE,"general";"via3",#N/A,TRUE,"general"}</definedName>
    <definedName name="rutu" localSheetId="14" hidden="1">{"via1",#N/A,TRUE,"general";"via2",#N/A,TRUE,"general";"via3",#N/A,TRUE,"general"}</definedName>
    <definedName name="rutu" localSheetId="19" hidden="1">{"via1",#N/A,TRUE,"general";"via2",#N/A,TRUE,"general";"via3",#N/A,TRUE,"general"}</definedName>
    <definedName name="rutu" localSheetId="20" hidden="1">{"via1",#N/A,TRUE,"general";"via2",#N/A,TRUE,"general";"via3",#N/A,TRUE,"general"}</definedName>
    <definedName name="rutu" localSheetId="22" hidden="1">{"via1",#N/A,TRUE,"general";"via2",#N/A,TRUE,"general";"via3",#N/A,TRUE,"general"}</definedName>
    <definedName name="rutu" localSheetId="23" hidden="1">{"via1",#N/A,TRUE,"general";"via2",#N/A,TRUE,"general";"via3",#N/A,TRUE,"general"}</definedName>
    <definedName name="rutu" localSheetId="24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localSheetId="11" hidden="1">{"via1",#N/A,TRUE,"general";"via2",#N/A,TRUE,"general";"via3",#N/A,TRUE,"general"}</definedName>
    <definedName name="rwt" localSheetId="12" hidden="1">{"via1",#N/A,TRUE,"general";"via2",#N/A,TRUE,"general";"via3",#N/A,TRUE,"general"}</definedName>
    <definedName name="rwt" localSheetId="14" hidden="1">{"via1",#N/A,TRUE,"general";"via2",#N/A,TRUE,"general";"via3",#N/A,TRUE,"general"}</definedName>
    <definedName name="rwt" localSheetId="19" hidden="1">{"via1",#N/A,TRUE,"general";"via2",#N/A,TRUE,"general";"via3",#N/A,TRUE,"general"}</definedName>
    <definedName name="rwt" localSheetId="20" hidden="1">{"via1",#N/A,TRUE,"general";"via2",#N/A,TRUE,"general";"via3",#N/A,TRUE,"general"}</definedName>
    <definedName name="rwt" localSheetId="22" hidden="1">{"via1",#N/A,TRUE,"general";"via2",#N/A,TRUE,"general";"via3",#N/A,TRUE,"general"}</definedName>
    <definedName name="rwt" localSheetId="23" hidden="1">{"via1",#N/A,TRUE,"general";"via2",#N/A,TRUE,"general";"via3",#N/A,TRUE,"general"}</definedName>
    <definedName name="rwt" localSheetId="24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localSheetId="7" hidden="1">{"via1",#N/A,TRUE,"general";"via2",#N/A,TRUE,"general";"via3",#N/A,TRUE,"general"}</definedName>
    <definedName name="ry" localSheetId="11" hidden="1">{"via1",#N/A,TRUE,"general";"via2",#N/A,TRUE,"general";"via3",#N/A,TRUE,"general"}</definedName>
    <definedName name="ry" localSheetId="12" hidden="1">{"via1",#N/A,TRUE,"general";"via2",#N/A,TRUE,"general";"via3",#N/A,TRUE,"general"}</definedName>
    <definedName name="ry" localSheetId="14" hidden="1">{"via1",#N/A,TRUE,"general";"via2",#N/A,TRUE,"general";"via3",#N/A,TRUE,"general"}</definedName>
    <definedName name="ry" localSheetId="19" hidden="1">{"via1",#N/A,TRUE,"general";"via2",#N/A,TRUE,"general";"via3",#N/A,TRUE,"general"}</definedName>
    <definedName name="ry" localSheetId="20" hidden="1">{"via1",#N/A,TRUE,"general";"via2",#N/A,TRUE,"general";"via3",#N/A,TRUE,"general"}</definedName>
    <definedName name="ry" localSheetId="22" hidden="1">{"via1",#N/A,TRUE,"general";"via2",#N/A,TRUE,"general";"via3",#N/A,TRUE,"general"}</definedName>
    <definedName name="ry" localSheetId="23" hidden="1">{"via1",#N/A,TRUE,"general";"via2",#N/A,TRUE,"general";"via3",#N/A,TRUE,"general"}</definedName>
    <definedName name="ry" localSheetId="24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localSheetId="7" hidden="1">{"TAB1",#N/A,TRUE,"GENERAL";"TAB2",#N/A,TRUE,"GENERAL";"TAB3",#N/A,TRUE,"GENERAL";"TAB4",#N/A,TRUE,"GENERAL";"TAB5",#N/A,TRUE,"GENERAL"}</definedName>
    <definedName name="ryeryb" localSheetId="11" hidden="1">{"TAB1",#N/A,TRUE,"GENERAL";"TAB2",#N/A,TRUE,"GENERAL";"TAB3",#N/A,TRUE,"GENERAL";"TAB4",#N/A,TRUE,"GENERAL";"TAB5",#N/A,TRUE,"GENERAL"}</definedName>
    <definedName name="ryeryb" localSheetId="12" hidden="1">{"TAB1",#N/A,TRUE,"GENERAL";"TAB2",#N/A,TRUE,"GENERAL";"TAB3",#N/A,TRUE,"GENERAL";"TAB4",#N/A,TRUE,"GENERAL";"TAB5",#N/A,TRUE,"GENERAL"}</definedName>
    <definedName name="ryeryb" localSheetId="14" hidden="1">{"TAB1",#N/A,TRUE,"GENERAL";"TAB2",#N/A,TRUE,"GENERAL";"TAB3",#N/A,TRUE,"GENERAL";"TAB4",#N/A,TRUE,"GENERAL";"TAB5",#N/A,TRUE,"GENERAL"}</definedName>
    <definedName name="ryeryb" localSheetId="19" hidden="1">{"TAB1",#N/A,TRUE,"GENERAL";"TAB2",#N/A,TRUE,"GENERAL";"TAB3",#N/A,TRUE,"GENERAL";"TAB4",#N/A,TRUE,"GENERAL";"TAB5",#N/A,TRUE,"GENERAL"}</definedName>
    <definedName name="ryeryb" localSheetId="20" hidden="1">{"TAB1",#N/A,TRUE,"GENERAL";"TAB2",#N/A,TRUE,"GENERAL";"TAB3",#N/A,TRUE,"GENERAL";"TAB4",#N/A,TRUE,"GENERAL";"TAB5",#N/A,TRUE,"GENERAL"}</definedName>
    <definedName name="ryeryb" localSheetId="22" hidden="1">{"TAB1",#N/A,TRUE,"GENERAL";"TAB2",#N/A,TRUE,"GENERAL";"TAB3",#N/A,TRUE,"GENERAL";"TAB4",#N/A,TRUE,"GENERAL";"TAB5",#N/A,TRUE,"GENERAL"}</definedName>
    <definedName name="ryeryb" localSheetId="23" hidden="1">{"TAB1",#N/A,TRUE,"GENERAL";"TAB2",#N/A,TRUE,"GENERAL";"TAB3",#N/A,TRUE,"GENERAL";"TAB4",#N/A,TRUE,"GENERAL";"TAB5",#N/A,TRUE,"GENERAL"}</definedName>
    <definedName name="ryeryb" localSheetId="24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5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localSheetId="7" hidden="1">{"via1",#N/A,TRUE,"general";"via2",#N/A,TRUE,"general";"via3",#N/A,TRUE,"general"}</definedName>
    <definedName name="rytrsdg" localSheetId="11" hidden="1">{"via1",#N/A,TRUE,"general";"via2",#N/A,TRUE,"general";"via3",#N/A,TRUE,"general"}</definedName>
    <definedName name="rytrsdg" localSheetId="12" hidden="1">{"via1",#N/A,TRUE,"general";"via2",#N/A,TRUE,"general";"via3",#N/A,TRUE,"general"}</definedName>
    <definedName name="rytrsdg" localSheetId="14" hidden="1">{"via1",#N/A,TRUE,"general";"via2",#N/A,TRUE,"general";"via3",#N/A,TRUE,"general"}</definedName>
    <definedName name="rytrsdg" localSheetId="19" hidden="1">{"via1",#N/A,TRUE,"general";"via2",#N/A,TRUE,"general";"via3",#N/A,TRUE,"general"}</definedName>
    <definedName name="rytrsdg" localSheetId="20" hidden="1">{"via1",#N/A,TRUE,"general";"via2",#N/A,TRUE,"general";"via3",#N/A,TRUE,"general"}</definedName>
    <definedName name="rytrsdg" localSheetId="22" hidden="1">{"via1",#N/A,TRUE,"general";"via2",#N/A,TRUE,"general";"via3",#N/A,TRUE,"general"}</definedName>
    <definedName name="rytrsdg" localSheetId="23" hidden="1">{"via1",#N/A,TRUE,"general";"via2",#N/A,TRUE,"general";"via3",#N/A,TRUE,"general"}</definedName>
    <definedName name="rytrsdg" localSheetId="24" hidden="1">{"via1",#N/A,TRUE,"general";"via2",#N/A,TRUE,"general";"via3",#N/A,TRUE,"general"}</definedName>
    <definedName name="rytrsdg" hidden="1">{"via1",#N/A,TRUE,"general";"via2",#N/A,TRUE,"general";"via3",#N/A,TRUE,"general"}</definedName>
    <definedName name="s">#REF!</definedName>
    <definedName name="SA">[3]Hoja2!#REF!</definedName>
    <definedName name="saa" localSheetId="5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localSheetId="7" hidden="1">{"via1",#N/A,TRUE,"general";"via2",#N/A,TRUE,"general";"via3",#N/A,TRUE,"general"}</definedName>
    <definedName name="saa" localSheetId="11" hidden="1">{"via1",#N/A,TRUE,"general";"via2",#N/A,TRUE,"general";"via3",#N/A,TRUE,"general"}</definedName>
    <definedName name="saa" localSheetId="12" hidden="1">{"via1",#N/A,TRUE,"general";"via2",#N/A,TRUE,"general";"via3",#N/A,TRUE,"general"}</definedName>
    <definedName name="saa" localSheetId="14" hidden="1">{"via1",#N/A,TRUE,"general";"via2",#N/A,TRUE,"general";"via3",#N/A,TRUE,"general"}</definedName>
    <definedName name="saa" localSheetId="19" hidden="1">{"via1",#N/A,TRUE,"general";"via2",#N/A,TRUE,"general";"via3",#N/A,TRUE,"general"}</definedName>
    <definedName name="saa" localSheetId="20" hidden="1">{"via1",#N/A,TRUE,"general";"via2",#N/A,TRUE,"general";"via3",#N/A,TRUE,"general"}</definedName>
    <definedName name="saa" localSheetId="22" hidden="1">{"via1",#N/A,TRUE,"general";"via2",#N/A,TRUE,"general";"via3",#N/A,TRUE,"general"}</definedName>
    <definedName name="saa" localSheetId="23" hidden="1">{"via1",#N/A,TRUE,"general";"via2",#N/A,TRUE,"general";"via3",#N/A,TRUE,"general"}</definedName>
    <definedName name="saa" localSheetId="24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localSheetId="11" hidden="1">{"via1",#N/A,TRUE,"general";"via2",#N/A,TRUE,"general";"via3",#N/A,TRUE,"general"}</definedName>
    <definedName name="SAD" localSheetId="12" hidden="1">{"via1",#N/A,TRUE,"general";"via2",#N/A,TRUE,"general";"via3",#N/A,TRUE,"general"}</definedName>
    <definedName name="SAD" localSheetId="14" hidden="1">{"via1",#N/A,TRUE,"general";"via2",#N/A,TRUE,"general";"via3",#N/A,TRUE,"general"}</definedName>
    <definedName name="SAD" localSheetId="19" hidden="1">{"via1",#N/A,TRUE,"general";"via2",#N/A,TRUE,"general";"via3",#N/A,TRUE,"general"}</definedName>
    <definedName name="SAD" localSheetId="20" hidden="1">{"via1",#N/A,TRUE,"general";"via2",#N/A,TRUE,"general";"via3",#N/A,TRUE,"general"}</definedName>
    <definedName name="SAD" localSheetId="22" hidden="1">{"via1",#N/A,TRUE,"general";"via2",#N/A,TRUE,"general";"via3",#N/A,TRUE,"general"}</definedName>
    <definedName name="SAD" localSheetId="23" hidden="1">{"via1",#N/A,TRUE,"general";"via2",#N/A,TRUE,"general";"via3",#N/A,TRUE,"general"}</definedName>
    <definedName name="SAD" localSheetId="24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localSheetId="11" hidden="1">{"via1",#N/A,TRUE,"general";"via2",#N/A,TRUE,"general";"via3",#N/A,TRUE,"general"}</definedName>
    <definedName name="SADF" localSheetId="12" hidden="1">{"via1",#N/A,TRUE,"general";"via2",#N/A,TRUE,"general";"via3",#N/A,TRUE,"general"}</definedName>
    <definedName name="SADF" localSheetId="14" hidden="1">{"via1",#N/A,TRUE,"general";"via2",#N/A,TRUE,"general";"via3",#N/A,TRUE,"general"}</definedName>
    <definedName name="SADF" localSheetId="19" hidden="1">{"via1",#N/A,TRUE,"general";"via2",#N/A,TRUE,"general";"via3",#N/A,TRUE,"general"}</definedName>
    <definedName name="SADF" localSheetId="20" hidden="1">{"via1",#N/A,TRUE,"general";"via2",#N/A,TRUE,"general";"via3",#N/A,TRUE,"general"}</definedName>
    <definedName name="SADF" localSheetId="22" hidden="1">{"via1",#N/A,TRUE,"general";"via2",#N/A,TRUE,"general";"via3",#N/A,TRUE,"general"}</definedName>
    <definedName name="SADF" localSheetId="23" hidden="1">{"via1",#N/A,TRUE,"general";"via2",#N/A,TRUE,"general";"via3",#N/A,TRUE,"general"}</definedName>
    <definedName name="SADF" localSheetId="24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localSheetId="7" hidden="1">{"TAB1",#N/A,TRUE,"GENERAL";"TAB2",#N/A,TRUE,"GENERAL";"TAB3",#N/A,TRUE,"GENERAL";"TAB4",#N/A,TRUE,"GENERAL";"TAB5",#N/A,TRUE,"GENERAL"}</definedName>
    <definedName name="sadff" localSheetId="11" hidden="1">{"TAB1",#N/A,TRUE,"GENERAL";"TAB2",#N/A,TRUE,"GENERAL";"TAB3",#N/A,TRUE,"GENERAL";"TAB4",#N/A,TRUE,"GENERAL";"TAB5",#N/A,TRUE,"GENERAL"}</definedName>
    <definedName name="sadff" localSheetId="12" hidden="1">{"TAB1",#N/A,TRUE,"GENERAL";"TAB2",#N/A,TRUE,"GENERAL";"TAB3",#N/A,TRUE,"GENERAL";"TAB4",#N/A,TRUE,"GENERAL";"TAB5",#N/A,TRUE,"GENERAL"}</definedName>
    <definedName name="sadff" localSheetId="14" hidden="1">{"TAB1",#N/A,TRUE,"GENERAL";"TAB2",#N/A,TRUE,"GENERAL";"TAB3",#N/A,TRUE,"GENERAL";"TAB4",#N/A,TRUE,"GENERAL";"TAB5",#N/A,TRUE,"GENERAL"}</definedName>
    <definedName name="sadff" localSheetId="19" hidden="1">{"TAB1",#N/A,TRUE,"GENERAL";"TAB2",#N/A,TRUE,"GENERAL";"TAB3",#N/A,TRUE,"GENERAL";"TAB4",#N/A,TRUE,"GENERAL";"TAB5",#N/A,TRUE,"GENERAL"}</definedName>
    <definedName name="sadff" localSheetId="20" hidden="1">{"TAB1",#N/A,TRUE,"GENERAL";"TAB2",#N/A,TRUE,"GENERAL";"TAB3",#N/A,TRUE,"GENERAL";"TAB4",#N/A,TRUE,"GENERAL";"TAB5",#N/A,TRUE,"GENERAL"}</definedName>
    <definedName name="sadff" localSheetId="22" hidden="1">{"TAB1",#N/A,TRUE,"GENERAL";"TAB2",#N/A,TRUE,"GENERAL";"TAB3",#N/A,TRUE,"GENERAL";"TAB4",#N/A,TRUE,"GENERAL";"TAB5",#N/A,TRUE,"GENERAL"}</definedName>
    <definedName name="sadff" localSheetId="23" hidden="1">{"TAB1",#N/A,TRUE,"GENERAL";"TAB2",#N/A,TRUE,"GENERAL";"TAB3",#N/A,TRUE,"GENERAL";"TAB4",#N/A,TRUE,"GENERAL";"TAB5",#N/A,TRUE,"GENERAL"}</definedName>
    <definedName name="sadff" localSheetId="24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5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localSheetId="7" hidden="1">{"via1",#N/A,TRUE,"general";"via2",#N/A,TRUE,"general";"via3",#N/A,TRUE,"general"}</definedName>
    <definedName name="sadfo" localSheetId="11" hidden="1">{"via1",#N/A,TRUE,"general";"via2",#N/A,TRUE,"general";"via3",#N/A,TRUE,"general"}</definedName>
    <definedName name="sadfo" localSheetId="12" hidden="1">{"via1",#N/A,TRUE,"general";"via2",#N/A,TRUE,"general";"via3",#N/A,TRUE,"general"}</definedName>
    <definedName name="sadfo" localSheetId="14" hidden="1">{"via1",#N/A,TRUE,"general";"via2",#N/A,TRUE,"general";"via3",#N/A,TRUE,"general"}</definedName>
    <definedName name="sadfo" localSheetId="19" hidden="1">{"via1",#N/A,TRUE,"general";"via2",#N/A,TRUE,"general";"via3",#N/A,TRUE,"general"}</definedName>
    <definedName name="sadfo" localSheetId="20" hidden="1">{"via1",#N/A,TRUE,"general";"via2",#N/A,TRUE,"general";"via3",#N/A,TRUE,"general"}</definedName>
    <definedName name="sadfo" localSheetId="22" hidden="1">{"via1",#N/A,TRUE,"general";"via2",#N/A,TRUE,"general";"via3",#N/A,TRUE,"general"}</definedName>
    <definedName name="sadfo" localSheetId="23" hidden="1">{"via1",#N/A,TRUE,"general";"via2",#N/A,TRUE,"general";"via3",#N/A,TRUE,"general"}</definedName>
    <definedName name="sadfo" localSheetId="24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localSheetId="7" hidden="1">{"TAB1",#N/A,TRUE,"GENERAL";"TAB2",#N/A,TRUE,"GENERAL";"TAB3",#N/A,TRUE,"GENERAL";"TAB4",#N/A,TRUE,"GENERAL";"TAB5",#N/A,TRUE,"GENERAL"}</definedName>
    <definedName name="safdp" localSheetId="11" hidden="1">{"TAB1",#N/A,TRUE,"GENERAL";"TAB2",#N/A,TRUE,"GENERAL";"TAB3",#N/A,TRUE,"GENERAL";"TAB4",#N/A,TRUE,"GENERAL";"TAB5",#N/A,TRUE,"GENERAL"}</definedName>
    <definedName name="safdp" localSheetId="12" hidden="1">{"TAB1",#N/A,TRUE,"GENERAL";"TAB2",#N/A,TRUE,"GENERAL";"TAB3",#N/A,TRUE,"GENERAL";"TAB4",#N/A,TRUE,"GENERAL";"TAB5",#N/A,TRUE,"GENERAL"}</definedName>
    <definedName name="safdp" localSheetId="14" hidden="1">{"TAB1",#N/A,TRUE,"GENERAL";"TAB2",#N/A,TRUE,"GENERAL";"TAB3",#N/A,TRUE,"GENERAL";"TAB4",#N/A,TRUE,"GENERAL";"TAB5",#N/A,TRUE,"GENERAL"}</definedName>
    <definedName name="safdp" localSheetId="19" hidden="1">{"TAB1",#N/A,TRUE,"GENERAL";"TAB2",#N/A,TRUE,"GENERAL";"TAB3",#N/A,TRUE,"GENERAL";"TAB4",#N/A,TRUE,"GENERAL";"TAB5",#N/A,TRUE,"GENERAL"}</definedName>
    <definedName name="safdp" localSheetId="20" hidden="1">{"TAB1",#N/A,TRUE,"GENERAL";"TAB2",#N/A,TRUE,"GENERAL";"TAB3",#N/A,TRUE,"GENERAL";"TAB4",#N/A,TRUE,"GENERAL";"TAB5",#N/A,TRUE,"GENERAL"}</definedName>
    <definedName name="safdp" localSheetId="22" hidden="1">{"TAB1",#N/A,TRUE,"GENERAL";"TAB2",#N/A,TRUE,"GENERAL";"TAB3",#N/A,TRUE,"GENERAL";"TAB4",#N/A,TRUE,"GENERAL";"TAB5",#N/A,TRUE,"GENERAL"}</definedName>
    <definedName name="safdp" localSheetId="23" hidden="1">{"TAB1",#N/A,TRUE,"GENERAL";"TAB2",#N/A,TRUE,"GENERAL";"TAB3",#N/A,TRUE,"GENERAL";"TAB4",#N/A,TRUE,"GENERAL";"TAB5",#N/A,TRUE,"GENERAL"}</definedName>
    <definedName name="safdp" localSheetId="24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Minimo">[10]BASES!$E$41</definedName>
    <definedName name="sbgfbgdr" localSheetId="5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localSheetId="7" hidden="1">{"via1",#N/A,TRUE,"general";"via2",#N/A,TRUE,"general";"via3",#N/A,TRUE,"general"}</definedName>
    <definedName name="sbgfbgdr" localSheetId="11" hidden="1">{"via1",#N/A,TRUE,"general";"via2",#N/A,TRUE,"general";"via3",#N/A,TRUE,"general"}</definedName>
    <definedName name="sbgfbgdr" localSheetId="12" hidden="1">{"via1",#N/A,TRUE,"general";"via2",#N/A,TRUE,"general";"via3",#N/A,TRUE,"general"}</definedName>
    <definedName name="sbgfbgdr" localSheetId="14" hidden="1">{"via1",#N/A,TRUE,"general";"via2",#N/A,TRUE,"general";"via3",#N/A,TRUE,"general"}</definedName>
    <definedName name="sbgfbgdr" localSheetId="19" hidden="1">{"via1",#N/A,TRUE,"general";"via2",#N/A,TRUE,"general";"via3",#N/A,TRUE,"general"}</definedName>
    <definedName name="sbgfbgdr" localSheetId="20" hidden="1">{"via1",#N/A,TRUE,"general";"via2",#N/A,TRUE,"general";"via3",#N/A,TRUE,"general"}</definedName>
    <definedName name="sbgfbgdr" localSheetId="22" hidden="1">{"via1",#N/A,TRUE,"general";"via2",#N/A,TRUE,"general";"via3",#N/A,TRUE,"general"}</definedName>
    <definedName name="sbgfbgdr" localSheetId="23" hidden="1">{"via1",#N/A,TRUE,"general";"via2",#N/A,TRUE,"general";"via3",#N/A,TRUE,"general"}</definedName>
    <definedName name="sbgfbgdr" localSheetId="24" hidden="1">{"via1",#N/A,TRUE,"general";"via2",#N/A,TRUE,"general";"via3",#N/A,TRUE,"general"}</definedName>
    <definedName name="sbgfbgdr" hidden="1">{"via1",#N/A,TRUE,"general";"via2",#N/A,TRUE,"general";"via3",#N/A,TRUE,"general"}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5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localSheetId="7" hidden="1">{"TAB1",#N/A,TRUE,"GENERAL";"TAB2",#N/A,TRUE,"GENERAL";"TAB3",#N/A,TRUE,"GENERAL";"TAB4",#N/A,TRUE,"GENERAL";"TAB5",#N/A,TRUE,"GENERAL"}</definedName>
    <definedName name="sd" localSheetId="11" hidden="1">{"TAB1",#N/A,TRUE,"GENERAL";"TAB2",#N/A,TRUE,"GENERAL";"TAB3",#N/A,TRUE,"GENERAL";"TAB4",#N/A,TRUE,"GENERAL";"TAB5",#N/A,TRUE,"GENERAL"}</definedName>
    <definedName name="sd" localSheetId="12" hidden="1">{"TAB1",#N/A,TRUE,"GENERAL";"TAB2",#N/A,TRUE,"GENERAL";"TAB3",#N/A,TRUE,"GENERAL";"TAB4",#N/A,TRUE,"GENERAL";"TAB5",#N/A,TRUE,"GENERAL"}</definedName>
    <definedName name="sd" localSheetId="14" hidden="1">{"TAB1",#N/A,TRUE,"GENERAL";"TAB2",#N/A,TRUE,"GENERAL";"TAB3",#N/A,TRUE,"GENERAL";"TAB4",#N/A,TRUE,"GENERAL";"TAB5",#N/A,TRUE,"GENERAL"}</definedName>
    <definedName name="sd" localSheetId="19" hidden="1">{"TAB1",#N/A,TRUE,"GENERAL";"TAB2",#N/A,TRUE,"GENERAL";"TAB3",#N/A,TRUE,"GENERAL";"TAB4",#N/A,TRUE,"GENERAL";"TAB5",#N/A,TRUE,"GENERAL"}</definedName>
    <definedName name="sd" localSheetId="20" hidden="1">{"TAB1",#N/A,TRUE,"GENERAL";"TAB2",#N/A,TRUE,"GENERAL";"TAB3",#N/A,TRUE,"GENERAL";"TAB4",#N/A,TRUE,"GENERAL";"TAB5",#N/A,TRUE,"GENERAL"}</definedName>
    <definedName name="sd" localSheetId="22" hidden="1">{"TAB1",#N/A,TRUE,"GENERAL";"TAB2",#N/A,TRUE,"GENERAL";"TAB3",#N/A,TRUE,"GENERAL";"TAB4",#N/A,TRUE,"GENERAL";"TAB5",#N/A,TRUE,"GENERAL"}</definedName>
    <definedName name="sd" localSheetId="23" hidden="1">{"TAB1",#N/A,TRUE,"GENERAL";"TAB2",#N/A,TRUE,"GENERAL";"TAB3",#N/A,TRUE,"GENERAL";"TAB4",#N/A,TRUE,"GENERAL";"TAB5",#N/A,TRUE,"GENERAL"}</definedName>
    <definedName name="sd" localSheetId="24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5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localSheetId="7" hidden="1">{"via1",#N/A,TRUE,"general";"via2",#N/A,TRUE,"general";"via3",#N/A,TRUE,"general"}</definedName>
    <definedName name="sdaf" localSheetId="11" hidden="1">{"via1",#N/A,TRUE,"general";"via2",#N/A,TRUE,"general";"via3",#N/A,TRUE,"general"}</definedName>
    <definedName name="sdaf" localSheetId="12" hidden="1">{"via1",#N/A,TRUE,"general";"via2",#N/A,TRUE,"general";"via3",#N/A,TRUE,"general"}</definedName>
    <definedName name="sdaf" localSheetId="14" hidden="1">{"via1",#N/A,TRUE,"general";"via2",#N/A,TRUE,"general";"via3",#N/A,TRUE,"general"}</definedName>
    <definedName name="sdaf" localSheetId="19" hidden="1">{"via1",#N/A,TRUE,"general";"via2",#N/A,TRUE,"general";"via3",#N/A,TRUE,"general"}</definedName>
    <definedName name="sdaf" localSheetId="20" hidden="1">{"via1",#N/A,TRUE,"general";"via2",#N/A,TRUE,"general";"via3",#N/A,TRUE,"general"}</definedName>
    <definedName name="sdaf" localSheetId="22" hidden="1">{"via1",#N/A,TRUE,"general";"via2",#N/A,TRUE,"general";"via3",#N/A,TRUE,"general"}</definedName>
    <definedName name="sdaf" localSheetId="23" hidden="1">{"via1",#N/A,TRUE,"general";"via2",#N/A,TRUE,"general";"via3",#N/A,TRUE,"general"}</definedName>
    <definedName name="sdaf" localSheetId="24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localSheetId="11" hidden="1">{"via1",#N/A,TRUE,"general";"via2",#N/A,TRUE,"general";"via3",#N/A,TRUE,"general"}</definedName>
    <definedName name="sdas" localSheetId="12" hidden="1">{"via1",#N/A,TRUE,"general";"via2",#N/A,TRUE,"general";"via3",#N/A,TRUE,"general"}</definedName>
    <definedName name="sdas" localSheetId="14" hidden="1">{"via1",#N/A,TRUE,"general";"via2",#N/A,TRUE,"general";"via3",#N/A,TRUE,"general"}</definedName>
    <definedName name="sdas" localSheetId="19" hidden="1">{"via1",#N/A,TRUE,"general";"via2",#N/A,TRUE,"general";"via3",#N/A,TRUE,"general"}</definedName>
    <definedName name="sdas" localSheetId="20" hidden="1">{"via1",#N/A,TRUE,"general";"via2",#N/A,TRUE,"general";"via3",#N/A,TRUE,"general"}</definedName>
    <definedName name="sdas" localSheetId="22" hidden="1">{"via1",#N/A,TRUE,"general";"via2",#N/A,TRUE,"general";"via3",#N/A,TRUE,"general"}</definedName>
    <definedName name="sdas" localSheetId="23" hidden="1">{"via1",#N/A,TRUE,"general";"via2",#N/A,TRUE,"general";"via3",#N/A,TRUE,"general"}</definedName>
    <definedName name="sdas" localSheetId="24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localSheetId="11" hidden="1">{"via1",#N/A,TRUE,"general";"via2",#N/A,TRUE,"general";"via3",#N/A,TRUE,"general"}</definedName>
    <definedName name="sdasdf" localSheetId="12" hidden="1">{"via1",#N/A,TRUE,"general";"via2",#N/A,TRUE,"general";"via3",#N/A,TRUE,"general"}</definedName>
    <definedName name="sdasdf" localSheetId="14" hidden="1">{"via1",#N/A,TRUE,"general";"via2",#N/A,TRUE,"general";"via3",#N/A,TRUE,"general"}</definedName>
    <definedName name="sdasdf" localSheetId="19" hidden="1">{"via1",#N/A,TRUE,"general";"via2",#N/A,TRUE,"general";"via3",#N/A,TRUE,"general"}</definedName>
    <definedName name="sdasdf" localSheetId="20" hidden="1">{"via1",#N/A,TRUE,"general";"via2",#N/A,TRUE,"general";"via3",#N/A,TRUE,"general"}</definedName>
    <definedName name="sdasdf" localSheetId="22" hidden="1">{"via1",#N/A,TRUE,"general";"via2",#N/A,TRUE,"general";"via3",#N/A,TRUE,"general"}</definedName>
    <definedName name="sdasdf" localSheetId="23" hidden="1">{"via1",#N/A,TRUE,"general";"via2",#N/A,TRUE,"general";"via3",#N/A,TRUE,"general"}</definedName>
    <definedName name="sdasdf" localSheetId="24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localSheetId="11" hidden="1">{"TAB1",#N/A,TRUE,"GENERAL";"TAB2",#N/A,TRUE,"GENERAL";"TAB3",#N/A,TRUE,"GENERAL";"TAB4",#N/A,TRUE,"GENERAL";"TAB5",#N/A,TRUE,"GENERAL"}</definedName>
    <definedName name="SDCDSCT" localSheetId="12" hidden="1">{"TAB1",#N/A,TRUE,"GENERAL";"TAB2",#N/A,TRUE,"GENERAL";"TAB3",#N/A,TRUE,"GENERAL";"TAB4",#N/A,TRUE,"GENERAL";"TAB5",#N/A,TRUE,"GENERAL"}</definedName>
    <definedName name="SDCDSCT" localSheetId="14" hidden="1">{"TAB1",#N/A,TRUE,"GENERAL";"TAB2",#N/A,TRUE,"GENERAL";"TAB3",#N/A,TRUE,"GENERAL";"TAB4",#N/A,TRUE,"GENERAL";"TAB5",#N/A,TRUE,"GENERAL"}</definedName>
    <definedName name="SDCDSCT" localSheetId="19" hidden="1">{"TAB1",#N/A,TRUE,"GENERAL";"TAB2",#N/A,TRUE,"GENERAL";"TAB3",#N/A,TRUE,"GENERAL";"TAB4",#N/A,TRUE,"GENERAL";"TAB5",#N/A,TRUE,"GENERAL"}</definedName>
    <definedName name="SDCDSCT" localSheetId="20" hidden="1">{"TAB1",#N/A,TRUE,"GENERAL";"TAB2",#N/A,TRUE,"GENERAL";"TAB3",#N/A,TRUE,"GENERAL";"TAB4",#N/A,TRUE,"GENERAL";"TAB5",#N/A,TRUE,"GENERAL"}</definedName>
    <definedName name="SDCDSCT" localSheetId="22" hidden="1">{"TAB1",#N/A,TRUE,"GENERAL";"TAB2",#N/A,TRUE,"GENERAL";"TAB3",#N/A,TRUE,"GENERAL";"TAB4",#N/A,TRUE,"GENERAL";"TAB5",#N/A,TRUE,"GENERAL"}</definedName>
    <definedName name="SDCDSCT" localSheetId="23" hidden="1">{"TAB1",#N/A,TRUE,"GENERAL";"TAB2",#N/A,TRUE,"GENERAL";"TAB3",#N/A,TRUE,"GENERAL";"TAB4",#N/A,TRUE,"GENERAL";"TAB5",#N/A,TRUE,"GENERAL"}</definedName>
    <definedName name="SDCDSCT" localSheetId="24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localSheetId="7" hidden="1">{"TAB1",#N/A,TRUE,"GENERAL";"TAB2",#N/A,TRUE,"GENERAL";"TAB3",#N/A,TRUE,"GENERAL";"TAB4",#N/A,TRUE,"GENERAL";"TAB5",#N/A,TRUE,"GENERAL"}</definedName>
    <definedName name="SDFCE" localSheetId="11" hidden="1">{"TAB1",#N/A,TRUE,"GENERAL";"TAB2",#N/A,TRUE,"GENERAL";"TAB3",#N/A,TRUE,"GENERAL";"TAB4",#N/A,TRUE,"GENERAL";"TAB5",#N/A,TRUE,"GENERAL"}</definedName>
    <definedName name="SDFCE" localSheetId="12" hidden="1">{"TAB1",#N/A,TRUE,"GENERAL";"TAB2",#N/A,TRUE,"GENERAL";"TAB3",#N/A,TRUE,"GENERAL";"TAB4",#N/A,TRUE,"GENERAL";"TAB5",#N/A,TRUE,"GENERAL"}</definedName>
    <definedName name="SDFCE" localSheetId="14" hidden="1">{"TAB1",#N/A,TRUE,"GENERAL";"TAB2",#N/A,TRUE,"GENERAL";"TAB3",#N/A,TRUE,"GENERAL";"TAB4",#N/A,TRUE,"GENERAL";"TAB5",#N/A,TRUE,"GENERAL"}</definedName>
    <definedName name="SDFCE" localSheetId="19" hidden="1">{"TAB1",#N/A,TRUE,"GENERAL";"TAB2",#N/A,TRUE,"GENERAL";"TAB3",#N/A,TRUE,"GENERAL";"TAB4",#N/A,TRUE,"GENERAL";"TAB5",#N/A,TRUE,"GENERAL"}</definedName>
    <definedName name="SDFCE" localSheetId="20" hidden="1">{"TAB1",#N/A,TRUE,"GENERAL";"TAB2",#N/A,TRUE,"GENERAL";"TAB3",#N/A,TRUE,"GENERAL";"TAB4",#N/A,TRUE,"GENERAL";"TAB5",#N/A,TRUE,"GENERAL"}</definedName>
    <definedName name="SDFCE" localSheetId="22" hidden="1">{"TAB1",#N/A,TRUE,"GENERAL";"TAB2",#N/A,TRUE,"GENERAL";"TAB3",#N/A,TRUE,"GENERAL";"TAB4",#N/A,TRUE,"GENERAL";"TAB5",#N/A,TRUE,"GENERAL"}</definedName>
    <definedName name="SDFCE" localSheetId="23" hidden="1">{"TAB1",#N/A,TRUE,"GENERAL";"TAB2",#N/A,TRUE,"GENERAL";"TAB3",#N/A,TRUE,"GENERAL";"TAB4",#N/A,TRUE,"GENERAL";"TAB5",#N/A,TRUE,"GENERAL"}</definedName>
    <definedName name="SDFCE" localSheetId="24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5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localSheetId="7" hidden="1">{"via1",#N/A,TRUE,"general";"via2",#N/A,TRUE,"general";"via3",#N/A,TRUE,"general"}</definedName>
    <definedName name="sdfd" localSheetId="11" hidden="1">{"via1",#N/A,TRUE,"general";"via2",#N/A,TRUE,"general";"via3",#N/A,TRUE,"general"}</definedName>
    <definedName name="sdfd" localSheetId="12" hidden="1">{"via1",#N/A,TRUE,"general";"via2",#N/A,TRUE,"general";"via3",#N/A,TRUE,"general"}</definedName>
    <definedName name="sdfd" localSheetId="14" hidden="1">{"via1",#N/A,TRUE,"general";"via2",#N/A,TRUE,"general";"via3",#N/A,TRUE,"general"}</definedName>
    <definedName name="sdfd" localSheetId="19" hidden="1">{"via1",#N/A,TRUE,"general";"via2",#N/A,TRUE,"general";"via3",#N/A,TRUE,"general"}</definedName>
    <definedName name="sdfd" localSheetId="20" hidden="1">{"via1",#N/A,TRUE,"general";"via2",#N/A,TRUE,"general";"via3",#N/A,TRUE,"general"}</definedName>
    <definedName name="sdfd" localSheetId="22" hidden="1">{"via1",#N/A,TRUE,"general";"via2",#N/A,TRUE,"general";"via3",#N/A,TRUE,"general"}</definedName>
    <definedName name="sdfd" localSheetId="23" hidden="1">{"via1",#N/A,TRUE,"general";"via2",#N/A,TRUE,"general";"via3",#N/A,TRUE,"general"}</definedName>
    <definedName name="sdfd" localSheetId="24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localSheetId="7" hidden="1">{"via1",#N/A,TRUE,"general";"via2",#N/A,TRUE,"general";"via3",#N/A,TRUE,"general"}</definedName>
    <definedName name="sdfds" localSheetId="11" hidden="1">{"via1",#N/A,TRUE,"general";"via2",#N/A,TRUE,"general";"via3",#N/A,TRUE,"general"}</definedName>
    <definedName name="sdfds" localSheetId="12" hidden="1">{"via1",#N/A,TRUE,"general";"via2",#N/A,TRUE,"general";"via3",#N/A,TRUE,"general"}</definedName>
    <definedName name="sdfds" localSheetId="14" hidden="1">{"via1",#N/A,TRUE,"general";"via2",#N/A,TRUE,"general";"via3",#N/A,TRUE,"general"}</definedName>
    <definedName name="sdfds" localSheetId="19" hidden="1">{"via1",#N/A,TRUE,"general";"via2",#N/A,TRUE,"general";"via3",#N/A,TRUE,"general"}</definedName>
    <definedName name="sdfds" localSheetId="20" hidden="1">{"via1",#N/A,TRUE,"general";"via2",#N/A,TRUE,"general";"via3",#N/A,TRUE,"general"}</definedName>
    <definedName name="sdfds" localSheetId="22" hidden="1">{"via1",#N/A,TRUE,"general";"via2",#N/A,TRUE,"general";"via3",#N/A,TRUE,"general"}</definedName>
    <definedName name="sdfds" localSheetId="23" hidden="1">{"via1",#N/A,TRUE,"general";"via2",#N/A,TRUE,"general";"via3",#N/A,TRUE,"general"}</definedName>
    <definedName name="sdfds" localSheetId="24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localSheetId="11" hidden="1">{"via1",#N/A,TRUE,"general";"via2",#N/A,TRUE,"general";"via3",#N/A,TRUE,"general"}</definedName>
    <definedName name="SDFDSO" localSheetId="12" hidden="1">{"via1",#N/A,TRUE,"general";"via2",#N/A,TRUE,"general";"via3",#N/A,TRUE,"general"}</definedName>
    <definedName name="SDFDSO" localSheetId="14" hidden="1">{"via1",#N/A,TRUE,"general";"via2",#N/A,TRUE,"general";"via3",#N/A,TRUE,"general"}</definedName>
    <definedName name="SDFDSO" localSheetId="19" hidden="1">{"via1",#N/A,TRUE,"general";"via2",#N/A,TRUE,"general";"via3",#N/A,TRUE,"general"}</definedName>
    <definedName name="SDFDSO" localSheetId="20" hidden="1">{"via1",#N/A,TRUE,"general";"via2",#N/A,TRUE,"general";"via3",#N/A,TRUE,"general"}</definedName>
    <definedName name="SDFDSO" localSheetId="22" hidden="1">{"via1",#N/A,TRUE,"general";"via2",#N/A,TRUE,"general";"via3",#N/A,TRUE,"general"}</definedName>
    <definedName name="SDFDSO" localSheetId="23" hidden="1">{"via1",#N/A,TRUE,"general";"via2",#N/A,TRUE,"general";"via3",#N/A,TRUE,"general"}</definedName>
    <definedName name="SDFDSO" localSheetId="24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localSheetId="11" hidden="1">{"TAB1",#N/A,TRUE,"GENERAL";"TAB2",#N/A,TRUE,"GENERAL";"TAB3",#N/A,TRUE,"GENERAL";"TAB4",#N/A,TRUE,"GENERAL";"TAB5",#N/A,TRUE,"GENERAL"}</definedName>
    <definedName name="sdfdstp" localSheetId="12" hidden="1">{"TAB1",#N/A,TRUE,"GENERAL";"TAB2",#N/A,TRUE,"GENERAL";"TAB3",#N/A,TRUE,"GENERAL";"TAB4",#N/A,TRUE,"GENERAL";"TAB5",#N/A,TRUE,"GENERAL"}</definedName>
    <definedName name="sdfdstp" localSheetId="14" hidden="1">{"TAB1",#N/A,TRUE,"GENERAL";"TAB2",#N/A,TRUE,"GENERAL";"TAB3",#N/A,TRUE,"GENERAL";"TAB4",#N/A,TRUE,"GENERAL";"TAB5",#N/A,TRUE,"GENERAL"}</definedName>
    <definedName name="sdfdstp" localSheetId="19" hidden="1">{"TAB1",#N/A,TRUE,"GENERAL";"TAB2",#N/A,TRUE,"GENERAL";"TAB3",#N/A,TRUE,"GENERAL";"TAB4",#N/A,TRUE,"GENERAL";"TAB5",#N/A,TRUE,"GENERAL"}</definedName>
    <definedName name="sdfdstp" localSheetId="20" hidden="1">{"TAB1",#N/A,TRUE,"GENERAL";"TAB2",#N/A,TRUE,"GENERAL";"TAB3",#N/A,TRUE,"GENERAL";"TAB4",#N/A,TRUE,"GENERAL";"TAB5",#N/A,TRUE,"GENERAL"}</definedName>
    <definedName name="sdfdstp" localSheetId="22" hidden="1">{"TAB1",#N/A,TRUE,"GENERAL";"TAB2",#N/A,TRUE,"GENERAL";"TAB3",#N/A,TRUE,"GENERAL";"TAB4",#N/A,TRUE,"GENERAL";"TAB5",#N/A,TRUE,"GENERAL"}</definedName>
    <definedName name="sdfdstp" localSheetId="23" hidden="1">{"TAB1",#N/A,TRUE,"GENERAL";"TAB2",#N/A,TRUE,"GENERAL";"TAB3",#N/A,TRUE,"GENERAL";"TAB4",#N/A,TRUE,"GENERAL";"TAB5",#N/A,TRUE,"GENERAL"}</definedName>
    <definedName name="sdfdstp" localSheetId="24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5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localSheetId="7" hidden="1">{"via1",#N/A,TRUE,"general";"via2",#N/A,TRUE,"general";"via3",#N/A,TRUE,"general"}</definedName>
    <definedName name="SDFEO" localSheetId="11" hidden="1">{"via1",#N/A,TRUE,"general";"via2",#N/A,TRUE,"general";"via3",#N/A,TRUE,"general"}</definedName>
    <definedName name="SDFEO" localSheetId="12" hidden="1">{"via1",#N/A,TRUE,"general";"via2",#N/A,TRUE,"general";"via3",#N/A,TRUE,"general"}</definedName>
    <definedName name="SDFEO" localSheetId="14" hidden="1">{"via1",#N/A,TRUE,"general";"via2",#N/A,TRUE,"general";"via3",#N/A,TRUE,"general"}</definedName>
    <definedName name="SDFEO" localSheetId="19" hidden="1">{"via1",#N/A,TRUE,"general";"via2",#N/A,TRUE,"general";"via3",#N/A,TRUE,"general"}</definedName>
    <definedName name="SDFEO" localSheetId="20" hidden="1">{"via1",#N/A,TRUE,"general";"via2",#N/A,TRUE,"general";"via3",#N/A,TRUE,"general"}</definedName>
    <definedName name="SDFEO" localSheetId="22" hidden="1">{"via1",#N/A,TRUE,"general";"via2",#N/A,TRUE,"general";"via3",#N/A,TRUE,"general"}</definedName>
    <definedName name="SDFEO" localSheetId="23" hidden="1">{"via1",#N/A,TRUE,"general";"via2",#N/A,TRUE,"general";"via3",#N/A,TRUE,"general"}</definedName>
    <definedName name="SDFEO" localSheetId="24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localSheetId="7" hidden="1">{"TAB1",#N/A,TRUE,"GENERAL";"TAB2",#N/A,TRUE,"GENERAL";"TAB3",#N/A,TRUE,"GENERAL";"TAB4",#N/A,TRUE,"GENERAL";"TAB5",#N/A,TRUE,"GENERAL"}</definedName>
    <definedName name="sdfg" localSheetId="11" hidden="1">{"TAB1",#N/A,TRUE,"GENERAL";"TAB2",#N/A,TRUE,"GENERAL";"TAB3",#N/A,TRUE,"GENERAL";"TAB4",#N/A,TRUE,"GENERAL";"TAB5",#N/A,TRUE,"GENERAL"}</definedName>
    <definedName name="sdfg" localSheetId="12" hidden="1">{"TAB1",#N/A,TRUE,"GENERAL";"TAB2",#N/A,TRUE,"GENERAL";"TAB3",#N/A,TRUE,"GENERAL";"TAB4",#N/A,TRUE,"GENERAL";"TAB5",#N/A,TRUE,"GENERAL"}</definedName>
    <definedName name="sdfg" localSheetId="14" hidden="1">{"TAB1",#N/A,TRUE,"GENERAL";"TAB2",#N/A,TRUE,"GENERAL";"TAB3",#N/A,TRUE,"GENERAL";"TAB4",#N/A,TRUE,"GENERAL";"TAB5",#N/A,TRUE,"GENERAL"}</definedName>
    <definedName name="sdfg" localSheetId="19" hidden="1">{"TAB1",#N/A,TRUE,"GENERAL";"TAB2",#N/A,TRUE,"GENERAL";"TAB3",#N/A,TRUE,"GENERAL";"TAB4",#N/A,TRUE,"GENERAL";"TAB5",#N/A,TRUE,"GENERAL"}</definedName>
    <definedName name="sdfg" localSheetId="20" hidden="1">{"TAB1",#N/A,TRUE,"GENERAL";"TAB2",#N/A,TRUE,"GENERAL";"TAB3",#N/A,TRUE,"GENERAL";"TAB4",#N/A,TRUE,"GENERAL";"TAB5",#N/A,TRUE,"GENERAL"}</definedName>
    <definedName name="sdfg" localSheetId="22" hidden="1">{"TAB1",#N/A,TRUE,"GENERAL";"TAB2",#N/A,TRUE,"GENERAL";"TAB3",#N/A,TRUE,"GENERAL";"TAB4",#N/A,TRUE,"GENERAL";"TAB5",#N/A,TRUE,"GENERAL"}</definedName>
    <definedName name="sdfg" localSheetId="23" hidden="1">{"TAB1",#N/A,TRUE,"GENERAL";"TAB2",#N/A,TRUE,"GENERAL";"TAB3",#N/A,TRUE,"GENERAL";"TAB4",#N/A,TRUE,"GENERAL";"TAB5",#N/A,TRUE,"GENERAL"}</definedName>
    <definedName name="sdfg" localSheetId="24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5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localSheetId="7" hidden="1">{"via1",#N/A,TRUE,"general";"via2",#N/A,TRUE,"general";"via3",#N/A,TRUE,"general"}</definedName>
    <definedName name="sdfgdsfk" localSheetId="11" hidden="1">{"via1",#N/A,TRUE,"general";"via2",#N/A,TRUE,"general";"via3",#N/A,TRUE,"general"}</definedName>
    <definedName name="sdfgdsfk" localSheetId="12" hidden="1">{"via1",#N/A,TRUE,"general";"via2",#N/A,TRUE,"general";"via3",#N/A,TRUE,"general"}</definedName>
    <definedName name="sdfgdsfk" localSheetId="14" hidden="1">{"via1",#N/A,TRUE,"general";"via2",#N/A,TRUE,"general";"via3",#N/A,TRUE,"general"}</definedName>
    <definedName name="sdfgdsfk" localSheetId="19" hidden="1">{"via1",#N/A,TRUE,"general";"via2",#N/A,TRUE,"general";"via3",#N/A,TRUE,"general"}</definedName>
    <definedName name="sdfgdsfk" localSheetId="20" hidden="1">{"via1",#N/A,TRUE,"general";"via2",#N/A,TRUE,"general";"via3",#N/A,TRUE,"general"}</definedName>
    <definedName name="sdfgdsfk" localSheetId="22" hidden="1">{"via1",#N/A,TRUE,"general";"via2",#N/A,TRUE,"general";"via3",#N/A,TRUE,"general"}</definedName>
    <definedName name="sdfgdsfk" localSheetId="23" hidden="1">{"via1",#N/A,TRUE,"general";"via2",#N/A,TRUE,"general";"via3",#N/A,TRUE,"general"}</definedName>
    <definedName name="sdfgdsfk" localSheetId="24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localSheetId="11" hidden="1">{"via1",#N/A,TRUE,"general";"via2",#N/A,TRUE,"general";"via3",#N/A,TRUE,"general"}</definedName>
    <definedName name="sdfgsg" localSheetId="12" hidden="1">{"via1",#N/A,TRUE,"general";"via2",#N/A,TRUE,"general";"via3",#N/A,TRUE,"general"}</definedName>
    <definedName name="sdfgsg" localSheetId="14" hidden="1">{"via1",#N/A,TRUE,"general";"via2",#N/A,TRUE,"general";"via3",#N/A,TRUE,"general"}</definedName>
    <definedName name="sdfgsg" localSheetId="19" hidden="1">{"via1",#N/A,TRUE,"general";"via2",#N/A,TRUE,"general";"via3",#N/A,TRUE,"general"}</definedName>
    <definedName name="sdfgsg" localSheetId="20" hidden="1">{"via1",#N/A,TRUE,"general";"via2",#N/A,TRUE,"general";"via3",#N/A,TRUE,"general"}</definedName>
    <definedName name="sdfgsg" localSheetId="22" hidden="1">{"via1",#N/A,TRUE,"general";"via2",#N/A,TRUE,"general";"via3",#N/A,TRUE,"general"}</definedName>
    <definedName name="sdfgsg" localSheetId="23" hidden="1">{"via1",#N/A,TRUE,"general";"via2",#N/A,TRUE,"general";"via3",#N/A,TRUE,"general"}</definedName>
    <definedName name="sdfgsg" localSheetId="24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localSheetId="7" hidden="1">{"TAB1",#N/A,TRUE,"GENERAL";"TAB2",#N/A,TRUE,"GENERAL";"TAB3",#N/A,TRUE,"GENERAL";"TAB4",#N/A,TRUE,"GENERAL";"TAB5",#N/A,TRUE,"GENERAL"}</definedName>
    <definedName name="SDFLJK" localSheetId="11" hidden="1">{"TAB1",#N/A,TRUE,"GENERAL";"TAB2",#N/A,TRUE,"GENERAL";"TAB3",#N/A,TRUE,"GENERAL";"TAB4",#N/A,TRUE,"GENERAL";"TAB5",#N/A,TRUE,"GENERAL"}</definedName>
    <definedName name="SDFLJK" localSheetId="12" hidden="1">{"TAB1",#N/A,TRUE,"GENERAL";"TAB2",#N/A,TRUE,"GENERAL";"TAB3",#N/A,TRUE,"GENERAL";"TAB4",#N/A,TRUE,"GENERAL";"TAB5",#N/A,TRUE,"GENERAL"}</definedName>
    <definedName name="SDFLJK" localSheetId="14" hidden="1">{"TAB1",#N/A,TRUE,"GENERAL";"TAB2",#N/A,TRUE,"GENERAL";"TAB3",#N/A,TRUE,"GENERAL";"TAB4",#N/A,TRUE,"GENERAL";"TAB5",#N/A,TRUE,"GENERAL"}</definedName>
    <definedName name="SDFLJK" localSheetId="19" hidden="1">{"TAB1",#N/A,TRUE,"GENERAL";"TAB2",#N/A,TRUE,"GENERAL";"TAB3",#N/A,TRUE,"GENERAL";"TAB4",#N/A,TRUE,"GENERAL";"TAB5",#N/A,TRUE,"GENERAL"}</definedName>
    <definedName name="SDFLJK" localSheetId="20" hidden="1">{"TAB1",#N/A,TRUE,"GENERAL";"TAB2",#N/A,TRUE,"GENERAL";"TAB3",#N/A,TRUE,"GENERAL";"TAB4",#N/A,TRUE,"GENERAL";"TAB5",#N/A,TRUE,"GENERAL"}</definedName>
    <definedName name="SDFLJK" localSheetId="22" hidden="1">{"TAB1",#N/A,TRUE,"GENERAL";"TAB2",#N/A,TRUE,"GENERAL";"TAB3",#N/A,TRUE,"GENERAL";"TAB4",#N/A,TRUE,"GENERAL";"TAB5",#N/A,TRUE,"GENERAL"}</definedName>
    <definedName name="SDFLJK" localSheetId="23" hidden="1">{"TAB1",#N/A,TRUE,"GENERAL";"TAB2",#N/A,TRUE,"GENERAL";"TAB3",#N/A,TRUE,"GENERAL";"TAB4",#N/A,TRUE,"GENERAL";"TAB5",#N/A,TRUE,"GENERAL"}</definedName>
    <definedName name="SDFLJK" localSheetId="24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5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localSheetId="7" hidden="1">{"via1",#N/A,TRUE,"general";"via2",#N/A,TRUE,"general";"via3",#N/A,TRUE,"general"}</definedName>
    <definedName name="sdfsd4" localSheetId="11" hidden="1">{"via1",#N/A,TRUE,"general";"via2",#N/A,TRUE,"general";"via3",#N/A,TRUE,"general"}</definedName>
    <definedName name="sdfsd4" localSheetId="12" hidden="1">{"via1",#N/A,TRUE,"general";"via2",#N/A,TRUE,"general";"via3",#N/A,TRUE,"general"}</definedName>
    <definedName name="sdfsd4" localSheetId="14" hidden="1">{"via1",#N/A,TRUE,"general";"via2",#N/A,TRUE,"general";"via3",#N/A,TRUE,"general"}</definedName>
    <definedName name="sdfsd4" localSheetId="19" hidden="1">{"via1",#N/A,TRUE,"general";"via2",#N/A,TRUE,"general";"via3",#N/A,TRUE,"general"}</definedName>
    <definedName name="sdfsd4" localSheetId="20" hidden="1">{"via1",#N/A,TRUE,"general";"via2",#N/A,TRUE,"general";"via3",#N/A,TRUE,"general"}</definedName>
    <definedName name="sdfsd4" localSheetId="22" hidden="1">{"via1",#N/A,TRUE,"general";"via2",#N/A,TRUE,"general";"via3",#N/A,TRUE,"general"}</definedName>
    <definedName name="sdfsd4" localSheetId="23" hidden="1">{"via1",#N/A,TRUE,"general";"via2",#N/A,TRUE,"general";"via3",#N/A,TRUE,"general"}</definedName>
    <definedName name="sdfsd4" localSheetId="24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localSheetId="7" hidden="1">{"TAB1",#N/A,TRUE,"GENERAL";"TAB2",#N/A,TRUE,"GENERAL";"TAB3",#N/A,TRUE,"GENERAL";"TAB4",#N/A,TRUE,"GENERAL";"TAB5",#N/A,TRUE,"GENERAL"}</definedName>
    <definedName name="SDFSDF" localSheetId="11" hidden="1">{"TAB1",#N/A,TRUE,"GENERAL";"TAB2",#N/A,TRUE,"GENERAL";"TAB3",#N/A,TRUE,"GENERAL";"TAB4",#N/A,TRUE,"GENERAL";"TAB5",#N/A,TRUE,"GENERAL"}</definedName>
    <definedName name="SDFSDF" localSheetId="12" hidden="1">{"TAB1",#N/A,TRUE,"GENERAL";"TAB2",#N/A,TRUE,"GENERAL";"TAB3",#N/A,TRUE,"GENERAL";"TAB4",#N/A,TRUE,"GENERAL";"TAB5",#N/A,TRUE,"GENERAL"}</definedName>
    <definedName name="SDFSDF" localSheetId="14" hidden="1">{"TAB1",#N/A,TRUE,"GENERAL";"TAB2",#N/A,TRUE,"GENERAL";"TAB3",#N/A,TRUE,"GENERAL";"TAB4",#N/A,TRUE,"GENERAL";"TAB5",#N/A,TRUE,"GENERAL"}</definedName>
    <definedName name="SDFSDF" localSheetId="19" hidden="1">{"TAB1",#N/A,TRUE,"GENERAL";"TAB2",#N/A,TRUE,"GENERAL";"TAB3",#N/A,TRUE,"GENERAL";"TAB4",#N/A,TRUE,"GENERAL";"TAB5",#N/A,TRUE,"GENERAL"}</definedName>
    <definedName name="SDFSDF" localSheetId="20" hidden="1">{"TAB1",#N/A,TRUE,"GENERAL";"TAB2",#N/A,TRUE,"GENERAL";"TAB3",#N/A,TRUE,"GENERAL";"TAB4",#N/A,TRUE,"GENERAL";"TAB5",#N/A,TRUE,"GENERAL"}</definedName>
    <definedName name="SDFSDF" localSheetId="22" hidden="1">{"TAB1",#N/A,TRUE,"GENERAL";"TAB2",#N/A,TRUE,"GENERAL";"TAB3",#N/A,TRUE,"GENERAL";"TAB4",#N/A,TRUE,"GENERAL";"TAB5",#N/A,TRUE,"GENERAL"}</definedName>
    <definedName name="SDFSDF" localSheetId="23" hidden="1">{"TAB1",#N/A,TRUE,"GENERAL";"TAB2",#N/A,TRUE,"GENERAL";"TAB3",#N/A,TRUE,"GENERAL";"TAB4",#N/A,TRUE,"GENERAL";"TAB5",#N/A,TRUE,"GENERAL"}</definedName>
    <definedName name="SDFSDF" localSheetId="24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5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localSheetId="7" hidden="1">{"via1",#N/A,TRUE,"general";"via2",#N/A,TRUE,"general";"via3",#N/A,TRUE,"general"}</definedName>
    <definedName name="sdfsdfb" localSheetId="11" hidden="1">{"via1",#N/A,TRUE,"general";"via2",#N/A,TRUE,"general";"via3",#N/A,TRUE,"general"}</definedName>
    <definedName name="sdfsdfb" localSheetId="12" hidden="1">{"via1",#N/A,TRUE,"general";"via2",#N/A,TRUE,"general";"via3",#N/A,TRUE,"general"}</definedName>
    <definedName name="sdfsdfb" localSheetId="14" hidden="1">{"via1",#N/A,TRUE,"general";"via2",#N/A,TRUE,"general";"via3",#N/A,TRUE,"general"}</definedName>
    <definedName name="sdfsdfb" localSheetId="19" hidden="1">{"via1",#N/A,TRUE,"general";"via2",#N/A,TRUE,"general";"via3",#N/A,TRUE,"general"}</definedName>
    <definedName name="sdfsdfb" localSheetId="20" hidden="1">{"via1",#N/A,TRUE,"general";"via2",#N/A,TRUE,"general";"via3",#N/A,TRUE,"general"}</definedName>
    <definedName name="sdfsdfb" localSheetId="22" hidden="1">{"via1",#N/A,TRUE,"general";"via2",#N/A,TRUE,"general";"via3",#N/A,TRUE,"general"}</definedName>
    <definedName name="sdfsdfb" localSheetId="23" hidden="1">{"via1",#N/A,TRUE,"general";"via2",#N/A,TRUE,"general";"via3",#N/A,TRUE,"general"}</definedName>
    <definedName name="sdfsdfb" localSheetId="24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5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localSheetId="7" hidden="1">{"TAB1",#N/A,TRUE,"GENERAL";"TAB2",#N/A,TRUE,"GENERAL";"TAB3",#N/A,TRUE,"GENERAL";"TAB4",#N/A,TRUE,"GENERAL";"TAB5",#N/A,TRUE,"GENERAL"}</definedName>
    <definedName name="SDFSF" localSheetId="11" hidden="1">{"TAB1",#N/A,TRUE,"GENERAL";"TAB2",#N/A,TRUE,"GENERAL";"TAB3",#N/A,TRUE,"GENERAL";"TAB4",#N/A,TRUE,"GENERAL";"TAB5",#N/A,TRUE,"GENERAL"}</definedName>
    <definedName name="SDFSF" localSheetId="12" hidden="1">{"TAB1",#N/A,TRUE,"GENERAL";"TAB2",#N/A,TRUE,"GENERAL";"TAB3",#N/A,TRUE,"GENERAL";"TAB4",#N/A,TRUE,"GENERAL";"TAB5",#N/A,TRUE,"GENERAL"}</definedName>
    <definedName name="SDFSF" localSheetId="14" hidden="1">{"TAB1",#N/A,TRUE,"GENERAL";"TAB2",#N/A,TRUE,"GENERAL";"TAB3",#N/A,TRUE,"GENERAL";"TAB4",#N/A,TRUE,"GENERAL";"TAB5",#N/A,TRUE,"GENERAL"}</definedName>
    <definedName name="SDFSF" localSheetId="19" hidden="1">{"TAB1",#N/A,TRUE,"GENERAL";"TAB2",#N/A,TRUE,"GENERAL";"TAB3",#N/A,TRUE,"GENERAL";"TAB4",#N/A,TRUE,"GENERAL";"TAB5",#N/A,TRUE,"GENERAL"}</definedName>
    <definedName name="SDFSF" localSheetId="20" hidden="1">{"TAB1",#N/A,TRUE,"GENERAL";"TAB2",#N/A,TRUE,"GENERAL";"TAB3",#N/A,TRUE,"GENERAL";"TAB4",#N/A,TRUE,"GENERAL";"TAB5",#N/A,TRUE,"GENERAL"}</definedName>
    <definedName name="SDFSF" localSheetId="22" hidden="1">{"TAB1",#N/A,TRUE,"GENERAL";"TAB2",#N/A,TRUE,"GENERAL";"TAB3",#N/A,TRUE,"GENERAL";"TAB4",#N/A,TRUE,"GENERAL";"TAB5",#N/A,TRUE,"GENERAL"}</definedName>
    <definedName name="SDFSF" localSheetId="23" hidden="1">{"TAB1",#N/A,TRUE,"GENERAL";"TAB2",#N/A,TRUE,"GENERAL";"TAB3",#N/A,TRUE,"GENERAL";"TAB4",#N/A,TRUE,"GENERAL";"TAB5",#N/A,TRUE,"GENERAL"}</definedName>
    <definedName name="SDFSF" localSheetId="24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localSheetId="11" hidden="1">{"TAB1",#N/A,TRUE,"GENERAL";"TAB2",#N/A,TRUE,"GENERAL";"TAB3",#N/A,TRUE,"GENERAL";"TAB4",#N/A,TRUE,"GENERAL";"TAB5",#N/A,TRUE,"GENERAL"}</definedName>
    <definedName name="sdfsv" localSheetId="12" hidden="1">{"TAB1",#N/A,TRUE,"GENERAL";"TAB2",#N/A,TRUE,"GENERAL";"TAB3",#N/A,TRUE,"GENERAL";"TAB4",#N/A,TRUE,"GENERAL";"TAB5",#N/A,TRUE,"GENERAL"}</definedName>
    <definedName name="sdfsv" localSheetId="14" hidden="1">{"TAB1",#N/A,TRUE,"GENERAL";"TAB2",#N/A,TRUE,"GENERAL";"TAB3",#N/A,TRUE,"GENERAL";"TAB4",#N/A,TRUE,"GENERAL";"TAB5",#N/A,TRUE,"GENERAL"}</definedName>
    <definedName name="sdfsv" localSheetId="19" hidden="1">{"TAB1",#N/A,TRUE,"GENERAL";"TAB2",#N/A,TRUE,"GENERAL";"TAB3",#N/A,TRUE,"GENERAL";"TAB4",#N/A,TRUE,"GENERAL";"TAB5",#N/A,TRUE,"GENERAL"}</definedName>
    <definedName name="sdfsv" localSheetId="20" hidden="1">{"TAB1",#N/A,TRUE,"GENERAL";"TAB2",#N/A,TRUE,"GENERAL";"TAB3",#N/A,TRUE,"GENERAL";"TAB4",#N/A,TRUE,"GENERAL";"TAB5",#N/A,TRUE,"GENERAL"}</definedName>
    <definedName name="sdfsv" localSheetId="22" hidden="1">{"TAB1",#N/A,TRUE,"GENERAL";"TAB2",#N/A,TRUE,"GENERAL";"TAB3",#N/A,TRUE,"GENERAL";"TAB4",#N/A,TRUE,"GENERAL";"TAB5",#N/A,TRUE,"GENERAL"}</definedName>
    <definedName name="sdfsv" localSheetId="23" hidden="1">{"TAB1",#N/A,TRUE,"GENERAL";"TAB2",#N/A,TRUE,"GENERAL";"TAB3",#N/A,TRUE,"GENERAL";"TAB4",#N/A,TRUE,"GENERAL";"TAB5",#N/A,TRUE,"GENERAL"}</definedName>
    <definedName name="sdfsv" localSheetId="24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localSheetId="11" hidden="1">{"TAB1",#N/A,TRUE,"GENERAL";"TAB2",#N/A,TRUE,"GENERAL";"TAB3",#N/A,TRUE,"GENERAL";"TAB4",#N/A,TRUE,"GENERAL";"TAB5",#N/A,TRUE,"GENERAL"}</definedName>
    <definedName name="sdgfd" localSheetId="12" hidden="1">{"TAB1",#N/A,TRUE,"GENERAL";"TAB2",#N/A,TRUE,"GENERAL";"TAB3",#N/A,TRUE,"GENERAL";"TAB4",#N/A,TRUE,"GENERAL";"TAB5",#N/A,TRUE,"GENERAL"}</definedName>
    <definedName name="sdgfd" localSheetId="14" hidden="1">{"TAB1",#N/A,TRUE,"GENERAL";"TAB2",#N/A,TRUE,"GENERAL";"TAB3",#N/A,TRUE,"GENERAL";"TAB4",#N/A,TRUE,"GENERAL";"TAB5",#N/A,TRUE,"GENERAL"}</definedName>
    <definedName name="sdgfd" localSheetId="19" hidden="1">{"TAB1",#N/A,TRUE,"GENERAL";"TAB2",#N/A,TRUE,"GENERAL";"TAB3",#N/A,TRUE,"GENERAL";"TAB4",#N/A,TRUE,"GENERAL";"TAB5",#N/A,TRUE,"GENERAL"}</definedName>
    <definedName name="sdgfd" localSheetId="20" hidden="1">{"TAB1",#N/A,TRUE,"GENERAL";"TAB2",#N/A,TRUE,"GENERAL";"TAB3",#N/A,TRUE,"GENERAL";"TAB4",#N/A,TRUE,"GENERAL";"TAB5",#N/A,TRUE,"GENERAL"}</definedName>
    <definedName name="sdgfd" localSheetId="22" hidden="1">{"TAB1",#N/A,TRUE,"GENERAL";"TAB2",#N/A,TRUE,"GENERAL";"TAB3",#N/A,TRUE,"GENERAL";"TAB4",#N/A,TRUE,"GENERAL";"TAB5",#N/A,TRUE,"GENERAL"}</definedName>
    <definedName name="sdgfd" localSheetId="23" hidden="1">{"TAB1",#N/A,TRUE,"GENERAL";"TAB2",#N/A,TRUE,"GENERAL";"TAB3",#N/A,TRUE,"GENERAL";"TAB4",#N/A,TRUE,"GENERAL";"TAB5",#N/A,TRUE,"GENERAL"}</definedName>
    <definedName name="sdgfd" localSheetId="24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5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localSheetId="7" hidden="1">{"via1",#N/A,TRUE,"general";"via2",#N/A,TRUE,"general";"via3",#N/A,TRUE,"general"}</definedName>
    <definedName name="sdgfgp" localSheetId="11" hidden="1">{"via1",#N/A,TRUE,"general";"via2",#N/A,TRUE,"general";"via3",#N/A,TRUE,"general"}</definedName>
    <definedName name="sdgfgp" localSheetId="12" hidden="1">{"via1",#N/A,TRUE,"general";"via2",#N/A,TRUE,"general";"via3",#N/A,TRUE,"general"}</definedName>
    <definedName name="sdgfgp" localSheetId="14" hidden="1">{"via1",#N/A,TRUE,"general";"via2",#N/A,TRUE,"general";"via3",#N/A,TRUE,"general"}</definedName>
    <definedName name="sdgfgp" localSheetId="19" hidden="1">{"via1",#N/A,TRUE,"general";"via2",#N/A,TRUE,"general";"via3",#N/A,TRUE,"general"}</definedName>
    <definedName name="sdgfgp" localSheetId="20" hidden="1">{"via1",#N/A,TRUE,"general";"via2",#N/A,TRUE,"general";"via3",#N/A,TRUE,"general"}</definedName>
    <definedName name="sdgfgp" localSheetId="22" hidden="1">{"via1",#N/A,TRUE,"general";"via2",#N/A,TRUE,"general";"via3",#N/A,TRUE,"general"}</definedName>
    <definedName name="sdgfgp" localSheetId="23" hidden="1">{"via1",#N/A,TRUE,"general";"via2",#N/A,TRUE,"general";"via3",#N/A,TRUE,"general"}</definedName>
    <definedName name="sdgfgp" localSheetId="24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localSheetId="11" hidden="1">{"via1",#N/A,TRUE,"general";"via2",#N/A,TRUE,"general";"via3",#N/A,TRUE,"general"}</definedName>
    <definedName name="sdgfiu" localSheetId="12" hidden="1">{"via1",#N/A,TRUE,"general";"via2",#N/A,TRUE,"general";"via3",#N/A,TRUE,"general"}</definedName>
    <definedName name="sdgfiu" localSheetId="14" hidden="1">{"via1",#N/A,TRUE,"general";"via2",#N/A,TRUE,"general";"via3",#N/A,TRUE,"general"}</definedName>
    <definedName name="sdgfiu" localSheetId="19" hidden="1">{"via1",#N/A,TRUE,"general";"via2",#N/A,TRUE,"general";"via3",#N/A,TRUE,"general"}</definedName>
    <definedName name="sdgfiu" localSheetId="20" hidden="1">{"via1",#N/A,TRUE,"general";"via2",#N/A,TRUE,"general";"via3",#N/A,TRUE,"general"}</definedName>
    <definedName name="sdgfiu" localSheetId="22" hidden="1">{"via1",#N/A,TRUE,"general";"via2",#N/A,TRUE,"general";"via3",#N/A,TRUE,"general"}</definedName>
    <definedName name="sdgfiu" localSheetId="23" hidden="1">{"via1",#N/A,TRUE,"general";"via2",#N/A,TRUE,"general";"via3",#N/A,TRUE,"general"}</definedName>
    <definedName name="sdgfiu" localSheetId="24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localSheetId="7" hidden="1">{"TAB1",#N/A,TRUE,"GENERAL";"TAB2",#N/A,TRUE,"GENERAL";"TAB3",#N/A,TRUE,"GENERAL";"TAB4",#N/A,TRUE,"GENERAL";"TAB5",#N/A,TRUE,"GENERAL"}</definedName>
    <definedName name="sdgsd" localSheetId="11" hidden="1">{"TAB1",#N/A,TRUE,"GENERAL";"TAB2",#N/A,TRUE,"GENERAL";"TAB3",#N/A,TRUE,"GENERAL";"TAB4",#N/A,TRUE,"GENERAL";"TAB5",#N/A,TRUE,"GENERAL"}</definedName>
    <definedName name="sdgsd" localSheetId="12" hidden="1">{"TAB1",#N/A,TRUE,"GENERAL";"TAB2",#N/A,TRUE,"GENERAL";"TAB3",#N/A,TRUE,"GENERAL";"TAB4",#N/A,TRUE,"GENERAL";"TAB5",#N/A,TRUE,"GENERAL"}</definedName>
    <definedName name="sdgsd" localSheetId="14" hidden="1">{"TAB1",#N/A,TRUE,"GENERAL";"TAB2",#N/A,TRUE,"GENERAL";"TAB3",#N/A,TRUE,"GENERAL";"TAB4",#N/A,TRUE,"GENERAL";"TAB5",#N/A,TRUE,"GENERAL"}</definedName>
    <definedName name="sdgsd" localSheetId="19" hidden="1">{"TAB1",#N/A,TRUE,"GENERAL";"TAB2",#N/A,TRUE,"GENERAL";"TAB3",#N/A,TRUE,"GENERAL";"TAB4",#N/A,TRUE,"GENERAL";"TAB5",#N/A,TRUE,"GENERAL"}</definedName>
    <definedName name="sdgsd" localSheetId="20" hidden="1">{"TAB1",#N/A,TRUE,"GENERAL";"TAB2",#N/A,TRUE,"GENERAL";"TAB3",#N/A,TRUE,"GENERAL";"TAB4",#N/A,TRUE,"GENERAL";"TAB5",#N/A,TRUE,"GENERAL"}</definedName>
    <definedName name="sdgsd" localSheetId="22" hidden="1">{"TAB1",#N/A,TRUE,"GENERAL";"TAB2",#N/A,TRUE,"GENERAL";"TAB3",#N/A,TRUE,"GENERAL";"TAB4",#N/A,TRUE,"GENERAL";"TAB5",#N/A,TRUE,"GENERAL"}</definedName>
    <definedName name="sdgsd" localSheetId="23" hidden="1">{"TAB1",#N/A,TRUE,"GENERAL";"TAB2",#N/A,TRUE,"GENERAL";"TAB3",#N/A,TRUE,"GENERAL";"TAB4",#N/A,TRUE,"GENERAL";"TAB5",#N/A,TRUE,"GENERAL"}</definedName>
    <definedName name="sdgsd" localSheetId="24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5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localSheetId="7" hidden="1">{"via1",#N/A,TRUE,"general";"via2",#N/A,TRUE,"general";"via3",#N/A,TRUE,"general"}</definedName>
    <definedName name="sdgsg" localSheetId="11" hidden="1">{"via1",#N/A,TRUE,"general";"via2",#N/A,TRUE,"general";"via3",#N/A,TRUE,"general"}</definedName>
    <definedName name="sdgsg" localSheetId="12" hidden="1">{"via1",#N/A,TRUE,"general";"via2",#N/A,TRUE,"general";"via3",#N/A,TRUE,"general"}</definedName>
    <definedName name="sdgsg" localSheetId="14" hidden="1">{"via1",#N/A,TRUE,"general";"via2",#N/A,TRUE,"general";"via3",#N/A,TRUE,"general"}</definedName>
    <definedName name="sdgsg" localSheetId="19" hidden="1">{"via1",#N/A,TRUE,"general";"via2",#N/A,TRUE,"general";"via3",#N/A,TRUE,"general"}</definedName>
    <definedName name="sdgsg" localSheetId="20" hidden="1">{"via1",#N/A,TRUE,"general";"via2",#N/A,TRUE,"general";"via3",#N/A,TRUE,"general"}</definedName>
    <definedName name="sdgsg" localSheetId="22" hidden="1">{"via1",#N/A,TRUE,"general";"via2",#N/A,TRUE,"general";"via3",#N/A,TRUE,"general"}</definedName>
    <definedName name="sdgsg" localSheetId="23" hidden="1">{"via1",#N/A,TRUE,"general";"via2",#N/A,TRUE,"general";"via3",#N/A,TRUE,"general"}</definedName>
    <definedName name="sdgsg" localSheetId="24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localSheetId="7" hidden="1">{"TAB1",#N/A,TRUE,"GENERAL";"TAB2",#N/A,TRUE,"GENERAL";"TAB3",#N/A,TRUE,"GENERAL";"TAB4",#N/A,TRUE,"GENERAL";"TAB5",#N/A,TRUE,"GENERAL"}</definedName>
    <definedName name="SDIKOM" localSheetId="11" hidden="1">{"TAB1",#N/A,TRUE,"GENERAL";"TAB2",#N/A,TRUE,"GENERAL";"TAB3",#N/A,TRUE,"GENERAL";"TAB4",#N/A,TRUE,"GENERAL";"TAB5",#N/A,TRUE,"GENERAL"}</definedName>
    <definedName name="SDIKOM" localSheetId="12" hidden="1">{"TAB1",#N/A,TRUE,"GENERAL";"TAB2",#N/A,TRUE,"GENERAL";"TAB3",#N/A,TRUE,"GENERAL";"TAB4",#N/A,TRUE,"GENERAL";"TAB5",#N/A,TRUE,"GENERAL"}</definedName>
    <definedName name="SDIKOM" localSheetId="14" hidden="1">{"TAB1",#N/A,TRUE,"GENERAL";"TAB2",#N/A,TRUE,"GENERAL";"TAB3",#N/A,TRUE,"GENERAL";"TAB4",#N/A,TRUE,"GENERAL";"TAB5",#N/A,TRUE,"GENERAL"}</definedName>
    <definedName name="SDIKOM" localSheetId="19" hidden="1">{"TAB1",#N/A,TRUE,"GENERAL";"TAB2",#N/A,TRUE,"GENERAL";"TAB3",#N/A,TRUE,"GENERAL";"TAB4",#N/A,TRUE,"GENERAL";"TAB5",#N/A,TRUE,"GENERAL"}</definedName>
    <definedName name="SDIKOM" localSheetId="20" hidden="1">{"TAB1",#N/A,TRUE,"GENERAL";"TAB2",#N/A,TRUE,"GENERAL";"TAB3",#N/A,TRUE,"GENERAL";"TAB4",#N/A,TRUE,"GENERAL";"TAB5",#N/A,TRUE,"GENERAL"}</definedName>
    <definedName name="SDIKOM" localSheetId="22" hidden="1">{"TAB1",#N/A,TRUE,"GENERAL";"TAB2",#N/A,TRUE,"GENERAL";"TAB3",#N/A,TRUE,"GENERAL";"TAB4",#N/A,TRUE,"GENERAL";"TAB5",#N/A,TRUE,"GENERAL"}</definedName>
    <definedName name="SDIKOM" localSheetId="23" hidden="1">{"TAB1",#N/A,TRUE,"GENERAL";"TAB2",#N/A,TRUE,"GENERAL";"TAB3",#N/A,TRUE,"GENERAL";"TAB4",#N/A,TRUE,"GENERAL";"TAB5",#N/A,TRUE,"GENERAL"}</definedName>
    <definedName name="SDIKOM" localSheetId="24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5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localSheetId="7" hidden="1">{"via1",#N/A,TRUE,"general";"via2",#N/A,TRUE,"general";"via3",#N/A,TRUE,"general"}</definedName>
    <definedName name="sdsdfh" localSheetId="11" hidden="1">{"via1",#N/A,TRUE,"general";"via2",#N/A,TRUE,"general";"via3",#N/A,TRUE,"general"}</definedName>
    <definedName name="sdsdfh" localSheetId="12" hidden="1">{"via1",#N/A,TRUE,"general";"via2",#N/A,TRUE,"general";"via3",#N/A,TRUE,"general"}</definedName>
    <definedName name="sdsdfh" localSheetId="14" hidden="1">{"via1",#N/A,TRUE,"general";"via2",#N/A,TRUE,"general";"via3",#N/A,TRUE,"general"}</definedName>
    <definedName name="sdsdfh" localSheetId="19" hidden="1">{"via1",#N/A,TRUE,"general";"via2",#N/A,TRUE,"general";"via3",#N/A,TRUE,"general"}</definedName>
    <definedName name="sdsdfh" localSheetId="20" hidden="1">{"via1",#N/A,TRUE,"general";"via2",#N/A,TRUE,"general";"via3",#N/A,TRUE,"general"}</definedName>
    <definedName name="sdsdfh" localSheetId="22" hidden="1">{"via1",#N/A,TRUE,"general";"via2",#N/A,TRUE,"general";"via3",#N/A,TRUE,"general"}</definedName>
    <definedName name="sdsdfh" localSheetId="23" hidden="1">{"via1",#N/A,TRUE,"general";"via2",#N/A,TRUE,"general";"via3",#N/A,TRUE,"general"}</definedName>
    <definedName name="sdsdfh" localSheetId="24" hidden="1">{"via1",#N/A,TRUE,"general";"via2",#N/A,TRUE,"general";"via3",#N/A,TRUE,"general"}</definedName>
    <definedName name="sdsdfh" hidden="1">{"via1",#N/A,TRUE,"general";"via2",#N/A,TRUE,"general";"via3",#N/A,TRUE,"general"}</definedName>
    <definedName name="seccion1">#REF!</definedName>
    <definedName name="seccion2">#REF!</definedName>
    <definedName name="SECTOR">#REF!</definedName>
    <definedName name="SEGUNDO">#REF!</definedName>
    <definedName name="setrj" localSheetId="5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localSheetId="7" hidden="1">{"via1",#N/A,TRUE,"general";"via2",#N/A,TRUE,"general";"via3",#N/A,TRUE,"general"}</definedName>
    <definedName name="setrj" localSheetId="11" hidden="1">{"via1",#N/A,TRUE,"general";"via2",#N/A,TRUE,"general";"via3",#N/A,TRUE,"general"}</definedName>
    <definedName name="setrj" localSheetId="12" hidden="1">{"via1",#N/A,TRUE,"general";"via2",#N/A,TRUE,"general";"via3",#N/A,TRUE,"general"}</definedName>
    <definedName name="setrj" localSheetId="14" hidden="1">{"via1",#N/A,TRUE,"general";"via2",#N/A,TRUE,"general";"via3",#N/A,TRUE,"general"}</definedName>
    <definedName name="setrj" localSheetId="19" hidden="1">{"via1",#N/A,TRUE,"general";"via2",#N/A,TRUE,"general";"via3",#N/A,TRUE,"general"}</definedName>
    <definedName name="setrj" localSheetId="20" hidden="1">{"via1",#N/A,TRUE,"general";"via2",#N/A,TRUE,"general";"via3",#N/A,TRUE,"general"}</definedName>
    <definedName name="setrj" localSheetId="22" hidden="1">{"via1",#N/A,TRUE,"general";"via2",#N/A,TRUE,"general";"via3",#N/A,TRUE,"general"}</definedName>
    <definedName name="setrj" localSheetId="23" hidden="1">{"via1",#N/A,TRUE,"general";"via2",#N/A,TRUE,"general";"via3",#N/A,TRUE,"general"}</definedName>
    <definedName name="setrj" localSheetId="24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localSheetId="11" hidden="1">{"via1",#N/A,TRUE,"general";"via2",#N/A,TRUE,"general";"via3",#N/A,TRUE,"general"}</definedName>
    <definedName name="sett" localSheetId="12" hidden="1">{"via1",#N/A,TRUE,"general";"via2",#N/A,TRUE,"general";"via3",#N/A,TRUE,"general"}</definedName>
    <definedName name="sett" localSheetId="14" hidden="1">{"via1",#N/A,TRUE,"general";"via2",#N/A,TRUE,"general";"via3",#N/A,TRUE,"general"}</definedName>
    <definedName name="sett" localSheetId="19" hidden="1">{"via1",#N/A,TRUE,"general";"via2",#N/A,TRUE,"general";"via3",#N/A,TRUE,"general"}</definedName>
    <definedName name="sett" localSheetId="20" hidden="1">{"via1",#N/A,TRUE,"general";"via2",#N/A,TRUE,"general";"via3",#N/A,TRUE,"general"}</definedName>
    <definedName name="sett" localSheetId="22" hidden="1">{"via1",#N/A,TRUE,"general";"via2",#N/A,TRUE,"general";"via3",#N/A,TRUE,"general"}</definedName>
    <definedName name="sett" localSheetId="23" hidden="1">{"via1",#N/A,TRUE,"general";"via2",#N/A,TRUE,"general";"via3",#N/A,TRUE,"general"}</definedName>
    <definedName name="sett" localSheetId="24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localSheetId="7" hidden="1">{"TAB1",#N/A,TRUE,"GENERAL";"TAB2",#N/A,TRUE,"GENERAL";"TAB3",#N/A,TRUE,"GENERAL";"TAB4",#N/A,TRUE,"GENERAL";"TAB5",#N/A,TRUE,"GENERAL"}</definedName>
    <definedName name="sfasf" localSheetId="11" hidden="1">{"TAB1",#N/A,TRUE,"GENERAL";"TAB2",#N/A,TRUE,"GENERAL";"TAB3",#N/A,TRUE,"GENERAL";"TAB4",#N/A,TRUE,"GENERAL";"TAB5",#N/A,TRUE,"GENERAL"}</definedName>
    <definedName name="sfasf" localSheetId="12" hidden="1">{"TAB1",#N/A,TRUE,"GENERAL";"TAB2",#N/A,TRUE,"GENERAL";"TAB3",#N/A,TRUE,"GENERAL";"TAB4",#N/A,TRUE,"GENERAL";"TAB5",#N/A,TRUE,"GENERAL"}</definedName>
    <definedName name="sfasf" localSheetId="14" hidden="1">{"TAB1",#N/A,TRUE,"GENERAL";"TAB2",#N/A,TRUE,"GENERAL";"TAB3",#N/A,TRUE,"GENERAL";"TAB4",#N/A,TRUE,"GENERAL";"TAB5",#N/A,TRUE,"GENERAL"}</definedName>
    <definedName name="sfasf" localSheetId="19" hidden="1">{"TAB1",#N/A,TRUE,"GENERAL";"TAB2",#N/A,TRUE,"GENERAL";"TAB3",#N/A,TRUE,"GENERAL";"TAB4",#N/A,TRUE,"GENERAL";"TAB5",#N/A,TRUE,"GENERAL"}</definedName>
    <definedName name="sfasf" localSheetId="20" hidden="1">{"TAB1",#N/A,TRUE,"GENERAL";"TAB2",#N/A,TRUE,"GENERAL";"TAB3",#N/A,TRUE,"GENERAL";"TAB4",#N/A,TRUE,"GENERAL";"TAB5",#N/A,TRUE,"GENERAL"}</definedName>
    <definedName name="sfasf" localSheetId="22" hidden="1">{"TAB1",#N/A,TRUE,"GENERAL";"TAB2",#N/A,TRUE,"GENERAL";"TAB3",#N/A,TRUE,"GENERAL";"TAB4",#N/A,TRUE,"GENERAL";"TAB5",#N/A,TRUE,"GENERAL"}</definedName>
    <definedName name="sfasf" localSheetId="23" hidden="1">{"TAB1",#N/A,TRUE,"GENERAL";"TAB2",#N/A,TRUE,"GENERAL";"TAB3",#N/A,TRUE,"GENERAL";"TAB4",#N/A,TRUE,"GENERAL";"TAB5",#N/A,TRUE,"GENERAL"}</definedName>
    <definedName name="sfasf" localSheetId="24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localSheetId="11" hidden="1">{"TAB1",#N/A,TRUE,"GENERAL";"TAB2",#N/A,TRUE,"GENERAL";"TAB3",#N/A,TRUE,"GENERAL";"TAB4",#N/A,TRUE,"GENERAL";"TAB5",#N/A,TRUE,"GENERAL"}</definedName>
    <definedName name="SFHSGFH" localSheetId="12" hidden="1">{"TAB1",#N/A,TRUE,"GENERAL";"TAB2",#N/A,TRUE,"GENERAL";"TAB3",#N/A,TRUE,"GENERAL";"TAB4",#N/A,TRUE,"GENERAL";"TAB5",#N/A,TRUE,"GENERAL"}</definedName>
    <definedName name="SFHSGFH" localSheetId="14" hidden="1">{"TAB1",#N/A,TRUE,"GENERAL";"TAB2",#N/A,TRUE,"GENERAL";"TAB3",#N/A,TRUE,"GENERAL";"TAB4",#N/A,TRUE,"GENERAL";"TAB5",#N/A,TRUE,"GENERAL"}</definedName>
    <definedName name="SFHSGFH" localSheetId="19" hidden="1">{"TAB1",#N/A,TRUE,"GENERAL";"TAB2",#N/A,TRUE,"GENERAL";"TAB3",#N/A,TRUE,"GENERAL";"TAB4",#N/A,TRUE,"GENERAL";"TAB5",#N/A,TRUE,"GENERAL"}</definedName>
    <definedName name="SFHSGFH" localSheetId="20" hidden="1">{"TAB1",#N/A,TRUE,"GENERAL";"TAB2",#N/A,TRUE,"GENERAL";"TAB3",#N/A,TRUE,"GENERAL";"TAB4",#N/A,TRUE,"GENERAL";"TAB5",#N/A,TRUE,"GENERAL"}</definedName>
    <definedName name="SFHSGFH" localSheetId="22" hidden="1">{"TAB1",#N/A,TRUE,"GENERAL";"TAB2",#N/A,TRUE,"GENERAL";"TAB3",#N/A,TRUE,"GENERAL";"TAB4",#N/A,TRUE,"GENERAL";"TAB5",#N/A,TRUE,"GENERAL"}</definedName>
    <definedName name="SFHSGFH" localSheetId="23" hidden="1">{"TAB1",#N/A,TRUE,"GENERAL";"TAB2",#N/A,TRUE,"GENERAL";"TAB3",#N/A,TRUE,"GENERAL";"TAB4",#N/A,TRUE,"GENERAL";"TAB5",#N/A,TRUE,"GENERAL"}</definedName>
    <definedName name="SFHSGFH" localSheetId="24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5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localSheetId="7" hidden="1">{"via1",#N/A,TRUE,"general";"via2",#N/A,TRUE,"general";"via3",#N/A,TRUE,"general"}</definedName>
    <definedName name="sfsd" localSheetId="11" hidden="1">{"via1",#N/A,TRUE,"general";"via2",#N/A,TRUE,"general";"via3",#N/A,TRUE,"general"}</definedName>
    <definedName name="sfsd" localSheetId="12" hidden="1">{"via1",#N/A,TRUE,"general";"via2",#N/A,TRUE,"general";"via3",#N/A,TRUE,"general"}</definedName>
    <definedName name="sfsd" localSheetId="14" hidden="1">{"via1",#N/A,TRUE,"general";"via2",#N/A,TRUE,"general";"via3",#N/A,TRUE,"general"}</definedName>
    <definedName name="sfsd" localSheetId="19" hidden="1">{"via1",#N/A,TRUE,"general";"via2",#N/A,TRUE,"general";"via3",#N/A,TRUE,"general"}</definedName>
    <definedName name="sfsd" localSheetId="20" hidden="1">{"via1",#N/A,TRUE,"general";"via2",#N/A,TRUE,"general";"via3",#N/A,TRUE,"general"}</definedName>
    <definedName name="sfsd" localSheetId="22" hidden="1">{"via1",#N/A,TRUE,"general";"via2",#N/A,TRUE,"general";"via3",#N/A,TRUE,"general"}</definedName>
    <definedName name="sfsd" localSheetId="23" hidden="1">{"via1",#N/A,TRUE,"general";"via2",#N/A,TRUE,"general";"via3",#N/A,TRUE,"general"}</definedName>
    <definedName name="sfsd" localSheetId="24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localSheetId="7" hidden="1">{"TAB1",#N/A,TRUE,"GENERAL";"TAB2",#N/A,TRUE,"GENERAL";"TAB3",#N/A,TRUE,"GENERAL";"TAB4",#N/A,TRUE,"GENERAL";"TAB5",#N/A,TRUE,"GENERAL"}</definedName>
    <definedName name="sfsdf" localSheetId="11" hidden="1">{"TAB1",#N/A,TRUE,"GENERAL";"TAB2",#N/A,TRUE,"GENERAL";"TAB3",#N/A,TRUE,"GENERAL";"TAB4",#N/A,TRUE,"GENERAL";"TAB5",#N/A,TRUE,"GENERAL"}</definedName>
    <definedName name="sfsdf" localSheetId="12" hidden="1">{"TAB1",#N/A,TRUE,"GENERAL";"TAB2",#N/A,TRUE,"GENERAL";"TAB3",#N/A,TRUE,"GENERAL";"TAB4",#N/A,TRUE,"GENERAL";"TAB5",#N/A,TRUE,"GENERAL"}</definedName>
    <definedName name="sfsdf" localSheetId="14" hidden="1">{"TAB1",#N/A,TRUE,"GENERAL";"TAB2",#N/A,TRUE,"GENERAL";"TAB3",#N/A,TRUE,"GENERAL";"TAB4",#N/A,TRUE,"GENERAL";"TAB5",#N/A,TRUE,"GENERAL"}</definedName>
    <definedName name="sfsdf" localSheetId="19" hidden="1">{"TAB1",#N/A,TRUE,"GENERAL";"TAB2",#N/A,TRUE,"GENERAL";"TAB3",#N/A,TRUE,"GENERAL";"TAB4",#N/A,TRUE,"GENERAL";"TAB5",#N/A,TRUE,"GENERAL"}</definedName>
    <definedName name="sfsdf" localSheetId="20" hidden="1">{"TAB1",#N/A,TRUE,"GENERAL";"TAB2",#N/A,TRUE,"GENERAL";"TAB3",#N/A,TRUE,"GENERAL";"TAB4",#N/A,TRUE,"GENERAL";"TAB5",#N/A,TRUE,"GENERAL"}</definedName>
    <definedName name="sfsdf" localSheetId="22" hidden="1">{"TAB1",#N/A,TRUE,"GENERAL";"TAB2",#N/A,TRUE,"GENERAL";"TAB3",#N/A,TRUE,"GENERAL";"TAB4",#N/A,TRUE,"GENERAL";"TAB5",#N/A,TRUE,"GENERAL"}</definedName>
    <definedName name="sfsdf" localSheetId="23" hidden="1">{"TAB1",#N/A,TRUE,"GENERAL";"TAB2",#N/A,TRUE,"GENERAL";"TAB3",#N/A,TRUE,"GENERAL";"TAB4",#N/A,TRUE,"GENERAL";"TAB5",#N/A,TRUE,"GENERAL"}</definedName>
    <definedName name="sfsdf" localSheetId="24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localSheetId="11" hidden="1">{"TAB1",#N/A,TRUE,"GENERAL";"TAB2",#N/A,TRUE,"GENERAL";"TAB3",#N/A,TRUE,"GENERAL";"TAB4",#N/A,TRUE,"GENERAL";"TAB5",#N/A,TRUE,"GENERAL"}</definedName>
    <definedName name="sfsdferg" localSheetId="12" hidden="1">{"TAB1",#N/A,TRUE,"GENERAL";"TAB2",#N/A,TRUE,"GENERAL";"TAB3",#N/A,TRUE,"GENERAL";"TAB4",#N/A,TRUE,"GENERAL";"TAB5",#N/A,TRUE,"GENERAL"}</definedName>
    <definedName name="sfsdferg" localSheetId="14" hidden="1">{"TAB1",#N/A,TRUE,"GENERAL";"TAB2",#N/A,TRUE,"GENERAL";"TAB3",#N/A,TRUE,"GENERAL";"TAB4",#N/A,TRUE,"GENERAL";"TAB5",#N/A,TRUE,"GENERAL"}</definedName>
    <definedName name="sfsdferg" localSheetId="19" hidden="1">{"TAB1",#N/A,TRUE,"GENERAL";"TAB2",#N/A,TRUE,"GENERAL";"TAB3",#N/A,TRUE,"GENERAL";"TAB4",#N/A,TRUE,"GENERAL";"TAB5",#N/A,TRUE,"GENERAL"}</definedName>
    <definedName name="sfsdferg" localSheetId="20" hidden="1">{"TAB1",#N/A,TRUE,"GENERAL";"TAB2",#N/A,TRUE,"GENERAL";"TAB3",#N/A,TRUE,"GENERAL";"TAB4",#N/A,TRUE,"GENERAL";"TAB5",#N/A,TRUE,"GENERAL"}</definedName>
    <definedName name="sfsdferg" localSheetId="22" hidden="1">{"TAB1",#N/A,TRUE,"GENERAL";"TAB2",#N/A,TRUE,"GENERAL";"TAB3",#N/A,TRUE,"GENERAL";"TAB4",#N/A,TRUE,"GENERAL";"TAB5",#N/A,TRUE,"GENERAL"}</definedName>
    <definedName name="sfsdferg" localSheetId="23" hidden="1">{"TAB1",#N/A,TRUE,"GENERAL";"TAB2",#N/A,TRUE,"GENERAL";"TAB3",#N/A,TRUE,"GENERAL";"TAB4",#N/A,TRUE,"GENERAL";"TAB5",#N/A,TRUE,"GENERAL"}</definedName>
    <definedName name="sfsdferg" localSheetId="24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localSheetId="11" hidden="1">{"TAB1",#N/A,TRUE,"GENERAL";"TAB2",#N/A,TRUE,"GENERAL";"TAB3",#N/A,TRUE,"GENERAL";"TAB4",#N/A,TRUE,"GENERAL";"TAB5",#N/A,TRUE,"GENERAL"}</definedName>
    <definedName name="sfsdfs" localSheetId="12" hidden="1">{"TAB1",#N/A,TRUE,"GENERAL";"TAB2",#N/A,TRUE,"GENERAL";"TAB3",#N/A,TRUE,"GENERAL";"TAB4",#N/A,TRUE,"GENERAL";"TAB5",#N/A,TRUE,"GENERAL"}</definedName>
    <definedName name="sfsdfs" localSheetId="14" hidden="1">{"TAB1",#N/A,TRUE,"GENERAL";"TAB2",#N/A,TRUE,"GENERAL";"TAB3",#N/A,TRUE,"GENERAL";"TAB4",#N/A,TRUE,"GENERAL";"TAB5",#N/A,TRUE,"GENERAL"}</definedName>
    <definedName name="sfsdfs" localSheetId="19" hidden="1">{"TAB1",#N/A,TRUE,"GENERAL";"TAB2",#N/A,TRUE,"GENERAL";"TAB3",#N/A,TRUE,"GENERAL";"TAB4",#N/A,TRUE,"GENERAL";"TAB5",#N/A,TRUE,"GENERAL"}</definedName>
    <definedName name="sfsdfs" localSheetId="20" hidden="1">{"TAB1",#N/A,TRUE,"GENERAL";"TAB2",#N/A,TRUE,"GENERAL";"TAB3",#N/A,TRUE,"GENERAL";"TAB4",#N/A,TRUE,"GENERAL";"TAB5",#N/A,TRUE,"GENERAL"}</definedName>
    <definedName name="sfsdfs" localSheetId="22" hidden="1">{"TAB1",#N/A,TRUE,"GENERAL";"TAB2",#N/A,TRUE,"GENERAL";"TAB3",#N/A,TRUE,"GENERAL";"TAB4",#N/A,TRUE,"GENERAL";"TAB5",#N/A,TRUE,"GENERAL"}</definedName>
    <definedName name="sfsdfs" localSheetId="23" hidden="1">{"TAB1",#N/A,TRUE,"GENERAL";"TAB2",#N/A,TRUE,"GENERAL";"TAB3",#N/A,TRUE,"GENERAL";"TAB4",#N/A,TRUE,"GENERAL";"TAB5",#N/A,TRUE,"GENERAL"}</definedName>
    <definedName name="sfsdfs" localSheetId="24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BREANCHO">[3]Hoja2!#REF!</definedName>
    <definedName name="SOL">#REF!</definedName>
    <definedName name="Spanner_Auto_File">"F:\Proyectos\CEI\Tunja-Barbosa\tra2b.x2a"</definedName>
    <definedName name="Spanner_Auto_Select">'[37]A-HOR'!#REF!</definedName>
    <definedName name="srwrwr" localSheetId="5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localSheetId="7" hidden="1">{"TAB1",#N/A,TRUE,"GENERAL";"TAB2",#N/A,TRUE,"GENERAL";"TAB3",#N/A,TRUE,"GENERAL";"TAB4",#N/A,TRUE,"GENERAL";"TAB5",#N/A,TRUE,"GENERAL"}</definedName>
    <definedName name="srwrwr" localSheetId="11" hidden="1">{"TAB1",#N/A,TRUE,"GENERAL";"TAB2",#N/A,TRUE,"GENERAL";"TAB3",#N/A,TRUE,"GENERAL";"TAB4",#N/A,TRUE,"GENERAL";"TAB5",#N/A,TRUE,"GENERAL"}</definedName>
    <definedName name="srwrwr" localSheetId="12" hidden="1">{"TAB1",#N/A,TRUE,"GENERAL";"TAB2",#N/A,TRUE,"GENERAL";"TAB3",#N/A,TRUE,"GENERAL";"TAB4",#N/A,TRUE,"GENERAL";"TAB5",#N/A,TRUE,"GENERAL"}</definedName>
    <definedName name="srwrwr" localSheetId="14" hidden="1">{"TAB1",#N/A,TRUE,"GENERAL";"TAB2",#N/A,TRUE,"GENERAL";"TAB3",#N/A,TRUE,"GENERAL";"TAB4",#N/A,TRUE,"GENERAL";"TAB5",#N/A,TRUE,"GENERAL"}</definedName>
    <definedName name="srwrwr" localSheetId="19" hidden="1">{"TAB1",#N/A,TRUE,"GENERAL";"TAB2",#N/A,TRUE,"GENERAL";"TAB3",#N/A,TRUE,"GENERAL";"TAB4",#N/A,TRUE,"GENERAL";"TAB5",#N/A,TRUE,"GENERAL"}</definedName>
    <definedName name="srwrwr" localSheetId="20" hidden="1">{"TAB1",#N/A,TRUE,"GENERAL";"TAB2",#N/A,TRUE,"GENERAL";"TAB3",#N/A,TRUE,"GENERAL";"TAB4",#N/A,TRUE,"GENERAL";"TAB5",#N/A,TRUE,"GENERAL"}</definedName>
    <definedName name="srwrwr" localSheetId="22" hidden="1">{"TAB1",#N/A,TRUE,"GENERAL";"TAB2",#N/A,TRUE,"GENERAL";"TAB3",#N/A,TRUE,"GENERAL";"TAB4",#N/A,TRUE,"GENERAL";"TAB5",#N/A,TRUE,"GENERAL"}</definedName>
    <definedName name="srwrwr" localSheetId="23" hidden="1">{"TAB1",#N/A,TRUE,"GENERAL";"TAB2",#N/A,TRUE,"GENERAL";"TAB3",#N/A,TRUE,"GENERAL";"TAB4",#N/A,TRUE,"GENERAL";"TAB5",#N/A,TRUE,"GENERAL"}</definedName>
    <definedName name="srwrwr" localSheetId="24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ss7" localSheetId="5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localSheetId="7" hidden="1">{"via1",#N/A,TRUE,"general";"via2",#N/A,TRUE,"general";"via3",#N/A,TRUE,"general"}</definedName>
    <definedName name="sssss7" localSheetId="11" hidden="1">{"via1",#N/A,TRUE,"general";"via2",#N/A,TRUE,"general";"via3",#N/A,TRUE,"general"}</definedName>
    <definedName name="sssss7" localSheetId="12" hidden="1">{"via1",#N/A,TRUE,"general";"via2",#N/A,TRUE,"general";"via3",#N/A,TRUE,"general"}</definedName>
    <definedName name="sssss7" localSheetId="14" hidden="1">{"via1",#N/A,TRUE,"general";"via2",#N/A,TRUE,"general";"via3",#N/A,TRUE,"general"}</definedName>
    <definedName name="sssss7" localSheetId="19" hidden="1">{"via1",#N/A,TRUE,"general";"via2",#N/A,TRUE,"general";"via3",#N/A,TRUE,"general"}</definedName>
    <definedName name="sssss7" localSheetId="20" hidden="1">{"via1",#N/A,TRUE,"general";"via2",#N/A,TRUE,"general";"via3",#N/A,TRUE,"general"}</definedName>
    <definedName name="sssss7" localSheetId="22" hidden="1">{"via1",#N/A,TRUE,"general";"via2",#N/A,TRUE,"general";"via3",#N/A,TRUE,"general"}</definedName>
    <definedName name="sssss7" localSheetId="23" hidden="1">{"via1",#N/A,TRUE,"general";"via2",#N/A,TRUE,"general";"via3",#N/A,TRUE,"general"}</definedName>
    <definedName name="sssss7" localSheetId="24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localSheetId="7" hidden="1">{"TAB1",#N/A,TRUE,"GENERAL";"TAB2",#N/A,TRUE,"GENERAL";"TAB3",#N/A,TRUE,"GENERAL";"TAB4",#N/A,TRUE,"GENERAL";"TAB5",#N/A,TRUE,"GENERAL"}</definedName>
    <definedName name="sssssa" localSheetId="11" hidden="1">{"TAB1",#N/A,TRUE,"GENERAL";"TAB2",#N/A,TRUE,"GENERAL";"TAB3",#N/A,TRUE,"GENERAL";"TAB4",#N/A,TRUE,"GENERAL";"TAB5",#N/A,TRUE,"GENERAL"}</definedName>
    <definedName name="sssssa" localSheetId="12" hidden="1">{"TAB1",#N/A,TRUE,"GENERAL";"TAB2",#N/A,TRUE,"GENERAL";"TAB3",#N/A,TRUE,"GENERAL";"TAB4",#N/A,TRUE,"GENERAL";"TAB5",#N/A,TRUE,"GENERAL"}</definedName>
    <definedName name="sssssa" localSheetId="14" hidden="1">{"TAB1",#N/A,TRUE,"GENERAL";"TAB2",#N/A,TRUE,"GENERAL";"TAB3",#N/A,TRUE,"GENERAL";"TAB4",#N/A,TRUE,"GENERAL";"TAB5",#N/A,TRUE,"GENERAL"}</definedName>
    <definedName name="sssssa" localSheetId="19" hidden="1">{"TAB1",#N/A,TRUE,"GENERAL";"TAB2",#N/A,TRUE,"GENERAL";"TAB3",#N/A,TRUE,"GENERAL";"TAB4",#N/A,TRUE,"GENERAL";"TAB5",#N/A,TRUE,"GENERAL"}</definedName>
    <definedName name="sssssa" localSheetId="20" hidden="1">{"TAB1",#N/A,TRUE,"GENERAL";"TAB2",#N/A,TRUE,"GENERAL";"TAB3",#N/A,TRUE,"GENERAL";"TAB4",#N/A,TRUE,"GENERAL";"TAB5",#N/A,TRUE,"GENERAL"}</definedName>
    <definedName name="sssssa" localSheetId="22" hidden="1">{"TAB1",#N/A,TRUE,"GENERAL";"TAB2",#N/A,TRUE,"GENERAL";"TAB3",#N/A,TRUE,"GENERAL";"TAB4",#N/A,TRUE,"GENERAL";"TAB5",#N/A,TRUE,"GENERAL"}</definedName>
    <definedName name="sssssa" localSheetId="23" hidden="1">{"TAB1",#N/A,TRUE,"GENERAL";"TAB2",#N/A,TRUE,"GENERAL";"TAB3",#N/A,TRUE,"GENERAL";"TAB4",#N/A,TRUE,"GENERAL";"TAB5",#N/A,TRUE,"GENERAL"}</definedName>
    <definedName name="sssssa" localSheetId="24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5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localSheetId="7" hidden="1">{"via1",#N/A,TRUE,"general";"via2",#N/A,TRUE,"general";"via3",#N/A,TRUE,"general"}</definedName>
    <definedName name="sssssy" localSheetId="11" hidden="1">{"via1",#N/A,TRUE,"general";"via2",#N/A,TRUE,"general";"via3",#N/A,TRUE,"general"}</definedName>
    <definedName name="sssssy" localSheetId="12" hidden="1">{"via1",#N/A,TRUE,"general";"via2",#N/A,TRUE,"general";"via3",#N/A,TRUE,"general"}</definedName>
    <definedName name="sssssy" localSheetId="14" hidden="1">{"via1",#N/A,TRUE,"general";"via2",#N/A,TRUE,"general";"via3",#N/A,TRUE,"general"}</definedName>
    <definedName name="sssssy" localSheetId="19" hidden="1">{"via1",#N/A,TRUE,"general";"via2",#N/A,TRUE,"general";"via3",#N/A,TRUE,"general"}</definedName>
    <definedName name="sssssy" localSheetId="20" hidden="1">{"via1",#N/A,TRUE,"general";"via2",#N/A,TRUE,"general";"via3",#N/A,TRUE,"general"}</definedName>
    <definedName name="sssssy" localSheetId="22" hidden="1">{"via1",#N/A,TRUE,"general";"via2",#N/A,TRUE,"general";"via3",#N/A,TRUE,"general"}</definedName>
    <definedName name="sssssy" localSheetId="23" hidden="1">{"via1",#N/A,TRUE,"general";"via2",#N/A,TRUE,"general";"via3",#N/A,TRUE,"general"}</definedName>
    <definedName name="sssssy" localSheetId="24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localSheetId="7" hidden="1">{"via1",#N/A,TRUE,"general";"via2",#N/A,TRUE,"general";"via3",#N/A,TRUE,"general"}</definedName>
    <definedName name="stt" localSheetId="11" hidden="1">{"via1",#N/A,TRUE,"general";"via2",#N/A,TRUE,"general";"via3",#N/A,TRUE,"general"}</definedName>
    <definedName name="stt" localSheetId="12" hidden="1">{"via1",#N/A,TRUE,"general";"via2",#N/A,TRUE,"general";"via3",#N/A,TRUE,"general"}</definedName>
    <definedName name="stt" localSheetId="14" hidden="1">{"via1",#N/A,TRUE,"general";"via2",#N/A,TRUE,"general";"via3",#N/A,TRUE,"general"}</definedName>
    <definedName name="stt" localSheetId="19" hidden="1">{"via1",#N/A,TRUE,"general";"via2",#N/A,TRUE,"general";"via3",#N/A,TRUE,"general"}</definedName>
    <definedName name="stt" localSheetId="20" hidden="1">{"via1",#N/A,TRUE,"general";"via2",#N/A,TRUE,"general";"via3",#N/A,TRUE,"general"}</definedName>
    <definedName name="stt" localSheetId="22" hidden="1">{"via1",#N/A,TRUE,"general";"via2",#N/A,TRUE,"general";"via3",#N/A,TRUE,"general"}</definedName>
    <definedName name="stt" localSheetId="23" hidden="1">{"via1",#N/A,TRUE,"general";"via2",#N/A,TRUE,"general";"via3",#N/A,TRUE,"general"}</definedName>
    <definedName name="stt" localSheetId="24" hidden="1">{"via1",#N/A,TRUE,"general";"via2",#N/A,TRUE,"general";"via3",#N/A,TRUE,"general"}</definedName>
    <definedName name="stt" hidden="1">{"via1",#N/A,TRUE,"general";"via2",#N/A,TRUE,"general";"via3",#N/A,TRUE,"general"}</definedName>
    <definedName name="suma">[16]Hoja1!$F$60</definedName>
    <definedName name="swsw" localSheetId="5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localSheetId="7" hidden="1">{"via1",#N/A,TRUE,"general";"via2",#N/A,TRUE,"general";"via3",#N/A,TRUE,"general"}</definedName>
    <definedName name="swsw" localSheetId="11" hidden="1">{"via1",#N/A,TRUE,"general";"via2",#N/A,TRUE,"general";"via3",#N/A,TRUE,"general"}</definedName>
    <definedName name="swsw" localSheetId="12" hidden="1">{"via1",#N/A,TRUE,"general";"via2",#N/A,TRUE,"general";"via3",#N/A,TRUE,"general"}</definedName>
    <definedName name="swsw" localSheetId="14" hidden="1">{"via1",#N/A,TRUE,"general";"via2",#N/A,TRUE,"general";"via3",#N/A,TRUE,"general"}</definedName>
    <definedName name="swsw" localSheetId="19" hidden="1">{"via1",#N/A,TRUE,"general";"via2",#N/A,TRUE,"general";"via3",#N/A,TRUE,"general"}</definedName>
    <definedName name="swsw" localSheetId="20" hidden="1">{"via1",#N/A,TRUE,"general";"via2",#N/A,TRUE,"general";"via3",#N/A,TRUE,"general"}</definedName>
    <definedName name="swsw" localSheetId="22" hidden="1">{"via1",#N/A,TRUE,"general";"via2",#N/A,TRUE,"general";"via3",#N/A,TRUE,"general"}</definedName>
    <definedName name="swsw" localSheetId="23" hidden="1">{"via1",#N/A,TRUE,"general";"via2",#N/A,TRUE,"general";"via3",#N/A,TRUE,"general"}</definedName>
    <definedName name="swsw" localSheetId="24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localSheetId="7" hidden="1">{"TAB1",#N/A,TRUE,"GENERAL";"TAB2",#N/A,TRUE,"GENERAL";"TAB3",#N/A,TRUE,"GENERAL";"TAB4",#N/A,TRUE,"GENERAL";"TAB5",#N/A,TRUE,"GENERAL"}</definedName>
    <definedName name="swsw3" localSheetId="11" hidden="1">{"TAB1",#N/A,TRUE,"GENERAL";"TAB2",#N/A,TRUE,"GENERAL";"TAB3",#N/A,TRUE,"GENERAL";"TAB4",#N/A,TRUE,"GENERAL";"TAB5",#N/A,TRUE,"GENERAL"}</definedName>
    <definedName name="swsw3" localSheetId="12" hidden="1">{"TAB1",#N/A,TRUE,"GENERAL";"TAB2",#N/A,TRUE,"GENERAL";"TAB3",#N/A,TRUE,"GENERAL";"TAB4",#N/A,TRUE,"GENERAL";"TAB5",#N/A,TRUE,"GENERAL"}</definedName>
    <definedName name="swsw3" localSheetId="14" hidden="1">{"TAB1",#N/A,TRUE,"GENERAL";"TAB2",#N/A,TRUE,"GENERAL";"TAB3",#N/A,TRUE,"GENERAL";"TAB4",#N/A,TRUE,"GENERAL";"TAB5",#N/A,TRUE,"GENERAL"}</definedName>
    <definedName name="swsw3" localSheetId="19" hidden="1">{"TAB1",#N/A,TRUE,"GENERAL";"TAB2",#N/A,TRUE,"GENERAL";"TAB3",#N/A,TRUE,"GENERAL";"TAB4",#N/A,TRUE,"GENERAL";"TAB5",#N/A,TRUE,"GENERAL"}</definedName>
    <definedName name="swsw3" localSheetId="20" hidden="1">{"TAB1",#N/A,TRUE,"GENERAL";"TAB2",#N/A,TRUE,"GENERAL";"TAB3",#N/A,TRUE,"GENERAL";"TAB4",#N/A,TRUE,"GENERAL";"TAB5",#N/A,TRUE,"GENERAL"}</definedName>
    <definedName name="swsw3" localSheetId="22" hidden="1">{"TAB1",#N/A,TRUE,"GENERAL";"TAB2",#N/A,TRUE,"GENERAL";"TAB3",#N/A,TRUE,"GENERAL";"TAB4",#N/A,TRUE,"GENERAL";"TAB5",#N/A,TRUE,"GENERAL"}</definedName>
    <definedName name="swsw3" localSheetId="23" hidden="1">{"TAB1",#N/A,TRUE,"GENERAL";"TAB2",#N/A,TRUE,"GENERAL";"TAB3",#N/A,TRUE,"GENERAL";"TAB4",#N/A,TRUE,"GENERAL";"TAB5",#N/A,TRUE,"GENERAL"}</definedName>
    <definedName name="swsw3" localSheetId="24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9">[2]!absc</definedName>
    <definedName name="t">[2]!absc</definedName>
    <definedName name="t5t5" localSheetId="5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localSheetId="7" hidden="1">{"TAB1",#N/A,TRUE,"GENERAL";"TAB2",#N/A,TRUE,"GENERAL";"TAB3",#N/A,TRUE,"GENERAL";"TAB4",#N/A,TRUE,"GENERAL";"TAB5",#N/A,TRUE,"GENERAL"}</definedName>
    <definedName name="t5t5" localSheetId="11" hidden="1">{"TAB1",#N/A,TRUE,"GENERAL";"TAB2",#N/A,TRUE,"GENERAL";"TAB3",#N/A,TRUE,"GENERAL";"TAB4",#N/A,TRUE,"GENERAL";"TAB5",#N/A,TRUE,"GENERAL"}</definedName>
    <definedName name="t5t5" localSheetId="12" hidden="1">{"TAB1",#N/A,TRUE,"GENERAL";"TAB2",#N/A,TRUE,"GENERAL";"TAB3",#N/A,TRUE,"GENERAL";"TAB4",#N/A,TRUE,"GENERAL";"TAB5",#N/A,TRUE,"GENERAL"}</definedName>
    <definedName name="t5t5" localSheetId="14" hidden="1">{"TAB1",#N/A,TRUE,"GENERAL";"TAB2",#N/A,TRUE,"GENERAL";"TAB3",#N/A,TRUE,"GENERAL";"TAB4",#N/A,TRUE,"GENERAL";"TAB5",#N/A,TRUE,"GENERAL"}</definedName>
    <definedName name="t5t5" localSheetId="19" hidden="1">{"TAB1",#N/A,TRUE,"GENERAL";"TAB2",#N/A,TRUE,"GENERAL";"TAB3",#N/A,TRUE,"GENERAL";"TAB4",#N/A,TRUE,"GENERAL";"TAB5",#N/A,TRUE,"GENERAL"}</definedName>
    <definedName name="t5t5" localSheetId="20" hidden="1">{"TAB1",#N/A,TRUE,"GENERAL";"TAB2",#N/A,TRUE,"GENERAL";"TAB3",#N/A,TRUE,"GENERAL";"TAB4",#N/A,TRUE,"GENERAL";"TAB5",#N/A,TRUE,"GENERAL"}</definedName>
    <definedName name="t5t5" localSheetId="22" hidden="1">{"TAB1",#N/A,TRUE,"GENERAL";"TAB2",#N/A,TRUE,"GENERAL";"TAB3",#N/A,TRUE,"GENERAL";"TAB4",#N/A,TRUE,"GENERAL";"TAB5",#N/A,TRUE,"GENERAL"}</definedName>
    <definedName name="t5t5" localSheetId="23" hidden="1">{"TAB1",#N/A,TRUE,"GENERAL";"TAB2",#N/A,TRUE,"GENERAL";"TAB3",#N/A,TRUE,"GENERAL";"TAB4",#N/A,TRUE,"GENERAL";"TAB5",#N/A,TRUE,"GENERAL"}</definedName>
    <definedName name="t5t5" localSheetId="24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LA">#REF!</definedName>
    <definedName name="tabla2">#REF!</definedName>
    <definedName name="tdy" localSheetId="5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localSheetId="7" hidden="1">{"TAB1",#N/A,TRUE,"GENERAL";"TAB2",#N/A,TRUE,"GENERAL";"TAB3",#N/A,TRUE,"GENERAL";"TAB4",#N/A,TRUE,"GENERAL";"TAB5",#N/A,TRUE,"GENERAL"}</definedName>
    <definedName name="tdy" localSheetId="11" hidden="1">{"TAB1",#N/A,TRUE,"GENERAL";"TAB2",#N/A,TRUE,"GENERAL";"TAB3",#N/A,TRUE,"GENERAL";"TAB4",#N/A,TRUE,"GENERAL";"TAB5",#N/A,TRUE,"GENERAL"}</definedName>
    <definedName name="tdy" localSheetId="12" hidden="1">{"TAB1",#N/A,TRUE,"GENERAL";"TAB2",#N/A,TRUE,"GENERAL";"TAB3",#N/A,TRUE,"GENERAL";"TAB4",#N/A,TRUE,"GENERAL";"TAB5",#N/A,TRUE,"GENERAL"}</definedName>
    <definedName name="tdy" localSheetId="14" hidden="1">{"TAB1",#N/A,TRUE,"GENERAL";"TAB2",#N/A,TRUE,"GENERAL";"TAB3",#N/A,TRUE,"GENERAL";"TAB4",#N/A,TRUE,"GENERAL";"TAB5",#N/A,TRUE,"GENERAL"}</definedName>
    <definedName name="tdy" localSheetId="19" hidden="1">{"TAB1",#N/A,TRUE,"GENERAL";"TAB2",#N/A,TRUE,"GENERAL";"TAB3",#N/A,TRUE,"GENERAL";"TAB4",#N/A,TRUE,"GENERAL";"TAB5",#N/A,TRUE,"GENERAL"}</definedName>
    <definedName name="tdy" localSheetId="20" hidden="1">{"TAB1",#N/A,TRUE,"GENERAL";"TAB2",#N/A,TRUE,"GENERAL";"TAB3",#N/A,TRUE,"GENERAL";"TAB4",#N/A,TRUE,"GENERAL";"TAB5",#N/A,TRUE,"GENERAL"}</definedName>
    <definedName name="tdy" localSheetId="22" hidden="1">{"TAB1",#N/A,TRUE,"GENERAL";"TAB2",#N/A,TRUE,"GENERAL";"TAB3",#N/A,TRUE,"GENERAL";"TAB4",#N/A,TRUE,"GENERAL";"TAB5",#N/A,TRUE,"GENERAL"}</definedName>
    <definedName name="tdy" localSheetId="23" hidden="1">{"TAB1",#N/A,TRUE,"GENERAL";"TAB2",#N/A,TRUE,"GENERAL";"TAB3",#N/A,TRUE,"GENERAL";"TAB4",#N/A,TRUE,"GENERAL";"TAB5",#N/A,TRUE,"GENERAL"}</definedName>
    <definedName name="tdy" localSheetId="24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[25]TARIF2002!#REF!</definedName>
    <definedName name="tewst" localSheetId="5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localSheetId="7" hidden="1">{"TAB1",#N/A,TRUE,"GENERAL";"TAB2",#N/A,TRUE,"GENERAL";"TAB3",#N/A,TRUE,"GENERAL";"TAB4",#N/A,TRUE,"GENERAL";"TAB5",#N/A,TRUE,"GENERAL"}</definedName>
    <definedName name="tewst" localSheetId="11" hidden="1">{"TAB1",#N/A,TRUE,"GENERAL";"TAB2",#N/A,TRUE,"GENERAL";"TAB3",#N/A,TRUE,"GENERAL";"TAB4",#N/A,TRUE,"GENERAL";"TAB5",#N/A,TRUE,"GENERAL"}</definedName>
    <definedName name="tewst" localSheetId="12" hidden="1">{"TAB1",#N/A,TRUE,"GENERAL";"TAB2",#N/A,TRUE,"GENERAL";"TAB3",#N/A,TRUE,"GENERAL";"TAB4",#N/A,TRUE,"GENERAL";"TAB5",#N/A,TRUE,"GENERAL"}</definedName>
    <definedName name="tewst" localSheetId="14" hidden="1">{"TAB1",#N/A,TRUE,"GENERAL";"TAB2",#N/A,TRUE,"GENERAL";"TAB3",#N/A,TRUE,"GENERAL";"TAB4",#N/A,TRUE,"GENERAL";"TAB5",#N/A,TRUE,"GENERAL"}</definedName>
    <definedName name="tewst" localSheetId="19" hidden="1">{"TAB1",#N/A,TRUE,"GENERAL";"TAB2",#N/A,TRUE,"GENERAL";"TAB3",#N/A,TRUE,"GENERAL";"TAB4",#N/A,TRUE,"GENERAL";"TAB5",#N/A,TRUE,"GENERAL"}</definedName>
    <definedName name="tewst" localSheetId="20" hidden="1">{"TAB1",#N/A,TRUE,"GENERAL";"TAB2",#N/A,TRUE,"GENERAL";"TAB3",#N/A,TRUE,"GENERAL";"TAB4",#N/A,TRUE,"GENERAL";"TAB5",#N/A,TRUE,"GENERAL"}</definedName>
    <definedName name="tewst" localSheetId="22" hidden="1">{"TAB1",#N/A,TRUE,"GENERAL";"TAB2",#N/A,TRUE,"GENERAL";"TAB3",#N/A,TRUE,"GENERAL";"TAB4",#N/A,TRUE,"GENERAL";"TAB5",#N/A,TRUE,"GENERAL"}</definedName>
    <definedName name="tewst" localSheetId="23" hidden="1">{"TAB1",#N/A,TRUE,"GENERAL";"TAB2",#N/A,TRUE,"GENERAL";"TAB3",#N/A,TRUE,"GENERAL";"TAB4",#N/A,TRUE,"GENERAL";"TAB5",#N/A,TRUE,"GENERAL"}</definedName>
    <definedName name="tewst" localSheetId="24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5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localSheetId="7" hidden="1">{"via1",#N/A,TRUE,"general";"via2",#N/A,TRUE,"general";"via3",#N/A,TRUE,"general"}</definedName>
    <definedName name="teytrh" localSheetId="11" hidden="1">{"via1",#N/A,TRUE,"general";"via2",#N/A,TRUE,"general";"via3",#N/A,TRUE,"general"}</definedName>
    <definedName name="teytrh" localSheetId="12" hidden="1">{"via1",#N/A,TRUE,"general";"via2",#N/A,TRUE,"general";"via3",#N/A,TRUE,"general"}</definedName>
    <definedName name="teytrh" localSheetId="14" hidden="1">{"via1",#N/A,TRUE,"general";"via2",#N/A,TRUE,"general";"via3",#N/A,TRUE,"general"}</definedName>
    <definedName name="teytrh" localSheetId="19" hidden="1">{"via1",#N/A,TRUE,"general";"via2",#N/A,TRUE,"general";"via3",#N/A,TRUE,"general"}</definedName>
    <definedName name="teytrh" localSheetId="20" hidden="1">{"via1",#N/A,TRUE,"general";"via2",#N/A,TRUE,"general";"via3",#N/A,TRUE,"general"}</definedName>
    <definedName name="teytrh" localSheetId="22" hidden="1">{"via1",#N/A,TRUE,"general";"via2",#N/A,TRUE,"general";"via3",#N/A,TRUE,"general"}</definedName>
    <definedName name="teytrh" localSheetId="23" hidden="1">{"via1",#N/A,TRUE,"general";"via2",#N/A,TRUE,"general";"via3",#N/A,TRUE,"general"}</definedName>
    <definedName name="teytrh" localSheetId="24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localSheetId="7" hidden="1">{"TAB1",#N/A,TRUE,"GENERAL";"TAB2",#N/A,TRUE,"GENERAL";"TAB3",#N/A,TRUE,"GENERAL";"TAB4",#N/A,TRUE,"GENERAL";"TAB5",#N/A,TRUE,"GENERAL"}</definedName>
    <definedName name="thdh" localSheetId="11" hidden="1">{"TAB1",#N/A,TRUE,"GENERAL";"TAB2",#N/A,TRUE,"GENERAL";"TAB3",#N/A,TRUE,"GENERAL";"TAB4",#N/A,TRUE,"GENERAL";"TAB5",#N/A,TRUE,"GENERAL"}</definedName>
    <definedName name="thdh" localSheetId="12" hidden="1">{"TAB1",#N/A,TRUE,"GENERAL";"TAB2",#N/A,TRUE,"GENERAL";"TAB3",#N/A,TRUE,"GENERAL";"TAB4",#N/A,TRUE,"GENERAL";"TAB5",#N/A,TRUE,"GENERAL"}</definedName>
    <definedName name="thdh" localSheetId="14" hidden="1">{"TAB1",#N/A,TRUE,"GENERAL";"TAB2",#N/A,TRUE,"GENERAL";"TAB3",#N/A,TRUE,"GENERAL";"TAB4",#N/A,TRUE,"GENERAL";"TAB5",#N/A,TRUE,"GENERAL"}</definedName>
    <definedName name="thdh" localSheetId="19" hidden="1">{"TAB1",#N/A,TRUE,"GENERAL";"TAB2",#N/A,TRUE,"GENERAL";"TAB3",#N/A,TRUE,"GENERAL";"TAB4",#N/A,TRUE,"GENERAL";"TAB5",#N/A,TRUE,"GENERAL"}</definedName>
    <definedName name="thdh" localSheetId="20" hidden="1">{"TAB1",#N/A,TRUE,"GENERAL";"TAB2",#N/A,TRUE,"GENERAL";"TAB3",#N/A,TRUE,"GENERAL";"TAB4",#N/A,TRUE,"GENERAL";"TAB5",#N/A,TRUE,"GENERAL"}</definedName>
    <definedName name="thdh" localSheetId="22" hidden="1">{"TAB1",#N/A,TRUE,"GENERAL";"TAB2",#N/A,TRUE,"GENERAL";"TAB3",#N/A,TRUE,"GENERAL";"TAB4",#N/A,TRUE,"GENERAL";"TAB5",#N/A,TRUE,"GENERAL"}</definedName>
    <definedName name="thdh" localSheetId="23" hidden="1">{"TAB1",#N/A,TRUE,"GENERAL";"TAB2",#N/A,TRUE,"GENERAL";"TAB3",#N/A,TRUE,"GENERAL";"TAB4",#N/A,TRUE,"GENERAL";"TAB5",#N/A,TRUE,"GENERAL"}</definedName>
    <definedName name="thdh" localSheetId="24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5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localSheetId="7" hidden="1">{"via1",#N/A,TRUE,"general";"via2",#N/A,TRUE,"general";"via3",#N/A,TRUE,"general"}</definedName>
    <definedName name="thtj" localSheetId="11" hidden="1">{"via1",#N/A,TRUE,"general";"via2",#N/A,TRUE,"general";"via3",#N/A,TRUE,"general"}</definedName>
    <definedName name="thtj" localSheetId="12" hidden="1">{"via1",#N/A,TRUE,"general";"via2",#N/A,TRUE,"general";"via3",#N/A,TRUE,"general"}</definedName>
    <definedName name="thtj" localSheetId="14" hidden="1">{"via1",#N/A,TRUE,"general";"via2",#N/A,TRUE,"general";"via3",#N/A,TRUE,"general"}</definedName>
    <definedName name="thtj" localSheetId="19" hidden="1">{"via1",#N/A,TRUE,"general";"via2",#N/A,TRUE,"general";"via3",#N/A,TRUE,"general"}</definedName>
    <definedName name="thtj" localSheetId="20" hidden="1">{"via1",#N/A,TRUE,"general";"via2",#N/A,TRUE,"general";"via3",#N/A,TRUE,"general"}</definedName>
    <definedName name="thtj" localSheetId="22" hidden="1">{"via1",#N/A,TRUE,"general";"via2",#N/A,TRUE,"general";"via3",#N/A,TRUE,"general"}</definedName>
    <definedName name="thtj" localSheetId="23" hidden="1">{"via1",#N/A,TRUE,"general";"via2",#N/A,TRUE,"general";"via3",#N/A,TRUE,"general"}</definedName>
    <definedName name="thtj" localSheetId="24" hidden="1">{"via1",#N/A,TRUE,"general";"via2",#N/A,TRUE,"general";"via3",#N/A,TRUE,"general"}</definedName>
    <definedName name="thtj" hidden="1">{"via1",#N/A,TRUE,"general";"via2",#N/A,TRUE,"general";"via3",#N/A,TRUE,"general"}</definedName>
    <definedName name="TI">[25]TARIF2002!#REF!</definedName>
    <definedName name="TIEMPO">[11]BASES!$E$27</definedName>
    <definedName name="tipov">#REF!</definedName>
    <definedName name="TITU">#REF!</definedName>
    <definedName name="TITULO">#REF!</definedName>
    <definedName name="_xlnm.Print_Titles">#N/A</definedName>
    <definedName name="Títulos_a_imprimir_IM">#REF!</definedName>
    <definedName name="To">#REF!</definedName>
    <definedName name="tortas" localSheetId="5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localSheetId="7" hidden="1">{"TAB1",#N/A,TRUE,"GENERAL";"TAB2",#N/A,TRUE,"GENERAL";"TAB3",#N/A,TRUE,"GENERAL";"TAB4",#N/A,TRUE,"GENERAL";"TAB5",#N/A,TRUE,"GENERAL"}</definedName>
    <definedName name="tortas" localSheetId="11" hidden="1">{"TAB1",#N/A,TRUE,"GENERAL";"TAB2",#N/A,TRUE,"GENERAL";"TAB3",#N/A,TRUE,"GENERAL";"TAB4",#N/A,TRUE,"GENERAL";"TAB5",#N/A,TRUE,"GENERAL"}</definedName>
    <definedName name="tortas" localSheetId="12" hidden="1">{"TAB1",#N/A,TRUE,"GENERAL";"TAB2",#N/A,TRUE,"GENERAL";"TAB3",#N/A,TRUE,"GENERAL";"TAB4",#N/A,TRUE,"GENERAL";"TAB5",#N/A,TRUE,"GENERAL"}</definedName>
    <definedName name="tortas" localSheetId="14" hidden="1">{"TAB1",#N/A,TRUE,"GENERAL";"TAB2",#N/A,TRUE,"GENERAL";"TAB3",#N/A,TRUE,"GENERAL";"TAB4",#N/A,TRUE,"GENERAL";"TAB5",#N/A,TRUE,"GENERAL"}</definedName>
    <definedName name="tortas" localSheetId="19" hidden="1">{"TAB1",#N/A,TRUE,"GENERAL";"TAB2",#N/A,TRUE,"GENERAL";"TAB3",#N/A,TRUE,"GENERAL";"TAB4",#N/A,TRUE,"GENERAL";"TAB5",#N/A,TRUE,"GENERAL"}</definedName>
    <definedName name="tortas" localSheetId="20" hidden="1">{"TAB1",#N/A,TRUE,"GENERAL";"TAB2",#N/A,TRUE,"GENERAL";"TAB3",#N/A,TRUE,"GENERAL";"TAB4",#N/A,TRUE,"GENERAL";"TAB5",#N/A,TRUE,"GENERAL"}</definedName>
    <definedName name="tortas" localSheetId="22" hidden="1">{"TAB1",#N/A,TRUE,"GENERAL";"TAB2",#N/A,TRUE,"GENERAL";"TAB3",#N/A,TRUE,"GENERAL";"TAB4",#N/A,TRUE,"GENERAL";"TAB5",#N/A,TRUE,"GENERAL"}</definedName>
    <definedName name="tortas" localSheetId="23" hidden="1">{"TAB1",#N/A,TRUE,"GENERAL";"TAB2",#N/A,TRUE,"GENERAL";"TAB3",#N/A,TRUE,"GENERAL";"TAB4",#N/A,TRUE,"GENERAL";"TAB5",#N/A,TRUE,"GENERAL"}</definedName>
    <definedName name="tortas" localSheetId="24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5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localSheetId="7" hidden="1">{"via1",#N/A,TRUE,"general";"via2",#N/A,TRUE,"general";"via3",#N/A,TRUE,"general"}</definedName>
    <definedName name="tortas2" localSheetId="11" hidden="1">{"via1",#N/A,TRUE,"general";"via2",#N/A,TRUE,"general";"via3",#N/A,TRUE,"general"}</definedName>
    <definedName name="tortas2" localSheetId="12" hidden="1">{"via1",#N/A,TRUE,"general";"via2",#N/A,TRUE,"general";"via3",#N/A,TRUE,"general"}</definedName>
    <definedName name="tortas2" localSheetId="14" hidden="1">{"via1",#N/A,TRUE,"general";"via2",#N/A,TRUE,"general";"via3",#N/A,TRUE,"general"}</definedName>
    <definedName name="tortas2" localSheetId="19" hidden="1">{"via1",#N/A,TRUE,"general";"via2",#N/A,TRUE,"general";"via3",#N/A,TRUE,"general"}</definedName>
    <definedName name="tortas2" localSheetId="20" hidden="1">{"via1",#N/A,TRUE,"general";"via2",#N/A,TRUE,"general";"via3",#N/A,TRUE,"general"}</definedName>
    <definedName name="tortas2" localSheetId="22" hidden="1">{"via1",#N/A,TRUE,"general";"via2",#N/A,TRUE,"general";"via3",#N/A,TRUE,"general"}</definedName>
    <definedName name="tortas2" localSheetId="23" hidden="1">{"via1",#N/A,TRUE,"general";"via2",#N/A,TRUE,"general";"via3",#N/A,TRUE,"general"}</definedName>
    <definedName name="tortas2" localSheetId="24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5">Scheduled_Payment+Extra_Payment</definedName>
    <definedName name="Total_Payment" localSheetId="6">Scheduled_Payment+Extra_Payment</definedName>
    <definedName name="Total_Payment" localSheetId="7">Scheduled_Payment+Extra_Payment</definedName>
    <definedName name="Total_Payment" localSheetId="9">Scheduled_Payment+Extra_Payment</definedName>
    <definedName name="Total_Payment" localSheetId="11">Scheduled_Payment+Extra_Payment</definedName>
    <definedName name="Total_Payment" localSheetId="12">Scheduled_Payment+Extra_Payment</definedName>
    <definedName name="Total_Payment" localSheetId="14">Scheduled_Payment+Extra_Payment</definedName>
    <definedName name="Total_Payment" localSheetId="19">Scheduled_Payment+Extra_Payment</definedName>
    <definedName name="Total_Payment" localSheetId="20">Scheduled_Payment+Extra_Payment</definedName>
    <definedName name="Total_Payment" localSheetId="22">Scheduled_Payment+Extra_Payment</definedName>
    <definedName name="Total_Payment" localSheetId="23">Scheduled_Payment+Extra_Payment</definedName>
    <definedName name="Total_Payment" localSheetId="24">Scheduled_Payment+Extra_Payment</definedName>
    <definedName name="Total_Payment">Scheduled_Payment+Extra_Payment</definedName>
    <definedName name="tr" localSheetId="5" hidden="1">{"TAB1",#N/A,TRUE,"GENERAL";"TAB2",#N/A,TRUE,"GENERAL";"TAB3",#N/A,TRUE,"GENERAL";"TAB4",#N/A,TRUE,"GENERAL";"TAB5",#N/A,TRUE,"GENERAL"}</definedName>
    <definedName name="tr" localSheetId="6" hidden="1">{"TAB1",#N/A,TRUE,"GENERAL";"TAB2",#N/A,TRUE,"GENERAL";"TAB3",#N/A,TRUE,"GENERAL";"TAB4",#N/A,TRUE,"GENERAL";"TAB5",#N/A,TRUE,"GENERAL"}</definedName>
    <definedName name="tr" localSheetId="7" hidden="1">{"TAB1",#N/A,TRUE,"GENERAL";"TAB2",#N/A,TRUE,"GENERAL";"TAB3",#N/A,TRUE,"GENERAL";"TAB4",#N/A,TRUE,"GENERAL";"TAB5",#N/A,TRUE,"GENERAL"}</definedName>
    <definedName name="tr" localSheetId="11" hidden="1">{"TAB1",#N/A,TRUE,"GENERAL";"TAB2",#N/A,TRUE,"GENERAL";"TAB3",#N/A,TRUE,"GENERAL";"TAB4",#N/A,TRUE,"GENERAL";"TAB5",#N/A,TRUE,"GENERAL"}</definedName>
    <definedName name="tr" localSheetId="12" hidden="1">{"TAB1",#N/A,TRUE,"GENERAL";"TAB2",#N/A,TRUE,"GENERAL";"TAB3",#N/A,TRUE,"GENERAL";"TAB4",#N/A,TRUE,"GENERAL";"TAB5",#N/A,TRUE,"GENERAL"}</definedName>
    <definedName name="tr" localSheetId="14" hidden="1">{"TAB1",#N/A,TRUE,"GENERAL";"TAB2",#N/A,TRUE,"GENERAL";"TAB3",#N/A,TRUE,"GENERAL";"TAB4",#N/A,TRUE,"GENERAL";"TAB5",#N/A,TRUE,"GENERAL"}</definedName>
    <definedName name="tr" localSheetId="19" hidden="1">{"TAB1",#N/A,TRUE,"GENERAL";"TAB2",#N/A,TRUE,"GENERAL";"TAB3",#N/A,TRUE,"GENERAL";"TAB4",#N/A,TRUE,"GENERAL";"TAB5",#N/A,TRUE,"GENERAL"}</definedName>
    <definedName name="tr" localSheetId="20" hidden="1">{"TAB1",#N/A,TRUE,"GENERAL";"TAB2",#N/A,TRUE,"GENERAL";"TAB3",#N/A,TRUE,"GENERAL";"TAB4",#N/A,TRUE,"GENERAL";"TAB5",#N/A,TRUE,"GENERAL"}</definedName>
    <definedName name="tr" localSheetId="22" hidden="1">{"TAB1",#N/A,TRUE,"GENERAL";"TAB2",#N/A,TRUE,"GENERAL";"TAB3",#N/A,TRUE,"GENERAL";"TAB4",#N/A,TRUE,"GENERAL";"TAB5",#N/A,TRUE,"GENERAL"}</definedName>
    <definedName name="tr" localSheetId="23" hidden="1">{"TAB1",#N/A,TRUE,"GENERAL";"TAB2",#N/A,TRUE,"GENERAL";"TAB3",#N/A,TRUE,"GENERAL";"TAB4",#N/A,TRUE,"GENERAL";"TAB5",#N/A,TRUE,"GENERAL"}</definedName>
    <definedName name="tr" localSheetId="24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>[3]Hoja2!#REF!</definedName>
    <definedName name="TRAT">[38]desmonte!$E$48</definedName>
    <definedName name="trest" localSheetId="5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localSheetId="7" hidden="1">{"TAB1",#N/A,TRUE,"GENERAL";"TAB2",#N/A,TRUE,"GENERAL";"TAB3",#N/A,TRUE,"GENERAL";"TAB4",#N/A,TRUE,"GENERAL";"TAB5",#N/A,TRUE,"GENERAL"}</definedName>
    <definedName name="trest" localSheetId="11" hidden="1">{"TAB1",#N/A,TRUE,"GENERAL";"TAB2",#N/A,TRUE,"GENERAL";"TAB3",#N/A,TRUE,"GENERAL";"TAB4",#N/A,TRUE,"GENERAL";"TAB5",#N/A,TRUE,"GENERAL"}</definedName>
    <definedName name="trest" localSheetId="12" hidden="1">{"TAB1",#N/A,TRUE,"GENERAL";"TAB2",#N/A,TRUE,"GENERAL";"TAB3",#N/A,TRUE,"GENERAL";"TAB4",#N/A,TRUE,"GENERAL";"TAB5",#N/A,TRUE,"GENERAL"}</definedName>
    <definedName name="trest" localSheetId="14" hidden="1">{"TAB1",#N/A,TRUE,"GENERAL";"TAB2",#N/A,TRUE,"GENERAL";"TAB3",#N/A,TRUE,"GENERAL";"TAB4",#N/A,TRUE,"GENERAL";"TAB5",#N/A,TRUE,"GENERAL"}</definedName>
    <definedName name="trest" localSheetId="19" hidden="1">{"TAB1",#N/A,TRUE,"GENERAL";"TAB2",#N/A,TRUE,"GENERAL";"TAB3",#N/A,TRUE,"GENERAL";"TAB4",#N/A,TRUE,"GENERAL";"TAB5",#N/A,TRUE,"GENERAL"}</definedName>
    <definedName name="trest" localSheetId="20" hidden="1">{"TAB1",#N/A,TRUE,"GENERAL";"TAB2",#N/A,TRUE,"GENERAL";"TAB3",#N/A,TRUE,"GENERAL";"TAB4",#N/A,TRUE,"GENERAL";"TAB5",#N/A,TRUE,"GENERAL"}</definedName>
    <definedName name="trest" localSheetId="22" hidden="1">{"TAB1",#N/A,TRUE,"GENERAL";"TAB2",#N/A,TRUE,"GENERAL";"TAB3",#N/A,TRUE,"GENERAL";"TAB4",#N/A,TRUE,"GENERAL";"TAB5",#N/A,TRUE,"GENERAL"}</definedName>
    <definedName name="trest" localSheetId="23" hidden="1">{"TAB1",#N/A,TRUE,"GENERAL";"TAB2",#N/A,TRUE,"GENERAL";"TAB3",#N/A,TRUE,"GENERAL";"TAB4",#N/A,TRUE,"GENERAL";"TAB5",#N/A,TRUE,"GENERAL"}</definedName>
    <definedName name="trest" localSheetId="24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localSheetId="11" hidden="1">{"TAB1",#N/A,TRUE,"GENERAL";"TAB2",#N/A,TRUE,"GENERAL";"TAB3",#N/A,TRUE,"GENERAL";"TAB4",#N/A,TRUE,"GENERAL";"TAB5",#N/A,TRUE,"GENERAL"}</definedName>
    <definedName name="tret" localSheetId="12" hidden="1">{"TAB1",#N/A,TRUE,"GENERAL";"TAB2",#N/A,TRUE,"GENERAL";"TAB3",#N/A,TRUE,"GENERAL";"TAB4",#N/A,TRUE,"GENERAL";"TAB5",#N/A,TRUE,"GENERAL"}</definedName>
    <definedName name="tret" localSheetId="14" hidden="1">{"TAB1",#N/A,TRUE,"GENERAL";"TAB2",#N/A,TRUE,"GENERAL";"TAB3",#N/A,TRUE,"GENERAL";"TAB4",#N/A,TRUE,"GENERAL";"TAB5",#N/A,TRUE,"GENERAL"}</definedName>
    <definedName name="tret" localSheetId="19" hidden="1">{"TAB1",#N/A,TRUE,"GENERAL";"TAB2",#N/A,TRUE,"GENERAL";"TAB3",#N/A,TRUE,"GENERAL";"TAB4",#N/A,TRUE,"GENERAL";"TAB5",#N/A,TRUE,"GENERAL"}</definedName>
    <definedName name="tret" localSheetId="20" hidden="1">{"TAB1",#N/A,TRUE,"GENERAL";"TAB2",#N/A,TRUE,"GENERAL";"TAB3",#N/A,TRUE,"GENERAL";"TAB4",#N/A,TRUE,"GENERAL";"TAB5",#N/A,TRUE,"GENERAL"}</definedName>
    <definedName name="tret" localSheetId="22" hidden="1">{"TAB1",#N/A,TRUE,"GENERAL";"TAB2",#N/A,TRUE,"GENERAL";"TAB3",#N/A,TRUE,"GENERAL";"TAB4",#N/A,TRUE,"GENERAL";"TAB5",#N/A,TRUE,"GENERAL"}</definedName>
    <definedName name="tret" localSheetId="23" hidden="1">{"TAB1",#N/A,TRUE,"GENERAL";"TAB2",#N/A,TRUE,"GENERAL";"TAB3",#N/A,TRUE,"GENERAL";"TAB4",#N/A,TRUE,"GENERAL";"TAB5",#N/A,TRUE,"GENERAL"}</definedName>
    <definedName name="tret" localSheetId="24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5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localSheetId="7" hidden="1">{"via1",#N/A,TRUE,"general";"via2",#N/A,TRUE,"general";"via3",#N/A,TRUE,"general"}</definedName>
    <definedName name="trh" localSheetId="11" hidden="1">{"via1",#N/A,TRUE,"general";"via2",#N/A,TRUE,"general";"via3",#N/A,TRUE,"general"}</definedName>
    <definedName name="trh" localSheetId="12" hidden="1">{"via1",#N/A,TRUE,"general";"via2",#N/A,TRUE,"general";"via3",#N/A,TRUE,"general"}</definedName>
    <definedName name="trh" localSheetId="14" hidden="1">{"via1",#N/A,TRUE,"general";"via2",#N/A,TRUE,"general";"via3",#N/A,TRUE,"general"}</definedName>
    <definedName name="trh" localSheetId="19" hidden="1">{"via1",#N/A,TRUE,"general";"via2",#N/A,TRUE,"general";"via3",#N/A,TRUE,"general"}</definedName>
    <definedName name="trh" localSheetId="20" hidden="1">{"via1",#N/A,TRUE,"general";"via2",#N/A,TRUE,"general";"via3",#N/A,TRUE,"general"}</definedName>
    <definedName name="trh" localSheetId="22" hidden="1">{"via1",#N/A,TRUE,"general";"via2",#N/A,TRUE,"general";"via3",#N/A,TRUE,"general"}</definedName>
    <definedName name="trh" localSheetId="23" hidden="1">{"via1",#N/A,TRUE,"general";"via2",#N/A,TRUE,"general";"via3",#N/A,TRUE,"general"}</definedName>
    <definedName name="trh" localSheetId="24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localSheetId="11" hidden="1">{"via1",#N/A,TRUE,"general";"via2",#N/A,TRUE,"general";"via3",#N/A,TRUE,"general"}</definedName>
    <definedName name="trhfh" localSheetId="12" hidden="1">{"via1",#N/A,TRUE,"general";"via2",#N/A,TRUE,"general";"via3",#N/A,TRUE,"general"}</definedName>
    <definedName name="trhfh" localSheetId="14" hidden="1">{"via1",#N/A,TRUE,"general";"via2",#N/A,TRUE,"general";"via3",#N/A,TRUE,"general"}</definedName>
    <definedName name="trhfh" localSheetId="19" hidden="1">{"via1",#N/A,TRUE,"general";"via2",#N/A,TRUE,"general";"via3",#N/A,TRUE,"general"}</definedName>
    <definedName name="trhfh" localSheetId="20" hidden="1">{"via1",#N/A,TRUE,"general";"via2",#N/A,TRUE,"general";"via3",#N/A,TRUE,"general"}</definedName>
    <definedName name="trhfh" localSheetId="22" hidden="1">{"via1",#N/A,TRUE,"general";"via2",#N/A,TRUE,"general";"via3",#N/A,TRUE,"general"}</definedName>
    <definedName name="trhfh" localSheetId="23" hidden="1">{"via1",#N/A,TRUE,"general";"via2",#N/A,TRUE,"general";"via3",#N/A,TRUE,"general"}</definedName>
    <definedName name="trhfh" localSheetId="24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localSheetId="7" hidden="1">{"via1",#N/A,TRUE,"general";"via2",#N/A,TRUE,"general";"via3",#N/A,TRUE,"general"}</definedName>
    <definedName name="trjfgjh" localSheetId="11" hidden="1">{"via1",#N/A,TRUE,"general";"via2",#N/A,TRUE,"general";"via3",#N/A,TRUE,"general"}</definedName>
    <definedName name="trjfgjh" localSheetId="12" hidden="1">{"via1",#N/A,TRUE,"general";"via2",#N/A,TRUE,"general";"via3",#N/A,TRUE,"general"}</definedName>
    <definedName name="trjfgjh" localSheetId="14" hidden="1">{"via1",#N/A,TRUE,"general";"via2",#N/A,TRUE,"general";"via3",#N/A,TRUE,"general"}</definedName>
    <definedName name="trjfgjh" localSheetId="19" hidden="1">{"via1",#N/A,TRUE,"general";"via2",#N/A,TRUE,"general";"via3",#N/A,TRUE,"general"}</definedName>
    <definedName name="trjfgjh" localSheetId="20" hidden="1">{"via1",#N/A,TRUE,"general";"via2",#N/A,TRUE,"general";"via3",#N/A,TRUE,"general"}</definedName>
    <definedName name="trjfgjh" localSheetId="22" hidden="1">{"via1",#N/A,TRUE,"general";"via2",#N/A,TRUE,"general";"via3",#N/A,TRUE,"general"}</definedName>
    <definedName name="trjfgjh" localSheetId="23" hidden="1">{"via1",#N/A,TRUE,"general";"via2",#N/A,TRUE,"general";"via3",#N/A,TRUE,"general"}</definedName>
    <definedName name="trjfgjh" localSheetId="24" hidden="1">{"via1",#N/A,TRUE,"general";"via2",#N/A,TRUE,"general";"via3",#N/A,TRUE,"general"}</definedName>
    <definedName name="trjfgjh" hidden="1">{"via1",#N/A,TRUE,"general";"via2",#N/A,TRUE,"general";"via3",#N/A,TRUE,"general"}</definedName>
    <definedName name="TRM">[39]VrEqpBasica!$I$2</definedName>
    <definedName name="tru" localSheetId="5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localSheetId="7" hidden="1">{"via1",#N/A,TRUE,"general";"via2",#N/A,TRUE,"general";"via3",#N/A,TRUE,"general"}</definedName>
    <definedName name="tru" localSheetId="11" hidden="1">{"via1",#N/A,TRUE,"general";"via2",#N/A,TRUE,"general";"via3",#N/A,TRUE,"general"}</definedName>
    <definedName name="tru" localSheetId="12" hidden="1">{"via1",#N/A,TRUE,"general";"via2",#N/A,TRUE,"general";"via3",#N/A,TRUE,"general"}</definedName>
    <definedName name="tru" localSheetId="14" hidden="1">{"via1",#N/A,TRUE,"general";"via2",#N/A,TRUE,"general";"via3",#N/A,TRUE,"general"}</definedName>
    <definedName name="tru" localSheetId="19" hidden="1">{"via1",#N/A,TRUE,"general";"via2",#N/A,TRUE,"general";"via3",#N/A,TRUE,"general"}</definedName>
    <definedName name="tru" localSheetId="20" hidden="1">{"via1",#N/A,TRUE,"general";"via2",#N/A,TRUE,"general";"via3",#N/A,TRUE,"general"}</definedName>
    <definedName name="tru" localSheetId="22" hidden="1">{"via1",#N/A,TRUE,"general";"via2",#N/A,TRUE,"general";"via3",#N/A,TRUE,"general"}</definedName>
    <definedName name="tru" localSheetId="23" hidden="1">{"via1",#N/A,TRUE,"general";"via2",#N/A,TRUE,"general";"via3",#N/A,TRUE,"general"}</definedName>
    <definedName name="tru" localSheetId="24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localSheetId="11" hidden="1">{"via1",#N/A,TRUE,"general";"via2",#N/A,TRUE,"general";"via3",#N/A,TRUE,"general"}</definedName>
    <definedName name="truds" localSheetId="12" hidden="1">{"via1",#N/A,TRUE,"general";"via2",#N/A,TRUE,"general";"via3",#N/A,TRUE,"general"}</definedName>
    <definedName name="truds" localSheetId="14" hidden="1">{"via1",#N/A,TRUE,"general";"via2",#N/A,TRUE,"general";"via3",#N/A,TRUE,"general"}</definedName>
    <definedName name="truds" localSheetId="19" hidden="1">{"via1",#N/A,TRUE,"general";"via2",#N/A,TRUE,"general";"via3",#N/A,TRUE,"general"}</definedName>
    <definedName name="truds" localSheetId="20" hidden="1">{"via1",#N/A,TRUE,"general";"via2",#N/A,TRUE,"general";"via3",#N/A,TRUE,"general"}</definedName>
    <definedName name="truds" localSheetId="22" hidden="1">{"via1",#N/A,TRUE,"general";"via2",#N/A,TRUE,"general";"via3",#N/A,TRUE,"general"}</definedName>
    <definedName name="truds" localSheetId="23" hidden="1">{"via1",#N/A,TRUE,"general";"via2",#N/A,TRUE,"general";"via3",#N/A,TRUE,"general"}</definedName>
    <definedName name="truds" localSheetId="24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localSheetId="11" hidden="1">{"via1",#N/A,TRUE,"general";"via2",#N/A,TRUE,"general";"via3",#N/A,TRUE,"general"}</definedName>
    <definedName name="trutu" localSheetId="12" hidden="1">{"via1",#N/A,TRUE,"general";"via2",#N/A,TRUE,"general";"via3",#N/A,TRUE,"general"}</definedName>
    <definedName name="trutu" localSheetId="14" hidden="1">{"via1",#N/A,TRUE,"general";"via2",#N/A,TRUE,"general";"via3",#N/A,TRUE,"general"}</definedName>
    <definedName name="trutu" localSheetId="19" hidden="1">{"via1",#N/A,TRUE,"general";"via2",#N/A,TRUE,"general";"via3",#N/A,TRUE,"general"}</definedName>
    <definedName name="trutu" localSheetId="20" hidden="1">{"via1",#N/A,TRUE,"general";"via2",#N/A,TRUE,"general";"via3",#N/A,TRUE,"general"}</definedName>
    <definedName name="trutu" localSheetId="22" hidden="1">{"via1",#N/A,TRUE,"general";"via2",#N/A,TRUE,"general";"via3",#N/A,TRUE,"general"}</definedName>
    <definedName name="trutu" localSheetId="23" hidden="1">{"via1",#N/A,TRUE,"general";"via2",#N/A,TRUE,"general";"via3",#N/A,TRUE,"general"}</definedName>
    <definedName name="trutu" localSheetId="24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localSheetId="11" hidden="1">{"via1",#N/A,TRUE,"general";"via2",#N/A,TRUE,"general";"via3",#N/A,TRUE,"general"}</definedName>
    <definedName name="trydfg" localSheetId="12" hidden="1">{"via1",#N/A,TRUE,"general";"via2",#N/A,TRUE,"general";"via3",#N/A,TRUE,"general"}</definedName>
    <definedName name="trydfg" localSheetId="14" hidden="1">{"via1",#N/A,TRUE,"general";"via2",#N/A,TRUE,"general";"via3",#N/A,TRUE,"general"}</definedName>
    <definedName name="trydfg" localSheetId="19" hidden="1">{"via1",#N/A,TRUE,"general";"via2",#N/A,TRUE,"general";"via3",#N/A,TRUE,"general"}</definedName>
    <definedName name="trydfg" localSheetId="20" hidden="1">{"via1",#N/A,TRUE,"general";"via2",#N/A,TRUE,"general";"via3",#N/A,TRUE,"general"}</definedName>
    <definedName name="trydfg" localSheetId="22" hidden="1">{"via1",#N/A,TRUE,"general";"via2",#N/A,TRUE,"general";"via3",#N/A,TRUE,"general"}</definedName>
    <definedName name="trydfg" localSheetId="23" hidden="1">{"via1",#N/A,TRUE,"general";"via2",#N/A,TRUE,"general";"via3",#N/A,TRUE,"general"}</definedName>
    <definedName name="trydfg" localSheetId="24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localSheetId="11" hidden="1">{"via1",#N/A,TRUE,"general";"via2",#N/A,TRUE,"general";"via3",#N/A,TRUE,"general"}</definedName>
    <definedName name="trydtrygf" localSheetId="12" hidden="1">{"via1",#N/A,TRUE,"general";"via2",#N/A,TRUE,"general";"via3",#N/A,TRUE,"general"}</definedName>
    <definedName name="trydtrygf" localSheetId="14" hidden="1">{"via1",#N/A,TRUE,"general";"via2",#N/A,TRUE,"general";"via3",#N/A,TRUE,"general"}</definedName>
    <definedName name="trydtrygf" localSheetId="19" hidden="1">{"via1",#N/A,TRUE,"general";"via2",#N/A,TRUE,"general";"via3",#N/A,TRUE,"general"}</definedName>
    <definedName name="trydtrygf" localSheetId="20" hidden="1">{"via1",#N/A,TRUE,"general";"via2",#N/A,TRUE,"general";"via3",#N/A,TRUE,"general"}</definedName>
    <definedName name="trydtrygf" localSheetId="22" hidden="1">{"via1",#N/A,TRUE,"general";"via2",#N/A,TRUE,"general";"via3",#N/A,TRUE,"general"}</definedName>
    <definedName name="trydtrygf" localSheetId="23" hidden="1">{"via1",#N/A,TRUE,"general";"via2",#N/A,TRUE,"general";"via3",#N/A,TRUE,"general"}</definedName>
    <definedName name="trydtrygf" localSheetId="24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localSheetId="7" hidden="1">{"TAB1",#N/A,TRUE,"GENERAL";"TAB2",#N/A,TRUE,"GENERAL";"TAB3",#N/A,TRUE,"GENERAL";"TAB4",#N/A,TRUE,"GENERAL";"TAB5",#N/A,TRUE,"GENERAL"}</definedName>
    <definedName name="tryery" localSheetId="11" hidden="1">{"TAB1",#N/A,TRUE,"GENERAL";"TAB2",#N/A,TRUE,"GENERAL";"TAB3",#N/A,TRUE,"GENERAL";"TAB4",#N/A,TRUE,"GENERAL";"TAB5",#N/A,TRUE,"GENERAL"}</definedName>
    <definedName name="tryery" localSheetId="12" hidden="1">{"TAB1",#N/A,TRUE,"GENERAL";"TAB2",#N/A,TRUE,"GENERAL";"TAB3",#N/A,TRUE,"GENERAL";"TAB4",#N/A,TRUE,"GENERAL";"TAB5",#N/A,TRUE,"GENERAL"}</definedName>
    <definedName name="tryery" localSheetId="14" hidden="1">{"TAB1",#N/A,TRUE,"GENERAL";"TAB2",#N/A,TRUE,"GENERAL";"TAB3",#N/A,TRUE,"GENERAL";"TAB4",#N/A,TRUE,"GENERAL";"TAB5",#N/A,TRUE,"GENERAL"}</definedName>
    <definedName name="tryery" localSheetId="19" hidden="1">{"TAB1",#N/A,TRUE,"GENERAL";"TAB2",#N/A,TRUE,"GENERAL";"TAB3",#N/A,TRUE,"GENERAL";"TAB4",#N/A,TRUE,"GENERAL";"TAB5",#N/A,TRUE,"GENERAL"}</definedName>
    <definedName name="tryery" localSheetId="20" hidden="1">{"TAB1",#N/A,TRUE,"GENERAL";"TAB2",#N/A,TRUE,"GENERAL";"TAB3",#N/A,TRUE,"GENERAL";"TAB4",#N/A,TRUE,"GENERAL";"TAB5",#N/A,TRUE,"GENERAL"}</definedName>
    <definedName name="tryery" localSheetId="22" hidden="1">{"TAB1",#N/A,TRUE,"GENERAL";"TAB2",#N/A,TRUE,"GENERAL";"TAB3",#N/A,TRUE,"GENERAL";"TAB4",#N/A,TRUE,"GENERAL";"TAB5",#N/A,TRUE,"GENERAL"}</definedName>
    <definedName name="tryery" localSheetId="23" hidden="1">{"TAB1",#N/A,TRUE,"GENERAL";"TAB2",#N/A,TRUE,"GENERAL";"TAB3",#N/A,TRUE,"GENERAL";"TAB4",#N/A,TRUE,"GENERAL";"TAB5",#N/A,TRUE,"GENERAL"}</definedName>
    <definedName name="tryery" localSheetId="24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localSheetId="11" hidden="1">{"TAB1",#N/A,TRUE,"GENERAL";"TAB2",#N/A,TRUE,"GENERAL";"TAB3",#N/A,TRUE,"GENERAL";"TAB4",#N/A,TRUE,"GENERAL";"TAB5",#N/A,TRUE,"GENERAL"}</definedName>
    <definedName name="tryi6" localSheetId="12" hidden="1">{"TAB1",#N/A,TRUE,"GENERAL";"TAB2",#N/A,TRUE,"GENERAL";"TAB3",#N/A,TRUE,"GENERAL";"TAB4",#N/A,TRUE,"GENERAL";"TAB5",#N/A,TRUE,"GENERAL"}</definedName>
    <definedName name="tryi6" localSheetId="14" hidden="1">{"TAB1",#N/A,TRUE,"GENERAL";"TAB2",#N/A,TRUE,"GENERAL";"TAB3",#N/A,TRUE,"GENERAL";"TAB4",#N/A,TRUE,"GENERAL";"TAB5",#N/A,TRUE,"GENERAL"}</definedName>
    <definedName name="tryi6" localSheetId="19" hidden="1">{"TAB1",#N/A,TRUE,"GENERAL";"TAB2",#N/A,TRUE,"GENERAL";"TAB3",#N/A,TRUE,"GENERAL";"TAB4",#N/A,TRUE,"GENERAL";"TAB5",#N/A,TRUE,"GENERAL"}</definedName>
    <definedName name="tryi6" localSheetId="20" hidden="1">{"TAB1",#N/A,TRUE,"GENERAL";"TAB2",#N/A,TRUE,"GENERAL";"TAB3",#N/A,TRUE,"GENERAL";"TAB4",#N/A,TRUE,"GENERAL";"TAB5",#N/A,TRUE,"GENERAL"}</definedName>
    <definedName name="tryi6" localSheetId="22" hidden="1">{"TAB1",#N/A,TRUE,"GENERAL";"TAB2",#N/A,TRUE,"GENERAL";"TAB3",#N/A,TRUE,"GENERAL";"TAB4",#N/A,TRUE,"GENERAL";"TAB5",#N/A,TRUE,"GENERAL"}</definedName>
    <definedName name="tryi6" localSheetId="23" hidden="1">{"TAB1",#N/A,TRUE,"GENERAL";"TAB2",#N/A,TRUE,"GENERAL";"TAB3",#N/A,TRUE,"GENERAL";"TAB4",#N/A,TRUE,"GENERAL";"TAB5",#N/A,TRUE,"GENERAL"}</definedName>
    <definedName name="tryi6" localSheetId="24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5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localSheetId="7" hidden="1">{"via1",#N/A,TRUE,"general";"via2",#N/A,TRUE,"general";"via3",#N/A,TRUE,"general"}</definedName>
    <definedName name="tryrth" localSheetId="11" hidden="1">{"via1",#N/A,TRUE,"general";"via2",#N/A,TRUE,"general";"via3",#N/A,TRUE,"general"}</definedName>
    <definedName name="tryrth" localSheetId="12" hidden="1">{"via1",#N/A,TRUE,"general";"via2",#N/A,TRUE,"general";"via3",#N/A,TRUE,"general"}</definedName>
    <definedName name="tryrth" localSheetId="14" hidden="1">{"via1",#N/A,TRUE,"general";"via2",#N/A,TRUE,"general";"via3",#N/A,TRUE,"general"}</definedName>
    <definedName name="tryrth" localSheetId="19" hidden="1">{"via1",#N/A,TRUE,"general";"via2",#N/A,TRUE,"general";"via3",#N/A,TRUE,"general"}</definedName>
    <definedName name="tryrth" localSheetId="20" hidden="1">{"via1",#N/A,TRUE,"general";"via2",#N/A,TRUE,"general";"via3",#N/A,TRUE,"general"}</definedName>
    <definedName name="tryrth" localSheetId="22" hidden="1">{"via1",#N/A,TRUE,"general";"via2",#N/A,TRUE,"general";"via3",#N/A,TRUE,"general"}</definedName>
    <definedName name="tryrth" localSheetId="23" hidden="1">{"via1",#N/A,TRUE,"general";"via2",#N/A,TRUE,"general";"via3",#N/A,TRUE,"general"}</definedName>
    <definedName name="tryrth" localSheetId="24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localSheetId="7" hidden="1">{"TAB1",#N/A,TRUE,"GENERAL";"TAB2",#N/A,TRUE,"GENERAL";"TAB3",#N/A,TRUE,"GENERAL";"TAB4",#N/A,TRUE,"GENERAL";"TAB5",#N/A,TRUE,"GENERAL"}</definedName>
    <definedName name="tsert" localSheetId="11" hidden="1">{"TAB1",#N/A,TRUE,"GENERAL";"TAB2",#N/A,TRUE,"GENERAL";"TAB3",#N/A,TRUE,"GENERAL";"TAB4",#N/A,TRUE,"GENERAL";"TAB5",#N/A,TRUE,"GENERAL"}</definedName>
    <definedName name="tsert" localSheetId="12" hidden="1">{"TAB1",#N/A,TRUE,"GENERAL";"TAB2",#N/A,TRUE,"GENERAL";"TAB3",#N/A,TRUE,"GENERAL";"TAB4",#N/A,TRUE,"GENERAL";"TAB5",#N/A,TRUE,"GENERAL"}</definedName>
    <definedName name="tsert" localSheetId="14" hidden="1">{"TAB1",#N/A,TRUE,"GENERAL";"TAB2",#N/A,TRUE,"GENERAL";"TAB3",#N/A,TRUE,"GENERAL";"TAB4",#N/A,TRUE,"GENERAL";"TAB5",#N/A,TRUE,"GENERAL"}</definedName>
    <definedName name="tsert" localSheetId="19" hidden="1">{"TAB1",#N/A,TRUE,"GENERAL";"TAB2",#N/A,TRUE,"GENERAL";"TAB3",#N/A,TRUE,"GENERAL";"TAB4",#N/A,TRUE,"GENERAL";"TAB5",#N/A,TRUE,"GENERAL"}</definedName>
    <definedName name="tsert" localSheetId="20" hidden="1">{"TAB1",#N/A,TRUE,"GENERAL";"TAB2",#N/A,TRUE,"GENERAL";"TAB3",#N/A,TRUE,"GENERAL";"TAB4",#N/A,TRUE,"GENERAL";"TAB5",#N/A,TRUE,"GENERAL"}</definedName>
    <definedName name="tsert" localSheetId="22" hidden="1">{"TAB1",#N/A,TRUE,"GENERAL";"TAB2",#N/A,TRUE,"GENERAL";"TAB3",#N/A,TRUE,"GENERAL";"TAB4",#N/A,TRUE,"GENERAL";"TAB5",#N/A,TRUE,"GENERAL"}</definedName>
    <definedName name="tsert" localSheetId="23" hidden="1">{"TAB1",#N/A,TRUE,"GENERAL";"TAB2",#N/A,TRUE,"GENERAL";"TAB3",#N/A,TRUE,"GENERAL";"TAB4",#N/A,TRUE,"GENERAL";"TAB5",#N/A,TRUE,"GENERAL"}</definedName>
    <definedName name="tsert" localSheetId="24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5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localSheetId="7" hidden="1">{"via1",#N/A,TRUE,"general";"via2",#N/A,TRUE,"general";"via3",#N/A,TRUE,"general"}</definedName>
    <definedName name="TTR" localSheetId="11" hidden="1">{"via1",#N/A,TRUE,"general";"via2",#N/A,TRUE,"general";"via3",#N/A,TRUE,"general"}</definedName>
    <definedName name="TTR" localSheetId="12" hidden="1">{"via1",#N/A,TRUE,"general";"via2",#N/A,TRUE,"general";"via3",#N/A,TRUE,"general"}</definedName>
    <definedName name="TTR" localSheetId="14" hidden="1">{"via1",#N/A,TRUE,"general";"via2",#N/A,TRUE,"general";"via3",#N/A,TRUE,"general"}</definedName>
    <definedName name="TTR" localSheetId="19" hidden="1">{"via1",#N/A,TRUE,"general";"via2",#N/A,TRUE,"general";"via3",#N/A,TRUE,"general"}</definedName>
    <definedName name="TTR" localSheetId="20" hidden="1">{"via1",#N/A,TRUE,"general";"via2",#N/A,TRUE,"general";"via3",#N/A,TRUE,"general"}</definedName>
    <definedName name="TTR" localSheetId="22" hidden="1">{"via1",#N/A,TRUE,"general";"via2",#N/A,TRUE,"general";"via3",#N/A,TRUE,"general"}</definedName>
    <definedName name="TTR" localSheetId="23" hidden="1">{"via1",#N/A,TRUE,"general";"via2",#N/A,TRUE,"general";"via3",#N/A,TRUE,"general"}</definedName>
    <definedName name="TTR" localSheetId="24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localSheetId="11" hidden="1">{"via1",#N/A,TRUE,"general";"via2",#N/A,TRUE,"general";"via3",#N/A,TRUE,"general"}</definedName>
    <definedName name="ttrff" localSheetId="12" hidden="1">{"via1",#N/A,TRUE,"general";"via2",#N/A,TRUE,"general";"via3",#N/A,TRUE,"general"}</definedName>
    <definedName name="ttrff" localSheetId="14" hidden="1">{"via1",#N/A,TRUE,"general";"via2",#N/A,TRUE,"general";"via3",#N/A,TRUE,"general"}</definedName>
    <definedName name="ttrff" localSheetId="19" hidden="1">{"via1",#N/A,TRUE,"general";"via2",#N/A,TRUE,"general";"via3",#N/A,TRUE,"general"}</definedName>
    <definedName name="ttrff" localSheetId="20" hidden="1">{"via1",#N/A,TRUE,"general";"via2",#N/A,TRUE,"general";"via3",#N/A,TRUE,"general"}</definedName>
    <definedName name="ttrff" localSheetId="22" hidden="1">{"via1",#N/A,TRUE,"general";"via2",#N/A,TRUE,"general";"via3",#N/A,TRUE,"general"}</definedName>
    <definedName name="ttrff" localSheetId="23" hidden="1">{"via1",#N/A,TRUE,"general";"via2",#N/A,TRUE,"general";"via3",#N/A,TRUE,"general"}</definedName>
    <definedName name="ttrff" localSheetId="24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localSheetId="7" hidden="1">{"TAB1",#N/A,TRUE,"GENERAL";"TAB2",#N/A,TRUE,"GENERAL";"TAB3",#N/A,TRUE,"GENERAL";"TAB4",#N/A,TRUE,"GENERAL";"TAB5",#N/A,TRUE,"GENERAL"}</definedName>
    <definedName name="ttt" localSheetId="11" hidden="1">{"TAB1",#N/A,TRUE,"GENERAL";"TAB2",#N/A,TRUE,"GENERAL";"TAB3",#N/A,TRUE,"GENERAL";"TAB4",#N/A,TRUE,"GENERAL";"TAB5",#N/A,TRUE,"GENERAL"}</definedName>
    <definedName name="ttt" localSheetId="12" hidden="1">{"TAB1",#N/A,TRUE,"GENERAL";"TAB2",#N/A,TRUE,"GENERAL";"TAB3",#N/A,TRUE,"GENERAL";"TAB4",#N/A,TRUE,"GENERAL";"TAB5",#N/A,TRUE,"GENERAL"}</definedName>
    <definedName name="ttt" localSheetId="14" hidden="1">{"TAB1",#N/A,TRUE,"GENERAL";"TAB2",#N/A,TRUE,"GENERAL";"TAB3",#N/A,TRUE,"GENERAL";"TAB4",#N/A,TRUE,"GENERAL";"TAB5",#N/A,TRUE,"GENERAL"}</definedName>
    <definedName name="ttt" localSheetId="19" hidden="1">{"TAB1",#N/A,TRUE,"GENERAL";"TAB2",#N/A,TRUE,"GENERAL";"TAB3",#N/A,TRUE,"GENERAL";"TAB4",#N/A,TRUE,"GENERAL";"TAB5",#N/A,TRUE,"GENERAL"}</definedName>
    <definedName name="ttt" localSheetId="20" hidden="1">{"TAB1",#N/A,TRUE,"GENERAL";"TAB2",#N/A,TRUE,"GENERAL";"TAB3",#N/A,TRUE,"GENERAL";"TAB4",#N/A,TRUE,"GENERAL";"TAB5",#N/A,TRUE,"GENERAL"}</definedName>
    <definedName name="ttt" localSheetId="22" hidden="1">{"TAB1",#N/A,TRUE,"GENERAL";"TAB2",#N/A,TRUE,"GENERAL";"TAB3",#N/A,TRUE,"GENERAL";"TAB4",#N/A,TRUE,"GENERAL";"TAB5",#N/A,TRUE,"GENERAL"}</definedName>
    <definedName name="ttt" localSheetId="23" hidden="1">{"TAB1",#N/A,TRUE,"GENERAL";"TAB2",#N/A,TRUE,"GENERAL";"TAB3",#N/A,TRUE,"GENERAL";"TAB4",#N/A,TRUE,"GENERAL";"TAB5",#N/A,TRUE,"GENERAL"}</definedName>
    <definedName name="ttt" localSheetId="24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5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localSheetId="7" hidden="1">{"via1",#N/A,TRUE,"general";"via2",#N/A,TRUE,"general";"via3",#N/A,TRUE,"general"}</definedName>
    <definedName name="tttt7" localSheetId="11" hidden="1">{"via1",#N/A,TRUE,"general";"via2",#N/A,TRUE,"general";"via3",#N/A,TRUE,"general"}</definedName>
    <definedName name="tttt7" localSheetId="12" hidden="1">{"via1",#N/A,TRUE,"general";"via2",#N/A,TRUE,"general";"via3",#N/A,TRUE,"general"}</definedName>
    <definedName name="tttt7" localSheetId="14" hidden="1">{"via1",#N/A,TRUE,"general";"via2",#N/A,TRUE,"general";"via3",#N/A,TRUE,"general"}</definedName>
    <definedName name="tttt7" localSheetId="19" hidden="1">{"via1",#N/A,TRUE,"general";"via2",#N/A,TRUE,"general";"via3",#N/A,TRUE,"general"}</definedName>
    <definedName name="tttt7" localSheetId="20" hidden="1">{"via1",#N/A,TRUE,"general";"via2",#N/A,TRUE,"general";"via3",#N/A,TRUE,"general"}</definedName>
    <definedName name="tttt7" localSheetId="22" hidden="1">{"via1",#N/A,TRUE,"general";"via2",#N/A,TRUE,"general";"via3",#N/A,TRUE,"general"}</definedName>
    <definedName name="tttt7" localSheetId="23" hidden="1">{"via1",#N/A,TRUE,"general";"via2",#N/A,TRUE,"general";"via3",#N/A,TRUE,"general"}</definedName>
    <definedName name="tttt7" localSheetId="24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localSheetId="7" hidden="1">{"TAB1",#N/A,TRUE,"GENERAL";"TAB2",#N/A,TRUE,"GENERAL";"TAB3",#N/A,TRUE,"GENERAL";"TAB4",#N/A,TRUE,"GENERAL";"TAB5",#N/A,TRUE,"GENERAL"}</definedName>
    <definedName name="tttthy" localSheetId="11" hidden="1">{"TAB1",#N/A,TRUE,"GENERAL";"TAB2",#N/A,TRUE,"GENERAL";"TAB3",#N/A,TRUE,"GENERAL";"TAB4",#N/A,TRUE,"GENERAL";"TAB5",#N/A,TRUE,"GENERAL"}</definedName>
    <definedName name="tttthy" localSheetId="12" hidden="1">{"TAB1",#N/A,TRUE,"GENERAL";"TAB2",#N/A,TRUE,"GENERAL";"TAB3",#N/A,TRUE,"GENERAL";"TAB4",#N/A,TRUE,"GENERAL";"TAB5",#N/A,TRUE,"GENERAL"}</definedName>
    <definedName name="tttthy" localSheetId="14" hidden="1">{"TAB1",#N/A,TRUE,"GENERAL";"TAB2",#N/A,TRUE,"GENERAL";"TAB3",#N/A,TRUE,"GENERAL";"TAB4",#N/A,TRUE,"GENERAL";"TAB5",#N/A,TRUE,"GENERAL"}</definedName>
    <definedName name="tttthy" localSheetId="19" hidden="1">{"TAB1",#N/A,TRUE,"GENERAL";"TAB2",#N/A,TRUE,"GENERAL";"TAB3",#N/A,TRUE,"GENERAL";"TAB4",#N/A,TRUE,"GENERAL";"TAB5",#N/A,TRUE,"GENERAL"}</definedName>
    <definedName name="tttthy" localSheetId="20" hidden="1">{"TAB1",#N/A,TRUE,"GENERAL";"TAB2",#N/A,TRUE,"GENERAL";"TAB3",#N/A,TRUE,"GENERAL";"TAB4",#N/A,TRUE,"GENERAL";"TAB5",#N/A,TRUE,"GENERAL"}</definedName>
    <definedName name="tttthy" localSheetId="22" hidden="1">{"TAB1",#N/A,TRUE,"GENERAL";"TAB2",#N/A,TRUE,"GENERAL";"TAB3",#N/A,TRUE,"GENERAL";"TAB4",#N/A,TRUE,"GENERAL";"TAB5",#N/A,TRUE,"GENERAL"}</definedName>
    <definedName name="tttthy" localSheetId="23" hidden="1">{"TAB1",#N/A,TRUE,"GENERAL";"TAB2",#N/A,TRUE,"GENERAL";"TAB3",#N/A,TRUE,"GENERAL";"TAB4",#N/A,TRUE,"GENERAL";"TAB5",#N/A,TRUE,"GENERAL"}</definedName>
    <definedName name="tttthy" localSheetId="24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5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localSheetId="7" hidden="1">{"via1",#N/A,TRUE,"general";"via2",#N/A,TRUE,"general";"via3",#N/A,TRUE,"general"}</definedName>
    <definedName name="ttttr" localSheetId="11" hidden="1">{"via1",#N/A,TRUE,"general";"via2",#N/A,TRUE,"general";"via3",#N/A,TRUE,"general"}</definedName>
    <definedName name="ttttr" localSheetId="12" hidden="1">{"via1",#N/A,TRUE,"general";"via2",#N/A,TRUE,"general";"via3",#N/A,TRUE,"general"}</definedName>
    <definedName name="ttttr" localSheetId="14" hidden="1">{"via1",#N/A,TRUE,"general";"via2",#N/A,TRUE,"general";"via3",#N/A,TRUE,"general"}</definedName>
    <definedName name="ttttr" localSheetId="19" hidden="1">{"via1",#N/A,TRUE,"general";"via2",#N/A,TRUE,"general";"via3",#N/A,TRUE,"general"}</definedName>
    <definedName name="ttttr" localSheetId="20" hidden="1">{"via1",#N/A,TRUE,"general";"via2",#N/A,TRUE,"general";"via3",#N/A,TRUE,"general"}</definedName>
    <definedName name="ttttr" localSheetId="22" hidden="1">{"via1",#N/A,TRUE,"general";"via2",#N/A,TRUE,"general";"via3",#N/A,TRUE,"general"}</definedName>
    <definedName name="ttttr" localSheetId="23" hidden="1">{"via1",#N/A,TRUE,"general";"via2",#N/A,TRUE,"general";"via3",#N/A,TRUE,"general"}</definedName>
    <definedName name="ttttr" localSheetId="24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localSheetId="7" hidden="1">{"TAB1",#N/A,TRUE,"GENERAL";"TAB2",#N/A,TRUE,"GENERAL";"TAB3",#N/A,TRUE,"GENERAL";"TAB4",#N/A,TRUE,"GENERAL";"TAB5",#N/A,TRUE,"GENERAL"}</definedName>
    <definedName name="ttttt" localSheetId="11" hidden="1">{"TAB1",#N/A,TRUE,"GENERAL";"TAB2",#N/A,TRUE,"GENERAL";"TAB3",#N/A,TRUE,"GENERAL";"TAB4",#N/A,TRUE,"GENERAL";"TAB5",#N/A,TRUE,"GENERAL"}</definedName>
    <definedName name="ttttt" localSheetId="12" hidden="1">{"TAB1",#N/A,TRUE,"GENERAL";"TAB2",#N/A,TRUE,"GENERAL";"TAB3",#N/A,TRUE,"GENERAL";"TAB4",#N/A,TRUE,"GENERAL";"TAB5",#N/A,TRUE,"GENERAL"}</definedName>
    <definedName name="ttttt" localSheetId="14" hidden="1">{"TAB1",#N/A,TRUE,"GENERAL";"TAB2",#N/A,TRUE,"GENERAL";"TAB3",#N/A,TRUE,"GENERAL";"TAB4",#N/A,TRUE,"GENERAL";"TAB5",#N/A,TRUE,"GENERAL"}</definedName>
    <definedName name="ttttt" localSheetId="19" hidden="1">{"TAB1",#N/A,TRUE,"GENERAL";"TAB2",#N/A,TRUE,"GENERAL";"TAB3",#N/A,TRUE,"GENERAL";"TAB4",#N/A,TRUE,"GENERAL";"TAB5",#N/A,TRUE,"GENERAL"}</definedName>
    <definedName name="ttttt" localSheetId="20" hidden="1">{"TAB1",#N/A,TRUE,"GENERAL";"TAB2",#N/A,TRUE,"GENERAL";"TAB3",#N/A,TRUE,"GENERAL";"TAB4",#N/A,TRUE,"GENERAL";"TAB5",#N/A,TRUE,"GENERAL"}</definedName>
    <definedName name="ttttt" localSheetId="22" hidden="1">{"TAB1",#N/A,TRUE,"GENERAL";"TAB2",#N/A,TRUE,"GENERAL";"TAB3",#N/A,TRUE,"GENERAL";"TAB4",#N/A,TRUE,"GENERAL";"TAB5",#N/A,TRUE,"GENERAL"}</definedName>
    <definedName name="ttttt" localSheetId="23" hidden="1">{"TAB1",#N/A,TRUE,"GENERAL";"TAB2",#N/A,TRUE,"GENERAL";"TAB3",#N/A,TRUE,"GENERAL";"TAB4",#N/A,TRUE,"GENERAL";"TAB5",#N/A,TRUE,"GENERAL"}</definedName>
    <definedName name="ttttt" localSheetId="24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5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localSheetId="7" hidden="1">{"via1",#N/A,TRUE,"general";"via2",#N/A,TRUE,"general";"via3",#N/A,TRUE,"general"}</definedName>
    <definedName name="tu" localSheetId="11" hidden="1">{"via1",#N/A,TRUE,"general";"via2",#N/A,TRUE,"general";"via3",#N/A,TRUE,"general"}</definedName>
    <definedName name="tu" localSheetId="12" hidden="1">{"via1",#N/A,TRUE,"general";"via2",#N/A,TRUE,"general";"via3",#N/A,TRUE,"general"}</definedName>
    <definedName name="tu" localSheetId="14" hidden="1">{"via1",#N/A,TRUE,"general";"via2",#N/A,TRUE,"general";"via3",#N/A,TRUE,"general"}</definedName>
    <definedName name="tu" localSheetId="19" hidden="1">{"via1",#N/A,TRUE,"general";"via2",#N/A,TRUE,"general";"via3",#N/A,TRUE,"general"}</definedName>
    <definedName name="tu" localSheetId="20" hidden="1">{"via1",#N/A,TRUE,"general";"via2",#N/A,TRUE,"general";"via3",#N/A,TRUE,"general"}</definedName>
    <definedName name="tu" localSheetId="22" hidden="1">{"via1",#N/A,TRUE,"general";"via2",#N/A,TRUE,"general";"via3",#N/A,TRUE,"general"}</definedName>
    <definedName name="tu" localSheetId="23" hidden="1">{"via1",#N/A,TRUE,"general";"via2",#N/A,TRUE,"general";"via3",#N/A,TRUE,"general"}</definedName>
    <definedName name="tu" localSheetId="24" hidden="1">{"via1",#N/A,TRUE,"general";"via2",#N/A,TRUE,"general";"via3",#N/A,TRUE,"general"}</definedName>
    <definedName name="tu" hidden="1">{"via1",#N/A,TRUE,"general";"via2",#N/A,TRUE,"general";"via3",#N/A,TRUE,"general"}</definedName>
    <definedName name="tur" localSheetId="5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localSheetId="7" hidden="1">{"TAB1",#N/A,TRUE,"GENERAL";"TAB2",#N/A,TRUE,"GENERAL";"TAB3",#N/A,TRUE,"GENERAL";"TAB4",#N/A,TRUE,"GENERAL";"TAB5",#N/A,TRUE,"GENERAL"}</definedName>
    <definedName name="tur" localSheetId="11" hidden="1">{"TAB1",#N/A,TRUE,"GENERAL";"TAB2",#N/A,TRUE,"GENERAL";"TAB3",#N/A,TRUE,"GENERAL";"TAB4",#N/A,TRUE,"GENERAL";"TAB5",#N/A,TRUE,"GENERAL"}</definedName>
    <definedName name="tur" localSheetId="12" hidden="1">{"TAB1",#N/A,TRUE,"GENERAL";"TAB2",#N/A,TRUE,"GENERAL";"TAB3",#N/A,TRUE,"GENERAL";"TAB4",#N/A,TRUE,"GENERAL";"TAB5",#N/A,TRUE,"GENERAL"}</definedName>
    <definedName name="tur" localSheetId="14" hidden="1">{"TAB1",#N/A,TRUE,"GENERAL";"TAB2",#N/A,TRUE,"GENERAL";"TAB3",#N/A,TRUE,"GENERAL";"TAB4",#N/A,TRUE,"GENERAL";"TAB5",#N/A,TRUE,"GENERAL"}</definedName>
    <definedName name="tur" localSheetId="19" hidden="1">{"TAB1",#N/A,TRUE,"GENERAL";"TAB2",#N/A,TRUE,"GENERAL";"TAB3",#N/A,TRUE,"GENERAL";"TAB4",#N/A,TRUE,"GENERAL";"TAB5",#N/A,TRUE,"GENERAL"}</definedName>
    <definedName name="tur" localSheetId="20" hidden="1">{"TAB1",#N/A,TRUE,"GENERAL";"TAB2",#N/A,TRUE,"GENERAL";"TAB3",#N/A,TRUE,"GENERAL";"TAB4",#N/A,TRUE,"GENERAL";"TAB5",#N/A,TRUE,"GENERAL"}</definedName>
    <definedName name="tur" localSheetId="22" hidden="1">{"TAB1",#N/A,TRUE,"GENERAL";"TAB2",#N/A,TRUE,"GENERAL";"TAB3",#N/A,TRUE,"GENERAL";"TAB4",#N/A,TRUE,"GENERAL";"TAB5",#N/A,TRUE,"GENERAL"}</definedName>
    <definedName name="tur" localSheetId="23" hidden="1">{"TAB1",#N/A,TRUE,"GENERAL";"TAB2",#N/A,TRUE,"GENERAL";"TAB3",#N/A,TRUE,"GENERAL";"TAB4",#N/A,TRUE,"GENERAL";"TAB5",#N/A,TRUE,"GENERAL"}</definedName>
    <definedName name="tur" localSheetId="24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localSheetId="11" hidden="1">{"TAB1",#N/A,TRUE,"GENERAL";"TAB2",#N/A,TRUE,"GENERAL";"TAB3",#N/A,TRUE,"GENERAL";"TAB4",#N/A,TRUE,"GENERAL";"TAB5",#N/A,TRUE,"GENERAL"}</definedName>
    <definedName name="turu" localSheetId="12" hidden="1">{"TAB1",#N/A,TRUE,"GENERAL";"TAB2",#N/A,TRUE,"GENERAL";"TAB3",#N/A,TRUE,"GENERAL";"TAB4",#N/A,TRUE,"GENERAL";"TAB5",#N/A,TRUE,"GENERAL"}</definedName>
    <definedName name="turu" localSheetId="14" hidden="1">{"TAB1",#N/A,TRUE,"GENERAL";"TAB2",#N/A,TRUE,"GENERAL";"TAB3",#N/A,TRUE,"GENERAL";"TAB4",#N/A,TRUE,"GENERAL";"TAB5",#N/A,TRUE,"GENERAL"}</definedName>
    <definedName name="turu" localSheetId="19" hidden="1">{"TAB1",#N/A,TRUE,"GENERAL";"TAB2",#N/A,TRUE,"GENERAL";"TAB3",#N/A,TRUE,"GENERAL";"TAB4",#N/A,TRUE,"GENERAL";"TAB5",#N/A,TRUE,"GENERAL"}</definedName>
    <definedName name="turu" localSheetId="20" hidden="1">{"TAB1",#N/A,TRUE,"GENERAL";"TAB2",#N/A,TRUE,"GENERAL";"TAB3",#N/A,TRUE,"GENERAL";"TAB4",#N/A,TRUE,"GENERAL";"TAB5",#N/A,TRUE,"GENERAL"}</definedName>
    <definedName name="turu" localSheetId="22" hidden="1">{"TAB1",#N/A,TRUE,"GENERAL";"TAB2",#N/A,TRUE,"GENERAL";"TAB3",#N/A,TRUE,"GENERAL";"TAB4",#N/A,TRUE,"GENERAL";"TAB5",#N/A,TRUE,"GENERAL"}</definedName>
    <definedName name="turu" localSheetId="23" hidden="1">{"TAB1",#N/A,TRUE,"GENERAL";"TAB2",#N/A,TRUE,"GENERAL";"TAB3",#N/A,TRUE,"GENERAL";"TAB4",#N/A,TRUE,"GENERAL";"TAB5",#N/A,TRUE,"GENERAL"}</definedName>
    <definedName name="turu" localSheetId="24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localSheetId="7" hidden="1">{"TAB1",#N/A,TRUE,"GENERAL";"TAB2",#N/A,TRUE,"GENERAL";"TAB3",#N/A,TRUE,"GENERAL";"TAB4",#N/A,TRUE,"GENERAL";"TAB5",#N/A,TRUE,"GENERAL"}</definedName>
    <definedName name="twer" localSheetId="11" hidden="1">{"TAB1",#N/A,TRUE,"GENERAL";"TAB2",#N/A,TRUE,"GENERAL";"TAB3",#N/A,TRUE,"GENERAL";"TAB4",#N/A,TRUE,"GENERAL";"TAB5",#N/A,TRUE,"GENERAL"}</definedName>
    <definedName name="twer" localSheetId="12" hidden="1">{"TAB1",#N/A,TRUE,"GENERAL";"TAB2",#N/A,TRUE,"GENERAL";"TAB3",#N/A,TRUE,"GENERAL";"TAB4",#N/A,TRUE,"GENERAL";"TAB5",#N/A,TRUE,"GENERAL"}</definedName>
    <definedName name="twer" localSheetId="14" hidden="1">{"TAB1",#N/A,TRUE,"GENERAL";"TAB2",#N/A,TRUE,"GENERAL";"TAB3",#N/A,TRUE,"GENERAL";"TAB4",#N/A,TRUE,"GENERAL";"TAB5",#N/A,TRUE,"GENERAL"}</definedName>
    <definedName name="twer" localSheetId="19" hidden="1">{"TAB1",#N/A,TRUE,"GENERAL";"TAB2",#N/A,TRUE,"GENERAL";"TAB3",#N/A,TRUE,"GENERAL";"TAB4",#N/A,TRUE,"GENERAL";"TAB5",#N/A,TRUE,"GENERAL"}</definedName>
    <definedName name="twer" localSheetId="20" hidden="1">{"TAB1",#N/A,TRUE,"GENERAL";"TAB2",#N/A,TRUE,"GENERAL";"TAB3",#N/A,TRUE,"GENERAL";"TAB4",#N/A,TRUE,"GENERAL";"TAB5",#N/A,TRUE,"GENERAL"}</definedName>
    <definedName name="twer" localSheetId="22" hidden="1">{"TAB1",#N/A,TRUE,"GENERAL";"TAB2",#N/A,TRUE,"GENERAL";"TAB3",#N/A,TRUE,"GENERAL";"TAB4",#N/A,TRUE,"GENERAL";"TAB5",#N/A,TRUE,"GENERAL"}</definedName>
    <definedName name="twer" localSheetId="23" hidden="1">{"TAB1",#N/A,TRUE,"GENERAL";"TAB2",#N/A,TRUE,"GENERAL";"TAB3",#N/A,TRUE,"GENERAL";"TAB4",#N/A,TRUE,"GENERAL";"TAB5",#N/A,TRUE,"GENERAL"}</definedName>
    <definedName name="twer" localSheetId="24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localSheetId="11" hidden="1">{"TAB1",#N/A,TRUE,"GENERAL";"TAB2",#N/A,TRUE,"GENERAL";"TAB3",#N/A,TRUE,"GENERAL";"TAB4",#N/A,TRUE,"GENERAL";"TAB5",#N/A,TRUE,"GENERAL"}</definedName>
    <definedName name="twet" localSheetId="12" hidden="1">{"TAB1",#N/A,TRUE,"GENERAL";"TAB2",#N/A,TRUE,"GENERAL";"TAB3",#N/A,TRUE,"GENERAL";"TAB4",#N/A,TRUE,"GENERAL";"TAB5",#N/A,TRUE,"GENERAL"}</definedName>
    <definedName name="twet" localSheetId="14" hidden="1">{"TAB1",#N/A,TRUE,"GENERAL";"TAB2",#N/A,TRUE,"GENERAL";"TAB3",#N/A,TRUE,"GENERAL";"TAB4",#N/A,TRUE,"GENERAL";"TAB5",#N/A,TRUE,"GENERAL"}</definedName>
    <definedName name="twet" localSheetId="19" hidden="1">{"TAB1",#N/A,TRUE,"GENERAL";"TAB2",#N/A,TRUE,"GENERAL";"TAB3",#N/A,TRUE,"GENERAL";"TAB4",#N/A,TRUE,"GENERAL";"TAB5",#N/A,TRUE,"GENERAL"}</definedName>
    <definedName name="twet" localSheetId="20" hidden="1">{"TAB1",#N/A,TRUE,"GENERAL";"TAB2",#N/A,TRUE,"GENERAL";"TAB3",#N/A,TRUE,"GENERAL";"TAB4",#N/A,TRUE,"GENERAL";"TAB5",#N/A,TRUE,"GENERAL"}</definedName>
    <definedName name="twet" localSheetId="22" hidden="1">{"TAB1",#N/A,TRUE,"GENERAL";"TAB2",#N/A,TRUE,"GENERAL";"TAB3",#N/A,TRUE,"GENERAL";"TAB4",#N/A,TRUE,"GENERAL";"TAB5",#N/A,TRUE,"GENERAL"}</definedName>
    <definedName name="twet" localSheetId="23" hidden="1">{"TAB1",#N/A,TRUE,"GENERAL";"TAB2",#N/A,TRUE,"GENERAL";"TAB3",#N/A,TRUE,"GENERAL";"TAB4",#N/A,TRUE,"GENERAL";"TAB5",#N/A,TRUE,"GENERAL"}</definedName>
    <definedName name="twet" localSheetId="24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5" hidden="1">{"via1",#N/A,TRUE,"general";"via2",#N/A,TRUE,"general";"via3",#N/A,TRUE,"general"}</definedName>
    <definedName name="ty" localSheetId="6" hidden="1">{"via1",#N/A,TRUE,"general";"via2",#N/A,TRUE,"general";"via3",#N/A,TRUE,"general"}</definedName>
    <definedName name="ty" localSheetId="7" hidden="1">{"via1",#N/A,TRUE,"general";"via2",#N/A,TRUE,"general";"via3",#N/A,TRUE,"general"}</definedName>
    <definedName name="ty" localSheetId="11" hidden="1">{"via1",#N/A,TRUE,"general";"via2",#N/A,TRUE,"general";"via3",#N/A,TRUE,"general"}</definedName>
    <definedName name="ty" localSheetId="12" hidden="1">{"via1",#N/A,TRUE,"general";"via2",#N/A,TRUE,"general";"via3",#N/A,TRUE,"general"}</definedName>
    <definedName name="ty" localSheetId="14" hidden="1">{"via1",#N/A,TRUE,"general";"via2",#N/A,TRUE,"general";"via3",#N/A,TRUE,"general"}</definedName>
    <definedName name="ty" localSheetId="19" hidden="1">{"via1",#N/A,TRUE,"general";"via2",#N/A,TRUE,"general";"via3",#N/A,TRUE,"general"}</definedName>
    <definedName name="ty" localSheetId="20" hidden="1">{"via1",#N/A,TRUE,"general";"via2",#N/A,TRUE,"general";"via3",#N/A,TRUE,"general"}</definedName>
    <definedName name="ty" localSheetId="22" hidden="1">{"via1",#N/A,TRUE,"general";"via2",#N/A,TRUE,"general";"via3",#N/A,TRUE,"general"}</definedName>
    <definedName name="ty" localSheetId="23" hidden="1">{"via1",#N/A,TRUE,"general";"via2",#N/A,TRUE,"general";"via3",#N/A,TRUE,"general"}</definedName>
    <definedName name="ty" localSheetId="24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localSheetId="11" hidden="1">{"via1",#N/A,TRUE,"general";"via2",#N/A,TRUE,"general";"via3",#N/A,TRUE,"general"}</definedName>
    <definedName name="tyery" localSheetId="12" hidden="1">{"via1",#N/A,TRUE,"general";"via2",#N/A,TRUE,"general";"via3",#N/A,TRUE,"general"}</definedName>
    <definedName name="tyery" localSheetId="14" hidden="1">{"via1",#N/A,TRUE,"general";"via2",#N/A,TRUE,"general";"via3",#N/A,TRUE,"general"}</definedName>
    <definedName name="tyery" localSheetId="19" hidden="1">{"via1",#N/A,TRUE,"general";"via2",#N/A,TRUE,"general";"via3",#N/A,TRUE,"general"}</definedName>
    <definedName name="tyery" localSheetId="20" hidden="1">{"via1",#N/A,TRUE,"general";"via2",#N/A,TRUE,"general";"via3",#N/A,TRUE,"general"}</definedName>
    <definedName name="tyery" localSheetId="22" hidden="1">{"via1",#N/A,TRUE,"general";"via2",#N/A,TRUE,"general";"via3",#N/A,TRUE,"general"}</definedName>
    <definedName name="tyery" localSheetId="23" hidden="1">{"via1",#N/A,TRUE,"general";"via2",#N/A,TRUE,"general";"via3",#N/A,TRUE,"general"}</definedName>
    <definedName name="tyery" localSheetId="24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localSheetId="7" hidden="1">{"TAB1",#N/A,TRUE,"GENERAL";"TAB2",#N/A,TRUE,"GENERAL";"TAB3",#N/A,TRUE,"GENERAL";"TAB4",#N/A,TRUE,"GENERAL";"TAB5",#N/A,TRUE,"GENERAL"}</definedName>
    <definedName name="tyj" localSheetId="11" hidden="1">{"TAB1",#N/A,TRUE,"GENERAL";"TAB2",#N/A,TRUE,"GENERAL";"TAB3",#N/A,TRUE,"GENERAL";"TAB4",#N/A,TRUE,"GENERAL";"TAB5",#N/A,TRUE,"GENERAL"}</definedName>
    <definedName name="tyj" localSheetId="12" hidden="1">{"TAB1",#N/A,TRUE,"GENERAL";"TAB2",#N/A,TRUE,"GENERAL";"TAB3",#N/A,TRUE,"GENERAL";"TAB4",#N/A,TRUE,"GENERAL";"TAB5",#N/A,TRUE,"GENERAL"}</definedName>
    <definedName name="tyj" localSheetId="14" hidden="1">{"TAB1",#N/A,TRUE,"GENERAL";"TAB2",#N/A,TRUE,"GENERAL";"TAB3",#N/A,TRUE,"GENERAL";"TAB4",#N/A,TRUE,"GENERAL";"TAB5",#N/A,TRUE,"GENERAL"}</definedName>
    <definedName name="tyj" localSheetId="19" hidden="1">{"TAB1",#N/A,TRUE,"GENERAL";"TAB2",#N/A,TRUE,"GENERAL";"TAB3",#N/A,TRUE,"GENERAL";"TAB4",#N/A,TRUE,"GENERAL";"TAB5",#N/A,TRUE,"GENERAL"}</definedName>
    <definedName name="tyj" localSheetId="20" hidden="1">{"TAB1",#N/A,TRUE,"GENERAL";"TAB2",#N/A,TRUE,"GENERAL";"TAB3",#N/A,TRUE,"GENERAL";"TAB4",#N/A,TRUE,"GENERAL";"TAB5",#N/A,TRUE,"GENERAL"}</definedName>
    <definedName name="tyj" localSheetId="22" hidden="1">{"TAB1",#N/A,TRUE,"GENERAL";"TAB2",#N/A,TRUE,"GENERAL";"TAB3",#N/A,TRUE,"GENERAL";"TAB4",#N/A,TRUE,"GENERAL";"TAB5",#N/A,TRUE,"GENERAL"}</definedName>
    <definedName name="tyj" localSheetId="23" hidden="1">{"TAB1",#N/A,TRUE,"GENERAL";"TAB2",#N/A,TRUE,"GENERAL";"TAB3",#N/A,TRUE,"GENERAL";"TAB4",#N/A,TRUE,"GENERAL";"TAB5",#N/A,TRUE,"GENERAL"}</definedName>
    <definedName name="tyj" localSheetId="24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localSheetId="11" hidden="1">{"TAB1",#N/A,TRUE,"GENERAL";"TAB2",#N/A,TRUE,"GENERAL";"TAB3",#N/A,TRUE,"GENERAL";"TAB4",#N/A,TRUE,"GENERAL";"TAB5",#N/A,TRUE,"GENERAL"}</definedName>
    <definedName name="tyjtyj" localSheetId="12" hidden="1">{"TAB1",#N/A,TRUE,"GENERAL";"TAB2",#N/A,TRUE,"GENERAL";"TAB3",#N/A,TRUE,"GENERAL";"TAB4",#N/A,TRUE,"GENERAL";"TAB5",#N/A,TRUE,"GENERAL"}</definedName>
    <definedName name="tyjtyj" localSheetId="14" hidden="1">{"TAB1",#N/A,TRUE,"GENERAL";"TAB2",#N/A,TRUE,"GENERAL";"TAB3",#N/A,TRUE,"GENERAL";"TAB4",#N/A,TRUE,"GENERAL";"TAB5",#N/A,TRUE,"GENERAL"}</definedName>
    <definedName name="tyjtyj" localSheetId="19" hidden="1">{"TAB1",#N/A,TRUE,"GENERAL";"TAB2",#N/A,TRUE,"GENERAL";"TAB3",#N/A,TRUE,"GENERAL";"TAB4",#N/A,TRUE,"GENERAL";"TAB5",#N/A,TRUE,"GENERAL"}</definedName>
    <definedName name="tyjtyj" localSheetId="20" hidden="1">{"TAB1",#N/A,TRUE,"GENERAL";"TAB2",#N/A,TRUE,"GENERAL";"TAB3",#N/A,TRUE,"GENERAL";"TAB4",#N/A,TRUE,"GENERAL";"TAB5",#N/A,TRUE,"GENERAL"}</definedName>
    <definedName name="tyjtyj" localSheetId="22" hidden="1">{"TAB1",#N/A,TRUE,"GENERAL";"TAB2",#N/A,TRUE,"GENERAL";"TAB3",#N/A,TRUE,"GENERAL";"TAB4",#N/A,TRUE,"GENERAL";"TAB5",#N/A,TRUE,"GENERAL"}</definedName>
    <definedName name="tyjtyj" localSheetId="23" hidden="1">{"TAB1",#N/A,TRUE,"GENERAL";"TAB2",#N/A,TRUE,"GENERAL";"TAB3",#N/A,TRUE,"GENERAL";"TAB4",#N/A,TRUE,"GENERAL";"TAB5",#N/A,TRUE,"GENERAL"}</definedName>
    <definedName name="tyjtyj" localSheetId="24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localSheetId="11" hidden="1">{"TAB1",#N/A,TRUE,"GENERAL";"TAB2",#N/A,TRUE,"GENERAL";"TAB3",#N/A,TRUE,"GENERAL";"TAB4",#N/A,TRUE,"GENERAL";"TAB5",#N/A,TRUE,"GENERAL"}</definedName>
    <definedName name="tyjytjuyjuy" localSheetId="12" hidden="1">{"TAB1",#N/A,TRUE,"GENERAL";"TAB2",#N/A,TRUE,"GENERAL";"TAB3",#N/A,TRUE,"GENERAL";"TAB4",#N/A,TRUE,"GENERAL";"TAB5",#N/A,TRUE,"GENERAL"}</definedName>
    <definedName name="tyjytjuyjuy" localSheetId="14" hidden="1">{"TAB1",#N/A,TRUE,"GENERAL";"TAB2",#N/A,TRUE,"GENERAL";"TAB3",#N/A,TRUE,"GENERAL";"TAB4",#N/A,TRUE,"GENERAL";"TAB5",#N/A,TRUE,"GENERAL"}</definedName>
    <definedName name="tyjytjuyjuy" localSheetId="19" hidden="1">{"TAB1",#N/A,TRUE,"GENERAL";"TAB2",#N/A,TRUE,"GENERAL";"TAB3",#N/A,TRUE,"GENERAL";"TAB4",#N/A,TRUE,"GENERAL";"TAB5",#N/A,TRUE,"GENERAL"}</definedName>
    <definedName name="tyjytjuyjuy" localSheetId="20" hidden="1">{"TAB1",#N/A,TRUE,"GENERAL";"TAB2",#N/A,TRUE,"GENERAL";"TAB3",#N/A,TRUE,"GENERAL";"TAB4",#N/A,TRUE,"GENERAL";"TAB5",#N/A,TRUE,"GENERAL"}</definedName>
    <definedName name="tyjytjuyjuy" localSheetId="22" hidden="1">{"TAB1",#N/A,TRUE,"GENERAL";"TAB2",#N/A,TRUE,"GENERAL";"TAB3",#N/A,TRUE,"GENERAL";"TAB4",#N/A,TRUE,"GENERAL";"TAB5",#N/A,TRUE,"GENERAL"}</definedName>
    <definedName name="tyjytjuyjuy" localSheetId="23" hidden="1">{"TAB1",#N/A,TRUE,"GENERAL";"TAB2",#N/A,TRUE,"GENERAL";"TAB3",#N/A,TRUE,"GENERAL";"TAB4",#N/A,TRUE,"GENERAL";"TAB5",#N/A,TRUE,"GENERAL"}</definedName>
    <definedName name="tyjytjuyjuy" localSheetId="24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5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localSheetId="7" hidden="1">{"via1",#N/A,TRUE,"general";"via2",#N/A,TRUE,"general";"via3",#N/A,TRUE,"general"}</definedName>
    <definedName name="tyk" localSheetId="11" hidden="1">{"via1",#N/A,TRUE,"general";"via2",#N/A,TRUE,"general";"via3",#N/A,TRUE,"general"}</definedName>
    <definedName name="tyk" localSheetId="12" hidden="1">{"via1",#N/A,TRUE,"general";"via2",#N/A,TRUE,"general";"via3",#N/A,TRUE,"general"}</definedName>
    <definedName name="tyk" localSheetId="14" hidden="1">{"via1",#N/A,TRUE,"general";"via2",#N/A,TRUE,"general";"via3",#N/A,TRUE,"general"}</definedName>
    <definedName name="tyk" localSheetId="19" hidden="1">{"via1",#N/A,TRUE,"general";"via2",#N/A,TRUE,"general";"via3",#N/A,TRUE,"general"}</definedName>
    <definedName name="tyk" localSheetId="20" hidden="1">{"via1",#N/A,TRUE,"general";"via2",#N/A,TRUE,"general";"via3",#N/A,TRUE,"general"}</definedName>
    <definedName name="tyk" localSheetId="22" hidden="1">{"via1",#N/A,TRUE,"general";"via2",#N/A,TRUE,"general";"via3",#N/A,TRUE,"general"}</definedName>
    <definedName name="tyk" localSheetId="23" hidden="1">{"via1",#N/A,TRUE,"general";"via2",#N/A,TRUE,"general";"via3",#N/A,TRUE,"general"}</definedName>
    <definedName name="tyk" localSheetId="24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localSheetId="11" hidden="1">{"via1",#N/A,TRUE,"general";"via2",#N/A,TRUE,"general";"via3",#N/A,TRUE,"general"}</definedName>
    <definedName name="tym" localSheetId="12" hidden="1">{"via1",#N/A,TRUE,"general";"via2",#N/A,TRUE,"general";"via3",#N/A,TRUE,"general"}</definedName>
    <definedName name="tym" localSheetId="14" hidden="1">{"via1",#N/A,TRUE,"general";"via2",#N/A,TRUE,"general";"via3",#N/A,TRUE,"general"}</definedName>
    <definedName name="tym" localSheetId="19" hidden="1">{"via1",#N/A,TRUE,"general";"via2",#N/A,TRUE,"general";"via3",#N/A,TRUE,"general"}</definedName>
    <definedName name="tym" localSheetId="20" hidden="1">{"via1",#N/A,TRUE,"general";"via2",#N/A,TRUE,"general";"via3",#N/A,TRUE,"general"}</definedName>
    <definedName name="tym" localSheetId="22" hidden="1">{"via1",#N/A,TRUE,"general";"via2",#N/A,TRUE,"general";"via3",#N/A,TRUE,"general"}</definedName>
    <definedName name="tym" localSheetId="23" hidden="1">{"via1",#N/A,TRUE,"general";"via2",#N/A,TRUE,"general";"via3",#N/A,TRUE,"general"}</definedName>
    <definedName name="tym" localSheetId="24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localSheetId="11" hidden="1">{"via1",#N/A,TRUE,"general";"via2",#N/A,TRUE,"general";"via3",#N/A,TRUE,"general"}</definedName>
    <definedName name="tyr" localSheetId="12" hidden="1">{"via1",#N/A,TRUE,"general";"via2",#N/A,TRUE,"general";"via3",#N/A,TRUE,"general"}</definedName>
    <definedName name="tyr" localSheetId="14" hidden="1">{"via1",#N/A,TRUE,"general";"via2",#N/A,TRUE,"general";"via3",#N/A,TRUE,"general"}</definedName>
    <definedName name="tyr" localSheetId="19" hidden="1">{"via1",#N/A,TRUE,"general";"via2",#N/A,TRUE,"general";"via3",#N/A,TRUE,"general"}</definedName>
    <definedName name="tyr" localSheetId="20" hidden="1">{"via1",#N/A,TRUE,"general";"via2",#N/A,TRUE,"general";"via3",#N/A,TRUE,"general"}</definedName>
    <definedName name="tyr" localSheetId="22" hidden="1">{"via1",#N/A,TRUE,"general";"via2",#N/A,TRUE,"general";"via3",#N/A,TRUE,"general"}</definedName>
    <definedName name="tyr" localSheetId="23" hidden="1">{"via1",#N/A,TRUE,"general";"via2",#N/A,TRUE,"general";"via3",#N/A,TRUE,"general"}</definedName>
    <definedName name="tyr" localSheetId="24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localSheetId="11" hidden="1">{"TAB1",#N/A,TRUE,"GENERAL";"TAB2",#N/A,TRUE,"GENERAL";"TAB3",#N/A,TRUE,"GENERAL";"TAB4",#N/A,TRUE,"GENERAL";"TAB5",#N/A,TRUE,"GENERAL"}</definedName>
    <definedName name="tytgfhgfh" localSheetId="12" hidden="1">{"TAB1",#N/A,TRUE,"GENERAL";"TAB2",#N/A,TRUE,"GENERAL";"TAB3",#N/A,TRUE,"GENERAL";"TAB4",#N/A,TRUE,"GENERAL";"TAB5",#N/A,TRUE,"GENERAL"}</definedName>
    <definedName name="tytgfhgfh" localSheetId="14" hidden="1">{"TAB1",#N/A,TRUE,"GENERAL";"TAB2",#N/A,TRUE,"GENERAL";"TAB3",#N/A,TRUE,"GENERAL";"TAB4",#N/A,TRUE,"GENERAL";"TAB5",#N/A,TRUE,"GENERAL"}</definedName>
    <definedName name="tytgfhgfh" localSheetId="19" hidden="1">{"TAB1",#N/A,TRUE,"GENERAL";"TAB2",#N/A,TRUE,"GENERAL";"TAB3",#N/A,TRUE,"GENERAL";"TAB4",#N/A,TRUE,"GENERAL";"TAB5",#N/A,TRUE,"GENERAL"}</definedName>
    <definedName name="tytgfhgfh" localSheetId="20" hidden="1">{"TAB1",#N/A,TRUE,"GENERAL";"TAB2",#N/A,TRUE,"GENERAL";"TAB3",#N/A,TRUE,"GENERAL";"TAB4",#N/A,TRUE,"GENERAL";"TAB5",#N/A,TRUE,"GENERAL"}</definedName>
    <definedName name="tytgfhgfh" localSheetId="22" hidden="1">{"TAB1",#N/A,TRUE,"GENERAL";"TAB2",#N/A,TRUE,"GENERAL";"TAB3",#N/A,TRUE,"GENERAL";"TAB4",#N/A,TRUE,"GENERAL";"TAB5",#N/A,TRUE,"GENERAL"}</definedName>
    <definedName name="tytgfhgfh" localSheetId="23" hidden="1">{"TAB1",#N/A,TRUE,"GENERAL";"TAB2",#N/A,TRUE,"GENERAL";"TAB3",#N/A,TRUE,"GENERAL";"TAB4",#N/A,TRUE,"GENERAL";"TAB5",#N/A,TRUE,"GENERAL"}</definedName>
    <definedName name="tytgfhgfh" localSheetId="24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localSheetId="11" hidden="1">{"TAB1",#N/A,TRUE,"GENERAL";"TAB2",#N/A,TRUE,"GENERAL";"TAB3",#N/A,TRUE,"GENERAL";"TAB4",#N/A,TRUE,"GENERAL";"TAB5",#N/A,TRUE,"GENERAL"}</definedName>
    <definedName name="tyty" localSheetId="12" hidden="1">{"TAB1",#N/A,TRUE,"GENERAL";"TAB2",#N/A,TRUE,"GENERAL";"TAB3",#N/A,TRUE,"GENERAL";"TAB4",#N/A,TRUE,"GENERAL";"TAB5",#N/A,TRUE,"GENERAL"}</definedName>
    <definedName name="tyty" localSheetId="14" hidden="1">{"TAB1",#N/A,TRUE,"GENERAL";"TAB2",#N/A,TRUE,"GENERAL";"TAB3",#N/A,TRUE,"GENERAL";"TAB4",#N/A,TRUE,"GENERAL";"TAB5",#N/A,TRUE,"GENERAL"}</definedName>
    <definedName name="tyty" localSheetId="19" hidden="1">{"TAB1",#N/A,TRUE,"GENERAL";"TAB2",#N/A,TRUE,"GENERAL";"TAB3",#N/A,TRUE,"GENERAL";"TAB4",#N/A,TRUE,"GENERAL";"TAB5",#N/A,TRUE,"GENERAL"}</definedName>
    <definedName name="tyty" localSheetId="20" hidden="1">{"TAB1",#N/A,TRUE,"GENERAL";"TAB2",#N/A,TRUE,"GENERAL";"TAB3",#N/A,TRUE,"GENERAL";"TAB4",#N/A,TRUE,"GENERAL";"TAB5",#N/A,TRUE,"GENERAL"}</definedName>
    <definedName name="tyty" localSheetId="22" hidden="1">{"TAB1",#N/A,TRUE,"GENERAL";"TAB2",#N/A,TRUE,"GENERAL";"TAB3",#N/A,TRUE,"GENERAL";"TAB4",#N/A,TRUE,"GENERAL";"TAB5",#N/A,TRUE,"GENERAL"}</definedName>
    <definedName name="tyty" localSheetId="23" hidden="1">{"TAB1",#N/A,TRUE,"GENERAL";"TAB2",#N/A,TRUE,"GENERAL";"TAB3",#N/A,TRUE,"GENERAL";"TAB4",#N/A,TRUE,"GENERAL";"TAB5",#N/A,TRUE,"GENERAL"}</definedName>
    <definedName name="tyty" localSheetId="24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localSheetId="11" hidden="1">{"TAB1",#N/A,TRUE,"GENERAL";"TAB2",#N/A,TRUE,"GENERAL";"TAB3",#N/A,TRUE,"GENERAL";"TAB4",#N/A,TRUE,"GENERAL";"TAB5",#N/A,TRUE,"GENERAL"}</definedName>
    <definedName name="TYUIYI" localSheetId="12" hidden="1">{"TAB1",#N/A,TRUE,"GENERAL";"TAB2",#N/A,TRUE,"GENERAL";"TAB3",#N/A,TRUE,"GENERAL";"TAB4",#N/A,TRUE,"GENERAL";"TAB5",#N/A,TRUE,"GENERAL"}</definedName>
    <definedName name="TYUIYI" localSheetId="14" hidden="1">{"TAB1",#N/A,TRUE,"GENERAL";"TAB2",#N/A,TRUE,"GENERAL";"TAB3",#N/A,TRUE,"GENERAL";"TAB4",#N/A,TRUE,"GENERAL";"TAB5",#N/A,TRUE,"GENERAL"}</definedName>
    <definedName name="TYUIYI" localSheetId="19" hidden="1">{"TAB1",#N/A,TRUE,"GENERAL";"TAB2",#N/A,TRUE,"GENERAL";"TAB3",#N/A,TRUE,"GENERAL";"TAB4",#N/A,TRUE,"GENERAL";"TAB5",#N/A,TRUE,"GENERAL"}</definedName>
    <definedName name="TYUIYI" localSheetId="20" hidden="1">{"TAB1",#N/A,TRUE,"GENERAL";"TAB2",#N/A,TRUE,"GENERAL";"TAB3",#N/A,TRUE,"GENERAL";"TAB4",#N/A,TRUE,"GENERAL";"TAB5",#N/A,TRUE,"GENERAL"}</definedName>
    <definedName name="TYUIYI" localSheetId="22" hidden="1">{"TAB1",#N/A,TRUE,"GENERAL";"TAB2",#N/A,TRUE,"GENERAL";"TAB3",#N/A,TRUE,"GENERAL";"TAB4",#N/A,TRUE,"GENERAL";"TAB5",#N/A,TRUE,"GENERAL"}</definedName>
    <definedName name="TYUIYI" localSheetId="23" hidden="1">{"TAB1",#N/A,TRUE,"GENERAL";"TAB2",#N/A,TRUE,"GENERAL";"TAB3",#N/A,TRUE,"GENERAL";"TAB4",#N/A,TRUE,"GENERAL";"TAB5",#N/A,TRUE,"GENERAL"}</definedName>
    <definedName name="TYUIYI" localSheetId="24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localSheetId="11" hidden="1">{"TAB1",#N/A,TRUE,"GENERAL";"TAB2",#N/A,TRUE,"GENERAL";"TAB3",#N/A,TRUE,"GENERAL";"TAB4",#N/A,TRUE,"GENERAL";"TAB5",#N/A,TRUE,"GENERAL"}</definedName>
    <definedName name="tyujh" localSheetId="12" hidden="1">{"TAB1",#N/A,TRUE,"GENERAL";"TAB2",#N/A,TRUE,"GENERAL";"TAB3",#N/A,TRUE,"GENERAL";"TAB4",#N/A,TRUE,"GENERAL";"TAB5",#N/A,TRUE,"GENERAL"}</definedName>
    <definedName name="tyujh" localSheetId="14" hidden="1">{"TAB1",#N/A,TRUE,"GENERAL";"TAB2",#N/A,TRUE,"GENERAL";"TAB3",#N/A,TRUE,"GENERAL";"TAB4",#N/A,TRUE,"GENERAL";"TAB5",#N/A,TRUE,"GENERAL"}</definedName>
    <definedName name="tyujh" localSheetId="19" hidden="1">{"TAB1",#N/A,TRUE,"GENERAL";"TAB2",#N/A,TRUE,"GENERAL";"TAB3",#N/A,TRUE,"GENERAL";"TAB4",#N/A,TRUE,"GENERAL";"TAB5",#N/A,TRUE,"GENERAL"}</definedName>
    <definedName name="tyujh" localSheetId="20" hidden="1">{"TAB1",#N/A,TRUE,"GENERAL";"TAB2",#N/A,TRUE,"GENERAL";"TAB3",#N/A,TRUE,"GENERAL";"TAB4",#N/A,TRUE,"GENERAL";"TAB5",#N/A,TRUE,"GENERAL"}</definedName>
    <definedName name="tyujh" localSheetId="22" hidden="1">{"TAB1",#N/A,TRUE,"GENERAL";"TAB2",#N/A,TRUE,"GENERAL";"TAB3",#N/A,TRUE,"GENERAL";"TAB4",#N/A,TRUE,"GENERAL";"TAB5",#N/A,TRUE,"GENERAL"}</definedName>
    <definedName name="tyujh" localSheetId="23" hidden="1">{"TAB1",#N/A,TRUE,"GENERAL";"TAB2",#N/A,TRUE,"GENERAL";"TAB3",#N/A,TRUE,"GENERAL";"TAB4",#N/A,TRUE,"GENERAL";"TAB5",#N/A,TRUE,"GENERAL"}</definedName>
    <definedName name="tyujh" localSheetId="24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localSheetId="11" hidden="1">{"TAB1",#N/A,TRUE,"GENERAL";"TAB2",#N/A,TRUE,"GENERAL";"TAB3",#N/A,TRUE,"GENERAL";"TAB4",#N/A,TRUE,"GENERAL";"TAB5",#N/A,TRUE,"GENERAL"}</definedName>
    <definedName name="tyuty" localSheetId="12" hidden="1">{"TAB1",#N/A,TRUE,"GENERAL";"TAB2",#N/A,TRUE,"GENERAL";"TAB3",#N/A,TRUE,"GENERAL";"TAB4",#N/A,TRUE,"GENERAL";"TAB5",#N/A,TRUE,"GENERAL"}</definedName>
    <definedName name="tyuty" localSheetId="14" hidden="1">{"TAB1",#N/A,TRUE,"GENERAL";"TAB2",#N/A,TRUE,"GENERAL";"TAB3",#N/A,TRUE,"GENERAL";"TAB4",#N/A,TRUE,"GENERAL";"TAB5",#N/A,TRUE,"GENERAL"}</definedName>
    <definedName name="tyuty" localSheetId="19" hidden="1">{"TAB1",#N/A,TRUE,"GENERAL";"TAB2",#N/A,TRUE,"GENERAL";"TAB3",#N/A,TRUE,"GENERAL";"TAB4",#N/A,TRUE,"GENERAL";"TAB5",#N/A,TRUE,"GENERAL"}</definedName>
    <definedName name="tyuty" localSheetId="20" hidden="1">{"TAB1",#N/A,TRUE,"GENERAL";"TAB2",#N/A,TRUE,"GENERAL";"TAB3",#N/A,TRUE,"GENERAL";"TAB4",#N/A,TRUE,"GENERAL";"TAB5",#N/A,TRUE,"GENERAL"}</definedName>
    <definedName name="tyuty" localSheetId="22" hidden="1">{"TAB1",#N/A,TRUE,"GENERAL";"TAB2",#N/A,TRUE,"GENERAL";"TAB3",#N/A,TRUE,"GENERAL";"TAB4",#N/A,TRUE,"GENERAL";"TAB5",#N/A,TRUE,"GENERAL"}</definedName>
    <definedName name="tyuty" localSheetId="23" hidden="1">{"TAB1",#N/A,TRUE,"GENERAL";"TAB2",#N/A,TRUE,"GENERAL";"TAB3",#N/A,TRUE,"GENERAL";"TAB4",#N/A,TRUE,"GENERAL";"TAB5",#N/A,TRUE,"GENERAL"}</definedName>
    <definedName name="tyuty" localSheetId="24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5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localSheetId="7" hidden="1">{"via1",#N/A,TRUE,"general";"via2",#N/A,TRUE,"general";"via3",#N/A,TRUE,"general"}</definedName>
    <definedName name="tyutyu" localSheetId="11" hidden="1">{"via1",#N/A,TRUE,"general";"via2",#N/A,TRUE,"general";"via3",#N/A,TRUE,"general"}</definedName>
    <definedName name="tyutyu" localSheetId="12" hidden="1">{"via1",#N/A,TRUE,"general";"via2",#N/A,TRUE,"general";"via3",#N/A,TRUE,"general"}</definedName>
    <definedName name="tyutyu" localSheetId="14" hidden="1">{"via1",#N/A,TRUE,"general";"via2",#N/A,TRUE,"general";"via3",#N/A,TRUE,"general"}</definedName>
    <definedName name="tyutyu" localSheetId="19" hidden="1">{"via1",#N/A,TRUE,"general";"via2",#N/A,TRUE,"general";"via3",#N/A,TRUE,"general"}</definedName>
    <definedName name="tyutyu" localSheetId="20" hidden="1">{"via1",#N/A,TRUE,"general";"via2",#N/A,TRUE,"general";"via3",#N/A,TRUE,"general"}</definedName>
    <definedName name="tyutyu" localSheetId="22" hidden="1">{"via1",#N/A,TRUE,"general";"via2",#N/A,TRUE,"general";"via3",#N/A,TRUE,"general"}</definedName>
    <definedName name="tyutyu" localSheetId="23" hidden="1">{"via1",#N/A,TRUE,"general";"via2",#N/A,TRUE,"general";"via3",#N/A,TRUE,"general"}</definedName>
    <definedName name="tyutyu" localSheetId="24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localSheetId="11" hidden="1">{"via1",#N/A,TRUE,"general";"via2",#N/A,TRUE,"general";"via3",#N/A,TRUE,"general"}</definedName>
    <definedName name="tyxg" localSheetId="12" hidden="1">{"via1",#N/A,TRUE,"general";"via2",#N/A,TRUE,"general";"via3",#N/A,TRUE,"general"}</definedName>
    <definedName name="tyxg" localSheetId="14" hidden="1">{"via1",#N/A,TRUE,"general";"via2",#N/A,TRUE,"general";"via3",#N/A,TRUE,"general"}</definedName>
    <definedName name="tyxg" localSheetId="19" hidden="1">{"via1",#N/A,TRUE,"general";"via2",#N/A,TRUE,"general";"via3",#N/A,TRUE,"general"}</definedName>
    <definedName name="tyxg" localSheetId="20" hidden="1">{"via1",#N/A,TRUE,"general";"via2",#N/A,TRUE,"general";"via3",#N/A,TRUE,"general"}</definedName>
    <definedName name="tyxg" localSheetId="22" hidden="1">{"via1",#N/A,TRUE,"general";"via2",#N/A,TRUE,"general";"via3",#N/A,TRUE,"general"}</definedName>
    <definedName name="tyxg" localSheetId="23" hidden="1">{"via1",#N/A,TRUE,"general";"via2",#N/A,TRUE,"general";"via3",#N/A,TRUE,"general"}</definedName>
    <definedName name="tyxg" localSheetId="24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5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localSheetId="7" hidden="1">{"TAB1",#N/A,TRUE,"GENERAL";"TAB2",#N/A,TRUE,"GENERAL";"TAB3",#N/A,TRUE,"GENERAL";"TAB4",#N/A,TRUE,"GENERAL";"TAB5",#N/A,TRUE,"GENERAL"}</definedName>
    <definedName name="u3u" localSheetId="11" hidden="1">{"TAB1",#N/A,TRUE,"GENERAL";"TAB2",#N/A,TRUE,"GENERAL";"TAB3",#N/A,TRUE,"GENERAL";"TAB4",#N/A,TRUE,"GENERAL";"TAB5",#N/A,TRUE,"GENERAL"}</definedName>
    <definedName name="u3u" localSheetId="12" hidden="1">{"TAB1",#N/A,TRUE,"GENERAL";"TAB2",#N/A,TRUE,"GENERAL";"TAB3",#N/A,TRUE,"GENERAL";"TAB4",#N/A,TRUE,"GENERAL";"TAB5",#N/A,TRUE,"GENERAL"}</definedName>
    <definedName name="u3u" localSheetId="14" hidden="1">{"TAB1",#N/A,TRUE,"GENERAL";"TAB2",#N/A,TRUE,"GENERAL";"TAB3",#N/A,TRUE,"GENERAL";"TAB4",#N/A,TRUE,"GENERAL";"TAB5",#N/A,TRUE,"GENERAL"}</definedName>
    <definedName name="u3u" localSheetId="19" hidden="1">{"TAB1",#N/A,TRUE,"GENERAL";"TAB2",#N/A,TRUE,"GENERAL";"TAB3",#N/A,TRUE,"GENERAL";"TAB4",#N/A,TRUE,"GENERAL";"TAB5",#N/A,TRUE,"GENERAL"}</definedName>
    <definedName name="u3u" localSheetId="20" hidden="1">{"TAB1",#N/A,TRUE,"GENERAL";"TAB2",#N/A,TRUE,"GENERAL";"TAB3",#N/A,TRUE,"GENERAL";"TAB4",#N/A,TRUE,"GENERAL";"TAB5",#N/A,TRUE,"GENERAL"}</definedName>
    <definedName name="u3u" localSheetId="22" hidden="1">{"TAB1",#N/A,TRUE,"GENERAL";"TAB2",#N/A,TRUE,"GENERAL";"TAB3",#N/A,TRUE,"GENERAL";"TAB4",#N/A,TRUE,"GENERAL";"TAB5",#N/A,TRUE,"GENERAL"}</definedName>
    <definedName name="u3u" localSheetId="23" hidden="1">{"TAB1",#N/A,TRUE,"GENERAL";"TAB2",#N/A,TRUE,"GENERAL";"TAB3",#N/A,TRUE,"GENERAL";"TAB4",#N/A,TRUE,"GENERAL";"TAB5",#N/A,TRUE,"GENERAL"}</definedName>
    <definedName name="u3u" localSheetId="24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localSheetId="11" hidden="1">{"TAB1",#N/A,TRUE,"GENERAL";"TAB2",#N/A,TRUE,"GENERAL";"TAB3",#N/A,TRUE,"GENERAL";"TAB4",#N/A,TRUE,"GENERAL";"TAB5",#N/A,TRUE,"GENERAL"}</definedName>
    <definedName name="u7u7" localSheetId="12" hidden="1">{"TAB1",#N/A,TRUE,"GENERAL";"TAB2",#N/A,TRUE,"GENERAL";"TAB3",#N/A,TRUE,"GENERAL";"TAB4",#N/A,TRUE,"GENERAL";"TAB5",#N/A,TRUE,"GENERAL"}</definedName>
    <definedName name="u7u7" localSheetId="14" hidden="1">{"TAB1",#N/A,TRUE,"GENERAL";"TAB2",#N/A,TRUE,"GENERAL";"TAB3",#N/A,TRUE,"GENERAL";"TAB4",#N/A,TRUE,"GENERAL";"TAB5",#N/A,TRUE,"GENERAL"}</definedName>
    <definedName name="u7u7" localSheetId="19" hidden="1">{"TAB1",#N/A,TRUE,"GENERAL";"TAB2",#N/A,TRUE,"GENERAL";"TAB3",#N/A,TRUE,"GENERAL";"TAB4",#N/A,TRUE,"GENERAL";"TAB5",#N/A,TRUE,"GENERAL"}</definedName>
    <definedName name="u7u7" localSheetId="20" hidden="1">{"TAB1",#N/A,TRUE,"GENERAL";"TAB2",#N/A,TRUE,"GENERAL";"TAB3",#N/A,TRUE,"GENERAL";"TAB4",#N/A,TRUE,"GENERAL";"TAB5",#N/A,TRUE,"GENERAL"}</definedName>
    <definedName name="u7u7" localSheetId="22" hidden="1">{"TAB1",#N/A,TRUE,"GENERAL";"TAB2",#N/A,TRUE,"GENERAL";"TAB3",#N/A,TRUE,"GENERAL";"TAB4",#N/A,TRUE,"GENERAL";"TAB5",#N/A,TRUE,"GENERAL"}</definedName>
    <definedName name="u7u7" localSheetId="23" hidden="1">{"TAB1",#N/A,TRUE,"GENERAL";"TAB2",#N/A,TRUE,"GENERAL";"TAB3",#N/A,TRUE,"GENERAL";"TAB4",#N/A,TRUE,"GENERAL";"TAB5",#N/A,TRUE,"GENERAL"}</definedName>
    <definedName name="u7u7" localSheetId="24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localSheetId="5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localSheetId="7" hidden="1">{"via1",#N/A,TRUE,"general";"via2",#N/A,TRUE,"general";"via3",#N/A,TRUE,"general"}</definedName>
    <definedName name="UI" localSheetId="11" hidden="1">{"via1",#N/A,TRUE,"general";"via2",#N/A,TRUE,"general";"via3",#N/A,TRUE,"general"}</definedName>
    <definedName name="UI" localSheetId="12" hidden="1">{"via1",#N/A,TRUE,"general";"via2",#N/A,TRUE,"general";"via3",#N/A,TRUE,"general"}</definedName>
    <definedName name="UI" localSheetId="14" hidden="1">{"via1",#N/A,TRUE,"general";"via2",#N/A,TRUE,"general";"via3",#N/A,TRUE,"general"}</definedName>
    <definedName name="UI" localSheetId="19" hidden="1">{"via1",#N/A,TRUE,"general";"via2",#N/A,TRUE,"general";"via3",#N/A,TRUE,"general"}</definedName>
    <definedName name="UI" localSheetId="20" hidden="1">{"via1",#N/A,TRUE,"general";"via2",#N/A,TRUE,"general";"via3",#N/A,TRUE,"general"}</definedName>
    <definedName name="UI" localSheetId="22" hidden="1">{"via1",#N/A,TRUE,"general";"via2",#N/A,TRUE,"general";"via3",#N/A,TRUE,"general"}</definedName>
    <definedName name="UI" localSheetId="23" hidden="1">{"via1",#N/A,TRUE,"general";"via2",#N/A,TRUE,"general";"via3",#N/A,TRUE,"general"}</definedName>
    <definedName name="UI" localSheetId="24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localSheetId="7" hidden="1">{"via1",#N/A,TRUE,"general";"via2",#N/A,TRUE,"general";"via3",#N/A,TRUE,"general"}</definedName>
    <definedName name="uijhj" localSheetId="11" hidden="1">{"via1",#N/A,TRUE,"general";"via2",#N/A,TRUE,"general";"via3",#N/A,TRUE,"general"}</definedName>
    <definedName name="uijhj" localSheetId="12" hidden="1">{"via1",#N/A,TRUE,"general";"via2",#N/A,TRUE,"general";"via3",#N/A,TRUE,"general"}</definedName>
    <definedName name="uijhj" localSheetId="14" hidden="1">{"via1",#N/A,TRUE,"general";"via2",#N/A,TRUE,"general";"via3",#N/A,TRUE,"general"}</definedName>
    <definedName name="uijhj" localSheetId="19" hidden="1">{"via1",#N/A,TRUE,"general";"via2",#N/A,TRUE,"general";"via3",#N/A,TRUE,"general"}</definedName>
    <definedName name="uijhj" localSheetId="20" hidden="1">{"via1",#N/A,TRUE,"general";"via2",#N/A,TRUE,"general";"via3",#N/A,TRUE,"general"}</definedName>
    <definedName name="uijhj" localSheetId="22" hidden="1">{"via1",#N/A,TRUE,"general";"via2",#N/A,TRUE,"general";"via3",#N/A,TRUE,"general"}</definedName>
    <definedName name="uijhj" localSheetId="23" hidden="1">{"via1",#N/A,TRUE,"general";"via2",#N/A,TRUE,"general";"via3",#N/A,TRUE,"general"}</definedName>
    <definedName name="uijhj" localSheetId="24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localSheetId="7" hidden="1">{"TAB1",#N/A,TRUE,"GENERAL";"TAB2",#N/A,TRUE,"GENERAL";"TAB3",#N/A,TRUE,"GENERAL";"TAB4",#N/A,TRUE,"GENERAL";"TAB5",#N/A,TRUE,"GENERAL"}</definedName>
    <definedName name="uio" localSheetId="11" hidden="1">{"TAB1",#N/A,TRUE,"GENERAL";"TAB2",#N/A,TRUE,"GENERAL";"TAB3",#N/A,TRUE,"GENERAL";"TAB4",#N/A,TRUE,"GENERAL";"TAB5",#N/A,TRUE,"GENERAL"}</definedName>
    <definedName name="uio" localSheetId="12" hidden="1">{"TAB1",#N/A,TRUE,"GENERAL";"TAB2",#N/A,TRUE,"GENERAL";"TAB3",#N/A,TRUE,"GENERAL";"TAB4",#N/A,TRUE,"GENERAL";"TAB5",#N/A,TRUE,"GENERAL"}</definedName>
    <definedName name="uio" localSheetId="14" hidden="1">{"TAB1",#N/A,TRUE,"GENERAL";"TAB2",#N/A,TRUE,"GENERAL";"TAB3",#N/A,TRUE,"GENERAL";"TAB4",#N/A,TRUE,"GENERAL";"TAB5",#N/A,TRUE,"GENERAL"}</definedName>
    <definedName name="uio" localSheetId="19" hidden="1">{"TAB1",#N/A,TRUE,"GENERAL";"TAB2",#N/A,TRUE,"GENERAL";"TAB3",#N/A,TRUE,"GENERAL";"TAB4",#N/A,TRUE,"GENERAL";"TAB5",#N/A,TRUE,"GENERAL"}</definedName>
    <definedName name="uio" localSheetId="20" hidden="1">{"TAB1",#N/A,TRUE,"GENERAL";"TAB2",#N/A,TRUE,"GENERAL";"TAB3",#N/A,TRUE,"GENERAL";"TAB4",#N/A,TRUE,"GENERAL";"TAB5",#N/A,TRUE,"GENERAL"}</definedName>
    <definedName name="uio" localSheetId="22" hidden="1">{"TAB1",#N/A,TRUE,"GENERAL";"TAB2",#N/A,TRUE,"GENERAL";"TAB3",#N/A,TRUE,"GENERAL";"TAB4",#N/A,TRUE,"GENERAL";"TAB5",#N/A,TRUE,"GENERAL"}</definedName>
    <definedName name="uio" localSheetId="23" hidden="1">{"TAB1",#N/A,TRUE,"GENERAL";"TAB2",#N/A,TRUE,"GENERAL";"TAB3",#N/A,TRUE,"GENERAL";"TAB4",#N/A,TRUE,"GENERAL";"TAB5",#N/A,TRUE,"GENERAL"}</definedName>
    <definedName name="uio" localSheetId="24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localSheetId="11" hidden="1">{"TAB1",#N/A,TRUE,"GENERAL";"TAB2",#N/A,TRUE,"GENERAL";"TAB3",#N/A,TRUE,"GENERAL";"TAB4",#N/A,TRUE,"GENERAL";"TAB5",#N/A,TRUE,"GENERAL"}</definedName>
    <definedName name="uiou" localSheetId="12" hidden="1">{"TAB1",#N/A,TRUE,"GENERAL";"TAB2",#N/A,TRUE,"GENERAL";"TAB3",#N/A,TRUE,"GENERAL";"TAB4",#N/A,TRUE,"GENERAL";"TAB5",#N/A,TRUE,"GENERAL"}</definedName>
    <definedName name="uiou" localSheetId="14" hidden="1">{"TAB1",#N/A,TRUE,"GENERAL";"TAB2",#N/A,TRUE,"GENERAL";"TAB3",#N/A,TRUE,"GENERAL";"TAB4",#N/A,TRUE,"GENERAL";"TAB5",#N/A,TRUE,"GENERAL"}</definedName>
    <definedName name="uiou" localSheetId="19" hidden="1">{"TAB1",#N/A,TRUE,"GENERAL";"TAB2",#N/A,TRUE,"GENERAL";"TAB3",#N/A,TRUE,"GENERAL";"TAB4",#N/A,TRUE,"GENERAL";"TAB5",#N/A,TRUE,"GENERAL"}</definedName>
    <definedName name="uiou" localSheetId="20" hidden="1">{"TAB1",#N/A,TRUE,"GENERAL";"TAB2",#N/A,TRUE,"GENERAL";"TAB3",#N/A,TRUE,"GENERAL";"TAB4",#N/A,TRUE,"GENERAL";"TAB5",#N/A,TRUE,"GENERAL"}</definedName>
    <definedName name="uiou" localSheetId="22" hidden="1">{"TAB1",#N/A,TRUE,"GENERAL";"TAB2",#N/A,TRUE,"GENERAL";"TAB3",#N/A,TRUE,"GENERAL";"TAB4",#N/A,TRUE,"GENERAL";"TAB5",#N/A,TRUE,"GENERAL"}</definedName>
    <definedName name="uiou" localSheetId="23" hidden="1">{"TAB1",#N/A,TRUE,"GENERAL";"TAB2",#N/A,TRUE,"GENERAL";"TAB3",#N/A,TRUE,"GENERAL";"TAB4",#N/A,TRUE,"GENERAL";"TAB5",#N/A,TRUE,"GENERAL"}</definedName>
    <definedName name="uiou" localSheetId="24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5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localSheetId="7" hidden="1">{"via1",#N/A,TRUE,"general";"via2",#N/A,TRUE,"general";"via3",#N/A,TRUE,"general"}</definedName>
    <definedName name="uir" localSheetId="11" hidden="1">{"via1",#N/A,TRUE,"general";"via2",#N/A,TRUE,"general";"via3",#N/A,TRUE,"general"}</definedName>
    <definedName name="uir" localSheetId="12" hidden="1">{"via1",#N/A,TRUE,"general";"via2",#N/A,TRUE,"general";"via3",#N/A,TRUE,"general"}</definedName>
    <definedName name="uir" localSheetId="14" hidden="1">{"via1",#N/A,TRUE,"general";"via2",#N/A,TRUE,"general";"via3",#N/A,TRUE,"general"}</definedName>
    <definedName name="uir" localSheetId="19" hidden="1">{"via1",#N/A,TRUE,"general";"via2",#N/A,TRUE,"general";"via3",#N/A,TRUE,"general"}</definedName>
    <definedName name="uir" localSheetId="20" hidden="1">{"via1",#N/A,TRUE,"general";"via2",#N/A,TRUE,"general";"via3",#N/A,TRUE,"general"}</definedName>
    <definedName name="uir" localSheetId="22" hidden="1">{"via1",#N/A,TRUE,"general";"via2",#N/A,TRUE,"general";"via3",#N/A,TRUE,"general"}</definedName>
    <definedName name="uir" localSheetId="23" hidden="1">{"via1",#N/A,TRUE,"general";"via2",#N/A,TRUE,"general";"via3",#N/A,TRUE,"general"}</definedName>
    <definedName name="uir" localSheetId="24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localSheetId="7" hidden="1">{"TAB1",#N/A,TRUE,"GENERAL";"TAB2",#N/A,TRUE,"GENERAL";"TAB3",#N/A,TRUE,"GENERAL";"TAB4",#N/A,TRUE,"GENERAL";"TAB5",#N/A,TRUE,"GENERAL"}</definedName>
    <definedName name="uituii" localSheetId="11" hidden="1">{"TAB1",#N/A,TRUE,"GENERAL";"TAB2",#N/A,TRUE,"GENERAL";"TAB3",#N/A,TRUE,"GENERAL";"TAB4",#N/A,TRUE,"GENERAL";"TAB5",#N/A,TRUE,"GENERAL"}</definedName>
    <definedName name="uituii" localSheetId="12" hidden="1">{"TAB1",#N/A,TRUE,"GENERAL";"TAB2",#N/A,TRUE,"GENERAL";"TAB3",#N/A,TRUE,"GENERAL";"TAB4",#N/A,TRUE,"GENERAL";"TAB5",#N/A,TRUE,"GENERAL"}</definedName>
    <definedName name="uituii" localSheetId="14" hidden="1">{"TAB1",#N/A,TRUE,"GENERAL";"TAB2",#N/A,TRUE,"GENERAL";"TAB3",#N/A,TRUE,"GENERAL";"TAB4",#N/A,TRUE,"GENERAL";"TAB5",#N/A,TRUE,"GENERAL"}</definedName>
    <definedName name="uituii" localSheetId="19" hidden="1">{"TAB1",#N/A,TRUE,"GENERAL";"TAB2",#N/A,TRUE,"GENERAL";"TAB3",#N/A,TRUE,"GENERAL";"TAB4",#N/A,TRUE,"GENERAL";"TAB5",#N/A,TRUE,"GENERAL"}</definedName>
    <definedName name="uituii" localSheetId="20" hidden="1">{"TAB1",#N/A,TRUE,"GENERAL";"TAB2",#N/A,TRUE,"GENERAL";"TAB3",#N/A,TRUE,"GENERAL";"TAB4",#N/A,TRUE,"GENERAL";"TAB5",#N/A,TRUE,"GENERAL"}</definedName>
    <definedName name="uituii" localSheetId="22" hidden="1">{"TAB1",#N/A,TRUE,"GENERAL";"TAB2",#N/A,TRUE,"GENERAL";"TAB3",#N/A,TRUE,"GENERAL";"TAB4",#N/A,TRUE,"GENERAL";"TAB5",#N/A,TRUE,"GENERAL"}</definedName>
    <definedName name="uituii" localSheetId="23" hidden="1">{"TAB1",#N/A,TRUE,"GENERAL";"TAB2",#N/A,TRUE,"GENERAL";"TAB3",#N/A,TRUE,"GENERAL";"TAB4",#N/A,TRUE,"GENERAL";"TAB5",#N/A,TRUE,"GENERAL"}</definedName>
    <definedName name="uituii" localSheetId="24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5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localSheetId="7" hidden="1">{"via1",#N/A,TRUE,"general";"via2",#N/A,TRUE,"general";"via3",#N/A,TRUE,"general"}</definedName>
    <definedName name="uityjj" localSheetId="11" hidden="1">{"via1",#N/A,TRUE,"general";"via2",#N/A,TRUE,"general";"via3",#N/A,TRUE,"general"}</definedName>
    <definedName name="uityjj" localSheetId="12" hidden="1">{"via1",#N/A,TRUE,"general";"via2",#N/A,TRUE,"general";"via3",#N/A,TRUE,"general"}</definedName>
    <definedName name="uityjj" localSheetId="14" hidden="1">{"via1",#N/A,TRUE,"general";"via2",#N/A,TRUE,"general";"via3",#N/A,TRUE,"general"}</definedName>
    <definedName name="uityjj" localSheetId="19" hidden="1">{"via1",#N/A,TRUE,"general";"via2",#N/A,TRUE,"general";"via3",#N/A,TRUE,"general"}</definedName>
    <definedName name="uityjj" localSheetId="20" hidden="1">{"via1",#N/A,TRUE,"general";"via2",#N/A,TRUE,"general";"via3",#N/A,TRUE,"general"}</definedName>
    <definedName name="uityjj" localSheetId="22" hidden="1">{"via1",#N/A,TRUE,"general";"via2",#N/A,TRUE,"general";"via3",#N/A,TRUE,"general"}</definedName>
    <definedName name="uityjj" localSheetId="23" hidden="1">{"via1",#N/A,TRUE,"general";"via2",#N/A,TRUE,"general";"via3",#N/A,TRUE,"general"}</definedName>
    <definedName name="uityjj" localSheetId="24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localSheetId="7" hidden="1">{"TAB1",#N/A,TRUE,"GENERAL";"TAB2",#N/A,TRUE,"GENERAL";"TAB3",#N/A,TRUE,"GENERAL";"TAB4",#N/A,TRUE,"GENERAL";"TAB5",#N/A,TRUE,"GENERAL"}</definedName>
    <definedName name="uiufgj" localSheetId="11" hidden="1">{"TAB1",#N/A,TRUE,"GENERAL";"TAB2",#N/A,TRUE,"GENERAL";"TAB3",#N/A,TRUE,"GENERAL";"TAB4",#N/A,TRUE,"GENERAL";"TAB5",#N/A,TRUE,"GENERAL"}</definedName>
    <definedName name="uiufgj" localSheetId="12" hidden="1">{"TAB1",#N/A,TRUE,"GENERAL";"TAB2",#N/A,TRUE,"GENERAL";"TAB3",#N/A,TRUE,"GENERAL";"TAB4",#N/A,TRUE,"GENERAL";"TAB5",#N/A,TRUE,"GENERAL"}</definedName>
    <definedName name="uiufgj" localSheetId="14" hidden="1">{"TAB1",#N/A,TRUE,"GENERAL";"TAB2",#N/A,TRUE,"GENERAL";"TAB3",#N/A,TRUE,"GENERAL";"TAB4",#N/A,TRUE,"GENERAL";"TAB5",#N/A,TRUE,"GENERAL"}</definedName>
    <definedName name="uiufgj" localSheetId="19" hidden="1">{"TAB1",#N/A,TRUE,"GENERAL";"TAB2",#N/A,TRUE,"GENERAL";"TAB3",#N/A,TRUE,"GENERAL";"TAB4",#N/A,TRUE,"GENERAL";"TAB5",#N/A,TRUE,"GENERAL"}</definedName>
    <definedName name="uiufgj" localSheetId="20" hidden="1">{"TAB1",#N/A,TRUE,"GENERAL";"TAB2",#N/A,TRUE,"GENERAL";"TAB3",#N/A,TRUE,"GENERAL";"TAB4",#N/A,TRUE,"GENERAL";"TAB5",#N/A,TRUE,"GENERAL"}</definedName>
    <definedName name="uiufgj" localSheetId="22" hidden="1">{"TAB1",#N/A,TRUE,"GENERAL";"TAB2",#N/A,TRUE,"GENERAL";"TAB3",#N/A,TRUE,"GENERAL";"TAB4",#N/A,TRUE,"GENERAL";"TAB5",#N/A,TRUE,"GENERAL"}</definedName>
    <definedName name="uiufgj" localSheetId="23" hidden="1">{"TAB1",#N/A,TRUE,"GENERAL";"TAB2",#N/A,TRUE,"GENERAL";"TAB3",#N/A,TRUE,"GENERAL";"TAB4",#N/A,TRUE,"GENERAL";"TAB5",#N/A,TRUE,"GENERAL"}</definedName>
    <definedName name="uiufgj" localSheetId="24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localSheetId="11" hidden="1">{"TAB1",#N/A,TRUE,"GENERAL";"TAB2",#N/A,TRUE,"GENERAL";"TAB3",#N/A,TRUE,"GENERAL";"TAB4",#N/A,TRUE,"GENERAL";"TAB5",#N/A,TRUE,"GENERAL"}</definedName>
    <definedName name="UIUYI" localSheetId="12" hidden="1">{"TAB1",#N/A,TRUE,"GENERAL";"TAB2",#N/A,TRUE,"GENERAL";"TAB3",#N/A,TRUE,"GENERAL";"TAB4",#N/A,TRUE,"GENERAL";"TAB5",#N/A,TRUE,"GENERAL"}</definedName>
    <definedName name="UIUYI" localSheetId="14" hidden="1">{"TAB1",#N/A,TRUE,"GENERAL";"TAB2",#N/A,TRUE,"GENERAL";"TAB3",#N/A,TRUE,"GENERAL";"TAB4",#N/A,TRUE,"GENERAL";"TAB5",#N/A,TRUE,"GENERAL"}</definedName>
    <definedName name="UIUYI" localSheetId="19" hidden="1">{"TAB1",#N/A,TRUE,"GENERAL";"TAB2",#N/A,TRUE,"GENERAL";"TAB3",#N/A,TRUE,"GENERAL";"TAB4",#N/A,TRUE,"GENERAL";"TAB5",#N/A,TRUE,"GENERAL"}</definedName>
    <definedName name="UIUYI" localSheetId="20" hidden="1">{"TAB1",#N/A,TRUE,"GENERAL";"TAB2",#N/A,TRUE,"GENERAL";"TAB3",#N/A,TRUE,"GENERAL";"TAB4",#N/A,TRUE,"GENERAL";"TAB5",#N/A,TRUE,"GENERAL"}</definedName>
    <definedName name="UIUYI" localSheetId="22" hidden="1">{"TAB1",#N/A,TRUE,"GENERAL";"TAB2",#N/A,TRUE,"GENERAL";"TAB3",#N/A,TRUE,"GENERAL";"TAB4",#N/A,TRUE,"GENERAL";"TAB5",#N/A,TRUE,"GENERAL"}</definedName>
    <definedName name="UIUYI" localSheetId="23" hidden="1">{"TAB1",#N/A,TRUE,"GENERAL";"TAB2",#N/A,TRUE,"GENERAL";"TAB3",#N/A,TRUE,"GENERAL";"TAB4",#N/A,TRUE,"GENERAL";"TAB5",#N/A,TRUE,"GENERAL"}</definedName>
    <definedName name="UIUYI" localSheetId="24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TARIO">[40]Unitarios!$A$3:$D$13</definedName>
    <definedName name="Unitarios">#REF!</definedName>
    <definedName name="UOUIV" localSheetId="5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localSheetId="7" hidden="1">{"TAB1",#N/A,TRUE,"GENERAL";"TAB2",#N/A,TRUE,"GENERAL";"TAB3",#N/A,TRUE,"GENERAL";"TAB4",#N/A,TRUE,"GENERAL";"TAB5",#N/A,TRUE,"GENERAL"}</definedName>
    <definedName name="UOUIV" localSheetId="11" hidden="1">{"TAB1",#N/A,TRUE,"GENERAL";"TAB2",#N/A,TRUE,"GENERAL";"TAB3",#N/A,TRUE,"GENERAL";"TAB4",#N/A,TRUE,"GENERAL";"TAB5",#N/A,TRUE,"GENERAL"}</definedName>
    <definedName name="UOUIV" localSheetId="12" hidden="1">{"TAB1",#N/A,TRUE,"GENERAL";"TAB2",#N/A,TRUE,"GENERAL";"TAB3",#N/A,TRUE,"GENERAL";"TAB4",#N/A,TRUE,"GENERAL";"TAB5",#N/A,TRUE,"GENERAL"}</definedName>
    <definedName name="UOUIV" localSheetId="14" hidden="1">{"TAB1",#N/A,TRUE,"GENERAL";"TAB2",#N/A,TRUE,"GENERAL";"TAB3",#N/A,TRUE,"GENERAL";"TAB4",#N/A,TRUE,"GENERAL";"TAB5",#N/A,TRUE,"GENERAL"}</definedName>
    <definedName name="UOUIV" localSheetId="19" hidden="1">{"TAB1",#N/A,TRUE,"GENERAL";"TAB2",#N/A,TRUE,"GENERAL";"TAB3",#N/A,TRUE,"GENERAL";"TAB4",#N/A,TRUE,"GENERAL";"TAB5",#N/A,TRUE,"GENERAL"}</definedName>
    <definedName name="UOUIV" localSheetId="20" hidden="1">{"TAB1",#N/A,TRUE,"GENERAL";"TAB2",#N/A,TRUE,"GENERAL";"TAB3",#N/A,TRUE,"GENERAL";"TAB4",#N/A,TRUE,"GENERAL";"TAB5",#N/A,TRUE,"GENERAL"}</definedName>
    <definedName name="UOUIV" localSheetId="22" hidden="1">{"TAB1",#N/A,TRUE,"GENERAL";"TAB2",#N/A,TRUE,"GENERAL";"TAB3",#N/A,TRUE,"GENERAL";"TAB4",#N/A,TRUE,"GENERAL";"TAB5",#N/A,TRUE,"GENERAL"}</definedName>
    <definedName name="UOUIV" localSheetId="23" hidden="1">{"TAB1",#N/A,TRUE,"GENERAL";"TAB2",#N/A,TRUE,"GENERAL";"TAB3",#N/A,TRUE,"GENERAL";"TAB4",#N/A,TRUE,"GENERAL";"TAB5",#N/A,TRUE,"GENERAL"}</definedName>
    <definedName name="UOUIV" localSheetId="24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localSheetId="7" hidden="1">{"TAB1",#N/A,TRUE,"GENERAL";"TAB2",#N/A,TRUE,"GENERAL";"TAB3",#N/A,TRUE,"GENERAL";"TAB4",#N/A,TRUE,"GENERAL";"TAB5",#N/A,TRUE,"GENERAL"}</definedName>
    <definedName name="uryur" localSheetId="11" hidden="1">{"TAB1",#N/A,TRUE,"GENERAL";"TAB2",#N/A,TRUE,"GENERAL";"TAB3",#N/A,TRUE,"GENERAL";"TAB4",#N/A,TRUE,"GENERAL";"TAB5",#N/A,TRUE,"GENERAL"}</definedName>
    <definedName name="uryur" localSheetId="12" hidden="1">{"TAB1",#N/A,TRUE,"GENERAL";"TAB2",#N/A,TRUE,"GENERAL";"TAB3",#N/A,TRUE,"GENERAL";"TAB4",#N/A,TRUE,"GENERAL";"TAB5",#N/A,TRUE,"GENERAL"}</definedName>
    <definedName name="uryur" localSheetId="14" hidden="1">{"TAB1",#N/A,TRUE,"GENERAL";"TAB2",#N/A,TRUE,"GENERAL";"TAB3",#N/A,TRUE,"GENERAL";"TAB4",#N/A,TRUE,"GENERAL";"TAB5",#N/A,TRUE,"GENERAL"}</definedName>
    <definedName name="uryur" localSheetId="19" hidden="1">{"TAB1",#N/A,TRUE,"GENERAL";"TAB2",#N/A,TRUE,"GENERAL";"TAB3",#N/A,TRUE,"GENERAL";"TAB4",#N/A,TRUE,"GENERAL";"TAB5",#N/A,TRUE,"GENERAL"}</definedName>
    <definedName name="uryur" localSheetId="20" hidden="1">{"TAB1",#N/A,TRUE,"GENERAL";"TAB2",#N/A,TRUE,"GENERAL";"TAB3",#N/A,TRUE,"GENERAL";"TAB4",#N/A,TRUE,"GENERAL";"TAB5",#N/A,TRUE,"GENERAL"}</definedName>
    <definedName name="uryur" localSheetId="22" hidden="1">{"TAB1",#N/A,TRUE,"GENERAL";"TAB2",#N/A,TRUE,"GENERAL";"TAB3",#N/A,TRUE,"GENERAL";"TAB4",#N/A,TRUE,"GENERAL";"TAB5",#N/A,TRUE,"GENERAL"}</definedName>
    <definedName name="uryur" localSheetId="23" hidden="1">{"TAB1",#N/A,TRUE,"GENERAL";"TAB2",#N/A,TRUE,"GENERAL";"TAB3",#N/A,TRUE,"GENERAL";"TAB4",#N/A,TRUE,"GENERAL";"TAB5",#N/A,TRUE,"GENERAL"}</definedName>
    <definedName name="uryur" localSheetId="24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localSheetId="7" hidden="1">{"TAB1",#N/A,TRUE,"GENERAL";"TAB2",#N/A,TRUE,"GENERAL";"TAB3",#N/A,TRUE,"GENERAL";"TAB4",#N/A,TRUE,"GENERAL";"TAB5",#N/A,TRUE,"GENERAL"}</definedName>
    <definedName name="uu" localSheetId="11" hidden="1">{"TAB1",#N/A,TRUE,"GENERAL";"TAB2",#N/A,TRUE,"GENERAL";"TAB3",#N/A,TRUE,"GENERAL";"TAB4",#N/A,TRUE,"GENERAL";"TAB5",#N/A,TRUE,"GENERAL"}</definedName>
    <definedName name="uu" localSheetId="12" hidden="1">{"TAB1",#N/A,TRUE,"GENERAL";"TAB2",#N/A,TRUE,"GENERAL";"TAB3",#N/A,TRUE,"GENERAL";"TAB4",#N/A,TRUE,"GENERAL";"TAB5",#N/A,TRUE,"GENERAL"}</definedName>
    <definedName name="uu" localSheetId="14" hidden="1">{"TAB1",#N/A,TRUE,"GENERAL";"TAB2",#N/A,TRUE,"GENERAL";"TAB3",#N/A,TRUE,"GENERAL";"TAB4",#N/A,TRUE,"GENERAL";"TAB5",#N/A,TRUE,"GENERAL"}</definedName>
    <definedName name="uu" localSheetId="19" hidden="1">{"TAB1",#N/A,TRUE,"GENERAL";"TAB2",#N/A,TRUE,"GENERAL";"TAB3",#N/A,TRUE,"GENERAL";"TAB4",#N/A,TRUE,"GENERAL";"TAB5",#N/A,TRUE,"GENERAL"}</definedName>
    <definedName name="uu" localSheetId="20" hidden="1">{"TAB1",#N/A,TRUE,"GENERAL";"TAB2",#N/A,TRUE,"GENERAL";"TAB3",#N/A,TRUE,"GENERAL";"TAB4",#N/A,TRUE,"GENERAL";"TAB5",#N/A,TRUE,"GENERAL"}</definedName>
    <definedName name="uu" localSheetId="22" hidden="1">{"TAB1",#N/A,TRUE,"GENERAL";"TAB2",#N/A,TRUE,"GENERAL";"TAB3",#N/A,TRUE,"GENERAL";"TAB4",#N/A,TRUE,"GENERAL";"TAB5",#N/A,TRUE,"GENERAL"}</definedName>
    <definedName name="uu" localSheetId="23" hidden="1">{"TAB1",#N/A,TRUE,"GENERAL";"TAB2",#N/A,TRUE,"GENERAL";"TAB3",#N/A,TRUE,"GENERAL";"TAB4",#N/A,TRUE,"GENERAL";"TAB5",#N/A,TRUE,"GENERAL"}</definedName>
    <definedName name="uu" localSheetId="24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localSheetId="7" hidden="1">{"TAB1",#N/A,TRUE,"GENERAL";"TAB2",#N/A,TRUE,"GENERAL";"TAB3",#N/A,TRUE,"GENERAL";"TAB4",#N/A,TRUE,"GENERAL";"TAB5",#N/A,TRUE,"GENERAL"}</definedName>
    <definedName name="uuu" localSheetId="11" hidden="1">{"TAB1",#N/A,TRUE,"GENERAL";"TAB2",#N/A,TRUE,"GENERAL";"TAB3",#N/A,TRUE,"GENERAL";"TAB4",#N/A,TRUE,"GENERAL";"TAB5",#N/A,TRUE,"GENERAL"}</definedName>
    <definedName name="uuu" localSheetId="12" hidden="1">{"TAB1",#N/A,TRUE,"GENERAL";"TAB2",#N/A,TRUE,"GENERAL";"TAB3",#N/A,TRUE,"GENERAL";"TAB4",#N/A,TRUE,"GENERAL";"TAB5",#N/A,TRUE,"GENERAL"}</definedName>
    <definedName name="uuu" localSheetId="14" hidden="1">{"TAB1",#N/A,TRUE,"GENERAL";"TAB2",#N/A,TRUE,"GENERAL";"TAB3",#N/A,TRUE,"GENERAL";"TAB4",#N/A,TRUE,"GENERAL";"TAB5",#N/A,TRUE,"GENERAL"}</definedName>
    <definedName name="uuu" localSheetId="19" hidden="1">{"TAB1",#N/A,TRUE,"GENERAL";"TAB2",#N/A,TRUE,"GENERAL";"TAB3",#N/A,TRUE,"GENERAL";"TAB4",#N/A,TRUE,"GENERAL";"TAB5",#N/A,TRUE,"GENERAL"}</definedName>
    <definedName name="uuu" localSheetId="20" hidden="1">{"TAB1",#N/A,TRUE,"GENERAL";"TAB2",#N/A,TRUE,"GENERAL";"TAB3",#N/A,TRUE,"GENERAL";"TAB4",#N/A,TRUE,"GENERAL";"TAB5",#N/A,TRUE,"GENERAL"}</definedName>
    <definedName name="uuu" localSheetId="22" hidden="1">{"TAB1",#N/A,TRUE,"GENERAL";"TAB2",#N/A,TRUE,"GENERAL";"TAB3",#N/A,TRUE,"GENERAL";"TAB4",#N/A,TRUE,"GENERAL";"TAB5",#N/A,TRUE,"GENERAL"}</definedName>
    <definedName name="uuu" localSheetId="23" hidden="1">{"TAB1",#N/A,TRUE,"GENERAL";"TAB2",#N/A,TRUE,"GENERAL";"TAB3",#N/A,TRUE,"GENERAL";"TAB4",#N/A,TRUE,"GENERAL";"TAB5",#N/A,TRUE,"GENERAL"}</definedName>
    <definedName name="uuu" localSheetId="24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localSheetId="11" hidden="1">{"TAB1",#N/A,TRUE,"GENERAL";"TAB2",#N/A,TRUE,"GENERAL";"TAB3",#N/A,TRUE,"GENERAL";"TAB4",#N/A,TRUE,"GENERAL";"TAB5",#N/A,TRUE,"GENERAL"}</definedName>
    <definedName name="uuuuo" localSheetId="12" hidden="1">{"TAB1",#N/A,TRUE,"GENERAL";"TAB2",#N/A,TRUE,"GENERAL";"TAB3",#N/A,TRUE,"GENERAL";"TAB4",#N/A,TRUE,"GENERAL";"TAB5",#N/A,TRUE,"GENERAL"}</definedName>
    <definedName name="uuuuo" localSheetId="14" hidden="1">{"TAB1",#N/A,TRUE,"GENERAL";"TAB2",#N/A,TRUE,"GENERAL";"TAB3",#N/A,TRUE,"GENERAL";"TAB4",#N/A,TRUE,"GENERAL";"TAB5",#N/A,TRUE,"GENERAL"}</definedName>
    <definedName name="uuuuo" localSheetId="19" hidden="1">{"TAB1",#N/A,TRUE,"GENERAL";"TAB2",#N/A,TRUE,"GENERAL";"TAB3",#N/A,TRUE,"GENERAL";"TAB4",#N/A,TRUE,"GENERAL";"TAB5",#N/A,TRUE,"GENERAL"}</definedName>
    <definedName name="uuuuo" localSheetId="20" hidden="1">{"TAB1",#N/A,TRUE,"GENERAL";"TAB2",#N/A,TRUE,"GENERAL";"TAB3",#N/A,TRUE,"GENERAL";"TAB4",#N/A,TRUE,"GENERAL";"TAB5",#N/A,TRUE,"GENERAL"}</definedName>
    <definedName name="uuuuo" localSheetId="22" hidden="1">{"TAB1",#N/A,TRUE,"GENERAL";"TAB2",#N/A,TRUE,"GENERAL";"TAB3",#N/A,TRUE,"GENERAL";"TAB4",#N/A,TRUE,"GENERAL";"TAB5",#N/A,TRUE,"GENERAL"}</definedName>
    <definedName name="uuuuo" localSheetId="23" hidden="1">{"TAB1",#N/A,TRUE,"GENERAL";"TAB2",#N/A,TRUE,"GENERAL";"TAB3",#N/A,TRUE,"GENERAL";"TAB4",#N/A,TRUE,"GENERAL";"TAB5",#N/A,TRUE,"GENERAL"}</definedName>
    <definedName name="uuuuo" localSheetId="24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5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localSheetId="7" hidden="1">{"via1",#N/A,TRUE,"general";"via2",#N/A,TRUE,"general";"via3",#N/A,TRUE,"general"}</definedName>
    <definedName name="uuuuuj" localSheetId="11" hidden="1">{"via1",#N/A,TRUE,"general";"via2",#N/A,TRUE,"general";"via3",#N/A,TRUE,"general"}</definedName>
    <definedName name="uuuuuj" localSheetId="12" hidden="1">{"via1",#N/A,TRUE,"general";"via2",#N/A,TRUE,"general";"via3",#N/A,TRUE,"general"}</definedName>
    <definedName name="uuuuuj" localSheetId="14" hidden="1">{"via1",#N/A,TRUE,"general";"via2",#N/A,TRUE,"general";"via3",#N/A,TRUE,"general"}</definedName>
    <definedName name="uuuuuj" localSheetId="19" hidden="1">{"via1",#N/A,TRUE,"general";"via2",#N/A,TRUE,"general";"via3",#N/A,TRUE,"general"}</definedName>
    <definedName name="uuuuuj" localSheetId="20" hidden="1">{"via1",#N/A,TRUE,"general";"via2",#N/A,TRUE,"general";"via3",#N/A,TRUE,"general"}</definedName>
    <definedName name="uuuuuj" localSheetId="22" hidden="1">{"via1",#N/A,TRUE,"general";"via2",#N/A,TRUE,"general";"via3",#N/A,TRUE,"general"}</definedName>
    <definedName name="uuuuuj" localSheetId="23" hidden="1">{"via1",#N/A,TRUE,"general";"via2",#N/A,TRUE,"general";"via3",#N/A,TRUE,"general"}</definedName>
    <definedName name="uuuuuj" localSheetId="24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localSheetId="7" hidden="1">{"TAB1",#N/A,TRUE,"GENERAL";"TAB2",#N/A,TRUE,"GENERAL";"TAB3",#N/A,TRUE,"GENERAL";"TAB4",#N/A,TRUE,"GENERAL";"TAB5",#N/A,TRUE,"GENERAL"}</definedName>
    <definedName name="uwkap" localSheetId="11" hidden="1">{"TAB1",#N/A,TRUE,"GENERAL";"TAB2",#N/A,TRUE,"GENERAL";"TAB3",#N/A,TRUE,"GENERAL";"TAB4",#N/A,TRUE,"GENERAL";"TAB5",#N/A,TRUE,"GENERAL"}</definedName>
    <definedName name="uwkap" localSheetId="12" hidden="1">{"TAB1",#N/A,TRUE,"GENERAL";"TAB2",#N/A,TRUE,"GENERAL";"TAB3",#N/A,TRUE,"GENERAL";"TAB4",#N/A,TRUE,"GENERAL";"TAB5",#N/A,TRUE,"GENERAL"}</definedName>
    <definedName name="uwkap" localSheetId="14" hidden="1">{"TAB1",#N/A,TRUE,"GENERAL";"TAB2",#N/A,TRUE,"GENERAL";"TAB3",#N/A,TRUE,"GENERAL";"TAB4",#N/A,TRUE,"GENERAL";"TAB5",#N/A,TRUE,"GENERAL"}</definedName>
    <definedName name="uwkap" localSheetId="19" hidden="1">{"TAB1",#N/A,TRUE,"GENERAL";"TAB2",#N/A,TRUE,"GENERAL";"TAB3",#N/A,TRUE,"GENERAL";"TAB4",#N/A,TRUE,"GENERAL";"TAB5",#N/A,TRUE,"GENERAL"}</definedName>
    <definedName name="uwkap" localSheetId="20" hidden="1">{"TAB1",#N/A,TRUE,"GENERAL";"TAB2",#N/A,TRUE,"GENERAL";"TAB3",#N/A,TRUE,"GENERAL";"TAB4",#N/A,TRUE,"GENERAL";"TAB5",#N/A,TRUE,"GENERAL"}</definedName>
    <definedName name="uwkap" localSheetId="22" hidden="1">{"TAB1",#N/A,TRUE,"GENERAL";"TAB2",#N/A,TRUE,"GENERAL";"TAB3",#N/A,TRUE,"GENERAL";"TAB4",#N/A,TRUE,"GENERAL";"TAB5",#N/A,TRUE,"GENERAL"}</definedName>
    <definedName name="uwkap" localSheetId="23" hidden="1">{"TAB1",#N/A,TRUE,"GENERAL";"TAB2",#N/A,TRUE,"GENERAL";"TAB3",#N/A,TRUE,"GENERAL";"TAB4",#N/A,TRUE,"GENERAL";"TAB5",#N/A,TRUE,"GENERAL"}</definedName>
    <definedName name="uwkap" localSheetId="24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localSheetId="11" hidden="1">{"TAB1",#N/A,TRUE,"GENERAL";"TAB2",#N/A,TRUE,"GENERAL";"TAB3",#N/A,TRUE,"GENERAL";"TAB4",#N/A,TRUE,"GENERAL";"TAB5",#N/A,TRUE,"GENERAL"}</definedName>
    <definedName name="uyiyiy" localSheetId="12" hidden="1">{"TAB1",#N/A,TRUE,"GENERAL";"TAB2",#N/A,TRUE,"GENERAL";"TAB3",#N/A,TRUE,"GENERAL";"TAB4",#N/A,TRUE,"GENERAL";"TAB5",#N/A,TRUE,"GENERAL"}</definedName>
    <definedName name="uyiyiy" localSheetId="14" hidden="1">{"TAB1",#N/A,TRUE,"GENERAL";"TAB2",#N/A,TRUE,"GENERAL";"TAB3",#N/A,TRUE,"GENERAL";"TAB4",#N/A,TRUE,"GENERAL";"TAB5",#N/A,TRUE,"GENERAL"}</definedName>
    <definedName name="uyiyiy" localSheetId="19" hidden="1">{"TAB1",#N/A,TRUE,"GENERAL";"TAB2",#N/A,TRUE,"GENERAL";"TAB3",#N/A,TRUE,"GENERAL";"TAB4",#N/A,TRUE,"GENERAL";"TAB5",#N/A,TRUE,"GENERAL"}</definedName>
    <definedName name="uyiyiy" localSheetId="20" hidden="1">{"TAB1",#N/A,TRUE,"GENERAL";"TAB2",#N/A,TRUE,"GENERAL";"TAB3",#N/A,TRUE,"GENERAL";"TAB4",#N/A,TRUE,"GENERAL";"TAB5",#N/A,TRUE,"GENERAL"}</definedName>
    <definedName name="uyiyiy" localSheetId="22" hidden="1">{"TAB1",#N/A,TRUE,"GENERAL";"TAB2",#N/A,TRUE,"GENERAL";"TAB3",#N/A,TRUE,"GENERAL";"TAB4",#N/A,TRUE,"GENERAL";"TAB5",#N/A,TRUE,"GENERAL"}</definedName>
    <definedName name="uyiyiy" localSheetId="23" hidden="1">{"TAB1",#N/A,TRUE,"GENERAL";"TAB2",#N/A,TRUE,"GENERAL";"TAB3",#N/A,TRUE,"GENERAL";"TAB4",#N/A,TRUE,"GENERAL";"TAB5",#N/A,TRUE,"GENERAL"}</definedName>
    <definedName name="uyiyiy" localSheetId="24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localSheetId="11" hidden="1">{"TAB1",#N/A,TRUE,"GENERAL";"TAB2",#N/A,TRUE,"GENERAL";"TAB3",#N/A,TRUE,"GENERAL";"TAB4",#N/A,TRUE,"GENERAL";"TAB5",#N/A,TRUE,"GENERAL"}</definedName>
    <definedName name="uytu" localSheetId="12" hidden="1">{"TAB1",#N/A,TRUE,"GENERAL";"TAB2",#N/A,TRUE,"GENERAL";"TAB3",#N/A,TRUE,"GENERAL";"TAB4",#N/A,TRUE,"GENERAL";"TAB5",#N/A,TRUE,"GENERAL"}</definedName>
    <definedName name="uytu" localSheetId="14" hidden="1">{"TAB1",#N/A,TRUE,"GENERAL";"TAB2",#N/A,TRUE,"GENERAL";"TAB3",#N/A,TRUE,"GENERAL";"TAB4",#N/A,TRUE,"GENERAL";"TAB5",#N/A,TRUE,"GENERAL"}</definedName>
    <definedName name="uytu" localSheetId="19" hidden="1">{"TAB1",#N/A,TRUE,"GENERAL";"TAB2",#N/A,TRUE,"GENERAL";"TAB3",#N/A,TRUE,"GENERAL";"TAB4",#N/A,TRUE,"GENERAL";"TAB5",#N/A,TRUE,"GENERAL"}</definedName>
    <definedName name="uytu" localSheetId="20" hidden="1">{"TAB1",#N/A,TRUE,"GENERAL";"TAB2",#N/A,TRUE,"GENERAL";"TAB3",#N/A,TRUE,"GENERAL";"TAB4",#N/A,TRUE,"GENERAL";"TAB5",#N/A,TRUE,"GENERAL"}</definedName>
    <definedName name="uytu" localSheetId="22" hidden="1">{"TAB1",#N/A,TRUE,"GENERAL";"TAB2",#N/A,TRUE,"GENERAL";"TAB3",#N/A,TRUE,"GENERAL";"TAB4",#N/A,TRUE,"GENERAL";"TAB5",#N/A,TRUE,"GENERAL"}</definedName>
    <definedName name="uytu" localSheetId="23" hidden="1">{"TAB1",#N/A,TRUE,"GENERAL";"TAB2",#N/A,TRUE,"GENERAL";"TAB3",#N/A,TRUE,"GENERAL";"TAB4",#N/A,TRUE,"GENERAL";"TAB5",#N/A,TRUE,"GENERAL"}</definedName>
    <definedName name="uytu" localSheetId="24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5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localSheetId="7" hidden="1">{"via1",#N/A,TRUE,"general";"via2",#N/A,TRUE,"general";"via3",#N/A,TRUE,"general"}</definedName>
    <definedName name="uyur" localSheetId="11" hidden="1">{"via1",#N/A,TRUE,"general";"via2",#N/A,TRUE,"general";"via3",#N/A,TRUE,"general"}</definedName>
    <definedName name="uyur" localSheetId="12" hidden="1">{"via1",#N/A,TRUE,"general";"via2",#N/A,TRUE,"general";"via3",#N/A,TRUE,"general"}</definedName>
    <definedName name="uyur" localSheetId="14" hidden="1">{"via1",#N/A,TRUE,"general";"via2",#N/A,TRUE,"general";"via3",#N/A,TRUE,"general"}</definedName>
    <definedName name="uyur" localSheetId="19" hidden="1">{"via1",#N/A,TRUE,"general";"via2",#N/A,TRUE,"general";"via3",#N/A,TRUE,"general"}</definedName>
    <definedName name="uyur" localSheetId="20" hidden="1">{"via1",#N/A,TRUE,"general";"via2",#N/A,TRUE,"general";"via3",#N/A,TRUE,"general"}</definedName>
    <definedName name="uyur" localSheetId="22" hidden="1">{"via1",#N/A,TRUE,"general";"via2",#N/A,TRUE,"general";"via3",#N/A,TRUE,"general"}</definedName>
    <definedName name="uyur" localSheetId="23" hidden="1">{"via1",#N/A,TRUE,"general";"via2",#N/A,TRUE,"general";"via3",#N/A,TRUE,"general"}</definedName>
    <definedName name="uyur" localSheetId="24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5" hidden="1">{"TAB1",#N/A,TRUE,"GENERAL";"TAB2",#N/A,TRUE,"GENERAL";"TAB3",#N/A,TRUE,"GENERAL";"TAB4",#N/A,TRUE,"GENERAL";"TAB5",#N/A,TRUE,"GENERAL"}</definedName>
    <definedName name="v" localSheetId="6" hidden="1">{"TAB1",#N/A,TRUE,"GENERAL";"TAB2",#N/A,TRUE,"GENERAL";"TAB3",#N/A,TRUE,"GENERAL";"TAB4",#N/A,TRUE,"GENERAL";"TAB5",#N/A,TRUE,"GENERAL"}</definedName>
    <definedName name="v" localSheetId="7" hidden="1">{"TAB1",#N/A,TRUE,"GENERAL";"TAB2",#N/A,TRUE,"GENERAL";"TAB3",#N/A,TRUE,"GENERAL";"TAB4",#N/A,TRUE,"GENERAL";"TAB5",#N/A,TRUE,"GENERAL"}</definedName>
    <definedName name="v" localSheetId="11" hidden="1">{"TAB1",#N/A,TRUE,"GENERAL";"TAB2",#N/A,TRUE,"GENERAL";"TAB3",#N/A,TRUE,"GENERAL";"TAB4",#N/A,TRUE,"GENERAL";"TAB5",#N/A,TRUE,"GENERAL"}</definedName>
    <definedName name="v" localSheetId="12" hidden="1">{"TAB1",#N/A,TRUE,"GENERAL";"TAB2",#N/A,TRUE,"GENERAL";"TAB3",#N/A,TRUE,"GENERAL";"TAB4",#N/A,TRUE,"GENERAL";"TAB5",#N/A,TRUE,"GENERAL"}</definedName>
    <definedName name="v" localSheetId="14" hidden="1">{"TAB1",#N/A,TRUE,"GENERAL";"TAB2",#N/A,TRUE,"GENERAL";"TAB3",#N/A,TRUE,"GENERAL";"TAB4",#N/A,TRUE,"GENERAL";"TAB5",#N/A,TRUE,"GENERAL"}</definedName>
    <definedName name="v" localSheetId="19" hidden="1">{"TAB1",#N/A,TRUE,"GENERAL";"TAB2",#N/A,TRUE,"GENERAL";"TAB3",#N/A,TRUE,"GENERAL";"TAB4",#N/A,TRUE,"GENERAL";"TAB5",#N/A,TRUE,"GENERAL"}</definedName>
    <definedName name="v" localSheetId="20" hidden="1">{"TAB1",#N/A,TRUE,"GENERAL";"TAB2",#N/A,TRUE,"GENERAL";"TAB3",#N/A,TRUE,"GENERAL";"TAB4",#N/A,TRUE,"GENERAL";"TAB5",#N/A,TRUE,"GENERAL"}</definedName>
    <definedName name="v" localSheetId="22" hidden="1">{"TAB1",#N/A,TRUE,"GENERAL";"TAB2",#N/A,TRUE,"GENERAL";"TAB3",#N/A,TRUE,"GENERAL";"TAB4",#N/A,TRUE,"GENERAL";"TAB5",#N/A,TRUE,"GENERAL"}</definedName>
    <definedName name="v" localSheetId="23" hidden="1">{"TAB1",#N/A,TRUE,"GENERAL";"TAB2",#N/A,TRUE,"GENERAL";"TAB3",#N/A,TRUE,"GENERAL";"TAB4",#N/A,TRUE,"GENERAL";"TAB5",#N/A,TRUE,"GENERAL"}</definedName>
    <definedName name="v" localSheetId="24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or1">#REF!</definedName>
    <definedName name="valor2">#REF!</definedName>
    <definedName name="VALOR3">#REF!</definedName>
    <definedName name="Values_Entered" localSheetId="5">IF(Loan_Amount*Interest_Rate*Loan_Years*Loan_Start&gt;0,1,0)</definedName>
    <definedName name="Values_Entered" localSheetId="6">IF(Loan_Amount*Interest_Rate*Loan_Years*Loan_Start&gt;0,1,0)</definedName>
    <definedName name="Values_Entered" localSheetId="7">IF(Loan_Amount*Interest_Rate*Loan_Years*Loan_Start&gt;0,1,0)</definedName>
    <definedName name="Values_Entered" localSheetId="11">IF(Loan_Amount*Interest_Rate*Loan_Years*Loan_Start&gt;0,1,0)</definedName>
    <definedName name="Values_Entered" localSheetId="12">IF(Loan_Amount*Interest_Rate*Loan_Years*Loan_Start&gt;0,1,0)</definedName>
    <definedName name="Values_Entered" localSheetId="14">IF(Loan_Amount*Interest_Rate*Loan_Years*Loan_Start&gt;0,1,0)</definedName>
    <definedName name="Values_Entered" localSheetId="19">IF(Loan_Amount*Interest_Rate*Loan_Years*Loan_Start&gt;0,1,0)</definedName>
    <definedName name="Values_Entered" localSheetId="20">IF(Loan_Amount*Interest_Rate*Loan_Years*Loan_Start&gt;0,1,0)</definedName>
    <definedName name="Values_Entered" localSheetId="22">IF(Loan_Amount*Interest_Rate*Loan_Years*Loan_Start&gt;0,1,0)</definedName>
    <definedName name="Values_Entered" localSheetId="23">IF(Loan_Amount*Interest_Rate*Loan_Years*Loan_Start&gt;0,1,0)</definedName>
    <definedName name="Values_Entered" localSheetId="24">IF(Loan_Amount*Interest_Rate*Loan_Years*Loan_Start&gt;0,1,0)</definedName>
    <definedName name="Values_Entered">IF(Loan_Amount*Interest_Rate*Loan_Years*Loan_Start&gt;0,1,0)</definedName>
    <definedName name="vbvbvbvb" localSheetId="5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localSheetId="7" hidden="1">{"TAB1",#N/A,TRUE,"GENERAL";"TAB2",#N/A,TRUE,"GENERAL";"TAB3",#N/A,TRUE,"GENERAL";"TAB4",#N/A,TRUE,"GENERAL";"TAB5",#N/A,TRUE,"GENERAL"}</definedName>
    <definedName name="vbvbvbvb" localSheetId="11" hidden="1">{"TAB1",#N/A,TRUE,"GENERAL";"TAB2",#N/A,TRUE,"GENERAL";"TAB3",#N/A,TRUE,"GENERAL";"TAB4",#N/A,TRUE,"GENERAL";"TAB5",#N/A,TRUE,"GENERAL"}</definedName>
    <definedName name="vbvbvbvb" localSheetId="12" hidden="1">{"TAB1",#N/A,TRUE,"GENERAL";"TAB2",#N/A,TRUE,"GENERAL";"TAB3",#N/A,TRUE,"GENERAL";"TAB4",#N/A,TRUE,"GENERAL";"TAB5",#N/A,TRUE,"GENERAL"}</definedName>
    <definedName name="vbvbvbvb" localSheetId="14" hidden="1">{"TAB1",#N/A,TRUE,"GENERAL";"TAB2",#N/A,TRUE,"GENERAL";"TAB3",#N/A,TRUE,"GENERAL";"TAB4",#N/A,TRUE,"GENERAL";"TAB5",#N/A,TRUE,"GENERAL"}</definedName>
    <definedName name="vbvbvbvb" localSheetId="19" hidden="1">{"TAB1",#N/A,TRUE,"GENERAL";"TAB2",#N/A,TRUE,"GENERAL";"TAB3",#N/A,TRUE,"GENERAL";"TAB4",#N/A,TRUE,"GENERAL";"TAB5",#N/A,TRUE,"GENERAL"}</definedName>
    <definedName name="vbvbvbvb" localSheetId="20" hidden="1">{"TAB1",#N/A,TRUE,"GENERAL";"TAB2",#N/A,TRUE,"GENERAL";"TAB3",#N/A,TRUE,"GENERAL";"TAB4",#N/A,TRUE,"GENERAL";"TAB5",#N/A,TRUE,"GENERAL"}</definedName>
    <definedName name="vbvbvbvb" localSheetId="22" hidden="1">{"TAB1",#N/A,TRUE,"GENERAL";"TAB2",#N/A,TRUE,"GENERAL";"TAB3",#N/A,TRUE,"GENERAL";"TAB4",#N/A,TRUE,"GENERAL";"TAB5",#N/A,TRUE,"GENERAL"}</definedName>
    <definedName name="vbvbvbvb" localSheetId="23" hidden="1">{"TAB1",#N/A,TRUE,"GENERAL";"TAB2",#N/A,TRUE,"GENERAL";"TAB3",#N/A,TRUE,"GENERAL";"TAB4",#N/A,TRUE,"GENERAL";"TAB5",#N/A,TRUE,"GENERAL"}</definedName>
    <definedName name="vbvbvbvb" localSheetId="24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localSheetId="5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localSheetId="7" hidden="1">{"via1",#N/A,TRUE,"general";"via2",#N/A,TRUE,"general";"via3",#N/A,TRUE,"general"}</definedName>
    <definedName name="vdfvuio" localSheetId="11" hidden="1">{"via1",#N/A,TRUE,"general";"via2",#N/A,TRUE,"general";"via3",#N/A,TRUE,"general"}</definedName>
    <definedName name="vdfvuio" localSheetId="12" hidden="1">{"via1",#N/A,TRUE,"general";"via2",#N/A,TRUE,"general";"via3",#N/A,TRUE,"general"}</definedName>
    <definedName name="vdfvuio" localSheetId="14" hidden="1">{"via1",#N/A,TRUE,"general";"via2",#N/A,TRUE,"general";"via3",#N/A,TRUE,"general"}</definedName>
    <definedName name="vdfvuio" localSheetId="19" hidden="1">{"via1",#N/A,TRUE,"general";"via2",#N/A,TRUE,"general";"via3",#N/A,TRUE,"general"}</definedName>
    <definedName name="vdfvuio" localSheetId="20" hidden="1">{"via1",#N/A,TRUE,"general";"via2",#N/A,TRUE,"general";"via3",#N/A,TRUE,"general"}</definedName>
    <definedName name="vdfvuio" localSheetId="22" hidden="1">{"via1",#N/A,TRUE,"general";"via2",#N/A,TRUE,"general";"via3",#N/A,TRUE,"general"}</definedName>
    <definedName name="vdfvuio" localSheetId="23" hidden="1">{"via1",#N/A,TRUE,"general";"via2",#N/A,TRUE,"general";"via3",#N/A,TRUE,"general"}</definedName>
    <definedName name="vdfvuio" localSheetId="24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localSheetId="11" hidden="1">{"via1",#N/A,TRUE,"general";"via2",#N/A,TRUE,"general";"via3",#N/A,TRUE,"general"}</definedName>
    <definedName name="vdsvnj" localSheetId="12" hidden="1">{"via1",#N/A,TRUE,"general";"via2",#N/A,TRUE,"general";"via3",#N/A,TRUE,"general"}</definedName>
    <definedName name="vdsvnj" localSheetId="14" hidden="1">{"via1",#N/A,TRUE,"general";"via2",#N/A,TRUE,"general";"via3",#N/A,TRUE,"general"}</definedName>
    <definedName name="vdsvnj" localSheetId="19" hidden="1">{"via1",#N/A,TRUE,"general";"via2",#N/A,TRUE,"general";"via3",#N/A,TRUE,"general"}</definedName>
    <definedName name="vdsvnj" localSheetId="20" hidden="1">{"via1",#N/A,TRUE,"general";"via2",#N/A,TRUE,"general";"via3",#N/A,TRUE,"general"}</definedName>
    <definedName name="vdsvnj" localSheetId="22" hidden="1">{"via1",#N/A,TRUE,"general";"via2",#N/A,TRUE,"general";"via3",#N/A,TRUE,"general"}</definedName>
    <definedName name="vdsvnj" localSheetId="23" hidden="1">{"via1",#N/A,TRUE,"general";"via2",#N/A,TRUE,"general";"via3",#N/A,TRUE,"general"}</definedName>
    <definedName name="vdsvnj" localSheetId="24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5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localSheetId="7" hidden="1">{"via1",#N/A,TRUE,"general";"via2",#N/A,TRUE,"general";"via3",#N/A,TRUE,"general"}</definedName>
    <definedName name="vfbgnhyt" localSheetId="11" hidden="1">{"via1",#N/A,TRUE,"general";"via2",#N/A,TRUE,"general";"via3",#N/A,TRUE,"general"}</definedName>
    <definedName name="vfbgnhyt" localSheetId="12" hidden="1">{"via1",#N/A,TRUE,"general";"via2",#N/A,TRUE,"general";"via3",#N/A,TRUE,"general"}</definedName>
    <definedName name="vfbgnhyt" localSheetId="14" hidden="1">{"via1",#N/A,TRUE,"general";"via2",#N/A,TRUE,"general";"via3",#N/A,TRUE,"general"}</definedName>
    <definedName name="vfbgnhyt" localSheetId="19" hidden="1">{"via1",#N/A,TRUE,"general";"via2",#N/A,TRUE,"general";"via3",#N/A,TRUE,"general"}</definedName>
    <definedName name="vfbgnhyt" localSheetId="20" hidden="1">{"via1",#N/A,TRUE,"general";"via2",#N/A,TRUE,"general";"via3",#N/A,TRUE,"general"}</definedName>
    <definedName name="vfbgnhyt" localSheetId="22" hidden="1">{"via1",#N/A,TRUE,"general";"via2",#N/A,TRUE,"general";"via3",#N/A,TRUE,"general"}</definedName>
    <definedName name="vfbgnhyt" localSheetId="23" hidden="1">{"via1",#N/A,TRUE,"general";"via2",#N/A,TRUE,"general";"via3",#N/A,TRUE,"general"}</definedName>
    <definedName name="vfbgnhyt" localSheetId="24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localSheetId="7" hidden="1">{"TAB1",#N/A,TRUE,"GENERAL";"TAB2",#N/A,TRUE,"GENERAL";"TAB3",#N/A,TRUE,"GENERAL";"TAB4",#N/A,TRUE,"GENERAL";"TAB5",#N/A,TRUE,"GENERAL"}</definedName>
    <definedName name="vfvdv" localSheetId="11" hidden="1">{"TAB1",#N/A,TRUE,"GENERAL";"TAB2",#N/A,TRUE,"GENERAL";"TAB3",#N/A,TRUE,"GENERAL";"TAB4",#N/A,TRUE,"GENERAL";"TAB5",#N/A,TRUE,"GENERAL"}</definedName>
    <definedName name="vfvdv" localSheetId="12" hidden="1">{"TAB1",#N/A,TRUE,"GENERAL";"TAB2",#N/A,TRUE,"GENERAL";"TAB3",#N/A,TRUE,"GENERAL";"TAB4",#N/A,TRUE,"GENERAL";"TAB5",#N/A,TRUE,"GENERAL"}</definedName>
    <definedName name="vfvdv" localSheetId="14" hidden="1">{"TAB1",#N/A,TRUE,"GENERAL";"TAB2",#N/A,TRUE,"GENERAL";"TAB3",#N/A,TRUE,"GENERAL";"TAB4",#N/A,TRUE,"GENERAL";"TAB5",#N/A,TRUE,"GENERAL"}</definedName>
    <definedName name="vfvdv" localSheetId="19" hidden="1">{"TAB1",#N/A,TRUE,"GENERAL";"TAB2",#N/A,TRUE,"GENERAL";"TAB3",#N/A,TRUE,"GENERAL";"TAB4",#N/A,TRUE,"GENERAL";"TAB5",#N/A,TRUE,"GENERAL"}</definedName>
    <definedName name="vfvdv" localSheetId="20" hidden="1">{"TAB1",#N/A,TRUE,"GENERAL";"TAB2",#N/A,TRUE,"GENERAL";"TAB3",#N/A,TRUE,"GENERAL";"TAB4",#N/A,TRUE,"GENERAL";"TAB5",#N/A,TRUE,"GENERAL"}</definedName>
    <definedName name="vfvdv" localSheetId="22" hidden="1">{"TAB1",#N/A,TRUE,"GENERAL";"TAB2",#N/A,TRUE,"GENERAL";"TAB3",#N/A,TRUE,"GENERAL";"TAB4",#N/A,TRUE,"GENERAL";"TAB5",#N/A,TRUE,"GENERAL"}</definedName>
    <definedName name="vfvdv" localSheetId="23" hidden="1">{"TAB1",#N/A,TRUE,"GENERAL";"TAB2",#N/A,TRUE,"GENERAL";"TAB3",#N/A,TRUE,"GENERAL";"TAB4",#N/A,TRUE,"GENERAL";"TAB5",#N/A,TRUE,"GENERAL"}</definedName>
    <definedName name="vfvdv" localSheetId="24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localSheetId="11" hidden="1">{"TAB1",#N/A,TRUE,"GENERAL";"TAB2",#N/A,TRUE,"GENERAL";"TAB3",#N/A,TRUE,"GENERAL";"TAB4",#N/A,TRUE,"GENERAL";"TAB5",#N/A,TRUE,"GENERAL"}</definedName>
    <definedName name="vfvf" localSheetId="12" hidden="1">{"TAB1",#N/A,TRUE,"GENERAL";"TAB2",#N/A,TRUE,"GENERAL";"TAB3",#N/A,TRUE,"GENERAL";"TAB4",#N/A,TRUE,"GENERAL";"TAB5",#N/A,TRUE,"GENERAL"}</definedName>
    <definedName name="vfvf" localSheetId="14" hidden="1">{"TAB1",#N/A,TRUE,"GENERAL";"TAB2",#N/A,TRUE,"GENERAL";"TAB3",#N/A,TRUE,"GENERAL";"TAB4",#N/A,TRUE,"GENERAL";"TAB5",#N/A,TRUE,"GENERAL"}</definedName>
    <definedName name="vfvf" localSheetId="19" hidden="1">{"TAB1",#N/A,TRUE,"GENERAL";"TAB2",#N/A,TRUE,"GENERAL";"TAB3",#N/A,TRUE,"GENERAL";"TAB4",#N/A,TRUE,"GENERAL";"TAB5",#N/A,TRUE,"GENERAL"}</definedName>
    <definedName name="vfvf" localSheetId="20" hidden="1">{"TAB1",#N/A,TRUE,"GENERAL";"TAB2",#N/A,TRUE,"GENERAL";"TAB3",#N/A,TRUE,"GENERAL";"TAB4",#N/A,TRUE,"GENERAL";"TAB5",#N/A,TRUE,"GENERAL"}</definedName>
    <definedName name="vfvf" localSheetId="22" hidden="1">{"TAB1",#N/A,TRUE,"GENERAL";"TAB2",#N/A,TRUE,"GENERAL";"TAB3",#N/A,TRUE,"GENERAL";"TAB4",#N/A,TRUE,"GENERAL";"TAB5",#N/A,TRUE,"GENERAL"}</definedName>
    <definedName name="vfvf" localSheetId="23" hidden="1">{"TAB1",#N/A,TRUE,"GENERAL";"TAB2",#N/A,TRUE,"GENERAL";"TAB3",#N/A,TRUE,"GENERAL";"TAB4",#N/A,TRUE,"GENERAL";"TAB5",#N/A,TRUE,"GENERAL"}</definedName>
    <definedName name="vfvf" localSheetId="24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lla">#REF!</definedName>
    <definedName name="vk" localSheetId="5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localSheetId="7" hidden="1">{"via1",#N/A,TRUE,"general";"via2",#N/A,TRUE,"general";"via3",#N/A,TRUE,"general"}</definedName>
    <definedName name="vk" localSheetId="11" hidden="1">{"via1",#N/A,TRUE,"general";"via2",#N/A,TRUE,"general";"via3",#N/A,TRUE,"general"}</definedName>
    <definedName name="vk" localSheetId="12" hidden="1">{"via1",#N/A,TRUE,"general";"via2",#N/A,TRUE,"general";"via3",#N/A,TRUE,"general"}</definedName>
    <definedName name="vk" localSheetId="14" hidden="1">{"via1",#N/A,TRUE,"general";"via2",#N/A,TRUE,"general";"via3",#N/A,TRUE,"general"}</definedName>
    <definedName name="vk" localSheetId="19" hidden="1">{"via1",#N/A,TRUE,"general";"via2",#N/A,TRUE,"general";"via3",#N/A,TRUE,"general"}</definedName>
    <definedName name="vk" localSheetId="20" hidden="1">{"via1",#N/A,TRUE,"general";"via2",#N/A,TRUE,"general";"via3",#N/A,TRUE,"general"}</definedName>
    <definedName name="vk" localSheetId="22" hidden="1">{"via1",#N/A,TRUE,"general";"via2",#N/A,TRUE,"general";"via3",#N/A,TRUE,"general"}</definedName>
    <definedName name="vk" localSheetId="23" hidden="1">{"via1",#N/A,TRUE,"general";"via2",#N/A,TRUE,"general";"via3",#N/A,TRUE,"general"}</definedName>
    <definedName name="vk" localSheetId="24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localSheetId="11" hidden="1">{"via1",#N/A,TRUE,"general";"via2",#N/A,TRUE,"general";"via3",#N/A,TRUE,"general"}</definedName>
    <definedName name="vnbvxb" localSheetId="12" hidden="1">{"via1",#N/A,TRUE,"general";"via2",#N/A,TRUE,"general";"via3",#N/A,TRUE,"general"}</definedName>
    <definedName name="vnbvxb" localSheetId="14" hidden="1">{"via1",#N/A,TRUE,"general";"via2",#N/A,TRUE,"general";"via3",#N/A,TRUE,"general"}</definedName>
    <definedName name="vnbvxb" localSheetId="19" hidden="1">{"via1",#N/A,TRUE,"general";"via2",#N/A,TRUE,"general";"via3",#N/A,TRUE,"general"}</definedName>
    <definedName name="vnbvxb" localSheetId="20" hidden="1">{"via1",#N/A,TRUE,"general";"via2",#N/A,TRUE,"general";"via3",#N/A,TRUE,"general"}</definedName>
    <definedName name="vnbvxb" localSheetId="22" hidden="1">{"via1",#N/A,TRUE,"general";"via2",#N/A,TRUE,"general";"via3",#N/A,TRUE,"general"}</definedName>
    <definedName name="vnbvxb" localSheetId="23" hidden="1">{"via1",#N/A,TRUE,"general";"via2",#N/A,TRUE,"general";"via3",#N/A,TRUE,"general"}</definedName>
    <definedName name="vnbvxb" localSheetId="24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localSheetId="7" hidden="1">{"TAB1",#N/A,TRUE,"GENERAL";"TAB2",#N/A,TRUE,"GENERAL";"TAB3",#N/A,TRUE,"GENERAL";"TAB4",#N/A,TRUE,"GENERAL";"TAB5",#N/A,TRUE,"GENERAL"}</definedName>
    <definedName name="VNVBN" localSheetId="11" hidden="1">{"TAB1",#N/A,TRUE,"GENERAL";"TAB2",#N/A,TRUE,"GENERAL";"TAB3",#N/A,TRUE,"GENERAL";"TAB4",#N/A,TRUE,"GENERAL";"TAB5",#N/A,TRUE,"GENERAL"}</definedName>
    <definedName name="VNVBN" localSheetId="12" hidden="1">{"TAB1",#N/A,TRUE,"GENERAL";"TAB2",#N/A,TRUE,"GENERAL";"TAB3",#N/A,TRUE,"GENERAL";"TAB4",#N/A,TRUE,"GENERAL";"TAB5",#N/A,TRUE,"GENERAL"}</definedName>
    <definedName name="VNVBN" localSheetId="14" hidden="1">{"TAB1",#N/A,TRUE,"GENERAL";"TAB2",#N/A,TRUE,"GENERAL";"TAB3",#N/A,TRUE,"GENERAL";"TAB4",#N/A,TRUE,"GENERAL";"TAB5",#N/A,TRUE,"GENERAL"}</definedName>
    <definedName name="VNVBN" localSheetId="19" hidden="1">{"TAB1",#N/A,TRUE,"GENERAL";"TAB2",#N/A,TRUE,"GENERAL";"TAB3",#N/A,TRUE,"GENERAL";"TAB4",#N/A,TRUE,"GENERAL";"TAB5",#N/A,TRUE,"GENERAL"}</definedName>
    <definedName name="VNVBN" localSheetId="20" hidden="1">{"TAB1",#N/A,TRUE,"GENERAL";"TAB2",#N/A,TRUE,"GENERAL";"TAB3",#N/A,TRUE,"GENERAL";"TAB4",#N/A,TRUE,"GENERAL";"TAB5",#N/A,TRUE,"GENERAL"}</definedName>
    <definedName name="VNVBN" localSheetId="22" hidden="1">{"TAB1",#N/A,TRUE,"GENERAL";"TAB2",#N/A,TRUE,"GENERAL";"TAB3",#N/A,TRUE,"GENERAL";"TAB4",#N/A,TRUE,"GENERAL";"TAB5",#N/A,TRUE,"GENERAL"}</definedName>
    <definedName name="VNVBN" localSheetId="23" hidden="1">{"TAB1",#N/A,TRUE,"GENERAL";"TAB2",#N/A,TRUE,"GENERAL";"TAB3",#N/A,TRUE,"GENERAL";"TAB4",#N/A,TRUE,"GENERAL";"TAB5",#N/A,TRUE,"GENERAL"}</definedName>
    <definedName name="VNVBN" localSheetId="24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5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localSheetId="7" hidden="1">{"via1",#N/A,TRUE,"general";"via2",#N/A,TRUE,"general";"via3",#N/A,TRUE,"general"}</definedName>
    <definedName name="vsdfj" localSheetId="11" hidden="1">{"via1",#N/A,TRUE,"general";"via2",#N/A,TRUE,"general";"via3",#N/A,TRUE,"general"}</definedName>
    <definedName name="vsdfj" localSheetId="12" hidden="1">{"via1",#N/A,TRUE,"general";"via2",#N/A,TRUE,"general";"via3",#N/A,TRUE,"general"}</definedName>
    <definedName name="vsdfj" localSheetId="14" hidden="1">{"via1",#N/A,TRUE,"general";"via2",#N/A,TRUE,"general";"via3",#N/A,TRUE,"general"}</definedName>
    <definedName name="vsdfj" localSheetId="19" hidden="1">{"via1",#N/A,TRUE,"general";"via2",#N/A,TRUE,"general";"via3",#N/A,TRUE,"general"}</definedName>
    <definedName name="vsdfj" localSheetId="20" hidden="1">{"via1",#N/A,TRUE,"general";"via2",#N/A,TRUE,"general";"via3",#N/A,TRUE,"general"}</definedName>
    <definedName name="vsdfj" localSheetId="22" hidden="1">{"via1",#N/A,TRUE,"general";"via2",#N/A,TRUE,"general";"via3",#N/A,TRUE,"general"}</definedName>
    <definedName name="vsdfj" localSheetId="23" hidden="1">{"via1",#N/A,TRUE,"general";"via2",#N/A,TRUE,"general";"via3",#N/A,TRUE,"general"}</definedName>
    <definedName name="vsdfj" localSheetId="24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localSheetId="7" hidden="1">{"via1",#N/A,TRUE,"general";"via2",#N/A,TRUE,"general";"via3",#N/A,TRUE,"general"}</definedName>
    <definedName name="vt" localSheetId="11" hidden="1">{"via1",#N/A,TRUE,"general";"via2",#N/A,TRUE,"general";"via3",#N/A,TRUE,"general"}</definedName>
    <definedName name="vt" localSheetId="12" hidden="1">{"via1",#N/A,TRUE,"general";"via2",#N/A,TRUE,"general";"via3",#N/A,TRUE,"general"}</definedName>
    <definedName name="vt" localSheetId="14" hidden="1">{"via1",#N/A,TRUE,"general";"via2",#N/A,TRUE,"general";"via3",#N/A,TRUE,"general"}</definedName>
    <definedName name="vt" localSheetId="19" hidden="1">{"via1",#N/A,TRUE,"general";"via2",#N/A,TRUE,"general";"via3",#N/A,TRUE,"general"}</definedName>
    <definedName name="vt" localSheetId="20" hidden="1">{"via1",#N/A,TRUE,"general";"via2",#N/A,TRUE,"general";"via3",#N/A,TRUE,"general"}</definedName>
    <definedName name="vt" localSheetId="22" hidden="1">{"via1",#N/A,TRUE,"general";"via2",#N/A,TRUE,"general";"via3",#N/A,TRUE,"general"}</definedName>
    <definedName name="vt" localSheetId="23" hidden="1">{"via1",#N/A,TRUE,"general";"via2",#N/A,TRUE,"general";"via3",#N/A,TRUE,"general"}</definedName>
    <definedName name="vt" localSheetId="24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localSheetId="7" hidden="1">{"TAB1",#N/A,TRUE,"GENERAL";"TAB2",#N/A,TRUE,"GENERAL";"TAB3",#N/A,TRUE,"GENERAL";"TAB4",#N/A,TRUE,"GENERAL";"TAB5",#N/A,TRUE,"GENERAL"}</definedName>
    <definedName name="vvcxv" localSheetId="11" hidden="1">{"TAB1",#N/A,TRUE,"GENERAL";"TAB2",#N/A,TRUE,"GENERAL";"TAB3",#N/A,TRUE,"GENERAL";"TAB4",#N/A,TRUE,"GENERAL";"TAB5",#N/A,TRUE,"GENERAL"}</definedName>
    <definedName name="vvcxv" localSheetId="12" hidden="1">{"TAB1",#N/A,TRUE,"GENERAL";"TAB2",#N/A,TRUE,"GENERAL";"TAB3",#N/A,TRUE,"GENERAL";"TAB4",#N/A,TRUE,"GENERAL";"TAB5",#N/A,TRUE,"GENERAL"}</definedName>
    <definedName name="vvcxv" localSheetId="14" hidden="1">{"TAB1",#N/A,TRUE,"GENERAL";"TAB2",#N/A,TRUE,"GENERAL";"TAB3",#N/A,TRUE,"GENERAL";"TAB4",#N/A,TRUE,"GENERAL";"TAB5",#N/A,TRUE,"GENERAL"}</definedName>
    <definedName name="vvcxv" localSheetId="19" hidden="1">{"TAB1",#N/A,TRUE,"GENERAL";"TAB2",#N/A,TRUE,"GENERAL";"TAB3",#N/A,TRUE,"GENERAL";"TAB4",#N/A,TRUE,"GENERAL";"TAB5",#N/A,TRUE,"GENERAL"}</definedName>
    <definedName name="vvcxv" localSheetId="20" hidden="1">{"TAB1",#N/A,TRUE,"GENERAL";"TAB2",#N/A,TRUE,"GENERAL";"TAB3",#N/A,TRUE,"GENERAL";"TAB4",#N/A,TRUE,"GENERAL";"TAB5",#N/A,TRUE,"GENERAL"}</definedName>
    <definedName name="vvcxv" localSheetId="22" hidden="1">{"TAB1",#N/A,TRUE,"GENERAL";"TAB2",#N/A,TRUE,"GENERAL";"TAB3",#N/A,TRUE,"GENERAL";"TAB4",#N/A,TRUE,"GENERAL";"TAB5",#N/A,TRUE,"GENERAL"}</definedName>
    <definedName name="vvcxv" localSheetId="23" hidden="1">{"TAB1",#N/A,TRUE,"GENERAL";"TAB2",#N/A,TRUE,"GENERAL";"TAB3",#N/A,TRUE,"GENERAL";"TAB4",#N/A,TRUE,"GENERAL";"TAB5",#N/A,TRUE,"GENERAL"}</definedName>
    <definedName name="vvcxv" localSheetId="24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localSheetId="5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localSheetId="7" hidden="1">{"via1",#N/A,TRUE,"general";"via2",#N/A,TRUE,"general";"via3",#N/A,TRUE,"general"}</definedName>
    <definedName name="vvvvt" localSheetId="11" hidden="1">{"via1",#N/A,TRUE,"general";"via2",#N/A,TRUE,"general";"via3",#N/A,TRUE,"general"}</definedName>
    <definedName name="vvvvt" localSheetId="12" hidden="1">{"via1",#N/A,TRUE,"general";"via2",#N/A,TRUE,"general";"via3",#N/A,TRUE,"general"}</definedName>
    <definedName name="vvvvt" localSheetId="14" hidden="1">{"via1",#N/A,TRUE,"general";"via2",#N/A,TRUE,"general";"via3",#N/A,TRUE,"general"}</definedName>
    <definedName name="vvvvt" localSheetId="19" hidden="1">{"via1",#N/A,TRUE,"general";"via2",#N/A,TRUE,"general";"via3",#N/A,TRUE,"general"}</definedName>
    <definedName name="vvvvt" localSheetId="20" hidden="1">{"via1",#N/A,TRUE,"general";"via2",#N/A,TRUE,"general";"via3",#N/A,TRUE,"general"}</definedName>
    <definedName name="vvvvt" localSheetId="22" hidden="1">{"via1",#N/A,TRUE,"general";"via2",#N/A,TRUE,"general";"via3",#N/A,TRUE,"general"}</definedName>
    <definedName name="vvvvt" localSheetId="23" hidden="1">{"via1",#N/A,TRUE,"general";"via2",#N/A,TRUE,"general";"via3",#N/A,TRUE,"general"}</definedName>
    <definedName name="vvvvt" localSheetId="24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localSheetId="11" hidden="1">{"via1",#N/A,TRUE,"general";"via2",#N/A,TRUE,"general";"via3",#N/A,TRUE,"general"}</definedName>
    <definedName name="vvvvvvf" localSheetId="12" hidden="1">{"via1",#N/A,TRUE,"general";"via2",#N/A,TRUE,"general";"via3",#N/A,TRUE,"general"}</definedName>
    <definedName name="vvvvvvf" localSheetId="14" hidden="1">{"via1",#N/A,TRUE,"general";"via2",#N/A,TRUE,"general";"via3",#N/A,TRUE,"general"}</definedName>
    <definedName name="vvvvvvf" localSheetId="19" hidden="1">{"via1",#N/A,TRUE,"general";"via2",#N/A,TRUE,"general";"via3",#N/A,TRUE,"general"}</definedName>
    <definedName name="vvvvvvf" localSheetId="20" hidden="1">{"via1",#N/A,TRUE,"general";"via2",#N/A,TRUE,"general";"via3",#N/A,TRUE,"general"}</definedName>
    <definedName name="vvvvvvf" localSheetId="22" hidden="1">{"via1",#N/A,TRUE,"general";"via2",#N/A,TRUE,"general";"via3",#N/A,TRUE,"general"}</definedName>
    <definedName name="vvvvvvf" localSheetId="23" hidden="1">{"via1",#N/A,TRUE,"general";"via2",#N/A,TRUE,"general";"via3",#N/A,TRUE,"general"}</definedName>
    <definedName name="vvvvvvf" localSheetId="24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localSheetId="7" hidden="1">{"TAB1",#N/A,TRUE,"GENERAL";"TAB2",#N/A,TRUE,"GENERAL";"TAB3",#N/A,TRUE,"GENERAL";"TAB4",#N/A,TRUE,"GENERAL";"TAB5",#N/A,TRUE,"GENERAL"}</definedName>
    <definedName name="vy" localSheetId="11" hidden="1">{"TAB1",#N/A,TRUE,"GENERAL";"TAB2",#N/A,TRUE,"GENERAL";"TAB3",#N/A,TRUE,"GENERAL";"TAB4",#N/A,TRUE,"GENERAL";"TAB5",#N/A,TRUE,"GENERAL"}</definedName>
    <definedName name="vy" localSheetId="12" hidden="1">{"TAB1",#N/A,TRUE,"GENERAL";"TAB2",#N/A,TRUE,"GENERAL";"TAB3",#N/A,TRUE,"GENERAL";"TAB4",#N/A,TRUE,"GENERAL";"TAB5",#N/A,TRUE,"GENERAL"}</definedName>
    <definedName name="vy" localSheetId="14" hidden="1">{"TAB1",#N/A,TRUE,"GENERAL";"TAB2",#N/A,TRUE,"GENERAL";"TAB3",#N/A,TRUE,"GENERAL";"TAB4",#N/A,TRUE,"GENERAL";"TAB5",#N/A,TRUE,"GENERAL"}</definedName>
    <definedName name="vy" localSheetId="19" hidden="1">{"TAB1",#N/A,TRUE,"GENERAL";"TAB2",#N/A,TRUE,"GENERAL";"TAB3",#N/A,TRUE,"GENERAL";"TAB4",#N/A,TRUE,"GENERAL";"TAB5",#N/A,TRUE,"GENERAL"}</definedName>
    <definedName name="vy" localSheetId="20" hidden="1">{"TAB1",#N/A,TRUE,"GENERAL";"TAB2",#N/A,TRUE,"GENERAL";"TAB3",#N/A,TRUE,"GENERAL";"TAB4",#N/A,TRUE,"GENERAL";"TAB5",#N/A,TRUE,"GENERAL"}</definedName>
    <definedName name="vy" localSheetId="22" hidden="1">{"TAB1",#N/A,TRUE,"GENERAL";"TAB2",#N/A,TRUE,"GENERAL";"TAB3",#N/A,TRUE,"GENERAL";"TAB4",#N/A,TRUE,"GENERAL";"TAB5",#N/A,TRUE,"GENERAL"}</definedName>
    <definedName name="vy" localSheetId="23" hidden="1">{"TAB1",#N/A,TRUE,"GENERAL";"TAB2",#N/A,TRUE,"GENERAL";"TAB3",#N/A,TRUE,"GENERAL";"TAB4",#N/A,TRUE,"GENERAL";"TAB5",#N/A,TRUE,"GENERAL"}</definedName>
    <definedName name="vy" localSheetId="24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5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localSheetId="7" hidden="1">{"via1",#N/A,TRUE,"general";"via2",#N/A,TRUE,"general";"via3",#N/A,TRUE,"general"}</definedName>
    <definedName name="w2w2w" localSheetId="11" hidden="1">{"via1",#N/A,TRUE,"general";"via2",#N/A,TRUE,"general";"via3",#N/A,TRUE,"general"}</definedName>
    <definedName name="w2w2w" localSheetId="12" hidden="1">{"via1",#N/A,TRUE,"general";"via2",#N/A,TRUE,"general";"via3",#N/A,TRUE,"general"}</definedName>
    <definedName name="w2w2w" localSheetId="14" hidden="1">{"via1",#N/A,TRUE,"general";"via2",#N/A,TRUE,"general";"via3",#N/A,TRUE,"general"}</definedName>
    <definedName name="w2w2w" localSheetId="19" hidden="1">{"via1",#N/A,TRUE,"general";"via2",#N/A,TRUE,"general";"via3",#N/A,TRUE,"general"}</definedName>
    <definedName name="w2w2w" localSheetId="20" hidden="1">{"via1",#N/A,TRUE,"general";"via2",#N/A,TRUE,"general";"via3",#N/A,TRUE,"general"}</definedName>
    <definedName name="w2w2w" localSheetId="22" hidden="1">{"via1",#N/A,TRUE,"general";"via2",#N/A,TRUE,"general";"via3",#N/A,TRUE,"general"}</definedName>
    <definedName name="w2w2w" localSheetId="23" hidden="1">{"via1",#N/A,TRUE,"general";"via2",#N/A,TRUE,"general";"via3",#N/A,TRUE,"general"}</definedName>
    <definedName name="w2w2w" localSheetId="24" hidden="1">{"via1",#N/A,TRUE,"general";"via2",#N/A,TRUE,"general";"via3",#N/A,TRUE,"general"}</definedName>
    <definedName name="w2w2w" hidden="1">{"via1",#N/A,TRUE,"general";"via2",#N/A,TRUE,"general";"via3",#N/A,TRUE,"general"}</definedName>
    <definedName name="WE">#N/A</definedName>
    <definedName name="WER">'[12]Res-Accide-10'!$S$2:$S$7</definedName>
    <definedName name="werew" localSheetId="5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localSheetId="7" hidden="1">{"TAB1",#N/A,TRUE,"GENERAL";"TAB2",#N/A,TRUE,"GENERAL";"TAB3",#N/A,TRUE,"GENERAL";"TAB4",#N/A,TRUE,"GENERAL";"TAB5",#N/A,TRUE,"GENERAL"}</definedName>
    <definedName name="werew" localSheetId="11" hidden="1">{"TAB1",#N/A,TRUE,"GENERAL";"TAB2",#N/A,TRUE,"GENERAL";"TAB3",#N/A,TRUE,"GENERAL";"TAB4",#N/A,TRUE,"GENERAL";"TAB5",#N/A,TRUE,"GENERAL"}</definedName>
    <definedName name="werew" localSheetId="12" hidden="1">{"TAB1",#N/A,TRUE,"GENERAL";"TAB2",#N/A,TRUE,"GENERAL";"TAB3",#N/A,TRUE,"GENERAL";"TAB4",#N/A,TRUE,"GENERAL";"TAB5",#N/A,TRUE,"GENERAL"}</definedName>
    <definedName name="werew" localSheetId="14" hidden="1">{"TAB1",#N/A,TRUE,"GENERAL";"TAB2",#N/A,TRUE,"GENERAL";"TAB3",#N/A,TRUE,"GENERAL";"TAB4",#N/A,TRUE,"GENERAL";"TAB5",#N/A,TRUE,"GENERAL"}</definedName>
    <definedName name="werew" localSheetId="19" hidden="1">{"TAB1",#N/A,TRUE,"GENERAL";"TAB2",#N/A,TRUE,"GENERAL";"TAB3",#N/A,TRUE,"GENERAL";"TAB4",#N/A,TRUE,"GENERAL";"TAB5",#N/A,TRUE,"GENERAL"}</definedName>
    <definedName name="werew" localSheetId="20" hidden="1">{"TAB1",#N/A,TRUE,"GENERAL";"TAB2",#N/A,TRUE,"GENERAL";"TAB3",#N/A,TRUE,"GENERAL";"TAB4",#N/A,TRUE,"GENERAL";"TAB5",#N/A,TRUE,"GENERAL"}</definedName>
    <definedName name="werew" localSheetId="22" hidden="1">{"TAB1",#N/A,TRUE,"GENERAL";"TAB2",#N/A,TRUE,"GENERAL";"TAB3",#N/A,TRUE,"GENERAL";"TAB4",#N/A,TRUE,"GENERAL";"TAB5",#N/A,TRUE,"GENERAL"}</definedName>
    <definedName name="werew" localSheetId="23" hidden="1">{"TAB1",#N/A,TRUE,"GENERAL";"TAB2",#N/A,TRUE,"GENERAL";"TAB3",#N/A,TRUE,"GENERAL";"TAB4",#N/A,TRUE,"GENERAL";"TAB5",#N/A,TRUE,"GENERAL"}</definedName>
    <definedName name="werew" localSheetId="24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5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localSheetId="7" hidden="1">{"via1",#N/A,TRUE,"general";"via2",#N/A,TRUE,"general";"via3",#N/A,TRUE,"general"}</definedName>
    <definedName name="WEREWR" localSheetId="11" hidden="1">{"via1",#N/A,TRUE,"general";"via2",#N/A,TRUE,"general";"via3",#N/A,TRUE,"general"}</definedName>
    <definedName name="WEREWR" localSheetId="12" hidden="1">{"via1",#N/A,TRUE,"general";"via2",#N/A,TRUE,"general";"via3",#N/A,TRUE,"general"}</definedName>
    <definedName name="WEREWR" localSheetId="14" hidden="1">{"via1",#N/A,TRUE,"general";"via2",#N/A,TRUE,"general";"via3",#N/A,TRUE,"general"}</definedName>
    <definedName name="WEREWR" localSheetId="19" hidden="1">{"via1",#N/A,TRUE,"general";"via2",#N/A,TRUE,"general";"via3",#N/A,TRUE,"general"}</definedName>
    <definedName name="WEREWR" localSheetId="20" hidden="1">{"via1",#N/A,TRUE,"general";"via2",#N/A,TRUE,"general";"via3",#N/A,TRUE,"general"}</definedName>
    <definedName name="WEREWR" localSheetId="22" hidden="1">{"via1",#N/A,TRUE,"general";"via2",#N/A,TRUE,"general";"via3",#N/A,TRUE,"general"}</definedName>
    <definedName name="WEREWR" localSheetId="23" hidden="1">{"via1",#N/A,TRUE,"general";"via2",#N/A,TRUE,"general";"via3",#N/A,TRUE,"general"}</definedName>
    <definedName name="WEREWR" localSheetId="24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localSheetId="11" hidden="1">{"TAB1",#N/A,TRUE,"GENERAL";"TAB2",#N/A,TRUE,"GENERAL";"TAB3",#N/A,TRUE,"GENERAL";"TAB4",#N/A,TRUE,"GENERAL";"TAB5",#N/A,TRUE,"GENERAL"}</definedName>
    <definedName name="werfdsf" localSheetId="12" hidden="1">{"TAB1",#N/A,TRUE,"GENERAL";"TAB2",#N/A,TRUE,"GENERAL";"TAB3",#N/A,TRUE,"GENERAL";"TAB4",#N/A,TRUE,"GENERAL";"TAB5",#N/A,TRUE,"GENERAL"}</definedName>
    <definedName name="werfdsf" localSheetId="14" hidden="1">{"TAB1",#N/A,TRUE,"GENERAL";"TAB2",#N/A,TRUE,"GENERAL";"TAB3",#N/A,TRUE,"GENERAL";"TAB4",#N/A,TRUE,"GENERAL";"TAB5",#N/A,TRUE,"GENERAL"}</definedName>
    <definedName name="werfdsf" localSheetId="19" hidden="1">{"TAB1",#N/A,TRUE,"GENERAL";"TAB2",#N/A,TRUE,"GENERAL";"TAB3",#N/A,TRUE,"GENERAL";"TAB4",#N/A,TRUE,"GENERAL";"TAB5",#N/A,TRUE,"GENERAL"}</definedName>
    <definedName name="werfdsf" localSheetId="20" hidden="1">{"TAB1",#N/A,TRUE,"GENERAL";"TAB2",#N/A,TRUE,"GENERAL";"TAB3",#N/A,TRUE,"GENERAL";"TAB4",#N/A,TRUE,"GENERAL";"TAB5",#N/A,TRUE,"GENERAL"}</definedName>
    <definedName name="werfdsf" localSheetId="22" hidden="1">{"TAB1",#N/A,TRUE,"GENERAL";"TAB2",#N/A,TRUE,"GENERAL";"TAB3",#N/A,TRUE,"GENERAL";"TAB4",#N/A,TRUE,"GENERAL";"TAB5",#N/A,TRUE,"GENERAL"}</definedName>
    <definedName name="werfdsf" localSheetId="23" hidden="1">{"TAB1",#N/A,TRUE,"GENERAL";"TAB2",#N/A,TRUE,"GENERAL";"TAB3",#N/A,TRUE,"GENERAL";"TAB4",#N/A,TRUE,"GENERAL";"TAB5",#N/A,TRUE,"GENERAL"}</definedName>
    <definedName name="werfdsf" localSheetId="24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5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localSheetId="7" hidden="1">{"via1",#N/A,TRUE,"general";"via2",#N/A,TRUE,"general";"via3",#N/A,TRUE,"general"}</definedName>
    <definedName name="werh" localSheetId="11" hidden="1">{"via1",#N/A,TRUE,"general";"via2",#N/A,TRUE,"general";"via3",#N/A,TRUE,"general"}</definedName>
    <definedName name="werh" localSheetId="12" hidden="1">{"via1",#N/A,TRUE,"general";"via2",#N/A,TRUE,"general";"via3",#N/A,TRUE,"general"}</definedName>
    <definedName name="werh" localSheetId="14" hidden="1">{"via1",#N/A,TRUE,"general";"via2",#N/A,TRUE,"general";"via3",#N/A,TRUE,"general"}</definedName>
    <definedName name="werh" localSheetId="19" hidden="1">{"via1",#N/A,TRUE,"general";"via2",#N/A,TRUE,"general";"via3",#N/A,TRUE,"general"}</definedName>
    <definedName name="werh" localSheetId="20" hidden="1">{"via1",#N/A,TRUE,"general";"via2",#N/A,TRUE,"general";"via3",#N/A,TRUE,"general"}</definedName>
    <definedName name="werh" localSheetId="22" hidden="1">{"via1",#N/A,TRUE,"general";"via2",#N/A,TRUE,"general";"via3",#N/A,TRUE,"general"}</definedName>
    <definedName name="werh" localSheetId="23" hidden="1">{"via1",#N/A,TRUE,"general";"via2",#N/A,TRUE,"general";"via3",#N/A,TRUE,"general"}</definedName>
    <definedName name="werh" localSheetId="24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localSheetId="11" hidden="1">{"via1",#N/A,TRUE,"general";"via2",#N/A,TRUE,"general";"via3",#N/A,TRUE,"general"}</definedName>
    <definedName name="wersfdfrguyo" localSheetId="12" hidden="1">{"via1",#N/A,TRUE,"general";"via2",#N/A,TRUE,"general";"via3",#N/A,TRUE,"general"}</definedName>
    <definedName name="wersfdfrguyo" localSheetId="14" hidden="1">{"via1",#N/A,TRUE,"general";"via2",#N/A,TRUE,"general";"via3",#N/A,TRUE,"general"}</definedName>
    <definedName name="wersfdfrguyo" localSheetId="19" hidden="1">{"via1",#N/A,TRUE,"general";"via2",#N/A,TRUE,"general";"via3",#N/A,TRUE,"general"}</definedName>
    <definedName name="wersfdfrguyo" localSheetId="20" hidden="1">{"via1",#N/A,TRUE,"general";"via2",#N/A,TRUE,"general";"via3",#N/A,TRUE,"general"}</definedName>
    <definedName name="wersfdfrguyo" localSheetId="22" hidden="1">{"via1",#N/A,TRUE,"general";"via2",#N/A,TRUE,"general";"via3",#N/A,TRUE,"general"}</definedName>
    <definedName name="wersfdfrguyo" localSheetId="23" hidden="1">{"via1",#N/A,TRUE,"general";"via2",#N/A,TRUE,"general";"via3",#N/A,TRUE,"general"}</definedName>
    <definedName name="wersfdfrguyo" localSheetId="24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localSheetId="11" hidden="1">{"via1",#N/A,TRUE,"general";"via2",#N/A,TRUE,"general";"via3",#N/A,TRUE,"general"}</definedName>
    <definedName name="werwr" localSheetId="12" hidden="1">{"via1",#N/A,TRUE,"general";"via2",#N/A,TRUE,"general";"via3",#N/A,TRUE,"general"}</definedName>
    <definedName name="werwr" localSheetId="14" hidden="1">{"via1",#N/A,TRUE,"general";"via2",#N/A,TRUE,"general";"via3",#N/A,TRUE,"general"}</definedName>
    <definedName name="werwr" localSheetId="19" hidden="1">{"via1",#N/A,TRUE,"general";"via2",#N/A,TRUE,"general";"via3",#N/A,TRUE,"general"}</definedName>
    <definedName name="werwr" localSheetId="20" hidden="1">{"via1",#N/A,TRUE,"general";"via2",#N/A,TRUE,"general";"via3",#N/A,TRUE,"general"}</definedName>
    <definedName name="werwr" localSheetId="22" hidden="1">{"via1",#N/A,TRUE,"general";"via2",#N/A,TRUE,"general";"via3",#N/A,TRUE,"general"}</definedName>
    <definedName name="werwr" localSheetId="23" hidden="1">{"via1",#N/A,TRUE,"general";"via2",#N/A,TRUE,"general";"via3",#N/A,TRUE,"general"}</definedName>
    <definedName name="werwr" localSheetId="24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localSheetId="7" hidden="1">{"TAB1",#N/A,TRUE,"GENERAL";"TAB2",#N/A,TRUE,"GENERAL";"TAB3",#N/A,TRUE,"GENERAL";"TAB4",#N/A,TRUE,"GENERAL";"TAB5",#N/A,TRUE,"GENERAL"}</definedName>
    <definedName name="WERWVN" localSheetId="11" hidden="1">{"TAB1",#N/A,TRUE,"GENERAL";"TAB2",#N/A,TRUE,"GENERAL";"TAB3",#N/A,TRUE,"GENERAL";"TAB4",#N/A,TRUE,"GENERAL";"TAB5",#N/A,TRUE,"GENERAL"}</definedName>
    <definedName name="WERWVN" localSheetId="12" hidden="1">{"TAB1",#N/A,TRUE,"GENERAL";"TAB2",#N/A,TRUE,"GENERAL";"TAB3",#N/A,TRUE,"GENERAL";"TAB4",#N/A,TRUE,"GENERAL";"TAB5",#N/A,TRUE,"GENERAL"}</definedName>
    <definedName name="WERWVN" localSheetId="14" hidden="1">{"TAB1",#N/A,TRUE,"GENERAL";"TAB2",#N/A,TRUE,"GENERAL";"TAB3",#N/A,TRUE,"GENERAL";"TAB4",#N/A,TRUE,"GENERAL";"TAB5",#N/A,TRUE,"GENERAL"}</definedName>
    <definedName name="WERWVN" localSheetId="19" hidden="1">{"TAB1",#N/A,TRUE,"GENERAL";"TAB2",#N/A,TRUE,"GENERAL";"TAB3",#N/A,TRUE,"GENERAL";"TAB4",#N/A,TRUE,"GENERAL";"TAB5",#N/A,TRUE,"GENERAL"}</definedName>
    <definedName name="WERWVN" localSheetId="20" hidden="1">{"TAB1",#N/A,TRUE,"GENERAL";"TAB2",#N/A,TRUE,"GENERAL";"TAB3",#N/A,TRUE,"GENERAL";"TAB4",#N/A,TRUE,"GENERAL";"TAB5",#N/A,TRUE,"GENERAL"}</definedName>
    <definedName name="WERWVN" localSheetId="22" hidden="1">{"TAB1",#N/A,TRUE,"GENERAL";"TAB2",#N/A,TRUE,"GENERAL";"TAB3",#N/A,TRUE,"GENERAL";"TAB4",#N/A,TRUE,"GENERAL";"TAB5",#N/A,TRUE,"GENERAL"}</definedName>
    <definedName name="WERWVN" localSheetId="23" hidden="1">{"TAB1",#N/A,TRUE,"GENERAL";"TAB2",#N/A,TRUE,"GENERAL";"TAB3",#N/A,TRUE,"GENERAL";"TAB4",#N/A,TRUE,"GENERAL";"TAB5",#N/A,TRUE,"GENERAL"}</definedName>
    <definedName name="WERWVN" localSheetId="24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5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localSheetId="7" hidden="1">{"via1",#N/A,TRUE,"general";"via2",#N/A,TRUE,"general";"via3",#N/A,TRUE,"general"}</definedName>
    <definedName name="wetrew" localSheetId="11" hidden="1">{"via1",#N/A,TRUE,"general";"via2",#N/A,TRUE,"general";"via3",#N/A,TRUE,"general"}</definedName>
    <definedName name="wetrew" localSheetId="12" hidden="1">{"via1",#N/A,TRUE,"general";"via2",#N/A,TRUE,"general";"via3",#N/A,TRUE,"general"}</definedName>
    <definedName name="wetrew" localSheetId="14" hidden="1">{"via1",#N/A,TRUE,"general";"via2",#N/A,TRUE,"general";"via3",#N/A,TRUE,"general"}</definedName>
    <definedName name="wetrew" localSheetId="19" hidden="1">{"via1",#N/A,TRUE,"general";"via2",#N/A,TRUE,"general";"via3",#N/A,TRUE,"general"}</definedName>
    <definedName name="wetrew" localSheetId="20" hidden="1">{"via1",#N/A,TRUE,"general";"via2",#N/A,TRUE,"general";"via3",#N/A,TRUE,"general"}</definedName>
    <definedName name="wetrew" localSheetId="22" hidden="1">{"via1",#N/A,TRUE,"general";"via2",#N/A,TRUE,"general";"via3",#N/A,TRUE,"general"}</definedName>
    <definedName name="wetrew" localSheetId="23" hidden="1">{"via1",#N/A,TRUE,"general";"via2",#N/A,TRUE,"general";"via3",#N/A,TRUE,"general"}</definedName>
    <definedName name="wetrew" localSheetId="24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localSheetId="11" hidden="1">{"via1",#N/A,TRUE,"general";"via2",#N/A,TRUE,"general";"via3",#N/A,TRUE,"general"}</definedName>
    <definedName name="wettt" localSheetId="12" hidden="1">{"via1",#N/A,TRUE,"general";"via2",#N/A,TRUE,"general";"via3",#N/A,TRUE,"general"}</definedName>
    <definedName name="wettt" localSheetId="14" hidden="1">{"via1",#N/A,TRUE,"general";"via2",#N/A,TRUE,"general";"via3",#N/A,TRUE,"general"}</definedName>
    <definedName name="wettt" localSheetId="19" hidden="1">{"via1",#N/A,TRUE,"general";"via2",#N/A,TRUE,"general";"via3",#N/A,TRUE,"general"}</definedName>
    <definedName name="wettt" localSheetId="20" hidden="1">{"via1",#N/A,TRUE,"general";"via2",#N/A,TRUE,"general";"via3",#N/A,TRUE,"general"}</definedName>
    <definedName name="wettt" localSheetId="22" hidden="1">{"via1",#N/A,TRUE,"general";"via2",#N/A,TRUE,"general";"via3",#N/A,TRUE,"general"}</definedName>
    <definedName name="wettt" localSheetId="23" hidden="1">{"via1",#N/A,TRUE,"general";"via2",#N/A,TRUE,"general";"via3",#N/A,TRUE,"general"}</definedName>
    <definedName name="wettt" localSheetId="24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localSheetId="11" hidden="1">{"via1",#N/A,TRUE,"general";"via2",#N/A,TRUE,"general";"via3",#N/A,TRUE,"general"}</definedName>
    <definedName name="wetwretd" localSheetId="12" hidden="1">{"via1",#N/A,TRUE,"general";"via2",#N/A,TRUE,"general";"via3",#N/A,TRUE,"general"}</definedName>
    <definedName name="wetwretd" localSheetId="14" hidden="1">{"via1",#N/A,TRUE,"general";"via2",#N/A,TRUE,"general";"via3",#N/A,TRUE,"general"}</definedName>
    <definedName name="wetwretd" localSheetId="19" hidden="1">{"via1",#N/A,TRUE,"general";"via2",#N/A,TRUE,"general";"via3",#N/A,TRUE,"general"}</definedName>
    <definedName name="wetwretd" localSheetId="20" hidden="1">{"via1",#N/A,TRUE,"general";"via2",#N/A,TRUE,"general";"via3",#N/A,TRUE,"general"}</definedName>
    <definedName name="wetwretd" localSheetId="22" hidden="1">{"via1",#N/A,TRUE,"general";"via2",#N/A,TRUE,"general";"via3",#N/A,TRUE,"general"}</definedName>
    <definedName name="wetwretd" localSheetId="23" hidden="1">{"via1",#N/A,TRUE,"general";"via2",#N/A,TRUE,"general";"via3",#N/A,TRUE,"general"}</definedName>
    <definedName name="wetwretd" localSheetId="24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localSheetId="11" hidden="1">{"via1",#N/A,TRUE,"general";"via2",#N/A,TRUE,"general";"via3",#N/A,TRUE,"general"}</definedName>
    <definedName name="wew" localSheetId="12" hidden="1">{"via1",#N/A,TRUE,"general";"via2",#N/A,TRUE,"general";"via3",#N/A,TRUE,"general"}</definedName>
    <definedName name="wew" localSheetId="14" hidden="1">{"via1",#N/A,TRUE,"general";"via2",#N/A,TRUE,"general";"via3",#N/A,TRUE,"general"}</definedName>
    <definedName name="wew" localSheetId="19" hidden="1">{"via1",#N/A,TRUE,"general";"via2",#N/A,TRUE,"general";"via3",#N/A,TRUE,"general"}</definedName>
    <definedName name="wew" localSheetId="20" hidden="1">{"via1",#N/A,TRUE,"general";"via2",#N/A,TRUE,"general";"via3",#N/A,TRUE,"general"}</definedName>
    <definedName name="wew" localSheetId="22" hidden="1">{"via1",#N/A,TRUE,"general";"via2",#N/A,TRUE,"general";"via3",#N/A,TRUE,"general"}</definedName>
    <definedName name="wew" localSheetId="23" hidden="1">{"via1",#N/A,TRUE,"general";"via2",#N/A,TRUE,"general";"via3",#N/A,TRUE,"general"}</definedName>
    <definedName name="wew" localSheetId="24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localSheetId="11" hidden="1">{"via1",#N/A,TRUE,"general";"via2",#N/A,TRUE,"general";"via3",#N/A,TRUE,"general"}</definedName>
    <definedName name="wffag" localSheetId="12" hidden="1">{"via1",#N/A,TRUE,"general";"via2",#N/A,TRUE,"general";"via3",#N/A,TRUE,"general"}</definedName>
    <definedName name="wffag" localSheetId="14" hidden="1">{"via1",#N/A,TRUE,"general";"via2",#N/A,TRUE,"general";"via3",#N/A,TRUE,"general"}</definedName>
    <definedName name="wffag" localSheetId="19" hidden="1">{"via1",#N/A,TRUE,"general";"via2",#N/A,TRUE,"general";"via3",#N/A,TRUE,"general"}</definedName>
    <definedName name="wffag" localSheetId="20" hidden="1">{"via1",#N/A,TRUE,"general";"via2",#N/A,TRUE,"general";"via3",#N/A,TRUE,"general"}</definedName>
    <definedName name="wffag" localSheetId="22" hidden="1">{"via1",#N/A,TRUE,"general";"via2",#N/A,TRUE,"general";"via3",#N/A,TRUE,"general"}</definedName>
    <definedName name="wffag" localSheetId="23" hidden="1">{"via1",#N/A,TRUE,"general";"via2",#N/A,TRUE,"general";"via3",#N/A,TRUE,"general"}</definedName>
    <definedName name="wffag" localSheetId="24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'[12]Res-Accide-10'!#REF!</definedName>
    <definedName name="WQEEWQ" localSheetId="5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localSheetId="7" hidden="1">{"TAB1",#N/A,TRUE,"GENERAL";"TAB2",#N/A,TRUE,"GENERAL";"TAB3",#N/A,TRUE,"GENERAL";"TAB4",#N/A,TRUE,"GENERAL";"TAB5",#N/A,TRUE,"GENERAL"}</definedName>
    <definedName name="WQEEWQ" localSheetId="11" hidden="1">{"TAB1",#N/A,TRUE,"GENERAL";"TAB2",#N/A,TRUE,"GENERAL";"TAB3",#N/A,TRUE,"GENERAL";"TAB4",#N/A,TRUE,"GENERAL";"TAB5",#N/A,TRUE,"GENERAL"}</definedName>
    <definedName name="WQEEWQ" localSheetId="12" hidden="1">{"TAB1",#N/A,TRUE,"GENERAL";"TAB2",#N/A,TRUE,"GENERAL";"TAB3",#N/A,TRUE,"GENERAL";"TAB4",#N/A,TRUE,"GENERAL";"TAB5",#N/A,TRUE,"GENERAL"}</definedName>
    <definedName name="WQEEWQ" localSheetId="14" hidden="1">{"TAB1",#N/A,TRUE,"GENERAL";"TAB2",#N/A,TRUE,"GENERAL";"TAB3",#N/A,TRUE,"GENERAL";"TAB4",#N/A,TRUE,"GENERAL";"TAB5",#N/A,TRUE,"GENERAL"}</definedName>
    <definedName name="WQEEWQ" localSheetId="19" hidden="1">{"TAB1",#N/A,TRUE,"GENERAL";"TAB2",#N/A,TRUE,"GENERAL";"TAB3",#N/A,TRUE,"GENERAL";"TAB4",#N/A,TRUE,"GENERAL";"TAB5",#N/A,TRUE,"GENERAL"}</definedName>
    <definedName name="WQEEWQ" localSheetId="20" hidden="1">{"TAB1",#N/A,TRUE,"GENERAL";"TAB2",#N/A,TRUE,"GENERAL";"TAB3",#N/A,TRUE,"GENERAL";"TAB4",#N/A,TRUE,"GENERAL";"TAB5",#N/A,TRUE,"GENERAL"}</definedName>
    <definedName name="WQEEWQ" localSheetId="22" hidden="1">{"TAB1",#N/A,TRUE,"GENERAL";"TAB2",#N/A,TRUE,"GENERAL";"TAB3",#N/A,TRUE,"GENERAL";"TAB4",#N/A,TRUE,"GENERAL";"TAB5",#N/A,TRUE,"GENERAL"}</definedName>
    <definedName name="WQEEWQ" localSheetId="23" hidden="1">{"TAB1",#N/A,TRUE,"GENERAL";"TAB2",#N/A,TRUE,"GENERAL";"TAB3",#N/A,TRUE,"GENERAL";"TAB4",#N/A,TRUE,"GENERAL";"TAB5",#N/A,TRUE,"GENERAL"}</definedName>
    <definedName name="WQEEWQ" localSheetId="24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localSheetId="7" hidden="1">{"TAB1",#N/A,TRUE,"GENERAL";"TAB2",#N/A,TRUE,"GENERAL";"TAB3",#N/A,TRUE,"GENERAL";"TAB4",#N/A,TRUE,"GENERAL";"TAB5",#N/A,TRUE,"GENERAL"}</definedName>
    <definedName name="wrn.GENERAL." localSheetId="11" hidden="1">{"TAB1",#N/A,TRUE,"GENERAL";"TAB2",#N/A,TRUE,"GENERAL";"TAB3",#N/A,TRUE,"GENERAL";"TAB4",#N/A,TRUE,"GENERAL";"TAB5",#N/A,TRUE,"GENERAL"}</definedName>
    <definedName name="wrn.GENERAL." localSheetId="12" hidden="1">{"TAB1",#N/A,TRUE,"GENERAL";"TAB2",#N/A,TRUE,"GENERAL";"TAB3",#N/A,TRUE,"GENERAL";"TAB4",#N/A,TRUE,"GENERAL";"TAB5",#N/A,TRUE,"GENERAL"}</definedName>
    <definedName name="wrn.GENERAL." localSheetId="14" hidden="1">{"TAB1",#N/A,TRUE,"GENERAL";"TAB2",#N/A,TRUE,"GENERAL";"TAB3",#N/A,TRUE,"GENERAL";"TAB4",#N/A,TRUE,"GENERAL";"TAB5",#N/A,TRUE,"GENERAL"}</definedName>
    <definedName name="wrn.GENERAL." localSheetId="19" hidden="1">{"TAB1",#N/A,TRUE,"GENERAL";"TAB2",#N/A,TRUE,"GENERAL";"TAB3",#N/A,TRUE,"GENERAL";"TAB4",#N/A,TRUE,"GENERAL";"TAB5",#N/A,TRUE,"GENERAL"}</definedName>
    <definedName name="wrn.GENERAL." localSheetId="20" hidden="1">{"TAB1",#N/A,TRUE,"GENERAL";"TAB2",#N/A,TRUE,"GENERAL";"TAB3",#N/A,TRUE,"GENERAL";"TAB4",#N/A,TRUE,"GENERAL";"TAB5",#N/A,TRUE,"GENERAL"}</definedName>
    <definedName name="wrn.GENERAL." localSheetId="22" hidden="1">{"TAB1",#N/A,TRUE,"GENERAL";"TAB2",#N/A,TRUE,"GENERAL";"TAB3",#N/A,TRUE,"GENERAL";"TAB4",#N/A,TRUE,"GENERAL";"TAB5",#N/A,TRUE,"GENERAL"}</definedName>
    <definedName name="wrn.GENERAL." localSheetId="23" hidden="1">{"TAB1",#N/A,TRUE,"GENERAL";"TAB2",#N/A,TRUE,"GENERAL";"TAB3",#N/A,TRUE,"GENERAL";"TAB4",#N/A,TRUE,"GENERAL";"TAB5",#N/A,TRUE,"GENERAL"}</definedName>
    <definedName name="wrn.GENERAL." localSheetId="24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5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localSheetId="7" hidden="1">{"via1",#N/A,TRUE,"general";"via2",#N/A,TRUE,"general";"via3",#N/A,TRUE,"general"}</definedName>
    <definedName name="wrn.via." localSheetId="11" hidden="1">{"via1",#N/A,TRUE,"general";"via2",#N/A,TRUE,"general";"via3",#N/A,TRUE,"general"}</definedName>
    <definedName name="wrn.via." localSheetId="12" hidden="1">{"via1",#N/A,TRUE,"general";"via2",#N/A,TRUE,"general";"via3",#N/A,TRUE,"general"}</definedName>
    <definedName name="wrn.via." localSheetId="14" hidden="1">{"via1",#N/A,TRUE,"general";"via2",#N/A,TRUE,"general";"via3",#N/A,TRUE,"general"}</definedName>
    <definedName name="wrn.via." localSheetId="19" hidden="1">{"via1",#N/A,TRUE,"general";"via2",#N/A,TRUE,"general";"via3",#N/A,TRUE,"general"}</definedName>
    <definedName name="wrn.via." localSheetId="20" hidden="1">{"via1",#N/A,TRUE,"general";"via2",#N/A,TRUE,"general";"via3",#N/A,TRUE,"general"}</definedName>
    <definedName name="wrn.via." localSheetId="22" hidden="1">{"via1",#N/A,TRUE,"general";"via2",#N/A,TRUE,"general";"via3",#N/A,TRUE,"general"}</definedName>
    <definedName name="wrn.via." localSheetId="23" hidden="1">{"via1",#N/A,TRUE,"general";"via2",#N/A,TRUE,"general";"via3",#N/A,TRUE,"general"}</definedName>
    <definedName name="wrn.via." localSheetId="24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localSheetId="11" hidden="1">{"via1",#N/A,TRUE,"general";"via2",#N/A,TRUE,"general";"via3",#N/A,TRUE,"general"}</definedName>
    <definedName name="wsnhed" localSheetId="12" hidden="1">{"via1",#N/A,TRUE,"general";"via2",#N/A,TRUE,"general";"via3",#N/A,TRUE,"general"}</definedName>
    <definedName name="wsnhed" localSheetId="14" hidden="1">{"via1",#N/A,TRUE,"general";"via2",#N/A,TRUE,"general";"via3",#N/A,TRUE,"general"}</definedName>
    <definedName name="wsnhed" localSheetId="19" hidden="1">{"via1",#N/A,TRUE,"general";"via2",#N/A,TRUE,"general";"via3",#N/A,TRUE,"general"}</definedName>
    <definedName name="wsnhed" localSheetId="20" hidden="1">{"via1",#N/A,TRUE,"general";"via2",#N/A,TRUE,"general";"via3",#N/A,TRUE,"general"}</definedName>
    <definedName name="wsnhed" localSheetId="22" hidden="1">{"via1",#N/A,TRUE,"general";"via2",#N/A,TRUE,"general";"via3",#N/A,TRUE,"general"}</definedName>
    <definedName name="wsnhed" localSheetId="23" hidden="1">{"via1",#N/A,TRUE,"general";"via2",#N/A,TRUE,"general";"via3",#N/A,TRUE,"general"}</definedName>
    <definedName name="wsnhed" localSheetId="24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localSheetId="11" hidden="1">{"via1",#N/A,TRUE,"general";"via2",#N/A,TRUE,"general";"via3",#N/A,TRUE,"general"}</definedName>
    <definedName name="wswswsqa" localSheetId="12" hidden="1">{"via1",#N/A,TRUE,"general";"via2",#N/A,TRUE,"general";"via3",#N/A,TRUE,"general"}</definedName>
    <definedName name="wswswsqa" localSheetId="14" hidden="1">{"via1",#N/A,TRUE,"general";"via2",#N/A,TRUE,"general";"via3",#N/A,TRUE,"general"}</definedName>
    <definedName name="wswswsqa" localSheetId="19" hidden="1">{"via1",#N/A,TRUE,"general";"via2",#N/A,TRUE,"general";"via3",#N/A,TRUE,"general"}</definedName>
    <definedName name="wswswsqa" localSheetId="20" hidden="1">{"via1",#N/A,TRUE,"general";"via2",#N/A,TRUE,"general";"via3",#N/A,TRUE,"general"}</definedName>
    <definedName name="wswswsqa" localSheetId="22" hidden="1">{"via1",#N/A,TRUE,"general";"via2",#N/A,TRUE,"general";"via3",#N/A,TRUE,"general"}</definedName>
    <definedName name="wswswsqa" localSheetId="23" hidden="1">{"via1",#N/A,TRUE,"general";"via2",#N/A,TRUE,"general";"via3",#N/A,TRUE,"general"}</definedName>
    <definedName name="wswswsqa" localSheetId="24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localSheetId="7" hidden="1">{"TAB1",#N/A,TRUE,"GENERAL";"TAB2",#N/A,TRUE,"GENERAL";"TAB3",#N/A,TRUE,"GENERAL";"TAB4",#N/A,TRUE,"GENERAL";"TAB5",#N/A,TRUE,"GENERAL"}</definedName>
    <definedName name="wtt" localSheetId="11" hidden="1">{"TAB1",#N/A,TRUE,"GENERAL";"TAB2",#N/A,TRUE,"GENERAL";"TAB3",#N/A,TRUE,"GENERAL";"TAB4",#N/A,TRUE,"GENERAL";"TAB5",#N/A,TRUE,"GENERAL"}</definedName>
    <definedName name="wtt" localSheetId="12" hidden="1">{"TAB1",#N/A,TRUE,"GENERAL";"TAB2",#N/A,TRUE,"GENERAL";"TAB3",#N/A,TRUE,"GENERAL";"TAB4",#N/A,TRUE,"GENERAL";"TAB5",#N/A,TRUE,"GENERAL"}</definedName>
    <definedName name="wtt" localSheetId="14" hidden="1">{"TAB1",#N/A,TRUE,"GENERAL";"TAB2",#N/A,TRUE,"GENERAL";"TAB3",#N/A,TRUE,"GENERAL";"TAB4",#N/A,TRUE,"GENERAL";"TAB5",#N/A,TRUE,"GENERAL"}</definedName>
    <definedName name="wtt" localSheetId="19" hidden="1">{"TAB1",#N/A,TRUE,"GENERAL";"TAB2",#N/A,TRUE,"GENERAL";"TAB3",#N/A,TRUE,"GENERAL";"TAB4",#N/A,TRUE,"GENERAL";"TAB5",#N/A,TRUE,"GENERAL"}</definedName>
    <definedName name="wtt" localSheetId="20" hidden="1">{"TAB1",#N/A,TRUE,"GENERAL";"TAB2",#N/A,TRUE,"GENERAL";"TAB3",#N/A,TRUE,"GENERAL";"TAB4",#N/A,TRUE,"GENERAL";"TAB5",#N/A,TRUE,"GENERAL"}</definedName>
    <definedName name="wtt" localSheetId="22" hidden="1">{"TAB1",#N/A,TRUE,"GENERAL";"TAB2",#N/A,TRUE,"GENERAL";"TAB3",#N/A,TRUE,"GENERAL";"TAB4",#N/A,TRUE,"GENERAL";"TAB5",#N/A,TRUE,"GENERAL"}</definedName>
    <definedName name="wtt" localSheetId="23" hidden="1">{"TAB1",#N/A,TRUE,"GENERAL";"TAB2",#N/A,TRUE,"GENERAL";"TAB3",#N/A,TRUE,"GENERAL";"TAB4",#N/A,TRUE,"GENERAL";"TAB5",#N/A,TRUE,"GENERAL"}</definedName>
    <definedName name="wtt" localSheetId="24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ded3" localSheetId="5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localSheetId="7" hidden="1">{"via1",#N/A,TRUE,"general";"via2",#N/A,TRUE,"general";"via3",#N/A,TRUE,"general"}</definedName>
    <definedName name="wwded3" localSheetId="11" hidden="1">{"via1",#N/A,TRUE,"general";"via2",#N/A,TRUE,"general";"via3",#N/A,TRUE,"general"}</definedName>
    <definedName name="wwded3" localSheetId="12" hidden="1">{"via1",#N/A,TRUE,"general";"via2",#N/A,TRUE,"general";"via3",#N/A,TRUE,"general"}</definedName>
    <definedName name="wwded3" localSheetId="14" hidden="1">{"via1",#N/A,TRUE,"general";"via2",#N/A,TRUE,"general";"via3",#N/A,TRUE,"general"}</definedName>
    <definedName name="wwded3" localSheetId="19" hidden="1">{"via1",#N/A,TRUE,"general";"via2",#N/A,TRUE,"general";"via3",#N/A,TRUE,"general"}</definedName>
    <definedName name="wwded3" localSheetId="20" hidden="1">{"via1",#N/A,TRUE,"general";"via2",#N/A,TRUE,"general";"via3",#N/A,TRUE,"general"}</definedName>
    <definedName name="wwded3" localSheetId="22" hidden="1">{"via1",#N/A,TRUE,"general";"via2",#N/A,TRUE,"general";"via3",#N/A,TRUE,"general"}</definedName>
    <definedName name="wwded3" localSheetId="23" hidden="1">{"via1",#N/A,TRUE,"general";"via2",#N/A,TRUE,"general";"via3",#N/A,TRUE,"general"}</definedName>
    <definedName name="wwded3" localSheetId="24" hidden="1">{"via1",#N/A,TRUE,"general";"via2",#N/A,TRUE,"general";"via3",#N/A,TRUE,"general"}</definedName>
    <definedName name="wwded3" hidden="1">{"via1",#N/A,TRUE,"general";"via2",#N/A,TRUE,"general";"via3",#N/A,TRUE,"general"}</definedName>
    <definedName name="www">[41]INDICE!$1:$1048576</definedName>
    <definedName name="wwwwe" localSheetId="5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localSheetId="7" hidden="1">{"TAB1",#N/A,TRUE,"GENERAL";"TAB2",#N/A,TRUE,"GENERAL";"TAB3",#N/A,TRUE,"GENERAL";"TAB4",#N/A,TRUE,"GENERAL";"TAB5",#N/A,TRUE,"GENERAL"}</definedName>
    <definedName name="wwwwe" localSheetId="11" hidden="1">{"TAB1",#N/A,TRUE,"GENERAL";"TAB2",#N/A,TRUE,"GENERAL";"TAB3",#N/A,TRUE,"GENERAL";"TAB4",#N/A,TRUE,"GENERAL";"TAB5",#N/A,TRUE,"GENERAL"}</definedName>
    <definedName name="wwwwe" localSheetId="12" hidden="1">{"TAB1",#N/A,TRUE,"GENERAL";"TAB2",#N/A,TRUE,"GENERAL";"TAB3",#N/A,TRUE,"GENERAL";"TAB4",#N/A,TRUE,"GENERAL";"TAB5",#N/A,TRUE,"GENERAL"}</definedName>
    <definedName name="wwwwe" localSheetId="14" hidden="1">{"TAB1",#N/A,TRUE,"GENERAL";"TAB2",#N/A,TRUE,"GENERAL";"TAB3",#N/A,TRUE,"GENERAL";"TAB4",#N/A,TRUE,"GENERAL";"TAB5",#N/A,TRUE,"GENERAL"}</definedName>
    <definedName name="wwwwe" localSheetId="19" hidden="1">{"TAB1",#N/A,TRUE,"GENERAL";"TAB2",#N/A,TRUE,"GENERAL";"TAB3",#N/A,TRUE,"GENERAL";"TAB4",#N/A,TRUE,"GENERAL";"TAB5",#N/A,TRUE,"GENERAL"}</definedName>
    <definedName name="wwwwe" localSheetId="20" hidden="1">{"TAB1",#N/A,TRUE,"GENERAL";"TAB2",#N/A,TRUE,"GENERAL";"TAB3",#N/A,TRUE,"GENERAL";"TAB4",#N/A,TRUE,"GENERAL";"TAB5",#N/A,TRUE,"GENERAL"}</definedName>
    <definedName name="wwwwe" localSheetId="22" hidden="1">{"TAB1",#N/A,TRUE,"GENERAL";"TAB2",#N/A,TRUE,"GENERAL";"TAB3",#N/A,TRUE,"GENERAL";"TAB4",#N/A,TRUE,"GENERAL";"TAB5",#N/A,TRUE,"GENERAL"}</definedName>
    <definedName name="wwwwe" localSheetId="23" hidden="1">{"TAB1",#N/A,TRUE,"GENERAL";"TAB2",#N/A,TRUE,"GENERAL";"TAB3",#N/A,TRUE,"GENERAL";"TAB4",#N/A,TRUE,"GENERAL";"TAB5",#N/A,TRUE,"GENERAL"}</definedName>
    <definedName name="wwwwe" localSheetId="24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5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localSheetId="7" hidden="1">{"via1",#N/A,TRUE,"general";"via2",#N/A,TRUE,"general";"via3",#N/A,TRUE,"general"}</definedName>
    <definedName name="wyty" localSheetId="11" hidden="1">{"via1",#N/A,TRUE,"general";"via2",#N/A,TRUE,"general";"via3",#N/A,TRUE,"general"}</definedName>
    <definedName name="wyty" localSheetId="12" hidden="1">{"via1",#N/A,TRUE,"general";"via2",#N/A,TRUE,"general";"via3",#N/A,TRUE,"general"}</definedName>
    <definedName name="wyty" localSheetId="14" hidden="1">{"via1",#N/A,TRUE,"general";"via2",#N/A,TRUE,"general";"via3",#N/A,TRUE,"general"}</definedName>
    <definedName name="wyty" localSheetId="19" hidden="1">{"via1",#N/A,TRUE,"general";"via2",#N/A,TRUE,"general";"via3",#N/A,TRUE,"general"}</definedName>
    <definedName name="wyty" localSheetId="20" hidden="1">{"via1",#N/A,TRUE,"general";"via2",#N/A,TRUE,"general";"via3",#N/A,TRUE,"general"}</definedName>
    <definedName name="wyty" localSheetId="22" hidden="1">{"via1",#N/A,TRUE,"general";"via2",#N/A,TRUE,"general";"via3",#N/A,TRUE,"general"}</definedName>
    <definedName name="wyty" localSheetId="23" hidden="1">{"via1",#N/A,TRUE,"general";"via2",#N/A,TRUE,"general";"via3",#N/A,TRUE,"general"}</definedName>
    <definedName name="wyty" localSheetId="24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localSheetId="7" hidden="1">{"TAB1",#N/A,TRUE,"GENERAL";"TAB2",#N/A,TRUE,"GENERAL";"TAB3",#N/A,TRUE,"GENERAL";"TAB4",#N/A,TRUE,"GENERAL";"TAB5",#N/A,TRUE,"GENERAL"}</definedName>
    <definedName name="xcbvbs" localSheetId="11" hidden="1">{"TAB1",#N/A,TRUE,"GENERAL";"TAB2",#N/A,TRUE,"GENERAL";"TAB3",#N/A,TRUE,"GENERAL";"TAB4",#N/A,TRUE,"GENERAL";"TAB5",#N/A,TRUE,"GENERAL"}</definedName>
    <definedName name="xcbvbs" localSheetId="12" hidden="1">{"TAB1",#N/A,TRUE,"GENERAL";"TAB2",#N/A,TRUE,"GENERAL";"TAB3",#N/A,TRUE,"GENERAL";"TAB4",#N/A,TRUE,"GENERAL";"TAB5",#N/A,TRUE,"GENERAL"}</definedName>
    <definedName name="xcbvbs" localSheetId="14" hidden="1">{"TAB1",#N/A,TRUE,"GENERAL";"TAB2",#N/A,TRUE,"GENERAL";"TAB3",#N/A,TRUE,"GENERAL";"TAB4",#N/A,TRUE,"GENERAL";"TAB5",#N/A,TRUE,"GENERAL"}</definedName>
    <definedName name="xcbvbs" localSheetId="19" hidden="1">{"TAB1",#N/A,TRUE,"GENERAL";"TAB2",#N/A,TRUE,"GENERAL";"TAB3",#N/A,TRUE,"GENERAL";"TAB4",#N/A,TRUE,"GENERAL";"TAB5",#N/A,TRUE,"GENERAL"}</definedName>
    <definedName name="xcbvbs" localSheetId="20" hidden="1">{"TAB1",#N/A,TRUE,"GENERAL";"TAB2",#N/A,TRUE,"GENERAL";"TAB3",#N/A,TRUE,"GENERAL";"TAB4",#N/A,TRUE,"GENERAL";"TAB5",#N/A,TRUE,"GENERAL"}</definedName>
    <definedName name="xcbvbs" localSheetId="22" hidden="1">{"TAB1",#N/A,TRUE,"GENERAL";"TAB2",#N/A,TRUE,"GENERAL";"TAB3",#N/A,TRUE,"GENERAL";"TAB4",#N/A,TRUE,"GENERAL";"TAB5",#N/A,TRUE,"GENERAL"}</definedName>
    <definedName name="xcbvbs" localSheetId="23" hidden="1">{"TAB1",#N/A,TRUE,"GENERAL";"TAB2",#N/A,TRUE,"GENERAL";"TAB3",#N/A,TRUE,"GENERAL";"TAB4",#N/A,TRUE,"GENERAL";"TAB5",#N/A,TRUE,"GENERAL"}</definedName>
    <definedName name="xcbvbs" localSheetId="24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localSheetId="7" hidden="1">{"TAB1",#N/A,TRUE,"GENERAL";"TAB2",#N/A,TRUE,"GENERAL";"TAB3",#N/A,TRUE,"GENERAL";"TAB4",#N/A,TRUE,"GENERAL";"TAB5",#N/A,TRUE,"GENERAL"}</definedName>
    <definedName name="xsxs" localSheetId="11" hidden="1">{"TAB1",#N/A,TRUE,"GENERAL";"TAB2",#N/A,TRUE,"GENERAL";"TAB3",#N/A,TRUE,"GENERAL";"TAB4",#N/A,TRUE,"GENERAL";"TAB5",#N/A,TRUE,"GENERAL"}</definedName>
    <definedName name="xsxs" localSheetId="12" hidden="1">{"TAB1",#N/A,TRUE,"GENERAL";"TAB2",#N/A,TRUE,"GENERAL";"TAB3",#N/A,TRUE,"GENERAL";"TAB4",#N/A,TRUE,"GENERAL";"TAB5",#N/A,TRUE,"GENERAL"}</definedName>
    <definedName name="xsxs" localSheetId="14" hidden="1">{"TAB1",#N/A,TRUE,"GENERAL";"TAB2",#N/A,TRUE,"GENERAL";"TAB3",#N/A,TRUE,"GENERAL";"TAB4",#N/A,TRUE,"GENERAL";"TAB5",#N/A,TRUE,"GENERAL"}</definedName>
    <definedName name="xsxs" localSheetId="19" hidden="1">{"TAB1",#N/A,TRUE,"GENERAL";"TAB2",#N/A,TRUE,"GENERAL";"TAB3",#N/A,TRUE,"GENERAL";"TAB4",#N/A,TRUE,"GENERAL";"TAB5",#N/A,TRUE,"GENERAL"}</definedName>
    <definedName name="xsxs" localSheetId="20" hidden="1">{"TAB1",#N/A,TRUE,"GENERAL";"TAB2",#N/A,TRUE,"GENERAL";"TAB3",#N/A,TRUE,"GENERAL";"TAB4",#N/A,TRUE,"GENERAL";"TAB5",#N/A,TRUE,"GENERAL"}</definedName>
    <definedName name="xsxs" localSheetId="22" hidden="1">{"TAB1",#N/A,TRUE,"GENERAL";"TAB2",#N/A,TRUE,"GENERAL";"TAB3",#N/A,TRUE,"GENERAL";"TAB4",#N/A,TRUE,"GENERAL";"TAB5",#N/A,TRUE,"GENERAL"}</definedName>
    <definedName name="xsxs" localSheetId="23" hidden="1">{"TAB1",#N/A,TRUE,"GENERAL";"TAB2",#N/A,TRUE,"GENERAL";"TAB3",#N/A,TRUE,"GENERAL";"TAB4",#N/A,TRUE,"GENERAL";"TAB5",#N/A,TRUE,"GENERAL"}</definedName>
    <definedName name="xsxs" localSheetId="24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5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localSheetId="7" hidden="1">{"via1",#N/A,TRUE,"general";"via2",#N/A,TRUE,"general";"via3",#N/A,TRUE,"general"}</definedName>
    <definedName name="xxfg" localSheetId="11" hidden="1">{"via1",#N/A,TRUE,"general";"via2",#N/A,TRUE,"general";"via3",#N/A,TRUE,"general"}</definedName>
    <definedName name="xxfg" localSheetId="12" hidden="1">{"via1",#N/A,TRUE,"general";"via2",#N/A,TRUE,"general";"via3",#N/A,TRUE,"general"}</definedName>
    <definedName name="xxfg" localSheetId="14" hidden="1">{"via1",#N/A,TRUE,"general";"via2",#N/A,TRUE,"general";"via3",#N/A,TRUE,"general"}</definedName>
    <definedName name="xxfg" localSheetId="19" hidden="1">{"via1",#N/A,TRUE,"general";"via2",#N/A,TRUE,"general";"via3",#N/A,TRUE,"general"}</definedName>
    <definedName name="xxfg" localSheetId="20" hidden="1">{"via1",#N/A,TRUE,"general";"via2",#N/A,TRUE,"general";"via3",#N/A,TRUE,"general"}</definedName>
    <definedName name="xxfg" localSheetId="22" hidden="1">{"via1",#N/A,TRUE,"general";"via2",#N/A,TRUE,"general";"via3",#N/A,TRUE,"general"}</definedName>
    <definedName name="xxfg" localSheetId="23" hidden="1">{"via1",#N/A,TRUE,"general";"via2",#N/A,TRUE,"general";"via3",#N/A,TRUE,"general"}</definedName>
    <definedName name="xxfg" localSheetId="24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9">[4]!absc</definedName>
    <definedName name="xxxxx">[4]!absc</definedName>
    <definedName name="xxxxxds" localSheetId="5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localSheetId="7" hidden="1">{"via1",#N/A,TRUE,"general";"via2",#N/A,TRUE,"general";"via3",#N/A,TRUE,"general"}</definedName>
    <definedName name="xxxxxds" localSheetId="11" hidden="1">{"via1",#N/A,TRUE,"general";"via2",#N/A,TRUE,"general";"via3",#N/A,TRUE,"general"}</definedName>
    <definedName name="xxxxxds" localSheetId="12" hidden="1">{"via1",#N/A,TRUE,"general";"via2",#N/A,TRUE,"general";"via3",#N/A,TRUE,"general"}</definedName>
    <definedName name="xxxxxds" localSheetId="14" hidden="1">{"via1",#N/A,TRUE,"general";"via2",#N/A,TRUE,"general";"via3",#N/A,TRUE,"general"}</definedName>
    <definedName name="xxxxxds" localSheetId="19" hidden="1">{"via1",#N/A,TRUE,"general";"via2",#N/A,TRUE,"general";"via3",#N/A,TRUE,"general"}</definedName>
    <definedName name="xxxxxds" localSheetId="20" hidden="1">{"via1",#N/A,TRUE,"general";"via2",#N/A,TRUE,"general";"via3",#N/A,TRUE,"general"}</definedName>
    <definedName name="xxxxxds" localSheetId="22" hidden="1">{"via1",#N/A,TRUE,"general";"via2",#N/A,TRUE,"general";"via3",#N/A,TRUE,"general"}</definedName>
    <definedName name="xxxxxds" localSheetId="23" hidden="1">{"via1",#N/A,TRUE,"general";"via2",#N/A,TRUE,"general";"via3",#N/A,TRUE,"general"}</definedName>
    <definedName name="xxxxxds" localSheetId="24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">#REF!</definedName>
    <definedName name="xxxxxxxxxx29" localSheetId="5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localSheetId="7" hidden="1">{"via1",#N/A,TRUE,"general";"via2",#N/A,TRUE,"general";"via3",#N/A,TRUE,"general"}</definedName>
    <definedName name="xxxxxxxxxx29" localSheetId="11" hidden="1">{"via1",#N/A,TRUE,"general";"via2",#N/A,TRUE,"general";"via3",#N/A,TRUE,"general"}</definedName>
    <definedName name="xxxxxxxxxx29" localSheetId="12" hidden="1">{"via1",#N/A,TRUE,"general";"via2",#N/A,TRUE,"general";"via3",#N/A,TRUE,"general"}</definedName>
    <definedName name="xxxxxxxxxx29" localSheetId="14" hidden="1">{"via1",#N/A,TRUE,"general";"via2",#N/A,TRUE,"general";"via3",#N/A,TRUE,"general"}</definedName>
    <definedName name="xxxxxxxxxx29" localSheetId="19" hidden="1">{"via1",#N/A,TRUE,"general";"via2",#N/A,TRUE,"general";"via3",#N/A,TRUE,"general"}</definedName>
    <definedName name="xxxxxxxxxx29" localSheetId="20" hidden="1">{"via1",#N/A,TRUE,"general";"via2",#N/A,TRUE,"general";"via3",#N/A,TRUE,"general"}</definedName>
    <definedName name="xxxxxxxxxx29" localSheetId="22" hidden="1">{"via1",#N/A,TRUE,"general";"via2",#N/A,TRUE,"general";"via3",#N/A,TRUE,"general"}</definedName>
    <definedName name="xxxxxxxxxx29" localSheetId="23" hidden="1">{"via1",#N/A,TRUE,"general";"via2",#N/A,TRUE,"general";"via3",#N/A,TRUE,"general"}</definedName>
    <definedName name="xxxxxxxxxx29" localSheetId="24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XZV" localSheetId="5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localSheetId="7" hidden="1">{"via1",#N/A,TRUE,"general";"via2",#N/A,TRUE,"general";"via3",#N/A,TRUE,"general"}</definedName>
    <definedName name="XZXZV" localSheetId="11" hidden="1">{"via1",#N/A,TRUE,"general";"via2",#N/A,TRUE,"general";"via3",#N/A,TRUE,"general"}</definedName>
    <definedName name="XZXZV" localSheetId="12" hidden="1">{"via1",#N/A,TRUE,"general";"via2",#N/A,TRUE,"general";"via3",#N/A,TRUE,"general"}</definedName>
    <definedName name="XZXZV" localSheetId="14" hidden="1">{"via1",#N/A,TRUE,"general";"via2",#N/A,TRUE,"general";"via3",#N/A,TRUE,"general"}</definedName>
    <definedName name="XZXZV" localSheetId="19" hidden="1">{"via1",#N/A,TRUE,"general";"via2",#N/A,TRUE,"general";"via3",#N/A,TRUE,"general"}</definedName>
    <definedName name="XZXZV" localSheetId="20" hidden="1">{"via1",#N/A,TRUE,"general";"via2",#N/A,TRUE,"general";"via3",#N/A,TRUE,"general"}</definedName>
    <definedName name="XZXZV" localSheetId="22" hidden="1">{"via1",#N/A,TRUE,"general";"via2",#N/A,TRUE,"general";"via3",#N/A,TRUE,"general"}</definedName>
    <definedName name="XZXZV" localSheetId="23" hidden="1">{"via1",#N/A,TRUE,"general";"via2",#N/A,TRUE,"general";"via3",#N/A,TRUE,"general"}</definedName>
    <definedName name="XZXZV" localSheetId="24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9">[5]!absc</definedName>
    <definedName name="Y">[5]!absc</definedName>
    <definedName name="y6y6" localSheetId="5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localSheetId="7" hidden="1">{"via1",#N/A,TRUE,"general";"via2",#N/A,TRUE,"general";"via3",#N/A,TRUE,"general"}</definedName>
    <definedName name="y6y6" localSheetId="11" hidden="1">{"via1",#N/A,TRUE,"general";"via2",#N/A,TRUE,"general";"via3",#N/A,TRUE,"general"}</definedName>
    <definedName name="y6y6" localSheetId="12" hidden="1">{"via1",#N/A,TRUE,"general";"via2",#N/A,TRUE,"general";"via3",#N/A,TRUE,"general"}</definedName>
    <definedName name="y6y6" localSheetId="14" hidden="1">{"via1",#N/A,TRUE,"general";"via2",#N/A,TRUE,"general";"via3",#N/A,TRUE,"general"}</definedName>
    <definedName name="y6y6" localSheetId="19" hidden="1">{"via1",#N/A,TRUE,"general";"via2",#N/A,TRUE,"general";"via3",#N/A,TRUE,"general"}</definedName>
    <definedName name="y6y6" localSheetId="20" hidden="1">{"via1",#N/A,TRUE,"general";"via2",#N/A,TRUE,"general";"via3",#N/A,TRUE,"general"}</definedName>
    <definedName name="y6y6" localSheetId="22" hidden="1">{"via1",#N/A,TRUE,"general";"via2",#N/A,TRUE,"general";"via3",#N/A,TRUE,"general"}</definedName>
    <definedName name="y6y6" localSheetId="23" hidden="1">{"via1",#N/A,TRUE,"general";"via2",#N/A,TRUE,"general";"via3",#N/A,TRUE,"general"}</definedName>
    <definedName name="y6y6" localSheetId="24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5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localSheetId="7" hidden="1">{"via1",#N/A,TRUE,"general";"via2",#N/A,TRUE,"general";"via3",#N/A,TRUE,"general"}</definedName>
    <definedName name="yery" localSheetId="11" hidden="1">{"via1",#N/A,TRUE,"general";"via2",#N/A,TRUE,"general";"via3",#N/A,TRUE,"general"}</definedName>
    <definedName name="yery" localSheetId="12" hidden="1">{"via1",#N/A,TRUE,"general";"via2",#N/A,TRUE,"general";"via3",#N/A,TRUE,"general"}</definedName>
    <definedName name="yery" localSheetId="14" hidden="1">{"via1",#N/A,TRUE,"general";"via2",#N/A,TRUE,"general";"via3",#N/A,TRUE,"general"}</definedName>
    <definedName name="yery" localSheetId="19" hidden="1">{"via1",#N/A,TRUE,"general";"via2",#N/A,TRUE,"general";"via3",#N/A,TRUE,"general"}</definedName>
    <definedName name="yery" localSheetId="20" hidden="1">{"via1",#N/A,TRUE,"general";"via2",#N/A,TRUE,"general";"via3",#N/A,TRUE,"general"}</definedName>
    <definedName name="yery" localSheetId="22" hidden="1">{"via1",#N/A,TRUE,"general";"via2",#N/A,TRUE,"general";"via3",#N/A,TRUE,"general"}</definedName>
    <definedName name="yery" localSheetId="23" hidden="1">{"via1",#N/A,TRUE,"general";"via2",#N/A,TRUE,"general";"via3",#N/A,TRUE,"general"}</definedName>
    <definedName name="yery" localSheetId="24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localSheetId="7" hidden="1">{"TAB1",#N/A,TRUE,"GENERAL";"TAB2",#N/A,TRUE,"GENERAL";"TAB3",#N/A,TRUE,"GENERAL";"TAB4",#N/A,TRUE,"GENERAL";"TAB5",#N/A,TRUE,"GENERAL"}</definedName>
    <definedName name="yhy" localSheetId="11" hidden="1">{"TAB1",#N/A,TRUE,"GENERAL";"TAB2",#N/A,TRUE,"GENERAL";"TAB3",#N/A,TRUE,"GENERAL";"TAB4",#N/A,TRUE,"GENERAL";"TAB5",#N/A,TRUE,"GENERAL"}</definedName>
    <definedName name="yhy" localSheetId="12" hidden="1">{"TAB1",#N/A,TRUE,"GENERAL";"TAB2",#N/A,TRUE,"GENERAL";"TAB3",#N/A,TRUE,"GENERAL";"TAB4",#N/A,TRUE,"GENERAL";"TAB5",#N/A,TRUE,"GENERAL"}</definedName>
    <definedName name="yhy" localSheetId="14" hidden="1">{"TAB1",#N/A,TRUE,"GENERAL";"TAB2",#N/A,TRUE,"GENERAL";"TAB3",#N/A,TRUE,"GENERAL";"TAB4",#N/A,TRUE,"GENERAL";"TAB5",#N/A,TRUE,"GENERAL"}</definedName>
    <definedName name="yhy" localSheetId="19" hidden="1">{"TAB1",#N/A,TRUE,"GENERAL";"TAB2",#N/A,TRUE,"GENERAL";"TAB3",#N/A,TRUE,"GENERAL";"TAB4",#N/A,TRUE,"GENERAL";"TAB5",#N/A,TRUE,"GENERAL"}</definedName>
    <definedName name="yhy" localSheetId="20" hidden="1">{"TAB1",#N/A,TRUE,"GENERAL";"TAB2",#N/A,TRUE,"GENERAL";"TAB3",#N/A,TRUE,"GENERAL";"TAB4",#N/A,TRUE,"GENERAL";"TAB5",#N/A,TRUE,"GENERAL"}</definedName>
    <definedName name="yhy" localSheetId="22" hidden="1">{"TAB1",#N/A,TRUE,"GENERAL";"TAB2",#N/A,TRUE,"GENERAL";"TAB3",#N/A,TRUE,"GENERAL";"TAB4",#N/A,TRUE,"GENERAL";"TAB5",#N/A,TRUE,"GENERAL"}</definedName>
    <definedName name="yhy" localSheetId="23" hidden="1">{"TAB1",#N/A,TRUE,"GENERAL";"TAB2",#N/A,TRUE,"GENERAL";"TAB3",#N/A,TRUE,"GENERAL";"TAB4",#N/A,TRUE,"GENERAL";"TAB5",#N/A,TRUE,"GENERAL"}</definedName>
    <definedName name="yhy" localSheetId="24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localSheetId="7" hidden="1">{"TAB1",#N/A,TRUE,"GENERAL";"TAB2",#N/A,TRUE,"GENERAL";"TAB3",#N/A,TRUE,"GENERAL";"TAB4",#N/A,TRUE,"GENERAL";"TAB5",#N/A,TRUE,"GENERAL"}</definedName>
    <definedName name="yjyj" localSheetId="11" hidden="1">{"TAB1",#N/A,TRUE,"GENERAL";"TAB2",#N/A,TRUE,"GENERAL";"TAB3",#N/A,TRUE,"GENERAL";"TAB4",#N/A,TRUE,"GENERAL";"TAB5",#N/A,TRUE,"GENERAL"}</definedName>
    <definedName name="yjyj" localSheetId="12" hidden="1">{"TAB1",#N/A,TRUE,"GENERAL";"TAB2",#N/A,TRUE,"GENERAL";"TAB3",#N/A,TRUE,"GENERAL";"TAB4",#N/A,TRUE,"GENERAL";"TAB5",#N/A,TRUE,"GENERAL"}</definedName>
    <definedName name="yjyj" localSheetId="14" hidden="1">{"TAB1",#N/A,TRUE,"GENERAL";"TAB2",#N/A,TRUE,"GENERAL";"TAB3",#N/A,TRUE,"GENERAL";"TAB4",#N/A,TRUE,"GENERAL";"TAB5",#N/A,TRUE,"GENERAL"}</definedName>
    <definedName name="yjyj" localSheetId="19" hidden="1">{"TAB1",#N/A,TRUE,"GENERAL";"TAB2",#N/A,TRUE,"GENERAL";"TAB3",#N/A,TRUE,"GENERAL";"TAB4",#N/A,TRUE,"GENERAL";"TAB5",#N/A,TRUE,"GENERAL"}</definedName>
    <definedName name="yjyj" localSheetId="20" hidden="1">{"TAB1",#N/A,TRUE,"GENERAL";"TAB2",#N/A,TRUE,"GENERAL";"TAB3",#N/A,TRUE,"GENERAL";"TAB4",#N/A,TRUE,"GENERAL";"TAB5",#N/A,TRUE,"GENERAL"}</definedName>
    <definedName name="yjyj" localSheetId="22" hidden="1">{"TAB1",#N/A,TRUE,"GENERAL";"TAB2",#N/A,TRUE,"GENERAL";"TAB3",#N/A,TRUE,"GENERAL";"TAB4",#N/A,TRUE,"GENERAL";"TAB5",#N/A,TRUE,"GENERAL"}</definedName>
    <definedName name="yjyj" localSheetId="23" hidden="1">{"TAB1",#N/A,TRUE,"GENERAL";"TAB2",#N/A,TRUE,"GENERAL";"TAB3",#N/A,TRUE,"GENERAL";"TAB4",#N/A,TRUE,"GENERAL";"TAB5",#N/A,TRUE,"GENERAL"}</definedName>
    <definedName name="yjyj" localSheetId="24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5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localSheetId="7" hidden="1">{"via1",#N/A,TRUE,"general";"via2",#N/A,TRUE,"general";"via3",#N/A,TRUE,"general"}</definedName>
    <definedName name="yrey" localSheetId="11" hidden="1">{"via1",#N/A,TRUE,"general";"via2",#N/A,TRUE,"general";"via3",#N/A,TRUE,"general"}</definedName>
    <definedName name="yrey" localSheetId="12" hidden="1">{"via1",#N/A,TRUE,"general";"via2",#N/A,TRUE,"general";"via3",#N/A,TRUE,"general"}</definedName>
    <definedName name="yrey" localSheetId="14" hidden="1">{"via1",#N/A,TRUE,"general";"via2",#N/A,TRUE,"general";"via3",#N/A,TRUE,"general"}</definedName>
    <definedName name="yrey" localSheetId="19" hidden="1">{"via1",#N/A,TRUE,"general";"via2",#N/A,TRUE,"general";"via3",#N/A,TRUE,"general"}</definedName>
    <definedName name="yrey" localSheetId="20" hidden="1">{"via1",#N/A,TRUE,"general";"via2",#N/A,TRUE,"general";"via3",#N/A,TRUE,"general"}</definedName>
    <definedName name="yrey" localSheetId="22" hidden="1">{"via1",#N/A,TRUE,"general";"via2",#N/A,TRUE,"general";"via3",#N/A,TRUE,"general"}</definedName>
    <definedName name="yrey" localSheetId="23" hidden="1">{"via1",#N/A,TRUE,"general";"via2",#N/A,TRUE,"general";"via3",#N/A,TRUE,"general"}</definedName>
    <definedName name="yrey" localSheetId="24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localSheetId="11" hidden="1">{"via1",#N/A,TRUE,"general";"via2",#N/A,TRUE,"general";"via3",#N/A,TRUE,"general"}</definedName>
    <definedName name="yry" localSheetId="12" hidden="1">{"via1",#N/A,TRUE,"general";"via2",#N/A,TRUE,"general";"via3",#N/A,TRUE,"general"}</definedName>
    <definedName name="yry" localSheetId="14" hidden="1">{"via1",#N/A,TRUE,"general";"via2",#N/A,TRUE,"general";"via3",#N/A,TRUE,"general"}</definedName>
    <definedName name="yry" localSheetId="19" hidden="1">{"via1",#N/A,TRUE,"general";"via2",#N/A,TRUE,"general";"via3",#N/A,TRUE,"general"}</definedName>
    <definedName name="yry" localSheetId="20" hidden="1">{"via1",#N/A,TRUE,"general";"via2",#N/A,TRUE,"general";"via3",#N/A,TRUE,"general"}</definedName>
    <definedName name="yry" localSheetId="22" hidden="1">{"via1",#N/A,TRUE,"general";"via2",#N/A,TRUE,"general";"via3",#N/A,TRUE,"general"}</definedName>
    <definedName name="yry" localSheetId="23" hidden="1">{"via1",#N/A,TRUE,"general";"via2",#N/A,TRUE,"general";"via3",#N/A,TRUE,"general"}</definedName>
    <definedName name="yry" localSheetId="24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localSheetId="7" hidden="1">{"TAB1",#N/A,TRUE,"GENERAL";"TAB2",#N/A,TRUE,"GENERAL";"TAB3",#N/A,TRUE,"GENERAL";"TAB4",#N/A,TRUE,"GENERAL";"TAB5",#N/A,TRUE,"GENERAL"}</definedName>
    <definedName name="ytj" localSheetId="11" hidden="1">{"TAB1",#N/A,TRUE,"GENERAL";"TAB2",#N/A,TRUE,"GENERAL";"TAB3",#N/A,TRUE,"GENERAL";"TAB4",#N/A,TRUE,"GENERAL";"TAB5",#N/A,TRUE,"GENERAL"}</definedName>
    <definedName name="ytj" localSheetId="12" hidden="1">{"TAB1",#N/A,TRUE,"GENERAL";"TAB2",#N/A,TRUE,"GENERAL";"TAB3",#N/A,TRUE,"GENERAL";"TAB4",#N/A,TRUE,"GENERAL";"TAB5",#N/A,TRUE,"GENERAL"}</definedName>
    <definedName name="ytj" localSheetId="14" hidden="1">{"TAB1",#N/A,TRUE,"GENERAL";"TAB2",#N/A,TRUE,"GENERAL";"TAB3",#N/A,TRUE,"GENERAL";"TAB4",#N/A,TRUE,"GENERAL";"TAB5",#N/A,TRUE,"GENERAL"}</definedName>
    <definedName name="ytj" localSheetId="19" hidden="1">{"TAB1",#N/A,TRUE,"GENERAL";"TAB2",#N/A,TRUE,"GENERAL";"TAB3",#N/A,TRUE,"GENERAL";"TAB4",#N/A,TRUE,"GENERAL";"TAB5",#N/A,TRUE,"GENERAL"}</definedName>
    <definedName name="ytj" localSheetId="20" hidden="1">{"TAB1",#N/A,TRUE,"GENERAL";"TAB2",#N/A,TRUE,"GENERAL";"TAB3",#N/A,TRUE,"GENERAL";"TAB4",#N/A,TRUE,"GENERAL";"TAB5",#N/A,TRUE,"GENERAL"}</definedName>
    <definedName name="ytj" localSheetId="22" hidden="1">{"TAB1",#N/A,TRUE,"GENERAL";"TAB2",#N/A,TRUE,"GENERAL";"TAB3",#N/A,TRUE,"GENERAL";"TAB4",#N/A,TRUE,"GENERAL";"TAB5",#N/A,TRUE,"GENERAL"}</definedName>
    <definedName name="ytj" localSheetId="23" hidden="1">{"TAB1",#N/A,TRUE,"GENERAL";"TAB2",#N/A,TRUE,"GENERAL";"TAB3",#N/A,TRUE,"GENERAL";"TAB4",#N/A,TRUE,"GENERAL";"TAB5",#N/A,TRUE,"GENERAL"}</definedName>
    <definedName name="ytj" localSheetId="24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5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localSheetId="7" hidden="1">{"via1",#N/A,TRUE,"general";"via2",#N/A,TRUE,"general";"via3",#N/A,TRUE,"general"}</definedName>
    <definedName name="ytjt6" localSheetId="11" hidden="1">{"via1",#N/A,TRUE,"general";"via2",#N/A,TRUE,"general";"via3",#N/A,TRUE,"general"}</definedName>
    <definedName name="ytjt6" localSheetId="12" hidden="1">{"via1",#N/A,TRUE,"general";"via2",#N/A,TRUE,"general";"via3",#N/A,TRUE,"general"}</definedName>
    <definedName name="ytjt6" localSheetId="14" hidden="1">{"via1",#N/A,TRUE,"general";"via2",#N/A,TRUE,"general";"via3",#N/A,TRUE,"general"}</definedName>
    <definedName name="ytjt6" localSheetId="19" hidden="1">{"via1",#N/A,TRUE,"general";"via2",#N/A,TRUE,"general";"via3",#N/A,TRUE,"general"}</definedName>
    <definedName name="ytjt6" localSheetId="20" hidden="1">{"via1",#N/A,TRUE,"general";"via2",#N/A,TRUE,"general";"via3",#N/A,TRUE,"general"}</definedName>
    <definedName name="ytjt6" localSheetId="22" hidden="1">{"via1",#N/A,TRUE,"general";"via2",#N/A,TRUE,"general";"via3",#N/A,TRUE,"general"}</definedName>
    <definedName name="ytjt6" localSheetId="23" hidden="1">{"via1",#N/A,TRUE,"general";"via2",#N/A,TRUE,"general";"via3",#N/A,TRUE,"general"}</definedName>
    <definedName name="ytjt6" localSheetId="24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localSheetId="7" hidden="1">{"TAB1",#N/A,TRUE,"GENERAL";"TAB2",#N/A,TRUE,"GENERAL";"TAB3",#N/A,TRUE,"GENERAL";"TAB4",#N/A,TRUE,"GENERAL";"TAB5",#N/A,TRUE,"GENERAL"}</definedName>
    <definedName name="ytrwyr" localSheetId="11" hidden="1">{"TAB1",#N/A,TRUE,"GENERAL";"TAB2",#N/A,TRUE,"GENERAL";"TAB3",#N/A,TRUE,"GENERAL";"TAB4",#N/A,TRUE,"GENERAL";"TAB5",#N/A,TRUE,"GENERAL"}</definedName>
    <definedName name="ytrwyr" localSheetId="12" hidden="1">{"TAB1",#N/A,TRUE,"GENERAL";"TAB2",#N/A,TRUE,"GENERAL";"TAB3",#N/A,TRUE,"GENERAL";"TAB4",#N/A,TRUE,"GENERAL";"TAB5",#N/A,TRUE,"GENERAL"}</definedName>
    <definedName name="ytrwyr" localSheetId="14" hidden="1">{"TAB1",#N/A,TRUE,"GENERAL";"TAB2",#N/A,TRUE,"GENERAL";"TAB3",#N/A,TRUE,"GENERAL";"TAB4",#N/A,TRUE,"GENERAL";"TAB5",#N/A,TRUE,"GENERAL"}</definedName>
    <definedName name="ytrwyr" localSheetId="19" hidden="1">{"TAB1",#N/A,TRUE,"GENERAL";"TAB2",#N/A,TRUE,"GENERAL";"TAB3",#N/A,TRUE,"GENERAL";"TAB4",#N/A,TRUE,"GENERAL";"TAB5",#N/A,TRUE,"GENERAL"}</definedName>
    <definedName name="ytrwyr" localSheetId="20" hidden="1">{"TAB1",#N/A,TRUE,"GENERAL";"TAB2",#N/A,TRUE,"GENERAL";"TAB3",#N/A,TRUE,"GENERAL";"TAB4",#N/A,TRUE,"GENERAL";"TAB5",#N/A,TRUE,"GENERAL"}</definedName>
    <definedName name="ytrwyr" localSheetId="22" hidden="1">{"TAB1",#N/A,TRUE,"GENERAL";"TAB2",#N/A,TRUE,"GENERAL";"TAB3",#N/A,TRUE,"GENERAL";"TAB4",#N/A,TRUE,"GENERAL";"TAB5",#N/A,TRUE,"GENERAL"}</definedName>
    <definedName name="ytrwyr" localSheetId="23" hidden="1">{"TAB1",#N/A,TRUE,"GENERAL";"TAB2",#N/A,TRUE,"GENERAL";"TAB3",#N/A,TRUE,"GENERAL";"TAB4",#N/A,TRUE,"GENERAL";"TAB5",#N/A,TRUE,"GENERAL"}</definedName>
    <definedName name="ytrwyr" localSheetId="24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5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localSheetId="7" hidden="1">{"via1",#N/A,TRUE,"general";"via2",#N/A,TRUE,"general";"via3",#N/A,TRUE,"general"}</definedName>
    <definedName name="ytry" localSheetId="11" hidden="1">{"via1",#N/A,TRUE,"general";"via2",#N/A,TRUE,"general";"via3",#N/A,TRUE,"general"}</definedName>
    <definedName name="ytry" localSheetId="12" hidden="1">{"via1",#N/A,TRUE,"general";"via2",#N/A,TRUE,"general";"via3",#N/A,TRUE,"general"}</definedName>
    <definedName name="ytry" localSheetId="14" hidden="1">{"via1",#N/A,TRUE,"general";"via2",#N/A,TRUE,"general";"via3",#N/A,TRUE,"general"}</definedName>
    <definedName name="ytry" localSheetId="19" hidden="1">{"via1",#N/A,TRUE,"general";"via2",#N/A,TRUE,"general";"via3",#N/A,TRUE,"general"}</definedName>
    <definedName name="ytry" localSheetId="20" hidden="1">{"via1",#N/A,TRUE,"general";"via2",#N/A,TRUE,"general";"via3",#N/A,TRUE,"general"}</definedName>
    <definedName name="ytry" localSheetId="22" hidden="1">{"via1",#N/A,TRUE,"general";"via2",#N/A,TRUE,"general";"via3",#N/A,TRUE,"general"}</definedName>
    <definedName name="ytry" localSheetId="23" hidden="1">{"via1",#N/A,TRUE,"general";"via2",#N/A,TRUE,"general";"via3",#N/A,TRUE,"general"}</definedName>
    <definedName name="ytry" localSheetId="24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localSheetId="11" hidden="1">{"via1",#N/A,TRUE,"general";"via2",#N/A,TRUE,"general";"via3",#N/A,TRUE,"general"}</definedName>
    <definedName name="ytryrty" localSheetId="12" hidden="1">{"via1",#N/A,TRUE,"general";"via2",#N/A,TRUE,"general";"via3",#N/A,TRUE,"general"}</definedName>
    <definedName name="ytryrty" localSheetId="14" hidden="1">{"via1",#N/A,TRUE,"general";"via2",#N/A,TRUE,"general";"via3",#N/A,TRUE,"general"}</definedName>
    <definedName name="ytryrty" localSheetId="19" hidden="1">{"via1",#N/A,TRUE,"general";"via2",#N/A,TRUE,"general";"via3",#N/A,TRUE,"general"}</definedName>
    <definedName name="ytryrty" localSheetId="20" hidden="1">{"via1",#N/A,TRUE,"general";"via2",#N/A,TRUE,"general";"via3",#N/A,TRUE,"general"}</definedName>
    <definedName name="ytryrty" localSheetId="22" hidden="1">{"via1",#N/A,TRUE,"general";"via2",#N/A,TRUE,"general";"via3",#N/A,TRUE,"general"}</definedName>
    <definedName name="ytryrty" localSheetId="23" hidden="1">{"via1",#N/A,TRUE,"general";"via2",#N/A,TRUE,"general";"via3",#N/A,TRUE,"general"}</definedName>
    <definedName name="ytryrty" localSheetId="24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localSheetId="11" hidden="1">{"TAB1",#N/A,TRUE,"GENERAL";"TAB2",#N/A,TRUE,"GENERAL";"TAB3",#N/A,TRUE,"GENERAL";"TAB4",#N/A,TRUE,"GENERAL";"TAB5",#N/A,TRUE,"GENERAL"}</definedName>
    <definedName name="YTRYUYT" localSheetId="12" hidden="1">{"TAB1",#N/A,TRUE,"GENERAL";"TAB2",#N/A,TRUE,"GENERAL";"TAB3",#N/A,TRUE,"GENERAL";"TAB4",#N/A,TRUE,"GENERAL";"TAB5",#N/A,TRUE,"GENERAL"}</definedName>
    <definedName name="YTRYUYT" localSheetId="14" hidden="1">{"TAB1",#N/A,TRUE,"GENERAL";"TAB2",#N/A,TRUE,"GENERAL";"TAB3",#N/A,TRUE,"GENERAL";"TAB4",#N/A,TRUE,"GENERAL";"TAB5",#N/A,TRUE,"GENERAL"}</definedName>
    <definedName name="YTRYUYT" localSheetId="19" hidden="1">{"TAB1",#N/A,TRUE,"GENERAL";"TAB2",#N/A,TRUE,"GENERAL";"TAB3",#N/A,TRUE,"GENERAL";"TAB4",#N/A,TRUE,"GENERAL";"TAB5",#N/A,TRUE,"GENERAL"}</definedName>
    <definedName name="YTRYUYT" localSheetId="20" hidden="1">{"TAB1",#N/A,TRUE,"GENERAL";"TAB2",#N/A,TRUE,"GENERAL";"TAB3",#N/A,TRUE,"GENERAL";"TAB4",#N/A,TRUE,"GENERAL";"TAB5",#N/A,TRUE,"GENERAL"}</definedName>
    <definedName name="YTRYUYT" localSheetId="22" hidden="1">{"TAB1",#N/A,TRUE,"GENERAL";"TAB2",#N/A,TRUE,"GENERAL";"TAB3",#N/A,TRUE,"GENERAL";"TAB4",#N/A,TRUE,"GENERAL";"TAB5",#N/A,TRUE,"GENERAL"}</definedName>
    <definedName name="YTRYUYT" localSheetId="23" hidden="1">{"TAB1",#N/A,TRUE,"GENERAL";"TAB2",#N/A,TRUE,"GENERAL";"TAB3",#N/A,TRUE,"GENERAL";"TAB4",#N/A,TRUE,"GENERAL";"TAB5",#N/A,TRUE,"GENERAL"}</definedName>
    <definedName name="YTRYUYT" localSheetId="24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localSheetId="11" hidden="1">{"TAB1",#N/A,TRUE,"GENERAL";"TAB2",#N/A,TRUE,"GENERAL";"TAB3",#N/A,TRUE,"GENERAL";"TAB4",#N/A,TRUE,"GENERAL";"TAB5",#N/A,TRUE,"GENERAL"}</definedName>
    <definedName name="ytudfgd" localSheetId="12" hidden="1">{"TAB1",#N/A,TRUE,"GENERAL";"TAB2",#N/A,TRUE,"GENERAL";"TAB3",#N/A,TRUE,"GENERAL";"TAB4",#N/A,TRUE,"GENERAL";"TAB5",#N/A,TRUE,"GENERAL"}</definedName>
    <definedName name="ytudfgd" localSheetId="14" hidden="1">{"TAB1",#N/A,TRUE,"GENERAL";"TAB2",#N/A,TRUE,"GENERAL";"TAB3",#N/A,TRUE,"GENERAL";"TAB4",#N/A,TRUE,"GENERAL";"TAB5",#N/A,TRUE,"GENERAL"}</definedName>
    <definedName name="ytudfgd" localSheetId="19" hidden="1">{"TAB1",#N/A,TRUE,"GENERAL";"TAB2",#N/A,TRUE,"GENERAL";"TAB3",#N/A,TRUE,"GENERAL";"TAB4",#N/A,TRUE,"GENERAL";"TAB5",#N/A,TRUE,"GENERAL"}</definedName>
    <definedName name="ytudfgd" localSheetId="20" hidden="1">{"TAB1",#N/A,TRUE,"GENERAL";"TAB2",#N/A,TRUE,"GENERAL";"TAB3",#N/A,TRUE,"GENERAL";"TAB4",#N/A,TRUE,"GENERAL";"TAB5",#N/A,TRUE,"GENERAL"}</definedName>
    <definedName name="ytudfgd" localSheetId="22" hidden="1">{"TAB1",#N/A,TRUE,"GENERAL";"TAB2",#N/A,TRUE,"GENERAL";"TAB3",#N/A,TRUE,"GENERAL";"TAB4",#N/A,TRUE,"GENERAL";"TAB5",#N/A,TRUE,"GENERAL"}</definedName>
    <definedName name="ytudfgd" localSheetId="23" hidden="1">{"TAB1",#N/A,TRUE,"GENERAL";"TAB2",#N/A,TRUE,"GENERAL";"TAB3",#N/A,TRUE,"GENERAL";"TAB4",#N/A,TRUE,"GENERAL";"TAB5",#N/A,TRUE,"GENERAL"}</definedName>
    <definedName name="ytudfgd" localSheetId="24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localSheetId="11" hidden="1">{"TAB1",#N/A,TRUE,"GENERAL";"TAB2",#N/A,TRUE,"GENERAL";"TAB3",#N/A,TRUE,"GENERAL";"TAB4",#N/A,TRUE,"GENERAL";"TAB5",#N/A,TRUE,"GENERAL"}</definedName>
    <definedName name="yturtu7" localSheetId="12" hidden="1">{"TAB1",#N/A,TRUE,"GENERAL";"TAB2",#N/A,TRUE,"GENERAL";"TAB3",#N/A,TRUE,"GENERAL";"TAB4",#N/A,TRUE,"GENERAL";"TAB5",#N/A,TRUE,"GENERAL"}</definedName>
    <definedName name="yturtu7" localSheetId="14" hidden="1">{"TAB1",#N/A,TRUE,"GENERAL";"TAB2",#N/A,TRUE,"GENERAL";"TAB3",#N/A,TRUE,"GENERAL";"TAB4",#N/A,TRUE,"GENERAL";"TAB5",#N/A,TRUE,"GENERAL"}</definedName>
    <definedName name="yturtu7" localSheetId="19" hidden="1">{"TAB1",#N/A,TRUE,"GENERAL";"TAB2",#N/A,TRUE,"GENERAL";"TAB3",#N/A,TRUE,"GENERAL";"TAB4",#N/A,TRUE,"GENERAL";"TAB5",#N/A,TRUE,"GENERAL"}</definedName>
    <definedName name="yturtu7" localSheetId="20" hidden="1">{"TAB1",#N/A,TRUE,"GENERAL";"TAB2",#N/A,TRUE,"GENERAL";"TAB3",#N/A,TRUE,"GENERAL";"TAB4",#N/A,TRUE,"GENERAL";"TAB5",#N/A,TRUE,"GENERAL"}</definedName>
    <definedName name="yturtu7" localSheetId="22" hidden="1">{"TAB1",#N/A,TRUE,"GENERAL";"TAB2",#N/A,TRUE,"GENERAL";"TAB3",#N/A,TRUE,"GENERAL";"TAB4",#N/A,TRUE,"GENERAL";"TAB5",#N/A,TRUE,"GENERAL"}</definedName>
    <definedName name="yturtu7" localSheetId="23" hidden="1">{"TAB1",#N/A,TRUE,"GENERAL";"TAB2",#N/A,TRUE,"GENERAL";"TAB3",#N/A,TRUE,"GENERAL";"TAB4",#N/A,TRUE,"GENERAL";"TAB5",#N/A,TRUE,"GENERAL"}</definedName>
    <definedName name="yturtu7" localSheetId="24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localSheetId="11" hidden="1">{"TAB1",#N/A,TRUE,"GENERAL";"TAB2",#N/A,TRUE,"GENERAL";"TAB3",#N/A,TRUE,"GENERAL";"TAB4",#N/A,TRUE,"GENERAL";"TAB5",#N/A,TRUE,"GENERAL"}</definedName>
    <definedName name="yturu" localSheetId="12" hidden="1">{"TAB1",#N/A,TRUE,"GENERAL";"TAB2",#N/A,TRUE,"GENERAL";"TAB3",#N/A,TRUE,"GENERAL";"TAB4",#N/A,TRUE,"GENERAL";"TAB5",#N/A,TRUE,"GENERAL"}</definedName>
    <definedName name="yturu" localSheetId="14" hidden="1">{"TAB1",#N/A,TRUE,"GENERAL";"TAB2",#N/A,TRUE,"GENERAL";"TAB3",#N/A,TRUE,"GENERAL";"TAB4",#N/A,TRUE,"GENERAL";"TAB5",#N/A,TRUE,"GENERAL"}</definedName>
    <definedName name="yturu" localSheetId="19" hidden="1">{"TAB1",#N/A,TRUE,"GENERAL";"TAB2",#N/A,TRUE,"GENERAL";"TAB3",#N/A,TRUE,"GENERAL";"TAB4",#N/A,TRUE,"GENERAL";"TAB5",#N/A,TRUE,"GENERAL"}</definedName>
    <definedName name="yturu" localSheetId="20" hidden="1">{"TAB1",#N/A,TRUE,"GENERAL";"TAB2",#N/A,TRUE,"GENERAL";"TAB3",#N/A,TRUE,"GENERAL";"TAB4",#N/A,TRUE,"GENERAL";"TAB5",#N/A,TRUE,"GENERAL"}</definedName>
    <definedName name="yturu" localSheetId="22" hidden="1">{"TAB1",#N/A,TRUE,"GENERAL";"TAB2",#N/A,TRUE,"GENERAL";"TAB3",#N/A,TRUE,"GENERAL";"TAB4",#N/A,TRUE,"GENERAL";"TAB5",#N/A,TRUE,"GENERAL"}</definedName>
    <definedName name="yturu" localSheetId="23" hidden="1">{"TAB1",#N/A,TRUE,"GENERAL";"TAB2",#N/A,TRUE,"GENERAL";"TAB3",#N/A,TRUE,"GENERAL";"TAB4",#N/A,TRUE,"GENERAL";"TAB5",#N/A,TRUE,"GENERAL"}</definedName>
    <definedName name="yturu" localSheetId="24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5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localSheetId="7" hidden="1">{"via1",#N/A,TRUE,"general";"via2",#N/A,TRUE,"general";"via3",#N/A,TRUE,"general"}</definedName>
    <definedName name="ytuytfgh" localSheetId="11" hidden="1">{"via1",#N/A,TRUE,"general";"via2",#N/A,TRUE,"general";"via3",#N/A,TRUE,"general"}</definedName>
    <definedName name="ytuytfgh" localSheetId="12" hidden="1">{"via1",#N/A,TRUE,"general";"via2",#N/A,TRUE,"general";"via3",#N/A,TRUE,"general"}</definedName>
    <definedName name="ytuytfgh" localSheetId="14" hidden="1">{"via1",#N/A,TRUE,"general";"via2",#N/A,TRUE,"general";"via3",#N/A,TRUE,"general"}</definedName>
    <definedName name="ytuytfgh" localSheetId="19" hidden="1">{"via1",#N/A,TRUE,"general";"via2",#N/A,TRUE,"general";"via3",#N/A,TRUE,"general"}</definedName>
    <definedName name="ytuytfgh" localSheetId="20" hidden="1">{"via1",#N/A,TRUE,"general";"via2",#N/A,TRUE,"general";"via3",#N/A,TRUE,"general"}</definedName>
    <definedName name="ytuytfgh" localSheetId="22" hidden="1">{"via1",#N/A,TRUE,"general";"via2",#N/A,TRUE,"general";"via3",#N/A,TRUE,"general"}</definedName>
    <definedName name="ytuytfgh" localSheetId="23" hidden="1">{"via1",#N/A,TRUE,"general";"via2",#N/A,TRUE,"general";"via3",#N/A,TRUE,"general"}</definedName>
    <definedName name="ytuytfgh" localSheetId="24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localSheetId="7" hidden="1">{"TAB1",#N/A,TRUE,"GENERAL";"TAB2",#N/A,TRUE,"GENERAL";"TAB3",#N/A,TRUE,"GENERAL";"TAB4",#N/A,TRUE,"GENERAL";"TAB5",#N/A,TRUE,"GENERAL"}</definedName>
    <definedName name="yty" localSheetId="11" hidden="1">{"TAB1",#N/A,TRUE,"GENERAL";"TAB2",#N/A,TRUE,"GENERAL";"TAB3",#N/A,TRUE,"GENERAL";"TAB4",#N/A,TRUE,"GENERAL";"TAB5",#N/A,TRUE,"GENERAL"}</definedName>
    <definedName name="yty" localSheetId="12" hidden="1">{"TAB1",#N/A,TRUE,"GENERAL";"TAB2",#N/A,TRUE,"GENERAL";"TAB3",#N/A,TRUE,"GENERAL";"TAB4",#N/A,TRUE,"GENERAL";"TAB5",#N/A,TRUE,"GENERAL"}</definedName>
    <definedName name="yty" localSheetId="14" hidden="1">{"TAB1",#N/A,TRUE,"GENERAL";"TAB2",#N/A,TRUE,"GENERAL";"TAB3",#N/A,TRUE,"GENERAL";"TAB4",#N/A,TRUE,"GENERAL";"TAB5",#N/A,TRUE,"GENERAL"}</definedName>
    <definedName name="yty" localSheetId="19" hidden="1">{"TAB1",#N/A,TRUE,"GENERAL";"TAB2",#N/A,TRUE,"GENERAL";"TAB3",#N/A,TRUE,"GENERAL";"TAB4",#N/A,TRUE,"GENERAL";"TAB5",#N/A,TRUE,"GENERAL"}</definedName>
    <definedName name="yty" localSheetId="20" hidden="1">{"TAB1",#N/A,TRUE,"GENERAL";"TAB2",#N/A,TRUE,"GENERAL";"TAB3",#N/A,TRUE,"GENERAL";"TAB4",#N/A,TRUE,"GENERAL";"TAB5",#N/A,TRUE,"GENERAL"}</definedName>
    <definedName name="yty" localSheetId="22" hidden="1">{"TAB1",#N/A,TRUE,"GENERAL";"TAB2",#N/A,TRUE,"GENERAL";"TAB3",#N/A,TRUE,"GENERAL";"TAB4",#N/A,TRUE,"GENERAL";"TAB5",#N/A,TRUE,"GENERAL"}</definedName>
    <definedName name="yty" localSheetId="23" hidden="1">{"TAB1",#N/A,TRUE,"GENERAL";"TAB2",#N/A,TRUE,"GENERAL";"TAB3",#N/A,TRUE,"GENERAL";"TAB4",#N/A,TRUE,"GENERAL";"TAB5",#N/A,TRUE,"GENERAL"}</definedName>
    <definedName name="yty" localSheetId="24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5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localSheetId="7" hidden="1">{"via1",#N/A,TRUE,"general";"via2",#N/A,TRUE,"general";"via3",#N/A,TRUE,"general"}</definedName>
    <definedName name="ytyyh" localSheetId="11" hidden="1">{"via1",#N/A,TRUE,"general";"via2",#N/A,TRUE,"general";"via3",#N/A,TRUE,"general"}</definedName>
    <definedName name="ytyyh" localSheetId="12" hidden="1">{"via1",#N/A,TRUE,"general";"via2",#N/A,TRUE,"general";"via3",#N/A,TRUE,"general"}</definedName>
    <definedName name="ytyyh" localSheetId="14" hidden="1">{"via1",#N/A,TRUE,"general";"via2",#N/A,TRUE,"general";"via3",#N/A,TRUE,"general"}</definedName>
    <definedName name="ytyyh" localSheetId="19" hidden="1">{"via1",#N/A,TRUE,"general";"via2",#N/A,TRUE,"general";"via3",#N/A,TRUE,"general"}</definedName>
    <definedName name="ytyyh" localSheetId="20" hidden="1">{"via1",#N/A,TRUE,"general";"via2",#N/A,TRUE,"general";"via3",#N/A,TRUE,"general"}</definedName>
    <definedName name="ytyyh" localSheetId="22" hidden="1">{"via1",#N/A,TRUE,"general";"via2",#N/A,TRUE,"general";"via3",#N/A,TRUE,"general"}</definedName>
    <definedName name="ytyyh" localSheetId="23" hidden="1">{"via1",#N/A,TRUE,"general";"via2",#N/A,TRUE,"general";"via3",#N/A,TRUE,"general"}</definedName>
    <definedName name="ytyyh" localSheetId="24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localSheetId="11" hidden="1">{"TAB1",#N/A,TRUE,"GENERAL";"TAB2",#N/A,TRUE,"GENERAL";"TAB3",#N/A,TRUE,"GENERAL";"TAB4",#N/A,TRUE,"GENERAL";"TAB5",#N/A,TRUE,"GENERAL"}</definedName>
    <definedName name="ytzacdfg" localSheetId="12" hidden="1">{"TAB1",#N/A,TRUE,"GENERAL";"TAB2",#N/A,TRUE,"GENERAL";"TAB3",#N/A,TRUE,"GENERAL";"TAB4",#N/A,TRUE,"GENERAL";"TAB5",#N/A,TRUE,"GENERAL"}</definedName>
    <definedName name="ytzacdfg" localSheetId="14" hidden="1">{"TAB1",#N/A,TRUE,"GENERAL";"TAB2",#N/A,TRUE,"GENERAL";"TAB3",#N/A,TRUE,"GENERAL";"TAB4",#N/A,TRUE,"GENERAL";"TAB5",#N/A,TRUE,"GENERAL"}</definedName>
    <definedName name="ytzacdfg" localSheetId="19" hidden="1">{"TAB1",#N/A,TRUE,"GENERAL";"TAB2",#N/A,TRUE,"GENERAL";"TAB3",#N/A,TRUE,"GENERAL";"TAB4",#N/A,TRUE,"GENERAL";"TAB5",#N/A,TRUE,"GENERAL"}</definedName>
    <definedName name="ytzacdfg" localSheetId="20" hidden="1">{"TAB1",#N/A,TRUE,"GENERAL";"TAB2",#N/A,TRUE,"GENERAL";"TAB3",#N/A,TRUE,"GENERAL";"TAB4",#N/A,TRUE,"GENERAL";"TAB5",#N/A,TRUE,"GENERAL"}</definedName>
    <definedName name="ytzacdfg" localSheetId="22" hidden="1">{"TAB1",#N/A,TRUE,"GENERAL";"TAB2",#N/A,TRUE,"GENERAL";"TAB3",#N/A,TRUE,"GENERAL";"TAB4",#N/A,TRUE,"GENERAL";"TAB5",#N/A,TRUE,"GENERAL"}</definedName>
    <definedName name="ytzacdfg" localSheetId="23" hidden="1">{"TAB1",#N/A,TRUE,"GENERAL";"TAB2",#N/A,TRUE,"GENERAL";"TAB3",#N/A,TRUE,"GENERAL";"TAB4",#N/A,TRUE,"GENERAL";"TAB5",#N/A,TRUE,"GENERAL"}</definedName>
    <definedName name="ytzacdfg" localSheetId="24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localSheetId="7" hidden="1">{"TAB1",#N/A,TRUE,"GENERAL";"TAB2",#N/A,TRUE,"GENERAL";"TAB3",#N/A,TRUE,"GENERAL";"TAB4",#N/A,TRUE,"GENERAL";"TAB5",#N/A,TRUE,"GENERAL"}</definedName>
    <definedName name="yu" localSheetId="11" hidden="1">{"TAB1",#N/A,TRUE,"GENERAL";"TAB2",#N/A,TRUE,"GENERAL";"TAB3",#N/A,TRUE,"GENERAL";"TAB4",#N/A,TRUE,"GENERAL";"TAB5",#N/A,TRUE,"GENERAL"}</definedName>
    <definedName name="yu" localSheetId="12" hidden="1">{"TAB1",#N/A,TRUE,"GENERAL";"TAB2",#N/A,TRUE,"GENERAL";"TAB3",#N/A,TRUE,"GENERAL";"TAB4",#N/A,TRUE,"GENERAL";"TAB5",#N/A,TRUE,"GENERAL"}</definedName>
    <definedName name="yu" localSheetId="14" hidden="1">{"TAB1",#N/A,TRUE,"GENERAL";"TAB2",#N/A,TRUE,"GENERAL";"TAB3",#N/A,TRUE,"GENERAL";"TAB4",#N/A,TRUE,"GENERAL";"TAB5",#N/A,TRUE,"GENERAL"}</definedName>
    <definedName name="yu" localSheetId="19" hidden="1">{"TAB1",#N/A,TRUE,"GENERAL";"TAB2",#N/A,TRUE,"GENERAL";"TAB3",#N/A,TRUE,"GENERAL";"TAB4",#N/A,TRUE,"GENERAL";"TAB5",#N/A,TRUE,"GENERAL"}</definedName>
    <definedName name="yu" localSheetId="20" hidden="1">{"TAB1",#N/A,TRUE,"GENERAL";"TAB2",#N/A,TRUE,"GENERAL";"TAB3",#N/A,TRUE,"GENERAL";"TAB4",#N/A,TRUE,"GENERAL";"TAB5",#N/A,TRUE,"GENERAL"}</definedName>
    <definedName name="yu" localSheetId="22" hidden="1">{"TAB1",#N/A,TRUE,"GENERAL";"TAB2",#N/A,TRUE,"GENERAL";"TAB3",#N/A,TRUE,"GENERAL";"TAB4",#N/A,TRUE,"GENERAL";"TAB5",#N/A,TRUE,"GENERAL"}</definedName>
    <definedName name="yu" localSheetId="23" hidden="1">{"TAB1",#N/A,TRUE,"GENERAL";"TAB2",#N/A,TRUE,"GENERAL";"TAB3",#N/A,TRUE,"GENERAL";"TAB4",#N/A,TRUE,"GENERAL";"TAB5",#N/A,TRUE,"GENERAL"}</definedName>
    <definedName name="yu" localSheetId="24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localSheetId="11" hidden="1">{"TAB1",#N/A,TRUE,"GENERAL";"TAB2",#N/A,TRUE,"GENERAL";"TAB3",#N/A,TRUE,"GENERAL";"TAB4",#N/A,TRUE,"GENERAL";"TAB5",#N/A,TRUE,"GENERAL"}</definedName>
    <definedName name="yudre54" localSheetId="12" hidden="1">{"TAB1",#N/A,TRUE,"GENERAL";"TAB2",#N/A,TRUE,"GENERAL";"TAB3",#N/A,TRUE,"GENERAL";"TAB4",#N/A,TRUE,"GENERAL";"TAB5",#N/A,TRUE,"GENERAL"}</definedName>
    <definedName name="yudre54" localSheetId="14" hidden="1">{"TAB1",#N/A,TRUE,"GENERAL";"TAB2",#N/A,TRUE,"GENERAL";"TAB3",#N/A,TRUE,"GENERAL";"TAB4",#N/A,TRUE,"GENERAL";"TAB5",#N/A,TRUE,"GENERAL"}</definedName>
    <definedName name="yudre54" localSheetId="19" hidden="1">{"TAB1",#N/A,TRUE,"GENERAL";"TAB2",#N/A,TRUE,"GENERAL";"TAB3",#N/A,TRUE,"GENERAL";"TAB4",#N/A,TRUE,"GENERAL";"TAB5",#N/A,TRUE,"GENERAL"}</definedName>
    <definedName name="yudre54" localSheetId="20" hidden="1">{"TAB1",#N/A,TRUE,"GENERAL";"TAB2",#N/A,TRUE,"GENERAL";"TAB3",#N/A,TRUE,"GENERAL";"TAB4",#N/A,TRUE,"GENERAL";"TAB5",#N/A,TRUE,"GENERAL"}</definedName>
    <definedName name="yudre54" localSheetId="22" hidden="1">{"TAB1",#N/A,TRUE,"GENERAL";"TAB2",#N/A,TRUE,"GENERAL";"TAB3",#N/A,TRUE,"GENERAL";"TAB4",#N/A,TRUE,"GENERAL";"TAB5",#N/A,TRUE,"GENERAL"}</definedName>
    <definedName name="yudre54" localSheetId="23" hidden="1">{"TAB1",#N/A,TRUE,"GENERAL";"TAB2",#N/A,TRUE,"GENERAL";"TAB3",#N/A,TRUE,"GENERAL";"TAB4",#N/A,TRUE,"GENERAL";"TAB5",#N/A,TRUE,"GENERAL"}</definedName>
    <definedName name="yudre54" localSheetId="24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localSheetId="11" hidden="1">{"TAB1",#N/A,TRUE,"GENERAL";"TAB2",#N/A,TRUE,"GENERAL";"TAB3",#N/A,TRUE,"GENERAL";"TAB4",#N/A,TRUE,"GENERAL";"TAB5",#N/A,TRUE,"GENERAL"}</definedName>
    <definedName name="yuhgh" localSheetId="12" hidden="1">{"TAB1",#N/A,TRUE,"GENERAL";"TAB2",#N/A,TRUE,"GENERAL";"TAB3",#N/A,TRUE,"GENERAL";"TAB4",#N/A,TRUE,"GENERAL";"TAB5",#N/A,TRUE,"GENERAL"}</definedName>
    <definedName name="yuhgh" localSheetId="14" hidden="1">{"TAB1",#N/A,TRUE,"GENERAL";"TAB2",#N/A,TRUE,"GENERAL";"TAB3",#N/A,TRUE,"GENERAL";"TAB4",#N/A,TRUE,"GENERAL";"TAB5",#N/A,TRUE,"GENERAL"}</definedName>
    <definedName name="yuhgh" localSheetId="19" hidden="1">{"TAB1",#N/A,TRUE,"GENERAL";"TAB2",#N/A,TRUE,"GENERAL";"TAB3",#N/A,TRUE,"GENERAL";"TAB4",#N/A,TRUE,"GENERAL";"TAB5",#N/A,TRUE,"GENERAL"}</definedName>
    <definedName name="yuhgh" localSheetId="20" hidden="1">{"TAB1",#N/A,TRUE,"GENERAL";"TAB2",#N/A,TRUE,"GENERAL";"TAB3",#N/A,TRUE,"GENERAL";"TAB4",#N/A,TRUE,"GENERAL";"TAB5",#N/A,TRUE,"GENERAL"}</definedName>
    <definedName name="yuhgh" localSheetId="22" hidden="1">{"TAB1",#N/A,TRUE,"GENERAL";"TAB2",#N/A,TRUE,"GENERAL";"TAB3",#N/A,TRUE,"GENERAL";"TAB4",#N/A,TRUE,"GENERAL";"TAB5",#N/A,TRUE,"GENERAL"}</definedName>
    <definedName name="yuhgh" localSheetId="23" hidden="1">{"TAB1",#N/A,TRUE,"GENERAL";"TAB2",#N/A,TRUE,"GENERAL";"TAB3",#N/A,TRUE,"GENERAL";"TAB4",#N/A,TRUE,"GENERAL";"TAB5",#N/A,TRUE,"GENERAL"}</definedName>
    <definedName name="yuhgh" localSheetId="2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5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localSheetId="7" hidden="1">{"via1",#N/A,TRUE,"general";"via2",#N/A,TRUE,"general";"via3",#N/A,TRUE,"general"}</definedName>
    <definedName name="yutu" localSheetId="11" hidden="1">{"via1",#N/A,TRUE,"general";"via2",#N/A,TRUE,"general";"via3",#N/A,TRUE,"general"}</definedName>
    <definedName name="yutu" localSheetId="12" hidden="1">{"via1",#N/A,TRUE,"general";"via2",#N/A,TRUE,"general";"via3",#N/A,TRUE,"general"}</definedName>
    <definedName name="yutu" localSheetId="14" hidden="1">{"via1",#N/A,TRUE,"general";"via2",#N/A,TRUE,"general";"via3",#N/A,TRUE,"general"}</definedName>
    <definedName name="yutu" localSheetId="19" hidden="1">{"via1",#N/A,TRUE,"general";"via2",#N/A,TRUE,"general";"via3",#N/A,TRUE,"general"}</definedName>
    <definedName name="yutu" localSheetId="20" hidden="1">{"via1",#N/A,TRUE,"general";"via2",#N/A,TRUE,"general";"via3",#N/A,TRUE,"general"}</definedName>
    <definedName name="yutu" localSheetId="22" hidden="1">{"via1",#N/A,TRUE,"general";"via2",#N/A,TRUE,"general";"via3",#N/A,TRUE,"general"}</definedName>
    <definedName name="yutu" localSheetId="23" hidden="1">{"via1",#N/A,TRUE,"general";"via2",#N/A,TRUE,"general";"via3",#N/A,TRUE,"general"}</definedName>
    <definedName name="yutu" localSheetId="24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localSheetId="11" hidden="1">{"via1",#N/A,TRUE,"general";"via2",#N/A,TRUE,"general";"via3",#N/A,TRUE,"general"}</definedName>
    <definedName name="yuuiiy" localSheetId="12" hidden="1">{"via1",#N/A,TRUE,"general";"via2",#N/A,TRUE,"general";"via3",#N/A,TRUE,"general"}</definedName>
    <definedName name="yuuiiy" localSheetId="14" hidden="1">{"via1",#N/A,TRUE,"general";"via2",#N/A,TRUE,"general";"via3",#N/A,TRUE,"general"}</definedName>
    <definedName name="yuuiiy" localSheetId="19" hidden="1">{"via1",#N/A,TRUE,"general";"via2",#N/A,TRUE,"general";"via3",#N/A,TRUE,"general"}</definedName>
    <definedName name="yuuiiy" localSheetId="20" hidden="1">{"via1",#N/A,TRUE,"general";"via2",#N/A,TRUE,"general";"via3",#N/A,TRUE,"general"}</definedName>
    <definedName name="yuuiiy" localSheetId="22" hidden="1">{"via1",#N/A,TRUE,"general";"via2",#N/A,TRUE,"general";"via3",#N/A,TRUE,"general"}</definedName>
    <definedName name="yuuiiy" localSheetId="23" hidden="1">{"via1",#N/A,TRUE,"general";"via2",#N/A,TRUE,"general";"via3",#N/A,TRUE,"general"}</definedName>
    <definedName name="yuuiiy" localSheetId="24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localSheetId="11" hidden="1">{"via1",#N/A,TRUE,"general";"via2",#N/A,TRUE,"general";"via3",#N/A,TRUE,"general"}</definedName>
    <definedName name="yuuuuuu" localSheetId="12" hidden="1">{"via1",#N/A,TRUE,"general";"via2",#N/A,TRUE,"general";"via3",#N/A,TRUE,"general"}</definedName>
    <definedName name="yuuuuuu" localSheetId="14" hidden="1">{"via1",#N/A,TRUE,"general";"via2",#N/A,TRUE,"general";"via3",#N/A,TRUE,"general"}</definedName>
    <definedName name="yuuuuuu" localSheetId="19" hidden="1">{"via1",#N/A,TRUE,"general";"via2",#N/A,TRUE,"general";"via3",#N/A,TRUE,"general"}</definedName>
    <definedName name="yuuuuuu" localSheetId="20" hidden="1">{"via1",#N/A,TRUE,"general";"via2",#N/A,TRUE,"general";"via3",#N/A,TRUE,"general"}</definedName>
    <definedName name="yuuuuuu" localSheetId="22" hidden="1">{"via1",#N/A,TRUE,"general";"via2",#N/A,TRUE,"general";"via3",#N/A,TRUE,"general"}</definedName>
    <definedName name="yuuuuuu" localSheetId="23" hidden="1">{"via1",#N/A,TRUE,"general";"via2",#N/A,TRUE,"general";"via3",#N/A,TRUE,"general"}</definedName>
    <definedName name="yuuuuuu" localSheetId="24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localSheetId="7" hidden="1">{"via1",#N/A,TRUE,"general";"via2",#N/A,TRUE,"general";"via3",#N/A,TRUE,"general"}</definedName>
    <definedName name="yy" localSheetId="11" hidden="1">{"via1",#N/A,TRUE,"general";"via2",#N/A,TRUE,"general";"via3",#N/A,TRUE,"general"}</definedName>
    <definedName name="yy" localSheetId="12" hidden="1">{"via1",#N/A,TRUE,"general";"via2",#N/A,TRUE,"general";"via3",#N/A,TRUE,"general"}</definedName>
    <definedName name="yy" localSheetId="14" hidden="1">{"via1",#N/A,TRUE,"general";"via2",#N/A,TRUE,"general";"via3",#N/A,TRUE,"general"}</definedName>
    <definedName name="yy" localSheetId="19" hidden="1">{"via1",#N/A,TRUE,"general";"via2",#N/A,TRUE,"general";"via3",#N/A,TRUE,"general"}</definedName>
    <definedName name="yy" localSheetId="20" hidden="1">{"via1",#N/A,TRUE,"general";"via2",#N/A,TRUE,"general";"via3",#N/A,TRUE,"general"}</definedName>
    <definedName name="yy" localSheetId="22" hidden="1">{"via1",#N/A,TRUE,"general";"via2",#N/A,TRUE,"general";"via3",#N/A,TRUE,"general"}</definedName>
    <definedName name="yy" localSheetId="23" hidden="1">{"via1",#N/A,TRUE,"general";"via2",#N/A,TRUE,"general";"via3",#N/A,TRUE,"general"}</definedName>
    <definedName name="yy" localSheetId="24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5" hidden="1">{"TAB1",#N/A,TRUE,"GENERAL";"TAB2",#N/A,TRUE,"GENERAL";"TAB3",#N/A,TRUE,"GENERAL";"TAB4",#N/A,TRUE,"GENERAL";"TAB5",#N/A,TRUE,"GENERAL"}</definedName>
    <definedName name="yyy" localSheetId="6" hidden="1">{"TAB1",#N/A,TRUE,"GENERAL";"TAB2",#N/A,TRUE,"GENERAL";"TAB3",#N/A,TRUE,"GENERAL";"TAB4",#N/A,TRUE,"GENERAL";"TAB5",#N/A,TRUE,"GENERAL"}</definedName>
    <definedName name="yyy" localSheetId="7" hidden="1">{"TAB1",#N/A,TRUE,"GENERAL";"TAB2",#N/A,TRUE,"GENERAL";"TAB3",#N/A,TRUE,"GENERAL";"TAB4",#N/A,TRUE,"GENERAL";"TAB5",#N/A,TRUE,"GENERAL"}</definedName>
    <definedName name="yyy" localSheetId="11" hidden="1">{"TAB1",#N/A,TRUE,"GENERAL";"TAB2",#N/A,TRUE,"GENERAL";"TAB3",#N/A,TRUE,"GENERAL";"TAB4",#N/A,TRUE,"GENERAL";"TAB5",#N/A,TRUE,"GENERAL"}</definedName>
    <definedName name="yyy" localSheetId="12" hidden="1">{"TAB1",#N/A,TRUE,"GENERAL";"TAB2",#N/A,TRUE,"GENERAL";"TAB3",#N/A,TRUE,"GENERAL";"TAB4",#N/A,TRUE,"GENERAL";"TAB5",#N/A,TRUE,"GENERAL"}</definedName>
    <definedName name="yyy" localSheetId="14" hidden="1">{"TAB1",#N/A,TRUE,"GENERAL";"TAB2",#N/A,TRUE,"GENERAL";"TAB3",#N/A,TRUE,"GENERAL";"TAB4",#N/A,TRUE,"GENERAL";"TAB5",#N/A,TRUE,"GENERAL"}</definedName>
    <definedName name="yyy" localSheetId="19" hidden="1">{"TAB1",#N/A,TRUE,"GENERAL";"TAB2",#N/A,TRUE,"GENERAL";"TAB3",#N/A,TRUE,"GENERAL";"TAB4",#N/A,TRUE,"GENERAL";"TAB5",#N/A,TRUE,"GENERAL"}</definedName>
    <definedName name="yyy" localSheetId="20" hidden="1">{"TAB1",#N/A,TRUE,"GENERAL";"TAB2",#N/A,TRUE,"GENERAL";"TAB3",#N/A,TRUE,"GENERAL";"TAB4",#N/A,TRUE,"GENERAL";"TAB5",#N/A,TRUE,"GENERAL"}</definedName>
    <definedName name="yyy" localSheetId="22" hidden="1">{"TAB1",#N/A,TRUE,"GENERAL";"TAB2",#N/A,TRUE,"GENERAL";"TAB3",#N/A,TRUE,"GENERAL";"TAB4",#N/A,TRUE,"GENERAL";"TAB5",#N/A,TRUE,"GENERAL"}</definedName>
    <definedName name="yyy" localSheetId="23" hidden="1">{"TAB1",#N/A,TRUE,"GENERAL";"TAB2",#N/A,TRUE,"GENERAL";"TAB3",#N/A,TRUE,"GENERAL";"TAB4",#N/A,TRUE,"GENERAL";"TAB5",#N/A,TRUE,"GENERAL"}</definedName>
    <definedName name="yyy" localSheetId="24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localSheetId="11" hidden="1">{"TAB1",#N/A,TRUE,"GENERAL";"TAB2",#N/A,TRUE,"GENERAL";"TAB3",#N/A,TRUE,"GENERAL";"TAB4",#N/A,TRUE,"GENERAL";"TAB5",#N/A,TRUE,"GENERAL"}</definedName>
    <definedName name="yyyuh" localSheetId="12" hidden="1">{"TAB1",#N/A,TRUE,"GENERAL";"TAB2",#N/A,TRUE,"GENERAL";"TAB3",#N/A,TRUE,"GENERAL";"TAB4",#N/A,TRUE,"GENERAL";"TAB5",#N/A,TRUE,"GENERAL"}</definedName>
    <definedName name="yyyuh" localSheetId="14" hidden="1">{"TAB1",#N/A,TRUE,"GENERAL";"TAB2",#N/A,TRUE,"GENERAL";"TAB3",#N/A,TRUE,"GENERAL";"TAB4",#N/A,TRUE,"GENERAL";"TAB5",#N/A,TRUE,"GENERAL"}</definedName>
    <definedName name="yyyuh" localSheetId="19" hidden="1">{"TAB1",#N/A,TRUE,"GENERAL";"TAB2",#N/A,TRUE,"GENERAL";"TAB3",#N/A,TRUE,"GENERAL";"TAB4",#N/A,TRUE,"GENERAL";"TAB5",#N/A,TRUE,"GENERAL"}</definedName>
    <definedName name="yyyuh" localSheetId="20" hidden="1">{"TAB1",#N/A,TRUE,"GENERAL";"TAB2",#N/A,TRUE,"GENERAL";"TAB3",#N/A,TRUE,"GENERAL";"TAB4",#N/A,TRUE,"GENERAL";"TAB5",#N/A,TRUE,"GENERAL"}</definedName>
    <definedName name="yyyuh" localSheetId="22" hidden="1">{"TAB1",#N/A,TRUE,"GENERAL";"TAB2",#N/A,TRUE,"GENERAL";"TAB3",#N/A,TRUE,"GENERAL";"TAB4",#N/A,TRUE,"GENERAL";"TAB5",#N/A,TRUE,"GENERAL"}</definedName>
    <definedName name="yyyuh" localSheetId="23" hidden="1">{"TAB1",#N/A,TRUE,"GENERAL";"TAB2",#N/A,TRUE,"GENERAL";"TAB3",#N/A,TRUE,"GENERAL";"TAB4",#N/A,TRUE,"GENERAL";"TAB5",#N/A,TRUE,"GENERAL"}</definedName>
    <definedName name="yyyuh" localSheetId="24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localSheetId="11" hidden="1">{"TAB1",#N/A,TRUE,"GENERAL";"TAB2",#N/A,TRUE,"GENERAL";"TAB3",#N/A,TRUE,"GENERAL";"TAB4",#N/A,TRUE,"GENERAL";"TAB5",#N/A,TRUE,"GENERAL"}</definedName>
    <definedName name="yyyyhhh" localSheetId="12" hidden="1">{"TAB1",#N/A,TRUE,"GENERAL";"TAB2",#N/A,TRUE,"GENERAL";"TAB3",#N/A,TRUE,"GENERAL";"TAB4",#N/A,TRUE,"GENERAL";"TAB5",#N/A,TRUE,"GENERAL"}</definedName>
    <definedName name="yyyyhhh" localSheetId="14" hidden="1">{"TAB1",#N/A,TRUE,"GENERAL";"TAB2",#N/A,TRUE,"GENERAL";"TAB3",#N/A,TRUE,"GENERAL";"TAB4",#N/A,TRUE,"GENERAL";"TAB5",#N/A,TRUE,"GENERAL"}</definedName>
    <definedName name="yyyyhhh" localSheetId="19" hidden="1">{"TAB1",#N/A,TRUE,"GENERAL";"TAB2",#N/A,TRUE,"GENERAL";"TAB3",#N/A,TRUE,"GENERAL";"TAB4",#N/A,TRUE,"GENERAL";"TAB5",#N/A,TRUE,"GENERAL"}</definedName>
    <definedName name="yyyyhhh" localSheetId="20" hidden="1">{"TAB1",#N/A,TRUE,"GENERAL";"TAB2",#N/A,TRUE,"GENERAL";"TAB3",#N/A,TRUE,"GENERAL";"TAB4",#N/A,TRUE,"GENERAL";"TAB5",#N/A,TRUE,"GENERAL"}</definedName>
    <definedName name="yyyyhhh" localSheetId="22" hidden="1">{"TAB1",#N/A,TRUE,"GENERAL";"TAB2",#N/A,TRUE,"GENERAL";"TAB3",#N/A,TRUE,"GENERAL";"TAB4",#N/A,TRUE,"GENERAL";"TAB5",#N/A,TRUE,"GENERAL"}</definedName>
    <definedName name="yyyyhhh" localSheetId="23" hidden="1">{"TAB1",#N/A,TRUE,"GENERAL";"TAB2",#N/A,TRUE,"GENERAL";"TAB3",#N/A,TRUE,"GENERAL";"TAB4",#N/A,TRUE,"GENERAL";"TAB5",#N/A,TRUE,"GENERAL"}</definedName>
    <definedName name="yyyyhhh" localSheetId="24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5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localSheetId="7" hidden="1">{"via1",#N/A,TRUE,"general";"via2",#N/A,TRUE,"general";"via3",#N/A,TRUE,"general"}</definedName>
    <definedName name="yyyyyf" localSheetId="11" hidden="1">{"via1",#N/A,TRUE,"general";"via2",#N/A,TRUE,"general";"via3",#N/A,TRUE,"general"}</definedName>
    <definedName name="yyyyyf" localSheetId="12" hidden="1">{"via1",#N/A,TRUE,"general";"via2",#N/A,TRUE,"general";"via3",#N/A,TRUE,"general"}</definedName>
    <definedName name="yyyyyf" localSheetId="14" hidden="1">{"via1",#N/A,TRUE,"general";"via2",#N/A,TRUE,"general";"via3",#N/A,TRUE,"general"}</definedName>
    <definedName name="yyyyyf" localSheetId="19" hidden="1">{"via1",#N/A,TRUE,"general";"via2",#N/A,TRUE,"general";"via3",#N/A,TRUE,"general"}</definedName>
    <definedName name="yyyyyf" localSheetId="20" hidden="1">{"via1",#N/A,TRUE,"general";"via2",#N/A,TRUE,"general";"via3",#N/A,TRUE,"general"}</definedName>
    <definedName name="yyyyyf" localSheetId="22" hidden="1">{"via1",#N/A,TRUE,"general";"via2",#N/A,TRUE,"general";"via3",#N/A,TRUE,"general"}</definedName>
    <definedName name="yyyyyf" localSheetId="23" hidden="1">{"via1",#N/A,TRUE,"general";"via2",#N/A,TRUE,"general";"via3",#N/A,TRUE,"general"}</definedName>
    <definedName name="yyyyyf" localSheetId="24" hidden="1">{"via1",#N/A,TRUE,"general";"via2",#N/A,TRUE,"general";"via3",#N/A,TRUE,"general"}</definedName>
    <definedName name="yyyyyf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localSheetId="7" hidden="1">{"via1",#N/A,TRUE,"general";"via2",#N/A,TRUE,"general";"via3",#N/A,TRUE,"general"}</definedName>
    <definedName name="zdervr" localSheetId="11" hidden="1">{"via1",#N/A,TRUE,"general";"via2",#N/A,TRUE,"general";"via3",#N/A,TRUE,"general"}</definedName>
    <definedName name="zdervr" localSheetId="12" hidden="1">{"via1",#N/A,TRUE,"general";"via2",#N/A,TRUE,"general";"via3",#N/A,TRUE,"general"}</definedName>
    <definedName name="zdervr" localSheetId="14" hidden="1">{"via1",#N/A,TRUE,"general";"via2",#N/A,TRUE,"general";"via3",#N/A,TRUE,"general"}</definedName>
    <definedName name="zdervr" localSheetId="19" hidden="1">{"via1",#N/A,TRUE,"general";"via2",#N/A,TRUE,"general";"via3",#N/A,TRUE,"general"}</definedName>
    <definedName name="zdervr" localSheetId="20" hidden="1">{"via1",#N/A,TRUE,"general";"via2",#N/A,TRUE,"general";"via3",#N/A,TRUE,"general"}</definedName>
    <definedName name="zdervr" localSheetId="22" hidden="1">{"via1",#N/A,TRUE,"general";"via2",#N/A,TRUE,"general";"via3",#N/A,TRUE,"general"}</definedName>
    <definedName name="zdervr" localSheetId="23" hidden="1">{"via1",#N/A,TRUE,"general";"via2",#N/A,TRUE,"general";"via3",#N/A,TRUE,"general"}</definedName>
    <definedName name="zdervr" localSheetId="24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localSheetId="7" hidden="1">{"TAB1",#N/A,TRUE,"GENERAL";"TAB2",#N/A,TRUE,"GENERAL";"TAB3",#N/A,TRUE,"GENERAL";"TAB4",#N/A,TRUE,"GENERAL";"TAB5",#N/A,TRUE,"GENERAL"}</definedName>
    <definedName name="zxczds" localSheetId="11" hidden="1">{"TAB1",#N/A,TRUE,"GENERAL";"TAB2",#N/A,TRUE,"GENERAL";"TAB3",#N/A,TRUE,"GENERAL";"TAB4",#N/A,TRUE,"GENERAL";"TAB5",#N/A,TRUE,"GENERAL"}</definedName>
    <definedName name="zxczds" localSheetId="12" hidden="1">{"TAB1",#N/A,TRUE,"GENERAL";"TAB2",#N/A,TRUE,"GENERAL";"TAB3",#N/A,TRUE,"GENERAL";"TAB4",#N/A,TRUE,"GENERAL";"TAB5",#N/A,TRUE,"GENERAL"}</definedName>
    <definedName name="zxczds" localSheetId="14" hidden="1">{"TAB1",#N/A,TRUE,"GENERAL";"TAB2",#N/A,TRUE,"GENERAL";"TAB3",#N/A,TRUE,"GENERAL";"TAB4",#N/A,TRUE,"GENERAL";"TAB5",#N/A,TRUE,"GENERAL"}</definedName>
    <definedName name="zxczds" localSheetId="19" hidden="1">{"TAB1",#N/A,TRUE,"GENERAL";"TAB2",#N/A,TRUE,"GENERAL";"TAB3",#N/A,TRUE,"GENERAL";"TAB4",#N/A,TRUE,"GENERAL";"TAB5",#N/A,TRUE,"GENERAL"}</definedName>
    <definedName name="zxczds" localSheetId="20" hidden="1">{"TAB1",#N/A,TRUE,"GENERAL";"TAB2",#N/A,TRUE,"GENERAL";"TAB3",#N/A,TRUE,"GENERAL";"TAB4",#N/A,TRUE,"GENERAL";"TAB5",#N/A,TRUE,"GENERAL"}</definedName>
    <definedName name="zxczds" localSheetId="22" hidden="1">{"TAB1",#N/A,TRUE,"GENERAL";"TAB2",#N/A,TRUE,"GENERAL";"TAB3",#N/A,TRUE,"GENERAL";"TAB4",#N/A,TRUE,"GENERAL";"TAB5",#N/A,TRUE,"GENERAL"}</definedName>
    <definedName name="zxczds" localSheetId="23" hidden="1">{"TAB1",#N/A,TRUE,"GENERAL";"TAB2",#N/A,TRUE,"GENERAL";"TAB3",#N/A,TRUE,"GENERAL";"TAB4",#N/A,TRUE,"GENERAL";"TAB5",#N/A,TRUE,"GENERAL"}</definedName>
    <definedName name="zxczds" localSheetId="24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5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localSheetId="7" hidden="1">{"via1",#N/A,TRUE,"general";"via2",#N/A,TRUE,"general";"via3",#N/A,TRUE,"general"}</definedName>
    <definedName name="zxsdftyu" localSheetId="11" hidden="1">{"via1",#N/A,TRUE,"general";"via2",#N/A,TRUE,"general";"via3",#N/A,TRUE,"general"}</definedName>
    <definedName name="zxsdftyu" localSheetId="12" hidden="1">{"via1",#N/A,TRUE,"general";"via2",#N/A,TRUE,"general";"via3",#N/A,TRUE,"general"}</definedName>
    <definedName name="zxsdftyu" localSheetId="14" hidden="1">{"via1",#N/A,TRUE,"general";"via2",#N/A,TRUE,"general";"via3",#N/A,TRUE,"general"}</definedName>
    <definedName name="zxsdftyu" localSheetId="19" hidden="1">{"via1",#N/A,TRUE,"general";"via2",#N/A,TRUE,"general";"via3",#N/A,TRUE,"general"}</definedName>
    <definedName name="zxsdftyu" localSheetId="20" hidden="1">{"via1",#N/A,TRUE,"general";"via2",#N/A,TRUE,"general";"via3",#N/A,TRUE,"general"}</definedName>
    <definedName name="zxsdftyu" localSheetId="22" hidden="1">{"via1",#N/A,TRUE,"general";"via2",#N/A,TRUE,"general";"via3",#N/A,TRUE,"general"}</definedName>
    <definedName name="zxsdftyu" localSheetId="23" hidden="1">{"via1",#N/A,TRUE,"general";"via2",#N/A,TRUE,"general";"via3",#N/A,TRUE,"general"}</definedName>
    <definedName name="zxsdftyu" localSheetId="24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localSheetId="11" hidden="1">{"via1",#N/A,TRUE,"general";"via2",#N/A,TRUE,"general";"via3",#N/A,TRUE,"general"}</definedName>
    <definedName name="zxvxczv" localSheetId="12" hidden="1">{"via1",#N/A,TRUE,"general";"via2",#N/A,TRUE,"general";"via3",#N/A,TRUE,"general"}</definedName>
    <definedName name="zxvxczv" localSheetId="14" hidden="1">{"via1",#N/A,TRUE,"general";"via2",#N/A,TRUE,"general";"via3",#N/A,TRUE,"general"}</definedName>
    <definedName name="zxvxczv" localSheetId="19" hidden="1">{"via1",#N/A,TRUE,"general";"via2",#N/A,TRUE,"general";"via3",#N/A,TRUE,"general"}</definedName>
    <definedName name="zxvxczv" localSheetId="20" hidden="1">{"via1",#N/A,TRUE,"general";"via2",#N/A,TRUE,"general";"via3",#N/A,TRUE,"general"}</definedName>
    <definedName name="zxvxczv" localSheetId="22" hidden="1">{"via1",#N/A,TRUE,"general";"via2",#N/A,TRUE,"general";"via3",#N/A,TRUE,"general"}</definedName>
    <definedName name="zxvxczv" localSheetId="23" hidden="1">{"via1",#N/A,TRUE,"general";"via2",#N/A,TRUE,"general";"via3",#N/A,TRUE,"general"}</definedName>
    <definedName name="zxvxczv" localSheetId="24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5">MATCH(0.01,End_Bal,-1)+1</definedName>
    <definedName name="ZZ" localSheetId="6">MATCH(0.01,End_Bal,-1)+1</definedName>
    <definedName name="ZZ" localSheetId="7">MATCH(0.01,End_Bal,-1)+1</definedName>
    <definedName name="ZZ" localSheetId="11">MATCH(0.01,End_Bal,-1)+1</definedName>
    <definedName name="ZZ" localSheetId="12">MATCH(0.01,End_Bal,-1)+1</definedName>
    <definedName name="ZZ" localSheetId="14">MATCH(0.01,End_Bal,-1)+1</definedName>
    <definedName name="ZZ" localSheetId="19">MATCH(0.01,End_Bal,-1)+1</definedName>
    <definedName name="ZZ" localSheetId="20">MATCH(0.01,End_Bal,-1)+1</definedName>
    <definedName name="ZZ" localSheetId="22">MATCH(0.01,End_Bal,-1)+1</definedName>
    <definedName name="ZZ" localSheetId="23">MATCH(0.01,End_Bal,-1)+1</definedName>
    <definedName name="ZZ" localSheetId="24">MATCH(0.01,End_Bal,-1)+1</definedName>
    <definedName name="ZZ">MATCH(0.01,End_Bal,-1)+1</definedName>
    <definedName name="ZZZZZZZZZZZ">'[15]A.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" i="24" l="1"/>
  <c r="F9" i="17"/>
  <c r="F9" i="16"/>
  <c r="F9" i="15"/>
  <c r="F9" i="14"/>
  <c r="F9" i="12"/>
  <c r="F9" i="10"/>
  <c r="E31" i="23" l="1"/>
  <c r="F31" i="23"/>
  <c r="E5" i="23"/>
  <c r="F5" i="23"/>
  <c r="E6" i="23"/>
  <c r="F6" i="23"/>
  <c r="E7" i="23"/>
  <c r="F7" i="23"/>
  <c r="E8" i="23"/>
  <c r="E9" i="23"/>
  <c r="F9" i="23"/>
  <c r="E10" i="23"/>
  <c r="F10" i="23"/>
  <c r="E11" i="23"/>
  <c r="F11" i="23"/>
  <c r="E12" i="23"/>
  <c r="F12" i="23"/>
  <c r="E13" i="23"/>
  <c r="F13" i="23"/>
  <c r="E14" i="23"/>
  <c r="F14" i="23"/>
  <c r="E15" i="23"/>
  <c r="F15" i="23"/>
  <c r="E16" i="23"/>
  <c r="F16" i="23"/>
  <c r="E17" i="23"/>
  <c r="F17" i="23"/>
  <c r="E18" i="23"/>
  <c r="F18" i="23"/>
  <c r="E19" i="23"/>
  <c r="E20" i="23"/>
  <c r="F20" i="23"/>
  <c r="E21" i="23"/>
  <c r="F21" i="23"/>
  <c r="E22" i="23"/>
  <c r="F22" i="23"/>
  <c r="E23" i="23"/>
  <c r="F23" i="23"/>
  <c r="E24" i="23"/>
  <c r="F24" i="23"/>
  <c r="G24" i="23"/>
  <c r="E25" i="23"/>
  <c r="F25" i="23"/>
  <c r="G25" i="23"/>
  <c r="E26" i="23"/>
  <c r="E27" i="23"/>
  <c r="F27" i="23"/>
  <c r="E28" i="23"/>
  <c r="E29" i="23"/>
  <c r="F29" i="23"/>
  <c r="E30" i="23"/>
  <c r="F30" i="23"/>
  <c r="F4" i="23"/>
  <c r="E4" i="23"/>
  <c r="A40" i="38" l="1"/>
  <c r="F39" i="38"/>
  <c r="F38" i="38"/>
  <c r="F37" i="38"/>
  <c r="D28" i="38"/>
  <c r="C28" i="38"/>
  <c r="A28" i="38"/>
  <c r="H25" i="38"/>
  <c r="J21" i="38"/>
  <c r="E18" i="38"/>
  <c r="G18" i="38" s="1"/>
  <c r="D18" i="38"/>
  <c r="A18" i="38"/>
  <c r="E17" i="38"/>
  <c r="G17" i="38" s="1"/>
  <c r="D17" i="38"/>
  <c r="A17" i="38"/>
  <c r="E16" i="38"/>
  <c r="G16" i="38" s="1"/>
  <c r="D16" i="38"/>
  <c r="A16" i="38"/>
  <c r="E11" i="38"/>
  <c r="G11" i="38" s="1"/>
  <c r="H13" i="38" s="1"/>
  <c r="C11" i="38"/>
  <c r="A11" i="38"/>
  <c r="F9" i="38"/>
  <c r="F5" i="38"/>
  <c r="A3" i="38"/>
  <c r="A2" i="38"/>
  <c r="F49" i="34"/>
  <c r="F48" i="34"/>
  <c r="F47" i="34"/>
  <c r="C38" i="34"/>
  <c r="E38" i="34" s="1"/>
  <c r="G38" i="34" s="1"/>
  <c r="H42" i="34" s="1"/>
  <c r="G11" i="34" s="1"/>
  <c r="A38" i="34"/>
  <c r="H29" i="34"/>
  <c r="E12" i="34"/>
  <c r="G12" i="34" s="1"/>
  <c r="D12" i="34"/>
  <c r="A12" i="34"/>
  <c r="A11" i="34"/>
  <c r="F9" i="34"/>
  <c r="F5" i="34"/>
  <c r="A3" i="34"/>
  <c r="A2" i="34"/>
  <c r="F45" i="33"/>
  <c r="F44" i="33"/>
  <c r="F43" i="33"/>
  <c r="D34" i="33"/>
  <c r="C34" i="33"/>
  <c r="A34" i="33"/>
  <c r="E22" i="33"/>
  <c r="G22" i="33" s="1"/>
  <c r="D22" i="33"/>
  <c r="A22" i="33"/>
  <c r="E21" i="33"/>
  <c r="G21" i="33" s="1"/>
  <c r="A21" i="33"/>
  <c r="G20" i="33"/>
  <c r="A20" i="33"/>
  <c r="E19" i="33"/>
  <c r="G19" i="33" s="1"/>
  <c r="D19" i="33"/>
  <c r="A19" i="33"/>
  <c r="A14" i="33"/>
  <c r="E13" i="33"/>
  <c r="G13" i="33" s="1"/>
  <c r="A13" i="33"/>
  <c r="E12" i="33"/>
  <c r="G12" i="33" s="1"/>
  <c r="A12" i="33"/>
  <c r="F10" i="33"/>
  <c r="F5" i="33"/>
  <c r="A3" i="33"/>
  <c r="A2" i="33"/>
  <c r="F46" i="29"/>
  <c r="F45" i="29"/>
  <c r="F44" i="29"/>
  <c r="D35" i="29"/>
  <c r="C35" i="29"/>
  <c r="A35" i="29"/>
  <c r="E24" i="29"/>
  <c r="G24" i="29" s="1"/>
  <c r="D24" i="29"/>
  <c r="A24" i="29"/>
  <c r="E23" i="29"/>
  <c r="G23" i="29" s="1"/>
  <c r="D23" i="29"/>
  <c r="A23" i="29"/>
  <c r="E22" i="29"/>
  <c r="G22" i="29" s="1"/>
  <c r="D22" i="29"/>
  <c r="A22" i="29"/>
  <c r="E21" i="29"/>
  <c r="G21" i="29" s="1"/>
  <c r="D21" i="29"/>
  <c r="A21" i="29"/>
  <c r="E20" i="29"/>
  <c r="G20" i="29" s="1"/>
  <c r="D20" i="29"/>
  <c r="A20" i="29"/>
  <c r="E19" i="29"/>
  <c r="G19" i="29" s="1"/>
  <c r="D19" i="29"/>
  <c r="A19" i="29"/>
  <c r="E18" i="29"/>
  <c r="G18" i="29" s="1"/>
  <c r="D18" i="29"/>
  <c r="A18" i="29"/>
  <c r="E17" i="29"/>
  <c r="G17" i="29" s="1"/>
  <c r="D17" i="29"/>
  <c r="A17" i="29"/>
  <c r="E12" i="29"/>
  <c r="G12" i="29" s="1"/>
  <c r="A12" i="29"/>
  <c r="A11" i="29"/>
  <c r="F9" i="29"/>
  <c r="F5" i="29"/>
  <c r="A3" i="29"/>
  <c r="A2" i="29"/>
  <c r="F47" i="9"/>
  <c r="F46" i="9"/>
  <c r="F45" i="9"/>
  <c r="D36" i="9"/>
  <c r="C36" i="9"/>
  <c r="A36" i="9"/>
  <c r="E26" i="9"/>
  <c r="G26" i="9" s="1"/>
  <c r="D26" i="9"/>
  <c r="A26" i="9"/>
  <c r="E25" i="9"/>
  <c r="G25" i="9" s="1"/>
  <c r="D25" i="9"/>
  <c r="A25" i="9"/>
  <c r="E24" i="9"/>
  <c r="G24" i="9" s="1"/>
  <c r="D24" i="9"/>
  <c r="A24" i="9"/>
  <c r="E23" i="9"/>
  <c r="G23" i="9" s="1"/>
  <c r="D23" i="9"/>
  <c r="A23" i="9"/>
  <c r="E22" i="9"/>
  <c r="G22" i="9" s="1"/>
  <c r="D22" i="9"/>
  <c r="A22" i="9"/>
  <c r="E21" i="9"/>
  <c r="G21" i="9" s="1"/>
  <c r="D21" i="9"/>
  <c r="A21" i="9"/>
  <c r="E20" i="9"/>
  <c r="G20" i="9" s="1"/>
  <c r="D20" i="9"/>
  <c r="A20" i="9"/>
  <c r="E19" i="9"/>
  <c r="G19" i="9" s="1"/>
  <c r="D19" i="9"/>
  <c r="A19" i="9"/>
  <c r="A11" i="9"/>
  <c r="F9" i="9"/>
  <c r="F5" i="9"/>
  <c r="A3" i="9"/>
  <c r="A2" i="9"/>
  <c r="E36" i="9" l="1"/>
  <c r="G36" i="9" s="1"/>
  <c r="H40" i="9" s="1"/>
  <c r="G11" i="9" s="1"/>
  <c r="H15" i="9" s="1"/>
  <c r="H15" i="34"/>
  <c r="H44" i="34" s="1"/>
  <c r="G49" i="34" s="1"/>
  <c r="E35" i="29"/>
  <c r="G35" i="29" s="1"/>
  <c r="H39" i="29" s="1"/>
  <c r="G11" i="29" s="1"/>
  <c r="H25" i="33"/>
  <c r="H21" i="38"/>
  <c r="E34" i="33"/>
  <c r="G34" i="33" s="1"/>
  <c r="H38" i="33" s="1"/>
  <c r="E28" i="38"/>
  <c r="G28" i="38" s="1"/>
  <c r="H32" i="38" s="1"/>
  <c r="H14" i="29"/>
  <c r="H26" i="29"/>
  <c r="H27" i="9"/>
  <c r="H42" i="9" s="1"/>
  <c r="F45" i="37"/>
  <c r="F44" i="37"/>
  <c r="F43" i="37"/>
  <c r="D34" i="37"/>
  <c r="C34" i="37"/>
  <c r="E34" i="37" s="1"/>
  <c r="G34" i="37" s="1"/>
  <c r="H38" i="37" s="1"/>
  <c r="G11" i="37" s="1"/>
  <c r="H15" i="37" s="1"/>
  <c r="A34" i="37"/>
  <c r="E21" i="37"/>
  <c r="G21" i="37" s="1"/>
  <c r="D21" i="37"/>
  <c r="A21" i="37"/>
  <c r="E20" i="37"/>
  <c r="G20" i="37" s="1"/>
  <c r="D20" i="37"/>
  <c r="A20" i="37"/>
  <c r="E19" i="37"/>
  <c r="G19" i="37" s="1"/>
  <c r="D19" i="37"/>
  <c r="A19" i="37"/>
  <c r="E18" i="37"/>
  <c r="G18" i="37" s="1"/>
  <c r="D18" i="37"/>
  <c r="A18" i="37"/>
  <c r="A11" i="37"/>
  <c r="F9" i="37"/>
  <c r="F5" i="37"/>
  <c r="A3" i="37"/>
  <c r="A2" i="37"/>
  <c r="H24" i="24"/>
  <c r="F47" i="36"/>
  <c r="F46" i="36"/>
  <c r="F45" i="36"/>
  <c r="D36" i="36"/>
  <c r="C36" i="36"/>
  <c r="E36" i="36" s="1"/>
  <c r="G36" i="36" s="1"/>
  <c r="H40" i="36" s="1"/>
  <c r="G11" i="36" s="1"/>
  <c r="A36" i="36"/>
  <c r="E26" i="36"/>
  <c r="G26" i="36" s="1"/>
  <c r="D26" i="36"/>
  <c r="A26" i="36"/>
  <c r="E25" i="36"/>
  <c r="G25" i="36" s="1"/>
  <c r="D25" i="36"/>
  <c r="A25" i="36"/>
  <c r="E24" i="36"/>
  <c r="G24" i="36" s="1"/>
  <c r="D24" i="36"/>
  <c r="A24" i="36"/>
  <c r="E23" i="36"/>
  <c r="G23" i="36" s="1"/>
  <c r="D23" i="36"/>
  <c r="A23" i="36"/>
  <c r="E22" i="36"/>
  <c r="G22" i="36" s="1"/>
  <c r="D22" i="36"/>
  <c r="A22" i="36"/>
  <c r="E21" i="36"/>
  <c r="G21" i="36" s="1"/>
  <c r="D21" i="36"/>
  <c r="A21" i="36"/>
  <c r="E20" i="36"/>
  <c r="G20" i="36" s="1"/>
  <c r="D20" i="36"/>
  <c r="A20" i="36"/>
  <c r="E19" i="36"/>
  <c r="G19" i="36" s="1"/>
  <c r="D19" i="36"/>
  <c r="A19" i="36"/>
  <c r="E18" i="36"/>
  <c r="G18" i="36" s="1"/>
  <c r="A18" i="36"/>
  <c r="E12" i="36"/>
  <c r="G12" i="36" s="1"/>
  <c r="D12" i="36"/>
  <c r="A12" i="36"/>
  <c r="A11" i="36"/>
  <c r="F9" i="36"/>
  <c r="F5" i="36"/>
  <c r="A3" i="36"/>
  <c r="A2" i="36"/>
  <c r="F44" i="35"/>
  <c r="F43" i="35"/>
  <c r="F42" i="35"/>
  <c r="C33" i="35"/>
  <c r="E33" i="35" s="1"/>
  <c r="G33" i="35" s="1"/>
  <c r="H37" i="35" s="1"/>
  <c r="G11" i="35" s="1"/>
  <c r="A33" i="35"/>
  <c r="E17" i="35"/>
  <c r="G17" i="35" s="1"/>
  <c r="A17" i="35"/>
  <c r="E16" i="35"/>
  <c r="G16" i="35" s="1"/>
  <c r="D16" i="35"/>
  <c r="A16" i="35"/>
  <c r="E12" i="35"/>
  <c r="G12" i="35" s="1"/>
  <c r="D12" i="35"/>
  <c r="A12" i="35"/>
  <c r="F9" i="35"/>
  <c r="F5" i="35"/>
  <c r="A3" i="35"/>
  <c r="A2" i="35"/>
  <c r="F42" i="32"/>
  <c r="F41" i="32"/>
  <c r="F40" i="32"/>
  <c r="D31" i="32"/>
  <c r="C31" i="32"/>
  <c r="A31" i="32"/>
  <c r="E21" i="32"/>
  <c r="G21" i="32" s="1"/>
  <c r="D21" i="32"/>
  <c r="A21" i="32"/>
  <c r="E20" i="32"/>
  <c r="G20" i="32" s="1"/>
  <c r="D20" i="32"/>
  <c r="A20" i="32"/>
  <c r="E19" i="32"/>
  <c r="G19" i="32" s="1"/>
  <c r="D19" i="32"/>
  <c r="A19" i="32"/>
  <c r="E18" i="32"/>
  <c r="G18" i="32" s="1"/>
  <c r="D18" i="32"/>
  <c r="A18" i="32"/>
  <c r="A11" i="32"/>
  <c r="F9" i="32"/>
  <c r="F5" i="32"/>
  <c r="A3" i="32"/>
  <c r="A2" i="32"/>
  <c r="F42" i="31"/>
  <c r="F41" i="31"/>
  <c r="F40" i="31"/>
  <c r="D31" i="31"/>
  <c r="C31" i="31"/>
  <c r="E31" i="31" s="1"/>
  <c r="G31" i="31" s="1"/>
  <c r="H35" i="31" s="1"/>
  <c r="G11" i="31" s="1"/>
  <c r="H15" i="31" s="1"/>
  <c r="A31" i="31"/>
  <c r="E21" i="31"/>
  <c r="G21" i="31" s="1"/>
  <c r="D21" i="31"/>
  <c r="A21" i="31"/>
  <c r="E20" i="31"/>
  <c r="G20" i="31" s="1"/>
  <c r="D20" i="31"/>
  <c r="A20" i="31"/>
  <c r="E19" i="31"/>
  <c r="G19" i="31" s="1"/>
  <c r="D19" i="31"/>
  <c r="A19" i="31"/>
  <c r="E18" i="31"/>
  <c r="G18" i="31" s="1"/>
  <c r="D18" i="31"/>
  <c r="A18" i="31"/>
  <c r="A11" i="31"/>
  <c r="F9" i="31"/>
  <c r="F5" i="31"/>
  <c r="A3" i="31"/>
  <c r="A2" i="31"/>
  <c r="F49" i="30"/>
  <c r="F48" i="30"/>
  <c r="F47" i="30"/>
  <c r="D38" i="30"/>
  <c r="C38" i="30"/>
  <c r="A38" i="30"/>
  <c r="E22" i="30"/>
  <c r="G22" i="30" s="1"/>
  <c r="D22" i="30"/>
  <c r="A22" i="30"/>
  <c r="E21" i="30"/>
  <c r="G21" i="30" s="1"/>
  <c r="D21" i="30"/>
  <c r="A21" i="30"/>
  <c r="E20" i="30"/>
  <c r="G20" i="30" s="1"/>
  <c r="D20" i="30"/>
  <c r="A20" i="30"/>
  <c r="E19" i="30"/>
  <c r="G19" i="30" s="1"/>
  <c r="D19" i="30"/>
  <c r="A19" i="30"/>
  <c r="A11" i="30"/>
  <c r="F9" i="30"/>
  <c r="F5" i="30"/>
  <c r="A3" i="30"/>
  <c r="A2" i="30"/>
  <c r="F50" i="28"/>
  <c r="F49" i="28"/>
  <c r="F48" i="28"/>
  <c r="D39" i="28"/>
  <c r="C39" i="28"/>
  <c r="A39" i="28"/>
  <c r="E28" i="28"/>
  <c r="G28" i="28" s="1"/>
  <c r="D28" i="28"/>
  <c r="A28" i="28"/>
  <c r="E27" i="28"/>
  <c r="G27" i="28" s="1"/>
  <c r="D27" i="28"/>
  <c r="A27" i="28"/>
  <c r="E26" i="28"/>
  <c r="G26" i="28" s="1"/>
  <c r="D26" i="28"/>
  <c r="A26" i="28"/>
  <c r="E25" i="28"/>
  <c r="G25" i="28" s="1"/>
  <c r="D25" i="28"/>
  <c r="A25" i="28"/>
  <c r="E24" i="28"/>
  <c r="G24" i="28" s="1"/>
  <c r="D24" i="28"/>
  <c r="A24" i="28"/>
  <c r="E23" i="28"/>
  <c r="G23" i="28" s="1"/>
  <c r="D23" i="28"/>
  <c r="A23" i="28"/>
  <c r="E22" i="28"/>
  <c r="G22" i="28" s="1"/>
  <c r="D22" i="28"/>
  <c r="A22" i="28"/>
  <c r="E21" i="28"/>
  <c r="G21" i="28" s="1"/>
  <c r="D21" i="28"/>
  <c r="A21" i="28"/>
  <c r="E20" i="28"/>
  <c r="G20" i="28" s="1"/>
  <c r="D20" i="28"/>
  <c r="A20" i="28"/>
  <c r="E19" i="28"/>
  <c r="G19" i="28" s="1"/>
  <c r="D19" i="28"/>
  <c r="A19" i="28"/>
  <c r="E12" i="28"/>
  <c r="G12" i="28" s="1"/>
  <c r="D12" i="28"/>
  <c r="A12" i="28"/>
  <c r="A11" i="28"/>
  <c r="F9" i="28"/>
  <c r="F5" i="28"/>
  <c r="A3" i="28"/>
  <c r="A2" i="28"/>
  <c r="F46" i="27"/>
  <c r="F45" i="27"/>
  <c r="F44" i="27"/>
  <c r="D35" i="27"/>
  <c r="C35" i="27"/>
  <c r="A35" i="27"/>
  <c r="E24" i="27"/>
  <c r="G24" i="27" s="1"/>
  <c r="D24" i="27"/>
  <c r="A24" i="27"/>
  <c r="E23" i="27"/>
  <c r="G23" i="27" s="1"/>
  <c r="D23" i="27"/>
  <c r="A23" i="27"/>
  <c r="E22" i="27"/>
  <c r="G22" i="27" s="1"/>
  <c r="D22" i="27"/>
  <c r="A22" i="27"/>
  <c r="E21" i="27"/>
  <c r="G21" i="27" s="1"/>
  <c r="D21" i="27"/>
  <c r="A21" i="27"/>
  <c r="E20" i="27"/>
  <c r="G20" i="27" s="1"/>
  <c r="D20" i="27"/>
  <c r="A20" i="27"/>
  <c r="E19" i="27"/>
  <c r="G19" i="27" s="1"/>
  <c r="D19" i="27"/>
  <c r="A19" i="27"/>
  <c r="E18" i="27"/>
  <c r="G18" i="27" s="1"/>
  <c r="D18" i="27"/>
  <c r="A18" i="27"/>
  <c r="E17" i="27"/>
  <c r="G17" i="27" s="1"/>
  <c r="D17" i="27"/>
  <c r="A17" i="27"/>
  <c r="E12" i="27"/>
  <c r="G12" i="27" s="1"/>
  <c r="A12" i="27"/>
  <c r="A11" i="27"/>
  <c r="F9" i="27"/>
  <c r="F5" i="27"/>
  <c r="A3" i="27"/>
  <c r="A2" i="27"/>
  <c r="F41" i="26"/>
  <c r="F40" i="26"/>
  <c r="F39" i="26"/>
  <c r="D30" i="26"/>
  <c r="C30" i="26"/>
  <c r="A30" i="26"/>
  <c r="E18" i="26"/>
  <c r="G18" i="26" s="1"/>
  <c r="A18" i="26"/>
  <c r="E17" i="26"/>
  <c r="G17" i="26" s="1"/>
  <c r="D17" i="26"/>
  <c r="A17" i="26"/>
  <c r="E12" i="26"/>
  <c r="G12" i="26" s="1"/>
  <c r="D12" i="26"/>
  <c r="A12" i="26"/>
  <c r="A11" i="26"/>
  <c r="F9" i="26"/>
  <c r="F5" i="26"/>
  <c r="A3" i="26"/>
  <c r="A2" i="26"/>
  <c r="F42" i="25"/>
  <c r="F41" i="25"/>
  <c r="F40" i="25"/>
  <c r="D31" i="25"/>
  <c r="C31" i="25"/>
  <c r="A31" i="25"/>
  <c r="G20" i="25"/>
  <c r="G19" i="25"/>
  <c r="E18" i="25"/>
  <c r="G18" i="25" s="1"/>
  <c r="A18" i="25"/>
  <c r="A11" i="25"/>
  <c r="F9" i="25"/>
  <c r="F5" i="25"/>
  <c r="A3" i="25"/>
  <c r="A2" i="25"/>
  <c r="D15" i="1"/>
  <c r="G9" i="23" s="1"/>
  <c r="D33" i="1"/>
  <c r="G27" i="23" s="1"/>
  <c r="D29" i="1"/>
  <c r="G23" i="23" s="1"/>
  <c r="D27" i="1"/>
  <c r="G21" i="23" s="1"/>
  <c r="D26" i="1"/>
  <c r="G20" i="23" s="1"/>
  <c r="H22" i="25" l="1"/>
  <c r="E31" i="25"/>
  <c r="G31" i="25" s="1"/>
  <c r="H35" i="25" s="1"/>
  <c r="G11" i="25" s="1"/>
  <c r="H15" i="25" s="1"/>
  <c r="E35" i="27"/>
  <c r="G35" i="27" s="1"/>
  <c r="H39" i="27" s="1"/>
  <c r="G11" i="27" s="1"/>
  <c r="H37" i="25"/>
  <c r="E10" i="1" s="1"/>
  <c r="H4" i="23" s="1"/>
  <c r="E30" i="26"/>
  <c r="G30" i="26" s="1"/>
  <c r="H34" i="26" s="1"/>
  <c r="G11" i="26" s="1"/>
  <c r="H14" i="26" s="1"/>
  <c r="H15" i="36"/>
  <c r="E38" i="30"/>
  <c r="G38" i="30" s="1"/>
  <c r="H42" i="30" s="1"/>
  <c r="G11" i="30" s="1"/>
  <c r="H15" i="30" s="1"/>
  <c r="H13" i="35"/>
  <c r="H25" i="37"/>
  <c r="E39" i="28"/>
  <c r="G39" i="28" s="1"/>
  <c r="H43" i="28" s="1"/>
  <c r="G11" i="28" s="1"/>
  <c r="H15" i="28" s="1"/>
  <c r="E31" i="32"/>
  <c r="G31" i="32" s="1"/>
  <c r="H35" i="32" s="1"/>
  <c r="G11" i="32" s="1"/>
  <c r="H15" i="32" s="1"/>
  <c r="H34" i="38"/>
  <c r="E31" i="1" s="1"/>
  <c r="G14" i="33"/>
  <c r="H16" i="33" s="1"/>
  <c r="H40" i="33" s="1"/>
  <c r="G45" i="33" s="1"/>
  <c r="E30" i="1"/>
  <c r="H24" i="23" s="1"/>
  <c r="G47" i="34"/>
  <c r="G48" i="34"/>
  <c r="H41" i="29"/>
  <c r="G47" i="9"/>
  <c r="G46" i="9"/>
  <c r="G45" i="9"/>
  <c r="H24" i="35"/>
  <c r="H39" i="35" s="1"/>
  <c r="H27" i="36"/>
  <c r="H40" i="37"/>
  <c r="E33" i="1" s="1"/>
  <c r="H27" i="23" s="1"/>
  <c r="H22" i="32"/>
  <c r="H37" i="32" s="1"/>
  <c r="E23" i="1" s="1"/>
  <c r="H17" i="23" s="1"/>
  <c r="H22" i="31"/>
  <c r="H37" i="31" s="1"/>
  <c r="E21" i="1" s="1"/>
  <c r="H15" i="23" s="1"/>
  <c r="H29" i="30"/>
  <c r="H30" i="28"/>
  <c r="H14" i="27"/>
  <c r="H26" i="27"/>
  <c r="H21" i="26"/>
  <c r="H36" i="26" s="1"/>
  <c r="E13" i="1" s="1"/>
  <c r="H7" i="23" s="1"/>
  <c r="G40" i="25"/>
  <c r="D37" i="1"/>
  <c r="G31" i="23" s="1"/>
  <c r="D28" i="1"/>
  <c r="G22" i="23" s="1"/>
  <c r="D24" i="1"/>
  <c r="G18" i="23" s="1"/>
  <c r="D23" i="1"/>
  <c r="G17" i="23" s="1"/>
  <c r="D22" i="1"/>
  <c r="G16" i="23" s="1"/>
  <c r="D21" i="1"/>
  <c r="G15" i="23" s="1"/>
  <c r="D20" i="1"/>
  <c r="G14" i="23" s="1"/>
  <c r="D19" i="1"/>
  <c r="G13" i="23" s="1"/>
  <c r="D18" i="1"/>
  <c r="G12" i="23" s="1"/>
  <c r="D17" i="1"/>
  <c r="G11" i="23" s="1"/>
  <c r="D16" i="1"/>
  <c r="G10" i="23" s="1"/>
  <c r="H13" i="24"/>
  <c r="H12" i="24"/>
  <c r="H19" i="24"/>
  <c r="H20" i="24"/>
  <c r="H21" i="24"/>
  <c r="H22" i="24"/>
  <c r="H23" i="24"/>
  <c r="H25" i="24"/>
  <c r="H18" i="24"/>
  <c r="G47" i="24"/>
  <c r="G46" i="24"/>
  <c r="G45" i="24"/>
  <c r="E36" i="24"/>
  <c r="D36" i="24"/>
  <c r="B36" i="24"/>
  <c r="B11" i="24"/>
  <c r="G5" i="24"/>
  <c r="B3" i="24"/>
  <c r="B2" i="24"/>
  <c r="G37" i="38" l="1"/>
  <c r="G42" i="25"/>
  <c r="G41" i="25"/>
  <c r="H45" i="28"/>
  <c r="E16" i="1" s="1"/>
  <c r="H10" i="23" s="1"/>
  <c r="G38" i="38"/>
  <c r="G39" i="38"/>
  <c r="H44" i="30"/>
  <c r="E20" i="1" s="1"/>
  <c r="H14" i="23" s="1"/>
  <c r="H42" i="36"/>
  <c r="E36" i="1" s="1"/>
  <c r="H30" i="23" s="1"/>
  <c r="H51" i="34"/>
  <c r="H53" i="34" s="1"/>
  <c r="F31" i="1"/>
  <c r="H25" i="23"/>
  <c r="H41" i="38"/>
  <c r="H43" i="38" s="1"/>
  <c r="H49" i="9"/>
  <c r="H51" i="9" s="1"/>
  <c r="G43" i="33"/>
  <c r="G44" i="33"/>
  <c r="G46" i="29"/>
  <c r="G45" i="29"/>
  <c r="G44" i="29"/>
  <c r="E18" i="1"/>
  <c r="H12" i="23" s="1"/>
  <c r="E35" i="1"/>
  <c r="H29" i="23" s="1"/>
  <c r="G42" i="35"/>
  <c r="G43" i="35"/>
  <c r="G44" i="35"/>
  <c r="H44" i="25"/>
  <c r="H46" i="25" s="1"/>
  <c r="E29" i="1"/>
  <c r="H23" i="23" s="1"/>
  <c r="G44" i="37"/>
  <c r="G45" i="37"/>
  <c r="G43" i="37"/>
  <c r="G41" i="32"/>
  <c r="G40" i="32"/>
  <c r="G42" i="32"/>
  <c r="G41" i="31"/>
  <c r="G40" i="31"/>
  <c r="G42" i="31"/>
  <c r="G47" i="30"/>
  <c r="G49" i="28"/>
  <c r="H41" i="27"/>
  <c r="E15" i="1" s="1"/>
  <c r="H9" i="23" s="1"/>
  <c r="G40" i="26"/>
  <c r="G41" i="26"/>
  <c r="G39" i="26"/>
  <c r="F36" i="24"/>
  <c r="H36" i="24" s="1"/>
  <c r="I40" i="24" s="1"/>
  <c r="H11" i="24" s="1"/>
  <c r="I15" i="24" s="1"/>
  <c r="I27" i="24"/>
  <c r="G35" i="23"/>
  <c r="G34" i="23"/>
  <c r="G33" i="23"/>
  <c r="D36" i="1"/>
  <c r="G30" i="23" s="1"/>
  <c r="F46" i="17"/>
  <c r="F45" i="17"/>
  <c r="F44" i="17"/>
  <c r="D35" i="17"/>
  <c r="C35" i="17"/>
  <c r="A35" i="17"/>
  <c r="H26" i="17"/>
  <c r="E13" i="17"/>
  <c r="G13" i="17" s="1"/>
  <c r="A13" i="17"/>
  <c r="E12" i="17"/>
  <c r="G12" i="17" s="1"/>
  <c r="A12" i="17"/>
  <c r="A11" i="17"/>
  <c r="F5" i="17"/>
  <c r="A3" i="17"/>
  <c r="A2" i="17"/>
  <c r="F38" i="16"/>
  <c r="F37" i="16"/>
  <c r="F36" i="16"/>
  <c r="D27" i="16"/>
  <c r="C27" i="16"/>
  <c r="A27" i="16"/>
  <c r="G22" i="16"/>
  <c r="G21" i="16"/>
  <c r="H18" i="16"/>
  <c r="A11" i="16"/>
  <c r="F5" i="16"/>
  <c r="A3" i="16"/>
  <c r="A2" i="16"/>
  <c r="A47" i="15"/>
  <c r="F46" i="15"/>
  <c r="F45" i="15"/>
  <c r="F44" i="15"/>
  <c r="D35" i="15"/>
  <c r="C35" i="15"/>
  <c r="A35" i="15"/>
  <c r="G30" i="15"/>
  <c r="G29" i="15"/>
  <c r="H26" i="15"/>
  <c r="A14" i="15"/>
  <c r="F5" i="15"/>
  <c r="A3" i="15"/>
  <c r="A2" i="15"/>
  <c r="F44" i="14"/>
  <c r="F43" i="14"/>
  <c r="F42" i="14"/>
  <c r="D33" i="14"/>
  <c r="C33" i="14"/>
  <c r="A33" i="14"/>
  <c r="E23" i="14"/>
  <c r="G23" i="14" s="1"/>
  <c r="D23" i="14"/>
  <c r="A23" i="14"/>
  <c r="E22" i="14"/>
  <c r="G22" i="14" s="1"/>
  <c r="D22" i="14"/>
  <c r="A22" i="14"/>
  <c r="E21" i="14"/>
  <c r="G21" i="14" s="1"/>
  <c r="D21" i="14"/>
  <c r="A21" i="14"/>
  <c r="E20" i="14"/>
  <c r="G20" i="14" s="1"/>
  <c r="D20" i="14"/>
  <c r="A20" i="14"/>
  <c r="E19" i="14"/>
  <c r="G19" i="14" s="1"/>
  <c r="D19" i="14"/>
  <c r="A19" i="14"/>
  <c r="E18" i="14"/>
  <c r="G18" i="14" s="1"/>
  <c r="D18" i="14"/>
  <c r="A18" i="14"/>
  <c r="A11" i="14"/>
  <c r="F5" i="14"/>
  <c r="A3" i="14"/>
  <c r="A2" i="14"/>
  <c r="F46" i="12"/>
  <c r="F45" i="12"/>
  <c r="F44" i="12"/>
  <c r="D35" i="12"/>
  <c r="C35" i="12"/>
  <c r="A35" i="12"/>
  <c r="E25" i="12"/>
  <c r="G25" i="12" s="1"/>
  <c r="D25" i="12"/>
  <c r="A25" i="12"/>
  <c r="E24" i="12"/>
  <c r="G24" i="12" s="1"/>
  <c r="D24" i="12"/>
  <c r="A24" i="12"/>
  <c r="E23" i="12"/>
  <c r="G23" i="12" s="1"/>
  <c r="D23" i="12"/>
  <c r="A23" i="12"/>
  <c r="E22" i="12"/>
  <c r="G22" i="12" s="1"/>
  <c r="D22" i="12"/>
  <c r="A22" i="12"/>
  <c r="E21" i="12"/>
  <c r="G21" i="12" s="1"/>
  <c r="D21" i="12"/>
  <c r="A21" i="12"/>
  <c r="E20" i="12"/>
  <c r="G20" i="12" s="1"/>
  <c r="D20" i="12"/>
  <c r="A20" i="12"/>
  <c r="E19" i="12"/>
  <c r="G19" i="12" s="1"/>
  <c r="D19" i="12"/>
  <c r="A19" i="12"/>
  <c r="E18" i="12"/>
  <c r="G18" i="12" s="1"/>
  <c r="D18" i="12"/>
  <c r="A18" i="12"/>
  <c r="A11" i="12"/>
  <c r="F5" i="12"/>
  <c r="A3" i="12"/>
  <c r="A2" i="12"/>
  <c r="F46" i="10"/>
  <c r="F45" i="10"/>
  <c r="F44" i="10"/>
  <c r="D35" i="10"/>
  <c r="C35" i="10"/>
  <c r="A35" i="10"/>
  <c r="G24" i="10"/>
  <c r="D24" i="10"/>
  <c r="E23" i="10"/>
  <c r="G23" i="10" s="1"/>
  <c r="D23" i="10"/>
  <c r="A23" i="10"/>
  <c r="E22" i="10"/>
  <c r="G22" i="10" s="1"/>
  <c r="D22" i="10"/>
  <c r="A22" i="10"/>
  <c r="E21" i="10"/>
  <c r="G21" i="10" s="1"/>
  <c r="D21" i="10"/>
  <c r="A21" i="10"/>
  <c r="E20" i="10"/>
  <c r="G20" i="10" s="1"/>
  <c r="D20" i="10"/>
  <c r="A20" i="10"/>
  <c r="E19" i="10"/>
  <c r="G19" i="10" s="1"/>
  <c r="D19" i="10"/>
  <c r="A19" i="10"/>
  <c r="E18" i="10"/>
  <c r="G18" i="10" s="1"/>
  <c r="D18" i="10"/>
  <c r="A18" i="10"/>
  <c r="E17" i="10"/>
  <c r="G17" i="10" s="1"/>
  <c r="D17" i="10"/>
  <c r="A17" i="10"/>
  <c r="E12" i="10"/>
  <c r="G12" i="10" s="1"/>
  <c r="A12" i="10"/>
  <c r="A11" i="10"/>
  <c r="F5" i="10"/>
  <c r="A3" i="10"/>
  <c r="A2" i="10"/>
  <c r="G45" i="5"/>
  <c r="G44" i="5"/>
  <c r="G43" i="5"/>
  <c r="E34" i="5"/>
  <c r="D34" i="5"/>
  <c r="B34" i="5"/>
  <c r="F21" i="5"/>
  <c r="H21" i="5" s="1"/>
  <c r="E21" i="5"/>
  <c r="B21" i="5"/>
  <c r="F20" i="5"/>
  <c r="H20" i="5" s="1"/>
  <c r="E20" i="5"/>
  <c r="B20" i="5"/>
  <c r="F19" i="5"/>
  <c r="H19" i="5" s="1"/>
  <c r="E19" i="5"/>
  <c r="B19" i="5"/>
  <c r="F18" i="5"/>
  <c r="H18" i="5" s="1"/>
  <c r="E18" i="5"/>
  <c r="B18" i="5"/>
  <c r="F12" i="5"/>
  <c r="H12" i="5" s="1"/>
  <c r="E12" i="5"/>
  <c r="B12" i="5"/>
  <c r="B11" i="5"/>
  <c r="G5" i="5"/>
  <c r="B3" i="5"/>
  <c r="B2" i="5"/>
  <c r="G46" i="4"/>
  <c r="G45" i="4"/>
  <c r="G44" i="4"/>
  <c r="E35" i="4"/>
  <c r="D35" i="4"/>
  <c r="B35" i="4"/>
  <c r="F22" i="4"/>
  <c r="H22" i="4" s="1"/>
  <c r="E22" i="4"/>
  <c r="B22" i="4"/>
  <c r="F21" i="4"/>
  <c r="H21" i="4" s="1"/>
  <c r="E21" i="4"/>
  <c r="B21" i="4"/>
  <c r="F20" i="4"/>
  <c r="H20" i="4" s="1"/>
  <c r="E20" i="4"/>
  <c r="B20" i="4"/>
  <c r="F19" i="4"/>
  <c r="H19" i="4" s="1"/>
  <c r="E19" i="4"/>
  <c r="B19" i="4"/>
  <c r="F18" i="4"/>
  <c r="H18" i="4" s="1"/>
  <c r="E18" i="4"/>
  <c r="B18" i="4"/>
  <c r="B11" i="4"/>
  <c r="G5" i="4"/>
  <c r="B3" i="4"/>
  <c r="B2" i="4"/>
  <c r="G48" i="28" l="1"/>
  <c r="G49" i="30"/>
  <c r="G47" i="36"/>
  <c r="G50" i="28"/>
  <c r="G48" i="30"/>
  <c r="G46" i="36"/>
  <c r="H51" i="30"/>
  <c r="H53" i="30" s="1"/>
  <c r="G45" i="36"/>
  <c r="H49" i="36" s="1"/>
  <c r="H51" i="36" s="1"/>
  <c r="H48" i="29"/>
  <c r="H50" i="29" s="1"/>
  <c r="H47" i="33"/>
  <c r="H49" i="33" s="1"/>
  <c r="H43" i="26"/>
  <c r="H45" i="26" s="1"/>
  <c r="H52" i="28"/>
  <c r="H54" i="28" s="1"/>
  <c r="H46" i="35"/>
  <c r="H48" i="35" s="1"/>
  <c r="H44" i="32"/>
  <c r="H46" i="32" s="1"/>
  <c r="H47" i="37"/>
  <c r="H49" i="37" s="1"/>
  <c r="H44" i="31"/>
  <c r="H46" i="31" s="1"/>
  <c r="G45" i="27"/>
  <c r="G46" i="27"/>
  <c r="G44" i="27"/>
  <c r="I42" i="24"/>
  <c r="H32" i="15"/>
  <c r="H24" i="16"/>
  <c r="E35" i="15"/>
  <c r="G35" i="15" s="1"/>
  <c r="H39" i="15" s="1"/>
  <c r="G14" i="15" s="1"/>
  <c r="H15" i="15" s="1"/>
  <c r="E27" i="16"/>
  <c r="G27" i="16" s="1"/>
  <c r="H31" i="16" s="1"/>
  <c r="G11" i="16" s="1"/>
  <c r="H13" i="16" s="1"/>
  <c r="E35" i="10"/>
  <c r="G35" i="10" s="1"/>
  <c r="H39" i="10" s="1"/>
  <c r="G11" i="10" s="1"/>
  <c r="H14" i="10" s="1"/>
  <c r="E33" i="14"/>
  <c r="G33" i="14" s="1"/>
  <c r="H37" i="14" s="1"/>
  <c r="G11" i="14" s="1"/>
  <c r="H15" i="14" s="1"/>
  <c r="F30" i="1"/>
  <c r="E35" i="12"/>
  <c r="G35" i="12" s="1"/>
  <c r="H39" i="12" s="1"/>
  <c r="G11" i="12" s="1"/>
  <c r="H15" i="12" s="1"/>
  <c r="F35" i="4"/>
  <c r="H35" i="4" s="1"/>
  <c r="I39" i="4" s="1"/>
  <c r="H11" i="4" s="1"/>
  <c r="I15" i="4" s="1"/>
  <c r="F34" i="5"/>
  <c r="H34" i="5" s="1"/>
  <c r="I38" i="5" s="1"/>
  <c r="H11" i="5" s="1"/>
  <c r="I15" i="5" s="1"/>
  <c r="E35" i="17"/>
  <c r="G35" i="17" s="1"/>
  <c r="H39" i="17" s="1"/>
  <c r="G11" i="17" s="1"/>
  <c r="H15" i="17" s="1"/>
  <c r="H41" i="17" s="1"/>
  <c r="E28" i="1" s="1"/>
  <c r="I26" i="4"/>
  <c r="H24" i="14"/>
  <c r="H26" i="12"/>
  <c r="F21" i="1"/>
  <c r="H26" i="10"/>
  <c r="I25" i="5"/>
  <c r="H33" i="16" l="1"/>
  <c r="E27" i="1" s="1"/>
  <c r="F28" i="1"/>
  <c r="H22" i="23"/>
  <c r="H41" i="12"/>
  <c r="E22" i="1" s="1"/>
  <c r="H41" i="15"/>
  <c r="E26" i="1" s="1"/>
  <c r="H48" i="27"/>
  <c r="H50" i="27" s="1"/>
  <c r="J24" i="16"/>
  <c r="E17" i="1"/>
  <c r="H39" i="14"/>
  <c r="E24" i="1" s="1"/>
  <c r="F23" i="1"/>
  <c r="H46" i="24"/>
  <c r="E37" i="1"/>
  <c r="H45" i="24"/>
  <c r="H47" i="24"/>
  <c r="F29" i="1"/>
  <c r="I40" i="5"/>
  <c r="E12" i="1" s="1"/>
  <c r="F16" i="1"/>
  <c r="H41" i="10"/>
  <c r="E19" i="1" s="1"/>
  <c r="F20" i="1"/>
  <c r="F36" i="1"/>
  <c r="I41" i="4"/>
  <c r="G45" i="17"/>
  <c r="G46" i="17"/>
  <c r="G44" i="17"/>
  <c r="G37" i="16"/>
  <c r="G38" i="16"/>
  <c r="G36" i="16"/>
  <c r="G44" i="15"/>
  <c r="G45" i="15"/>
  <c r="G46" i="15"/>
  <c r="F22" i="1" l="1"/>
  <c r="H16" i="23"/>
  <c r="G46" i="12"/>
  <c r="F37" i="1"/>
  <c r="H31" i="23"/>
  <c r="G44" i="12"/>
  <c r="F19" i="1"/>
  <c r="H13" i="23"/>
  <c r="G45" i="12"/>
  <c r="H6" i="23"/>
  <c r="F24" i="1"/>
  <c r="H18" i="23"/>
  <c r="F26" i="1"/>
  <c r="H20" i="23"/>
  <c r="F27" i="1"/>
  <c r="H21" i="23"/>
  <c r="F17" i="1"/>
  <c r="H11" i="23"/>
  <c r="G45" i="10"/>
  <c r="F15" i="1"/>
  <c r="H45" i="5"/>
  <c r="G42" i="14"/>
  <c r="H44" i="5"/>
  <c r="G44" i="14"/>
  <c r="G43" i="14"/>
  <c r="H45" i="4"/>
  <c r="E11" i="1"/>
  <c r="H43" i="5"/>
  <c r="G44" i="10"/>
  <c r="I49" i="24"/>
  <c r="I51" i="24" s="1"/>
  <c r="G46" i="10"/>
  <c r="H44" i="4"/>
  <c r="F18" i="1"/>
  <c r="H46" i="4"/>
  <c r="H48" i="12"/>
  <c r="H50" i="12" s="1"/>
  <c r="H40" i="16"/>
  <c r="H42" i="16" s="1"/>
  <c r="H48" i="17"/>
  <c r="H50" i="17" s="1"/>
  <c r="H48" i="15"/>
  <c r="H50" i="15" s="1"/>
  <c r="H5" i="23" l="1"/>
  <c r="I47" i="5"/>
  <c r="I49" i="5" s="1"/>
  <c r="H46" i="14"/>
  <c r="H48" i="14" s="1"/>
  <c r="H48" i="10"/>
  <c r="H50" i="10" s="1"/>
  <c r="I48" i="4"/>
  <c r="I50" i="4" s="1"/>
  <c r="D35" i="1"/>
  <c r="D11" i="1"/>
  <c r="D12" i="1"/>
  <c r="G5" i="23" l="1"/>
  <c r="D10" i="1"/>
  <c r="G29" i="23"/>
  <c r="F35" i="1"/>
  <c r="G6" i="23"/>
  <c r="F12" i="1"/>
  <c r="F11" i="1"/>
  <c r="F33" i="1"/>
  <c r="G4" i="23" l="1"/>
  <c r="F10" i="1"/>
  <c r="D13" i="1"/>
  <c r="G7" i="23" l="1"/>
  <c r="F13" i="1"/>
  <c r="F38" i="1" s="1"/>
  <c r="H32" i="23" s="1"/>
  <c r="E42" i="1"/>
  <c r="E41" i="1"/>
  <c r="E40" i="1"/>
  <c r="H34" i="23" l="1"/>
  <c r="H33" i="23"/>
  <c r="H35" i="23"/>
  <c r="F40" i="1"/>
  <c r="F41" i="1"/>
  <c r="F42" i="1"/>
  <c r="F43" i="1" l="1"/>
  <c r="F45" i="1" s="1"/>
  <c r="H36" i="23"/>
  <c r="I4" i="23" s="1"/>
  <c r="K4" i="23" s="1"/>
  <c r="K37" i="23" s="1"/>
</calcChain>
</file>

<file path=xl/sharedStrings.xml><?xml version="1.0" encoding="utf-8"?>
<sst xmlns="http://schemas.openxmlformats.org/spreadsheetml/2006/main" count="1387" uniqueCount="158">
  <si>
    <t>ALCALDIA DE POPAYAN</t>
  </si>
  <si>
    <t>GBS-110</t>
  </si>
  <si>
    <t>Versión: 01</t>
  </si>
  <si>
    <t xml:space="preserve">PRESUPUESTO </t>
  </si>
  <si>
    <t>ITEM</t>
  </si>
  <si>
    <t>DESCRIPCIÓN</t>
  </si>
  <si>
    <t>UNIDAD</t>
  </si>
  <si>
    <t>CANTIDAD</t>
  </si>
  <si>
    <t>ADECUACIONES LOCALES - PLAZA DE MERCADO LA ESMERALDA</t>
  </si>
  <si>
    <t>DESCRIPCION</t>
  </si>
  <si>
    <t>m2</t>
  </si>
  <si>
    <t>JORNAL</t>
  </si>
  <si>
    <t>kg</t>
  </si>
  <si>
    <t>m</t>
  </si>
  <si>
    <t>m3</t>
  </si>
  <si>
    <t>Und</t>
  </si>
  <si>
    <t>TOTAL COSTOS DIRECTOS</t>
  </si>
  <si>
    <t>Administración</t>
  </si>
  <si>
    <t>Imprevistos</t>
  </si>
  <si>
    <t>Utilidad</t>
  </si>
  <si>
    <t>COSTOS INDIRECTOS</t>
  </si>
  <si>
    <t>COSTO TOTAL</t>
  </si>
  <si>
    <t>VALOR 
UNITARIO</t>
  </si>
  <si>
    <t>VALOR 
TOTAL</t>
  </si>
  <si>
    <t>SECRETARIA GENERAL</t>
  </si>
  <si>
    <t>ACABADOS</t>
  </si>
  <si>
    <t>PRELIMARES</t>
  </si>
  <si>
    <t>OTROS</t>
  </si>
  <si>
    <t>VARIOS</t>
  </si>
  <si>
    <t>Kg</t>
  </si>
  <si>
    <t>Hr</t>
  </si>
  <si>
    <t xml:space="preserve">Mezcladora de concreto </t>
  </si>
  <si>
    <t>Cemento blanco</t>
  </si>
  <si>
    <t>Listón sajo de 5 x 3 cm x 2,5 m (varilla)</t>
  </si>
  <si>
    <t>Concreto de 21 Mpa impermeabilizado (producción)</t>
  </si>
  <si>
    <t>Mortero 1:3 (producción)</t>
  </si>
  <si>
    <t>Acero Fy = 60.000 psi d&gt;1/4"</t>
  </si>
  <si>
    <t>Pared Cerámica Jaya Blanco 25x35 cm caja 2 m2</t>
  </si>
  <si>
    <t>Pulidora</t>
  </si>
  <si>
    <t>Día</t>
  </si>
  <si>
    <t>OK ACTUALIZADO</t>
  </si>
  <si>
    <t>ANALISIS DE PRECIOS UNITARIOS</t>
  </si>
  <si>
    <t>REGRESAR</t>
  </si>
  <si>
    <t xml:space="preserve">ITEM      :  </t>
  </si>
  <si>
    <t>ALISTADO DE PISO CON MORTERO 1:4. E= 0.04M</t>
  </si>
  <si>
    <t>OBRA    :</t>
  </si>
  <si>
    <t xml:space="preserve">UNIDAD :                   </t>
  </si>
  <si>
    <t>M2</t>
  </si>
  <si>
    <t xml:space="preserve"> </t>
  </si>
  <si>
    <t>I.-EQUIPO</t>
  </si>
  <si>
    <t>FECHA  :</t>
  </si>
  <si>
    <t xml:space="preserve">                DESCRIPCION</t>
  </si>
  <si>
    <t>TIPO</t>
  </si>
  <si>
    <t>TARIFA</t>
  </si>
  <si>
    <t>VR/UNITARIO</t>
  </si>
  <si>
    <t>(5% MO)</t>
  </si>
  <si>
    <t>SUB-TOTAL</t>
  </si>
  <si>
    <t>II.-MATERIALES</t>
  </si>
  <si>
    <t xml:space="preserve">                 DESCRIPCION</t>
  </si>
  <si>
    <t>VALOR</t>
  </si>
  <si>
    <t>M3</t>
  </si>
  <si>
    <t>III.-TRANSPORTE</t>
  </si>
  <si>
    <t xml:space="preserve">                    DESCRIPCION</t>
  </si>
  <si>
    <t>VOLUMEN</t>
  </si>
  <si>
    <t>DISTANCIA</t>
  </si>
  <si>
    <t>M3-KM</t>
  </si>
  <si>
    <t>IV.-MANO DE OBRA</t>
  </si>
  <si>
    <t>PRESTAC.</t>
  </si>
  <si>
    <t>JOR.TOTAL</t>
  </si>
  <si>
    <t>RENDI.</t>
  </si>
  <si>
    <t>TOTAL COSTO DIRECTO</t>
  </si>
  <si>
    <t>V.-COSTOS INDIRECTOS</t>
  </si>
  <si>
    <t>%</t>
  </si>
  <si>
    <t>VR/TOTAL</t>
  </si>
  <si>
    <t>ADMINISTRACION</t>
  </si>
  <si>
    <t>IMPREVISTOS</t>
  </si>
  <si>
    <t>UTILIDAD</t>
  </si>
  <si>
    <t>PRECIO UNITARIO TOTAL</t>
  </si>
  <si>
    <t>SUMINISTRO E INSTALACIÓN PISO LAVRA DE 33,8 x 33,8 TRÁFICO 4 o SIMILAR</t>
  </si>
  <si>
    <t>Suministro y colocación de piso en cerámica tráfico 4 de 33.8 cm x 33.8 cm para 17 locales</t>
  </si>
  <si>
    <t>SUMINISTRO E INSTALACIÓN DE GUARDA ESCOBA EN CERÁMICA LAVRA O SIMILAR TRÁFICO 4 h=7 cm</t>
  </si>
  <si>
    <t>Suministro e instalación de acometida en cable de cobre 2F No. 10. Incluye elementos necesarios para dejar estas redes en optimas condiciones de funcionamiento y que cumpla con las especificaciones establecidas.</t>
  </si>
  <si>
    <t>SUMINISTRO E INSTALACIÓN DE SALIDA ELÉCTRICA PARA LUMINARIA, INCLUYE ROSETA E INTERRUPTOR SENCILLO, CAJA OCTOGONAL, TUBERÍA, ALAMBRE COBRE THW 10 AWG, ADAPTADORES. L = 1ML</t>
  </si>
  <si>
    <r>
      <t xml:space="preserve">Suministro e instalación de salida eléctrica para luminaria, incluye roseta e interruptor sencillo, caja octogonal, tubería, alambre cobre THW 10 AWG, adaptadores. L = 1ml, para </t>
    </r>
    <r>
      <rPr>
        <sz val="12"/>
        <rFont val="Arial"/>
        <family val="2"/>
      </rPr>
      <t>17</t>
    </r>
    <r>
      <rPr>
        <sz val="12"/>
        <color rgb="FF000000"/>
        <rFont val="Arial"/>
        <family val="2"/>
      </rPr>
      <t xml:space="preserve"> locales</t>
    </r>
  </si>
  <si>
    <t>Suministro e instalación de salida toma doble con polo a tierra para 17 locales, dos por cada local distribuidos. L=1m</t>
  </si>
  <si>
    <t>Suministro e instalación de acometida en cable de cobre 2F No. 12. Incluye elementos necesarios para dejar estas redes en optimas condiciones de funcionamiento y que cumpla con las especificaciones establecidas.</t>
  </si>
  <si>
    <t>Suministro e instalación de Alambre de cobre aisladoTHNN No. 12 para acometidas secundarias. Incluye accesorios de instalación</t>
  </si>
  <si>
    <t>Suministro e instalación de acometida de agua potable en tubería PVC de 1/2" RDE 9, sobre anden de concreto y/o tableta, para 1 local y poceta común. Ver ubicación en bosquejo suministrado</t>
  </si>
  <si>
    <t>Suministro e instalación de tubería hidráulica de en PVC RDE 9 de 1/2".</t>
  </si>
  <si>
    <t>Construcción de Punto Hco de agua fría en tubería de PVC de 1/2 in. L=1m</t>
  </si>
  <si>
    <t xml:space="preserve">Suministro e instalación de punto de agua potable 1/2" en PVC para 1 local y poceta común que se va a construir. Ver bosquejo. </t>
  </si>
  <si>
    <t>Construcción de punto sanitario en PVC de 3 in. Incluye accesorios de instalación.</t>
  </si>
  <si>
    <t>Suministro e instalación de punto sanitario en PVC 3" para 1 local y poceta común que se va a construir. Ver bosquejo.</t>
  </si>
  <si>
    <t>Suministro e instalación de contador de agua potable para local y poceta común</t>
  </si>
  <si>
    <t xml:space="preserve">SUMINISTRO E INSTALACIÓN DE MEDIDOR DE AGUA DE 1/2" </t>
  </si>
  <si>
    <t xml:space="preserve">201.9.1 - DEMOLICIÓN DE PISOS Y ANDENES </t>
  </si>
  <si>
    <t>DE CONCRETO A MANO</t>
  </si>
  <si>
    <t>UNIDAD :                   M3</t>
  </si>
  <si>
    <t xml:space="preserve">               DESCRIPCION</t>
  </si>
  <si>
    <t xml:space="preserve">II.-MATERIALES </t>
  </si>
  <si>
    <t xml:space="preserve">                   DESCRIPCION</t>
  </si>
  <si>
    <t>600.P1 - EXCAVACIONES VARIAS SIN</t>
  </si>
  <si>
    <t xml:space="preserve">CLASIFICAR A MANO. </t>
  </si>
  <si>
    <t xml:space="preserve">UNIDAD :                </t>
  </si>
  <si>
    <t>Excavación manual en suelos varios para instalación de tuberia hidráulica de PVC 1/2 para 3 locales.  Ver ubicación en bosquejo suministrado</t>
  </si>
  <si>
    <t>RELLENO Y COMPACTACIÓN CON MATERIAL DE SITIO</t>
  </si>
  <si>
    <t>Relleno con material de sitio sobre excavaciones</t>
  </si>
  <si>
    <t>630.4.1.2 - CONCRETO RESISTENCIA 21MPA (D) Contrapiso E = 0.10m; acabado acolillado y escobiado con tratamiento de juntas (incluye refuerzo con malla electrosoldada)</t>
  </si>
  <si>
    <t>HR</t>
  </si>
  <si>
    <t>M3-km</t>
  </si>
  <si>
    <t>m3 - km</t>
  </si>
  <si>
    <t>Reparación de cortinas metálicas que estan oxidadas. Incluye reposición de partes en mal estado. Para 15 locales.</t>
  </si>
  <si>
    <t>HERRAMIENTA MENOR</t>
  </si>
  <si>
    <t>CONSTRUCCIÓN DE MESÓN EN CONCRETO DE 17.5 MPA (2500 PSI) e=8cm. INCLUYE MALLA ELECTROSOLDADA M-084, ENCHAPE Y PIRAGUA.</t>
  </si>
  <si>
    <t>Construcción de Poceta corrida de aseo y abastecimiento de agua, en concreto de 21 Mpa (3.000 PSI) incluye enchape, de dimenciones b=2m x a=0.70m</t>
  </si>
  <si>
    <t>Página 1 de 1</t>
  </si>
  <si>
    <t>OBJETIVO ESP.</t>
  </si>
  <si>
    <t>PRODUCTO</t>
  </si>
  <si>
    <t>ACTIVIDAD</t>
  </si>
  <si>
    <t>VR. UNITARIO</t>
  </si>
  <si>
    <t>FUENTE</t>
  </si>
  <si>
    <t>VR. TOTAL</t>
  </si>
  <si>
    <t>R.PROPIO</t>
  </si>
  <si>
    <t>R. SGP</t>
  </si>
  <si>
    <t>Mejorar, construir, y adecuar la infraestructura de las unidades técnicas de basura – UTB y los locales comerciales de las Plazas de Mercado del Municipio de Popayán.</t>
  </si>
  <si>
    <t>Producto PDM: Plan de mantenimiento de las plazas de mercad ejecutado    
Producto MGA: Plazas de mercado mantenida
Descripción: Unidades de Tratamiento de Basuras – UTB Construidas y adecuadas y locales comerciales plaza de mercado Esmeralda adecuados.</t>
  </si>
  <si>
    <t>2. Realizar obras de adecuación de 19 locales comerciales en la plaza de mercado la esmeralda del municipio de Popayán.</t>
  </si>
  <si>
    <t>COSTO TOTAL LOCALES COMERCIALES ESMERALDA</t>
  </si>
  <si>
    <t>Construcción de Meson en concreto de 17 MPa (2500 psi), Espesor 8cm, incluye malla electrosoldada m-084, enchape y piragua, para 3 locales, de acuerdo al bosquejo suministrado</t>
  </si>
  <si>
    <t>Suminstro y colocación de Alistado para piso en mortero 1:4 de e=0.04m para 18 locales</t>
  </si>
  <si>
    <t>Aplicación de mortero 1:4 impermeabilizado sobre muros. E=2.5cm</t>
  </si>
  <si>
    <t>Aplicación de pañete impermeabilizado para muros internos con mortero 1:4 de espesor 2.5 cm para 15 locales</t>
  </si>
  <si>
    <t>Suministro y colocación de guardaescoba en cerámica (h=7 cm) para muros internos de 17 locales.</t>
  </si>
  <si>
    <r>
      <t xml:space="preserve">Suministro e instalación de acometida en cable de cobre 2F No. 10. Incluye elementos necesarios para dejar estas redes en optimas condiciones de funcionamiento y que cumpla con las especificaciones establecidas en </t>
    </r>
    <r>
      <rPr>
        <sz val="12"/>
        <rFont val="Arial"/>
        <family val="2"/>
      </rPr>
      <t>17</t>
    </r>
    <r>
      <rPr>
        <sz val="12"/>
        <color rgb="FFFF0000"/>
        <rFont val="Arial"/>
        <family val="2"/>
      </rPr>
      <t xml:space="preserve"> </t>
    </r>
    <r>
      <rPr>
        <sz val="12"/>
        <color theme="1"/>
        <rFont val="Arial"/>
        <family val="2"/>
      </rPr>
      <t xml:space="preserve">locales, para instalación de contador eléctrico del cual se derivará acometida de luminaria, interruptores y tómas electricos. L=1m. </t>
    </r>
  </si>
  <si>
    <t>Cable de cobre asilado THHN No. 12</t>
  </si>
  <si>
    <t>SUMINISTRO E INSTALACIÓN DE MEDIDOR DE ENERGÍA ELÉCTRICA  MONOFÁSICO, INCLUYE CAJA DE PROTECCIÓN, CAJA TABLERO CT 4 CIRCUITOS Y TACOS DE 20 A</t>
  </si>
  <si>
    <t>Suministro e instalación de medidor de energía eléctrica monofásico, incluye caja de protección, caja tablero CT 4 circuitos y tacos de 20 amperios para 17 locales</t>
  </si>
  <si>
    <t>INSTALACIONES ELECTRICAS E HIDROSANITARIAS</t>
  </si>
  <si>
    <t xml:space="preserve">CONSTRUCCIÓN DE MURO A LA VISTA EN SOGA DE LADRILLO TOLETE COMÚN. </t>
  </si>
  <si>
    <t>TABLA COMÚN 0,15 x 0,23 x 2.7 m.</t>
  </si>
  <si>
    <t>Ladrillo común</t>
  </si>
  <si>
    <t>Reparación de cortinas metálicas que estan oxidadas. Incluye reposición de partes en mal estado.</t>
  </si>
  <si>
    <t xml:space="preserve">GRASA PARA RODAMIENTOS </t>
  </si>
  <si>
    <t>Lb</t>
  </si>
  <si>
    <t>SALIDA TOMA ELÉCTRICA, INCLUYE TOMA, CAJA 5800, TUBERÍA, ALAMBRE DE COBRE THW 10 AWG. ADAPTADORES. L=1m</t>
  </si>
  <si>
    <t>Suministro e instalación de acometida en cable de cobre 2F No. 10. Incluye elementos necesarios para dejar estas redes en optimas condiciones de funcionamiento y que cumpla con las especificaciones establecidas. Acometida principal.</t>
  </si>
  <si>
    <t>Demolición de losa de piso a mano para instalación de tuberías hidráulicas de PVC 1/2" para 1 local y poceta de agua común.  Ver ubicación en bosquejo suministrado</t>
  </si>
  <si>
    <t>CONCRETO RESISTENCIA 21MPA (D) Contrapiso E = 0.10m; acabado acolillado y escobiado con tratamiento de juntas (incluye refuerzo con malla electrosoldada)</t>
  </si>
  <si>
    <t>Transporte de material proveniente de excavación, explanación, canales y escombros. Inluye Cargue a mano</t>
  </si>
  <si>
    <t>Construcción de Muro en ladrillo común en Soga a la vista para 3 locales, 1 muro divisorio completo de altura 2.80 y antepechos a una altura de 0.8m, de acuerdo al bosquejo suminstrado.</t>
  </si>
  <si>
    <t>Conformación de zona de disposición de sobrantes. Incluye regalias.</t>
  </si>
  <si>
    <t>5.P1 - CONFORMACION DE ZONA DE DISPOSICION DE SOBRANTES</t>
  </si>
  <si>
    <t>INCLUYE REGALIAS</t>
  </si>
  <si>
    <t xml:space="preserve">UNIDAD :   </t>
  </si>
  <si>
    <t xml:space="preserve">   DESCRIPCION</t>
  </si>
  <si>
    <t xml:space="preserve">    DESCRIPCION</t>
  </si>
  <si>
    <t xml:space="preserve">      DESCRIPCION</t>
  </si>
  <si>
    <t xml:space="preserve">     DESCRIPCION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</si>
</sst>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0.000"/>
    <numFmt numFmtId="167" formatCode="&quot;$ &quot;#,##0_-"/>
    <numFmt numFmtId="168" formatCode="mmmm\-yyyy"/>
    <numFmt numFmtId="169" formatCode="0.0"/>
    <numFmt numFmtId="170" formatCode="_(* #,##0_);_(* \(#,##0\);_(* &quot;-&quot;??_);_(@_)"/>
    <numFmt numFmtId="171" formatCode="_-&quot;$&quot;\ * #,##0_-;\-&quot;$&quot;\ * #,##0_-;_-&quot;$&quot;\ * &quot;-&quot;??_-;_-@_-"/>
    <numFmt numFmtId="172" formatCode="#,##0.000"/>
    <numFmt numFmtId="173" formatCode="&quot;$&quot;\ #,##0"/>
    <numFmt numFmtId="174" formatCode="_-[$$-240A]\ * #,##0.00_-;\-[$$-240A]\ * #,##0.00_-;_-[$$-240A]\ * &quot;-&quot;??_-;_-@_-"/>
    <numFmt numFmtId="175" formatCode="mmm\-yyyy"/>
    <numFmt numFmtId="176" formatCode="_-[$$-240A]\ * #,##0_-;\-[$$-240A]\ * #,##0_-;_-[$$-240A]\ * &quot;-&quot;_-;_-@_-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sz val="12"/>
      <name val="Arial"/>
      <family val="2"/>
    </font>
    <font>
      <sz val="12"/>
      <color rgb="FF000000"/>
      <name val="Arial"/>
      <family val="2"/>
    </font>
    <font>
      <sz val="12"/>
      <color rgb="FFFF0000"/>
      <name val="Arial"/>
      <family val="2"/>
    </font>
    <font>
      <sz val="10"/>
      <color rgb="FF000000"/>
      <name val="Arial"/>
      <family val="2"/>
    </font>
    <font>
      <b/>
      <sz val="14"/>
      <name val="Lucida casual"/>
    </font>
    <font>
      <sz val="10"/>
      <name val="Lucida casual"/>
    </font>
    <font>
      <b/>
      <sz val="12"/>
      <name val="Lucida casual"/>
    </font>
    <font>
      <sz val="10"/>
      <name val="Arial"/>
      <family val="2"/>
    </font>
    <font>
      <u/>
      <sz val="10"/>
      <color theme="10"/>
      <name val="Arial"/>
      <family val="2"/>
    </font>
    <font>
      <b/>
      <sz val="10"/>
      <name val="Lucida casual"/>
    </font>
    <font>
      <b/>
      <sz val="8"/>
      <name val="Lucida casual"/>
    </font>
    <font>
      <b/>
      <sz val="11"/>
      <name val="Lucida casual"/>
    </font>
    <font>
      <sz val="10"/>
      <color rgb="FF000000"/>
      <name val="Arial"/>
      <family val="2"/>
    </font>
    <font>
      <b/>
      <sz val="8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</font>
    <font>
      <sz val="10"/>
      <color rgb="FF000000"/>
      <name val="Arial"/>
      <family val="2"/>
    </font>
    <font>
      <sz val="10"/>
      <color rgb="FFFF0000"/>
      <name val="Lucida casual"/>
    </font>
    <font>
      <b/>
      <sz val="10"/>
      <color rgb="FFFF0000"/>
      <name val="Lucida casual"/>
    </font>
    <font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548DD4"/>
        <bgColor rgb="FF548DD4"/>
      </patternFill>
    </fill>
    <fill>
      <patternFill patternType="solid">
        <fgColor rgb="FFE7E6E6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7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9" fillId="0" borderId="0"/>
    <xf numFmtId="0" fontId="14" fillId="0" borderId="0" applyNumberFormat="0" applyFill="0" applyBorder="0" applyAlignment="0" applyProtection="0">
      <alignment vertical="top"/>
      <protection locked="0"/>
    </xf>
    <xf numFmtId="9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8" fillId="0" borderId="0"/>
    <xf numFmtId="0" fontId="18" fillId="0" borderId="0"/>
    <xf numFmtId="164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3" fillId="0" borderId="0"/>
    <xf numFmtId="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</cellStyleXfs>
  <cellXfs count="638">
    <xf numFmtId="0" fontId="0" fillId="0" borderId="0" xfId="0"/>
    <xf numFmtId="0" fontId="2" fillId="0" borderId="13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42" fontId="7" fillId="0" borderId="16" xfId="1" applyFont="1" applyBorder="1" applyAlignment="1">
      <alignment horizontal="center" vertical="center"/>
    </xf>
    <xf numFmtId="42" fontId="7" fillId="0" borderId="16" xfId="1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5" xfId="0" applyFont="1" applyBorder="1" applyAlignment="1">
      <alignment wrapText="1"/>
    </xf>
    <xf numFmtId="0" fontId="7" fillId="0" borderId="5" xfId="0" applyFont="1" applyBorder="1" applyAlignment="1">
      <alignment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2" fontId="2" fillId="0" borderId="13" xfId="0" applyNumberFormat="1" applyFont="1" applyBorder="1" applyAlignment="1">
      <alignment horizontal="center" vertical="center"/>
    </xf>
    <xf numFmtId="42" fontId="2" fillId="0" borderId="13" xfId="1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2" fontId="2" fillId="0" borderId="25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center" vertical="center"/>
    </xf>
    <xf numFmtId="2" fontId="2" fillId="3" borderId="5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wrapText="1"/>
    </xf>
    <xf numFmtId="0" fontId="2" fillId="2" borderId="5" xfId="0" applyFont="1" applyFill="1" applyBorder="1" applyAlignment="1">
      <alignment horizontal="center" vertical="center"/>
    </xf>
    <xf numFmtId="2" fontId="2" fillId="2" borderId="5" xfId="0" applyNumberFormat="1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167" fontId="7" fillId="0" borderId="16" xfId="0" applyNumberFormat="1" applyFont="1" applyBorder="1" applyAlignment="1">
      <alignment vertical="center"/>
    </xf>
    <xf numFmtId="0" fontId="2" fillId="0" borderId="32" xfId="0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/>
    </xf>
    <xf numFmtId="2" fontId="6" fillId="0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wrapText="1"/>
    </xf>
    <xf numFmtId="0" fontId="10" fillId="4" borderId="34" xfId="4" applyFont="1" applyFill="1" applyBorder="1"/>
    <xf numFmtId="0" fontId="10" fillId="4" borderId="35" xfId="4" applyFont="1" applyFill="1" applyBorder="1"/>
    <xf numFmtId="0" fontId="11" fillId="4" borderId="35" xfId="4" applyFont="1" applyFill="1" applyBorder="1"/>
    <xf numFmtId="0" fontId="11" fillId="4" borderId="33" xfId="4" applyFont="1" applyFill="1" applyBorder="1"/>
    <xf numFmtId="0" fontId="11" fillId="0" borderId="0" xfId="4" applyFont="1"/>
    <xf numFmtId="0" fontId="9" fillId="0" borderId="0" xfId="4"/>
    <xf numFmtId="0" fontId="12" fillId="4" borderId="36" xfId="4" applyFont="1" applyFill="1" applyBorder="1"/>
    <xf numFmtId="0" fontId="12" fillId="4" borderId="37" xfId="4" applyFont="1" applyFill="1" applyBorder="1"/>
    <xf numFmtId="0" fontId="11" fillId="4" borderId="37" xfId="4" applyFont="1" applyFill="1" applyBorder="1"/>
    <xf numFmtId="3" fontId="14" fillId="0" borderId="39" xfId="5" applyNumberFormat="1" applyBorder="1" applyAlignment="1" applyProtection="1">
      <alignment horizontal="center" vertical="center"/>
    </xf>
    <xf numFmtId="0" fontId="11" fillId="0" borderId="0" xfId="4" applyFont="1" applyAlignment="1">
      <alignment vertical="top"/>
    </xf>
    <xf numFmtId="0" fontId="11" fillId="0" borderId="0" xfId="4" applyFont="1" applyAlignment="1">
      <alignment horizontal="right" vertical="top"/>
    </xf>
    <xf numFmtId="0" fontId="15" fillId="0" borderId="0" xfId="4" applyFont="1" applyAlignment="1">
      <alignment horizontal="left" vertical="top"/>
    </xf>
    <xf numFmtId="0" fontId="15" fillId="0" borderId="0" xfId="4" applyFont="1"/>
    <xf numFmtId="168" fontId="15" fillId="0" borderId="0" xfId="4" applyNumberFormat="1" applyFont="1"/>
    <xf numFmtId="0" fontId="15" fillId="0" borderId="40" xfId="4" applyFont="1" applyBorder="1" applyAlignment="1">
      <alignment horizontal="center"/>
    </xf>
    <xf numFmtId="0" fontId="15" fillId="0" borderId="26" xfId="4" applyFont="1" applyBorder="1" applyAlignment="1">
      <alignment horizontal="center"/>
    </xf>
    <xf numFmtId="0" fontId="15" fillId="0" borderId="16" xfId="4" applyFont="1" applyBorder="1" applyAlignment="1">
      <alignment horizontal="center"/>
    </xf>
    <xf numFmtId="0" fontId="11" fillId="0" borderId="28" xfId="4" applyFont="1" applyBorder="1"/>
    <xf numFmtId="0" fontId="11" fillId="0" borderId="26" xfId="4" applyFont="1" applyBorder="1" applyAlignment="1">
      <alignment horizontal="right"/>
    </xf>
    <xf numFmtId="0" fontId="11" fillId="0" borderId="16" xfId="4" applyFont="1" applyBorder="1"/>
    <xf numFmtId="3" fontId="11" fillId="0" borderId="16" xfId="4" applyNumberFormat="1" applyFont="1" applyBorder="1"/>
    <xf numFmtId="2" fontId="11" fillId="0" borderId="16" xfId="4" applyNumberFormat="1" applyFont="1" applyBorder="1"/>
    <xf numFmtId="0" fontId="11" fillId="0" borderId="36" xfId="4" applyFont="1" applyBorder="1"/>
    <xf numFmtId="0" fontId="11" fillId="0" borderId="37" xfId="4" applyFont="1" applyBorder="1"/>
    <xf numFmtId="0" fontId="11" fillId="0" borderId="38" xfId="4" applyFont="1" applyBorder="1" applyAlignment="1">
      <alignment horizontal="right"/>
    </xf>
    <xf numFmtId="3" fontId="11" fillId="0" borderId="36" xfId="4" applyNumberFormat="1" applyFont="1" applyBorder="1"/>
    <xf numFmtId="166" fontId="11" fillId="0" borderId="16" xfId="4" applyNumberFormat="1" applyFont="1" applyBorder="1"/>
    <xf numFmtId="0" fontId="11" fillId="0" borderId="38" xfId="4" applyFont="1" applyBorder="1"/>
    <xf numFmtId="13" fontId="11" fillId="0" borderId="16" xfId="4" applyNumberFormat="1" applyFont="1" applyBorder="1"/>
    <xf numFmtId="0" fontId="15" fillId="0" borderId="34" xfId="4" applyFont="1" applyBorder="1" applyAlignment="1">
      <alignment horizontal="center"/>
    </xf>
    <xf numFmtId="0" fontId="15" fillId="0" borderId="35" xfId="4" applyFont="1" applyBorder="1" applyAlignment="1">
      <alignment horizontal="center"/>
    </xf>
    <xf numFmtId="0" fontId="15" fillId="0" borderId="33" xfId="4" applyFont="1" applyBorder="1" applyAlignment="1">
      <alignment horizontal="center"/>
    </xf>
    <xf numFmtId="0" fontId="15" fillId="0" borderId="24" xfId="4" applyFont="1" applyBorder="1" applyAlignment="1">
      <alignment horizontal="center"/>
    </xf>
    <xf numFmtId="0" fontId="11" fillId="0" borderId="5" xfId="4" applyFont="1" applyBorder="1" applyAlignment="1">
      <alignment horizontal="center" vertical="center"/>
    </xf>
    <xf numFmtId="3" fontId="11" fillId="0" borderId="5" xfId="4" applyNumberFormat="1" applyFont="1" applyBorder="1" applyAlignment="1">
      <alignment horizontal="center" vertical="center"/>
    </xf>
    <xf numFmtId="2" fontId="11" fillId="0" borderId="16" xfId="4" applyNumberFormat="1" applyFont="1" applyBorder="1" applyAlignment="1">
      <alignment horizontal="center" vertical="center"/>
    </xf>
    <xf numFmtId="3" fontId="11" fillId="0" borderId="5" xfId="4" applyNumberFormat="1" applyFont="1" applyBorder="1" applyAlignment="1">
      <alignment vertical="center"/>
    </xf>
    <xf numFmtId="0" fontId="11" fillId="0" borderId="26" xfId="4" applyFont="1" applyBorder="1"/>
    <xf numFmtId="1" fontId="11" fillId="0" borderId="16" xfId="4" applyNumberFormat="1" applyFont="1" applyBorder="1"/>
    <xf numFmtId="1" fontId="11" fillId="0" borderId="0" xfId="4" applyNumberFormat="1" applyFont="1"/>
    <xf numFmtId="2" fontId="11" fillId="0" borderId="16" xfId="4" applyNumberFormat="1" applyFont="1" applyBorder="1" applyAlignment="1">
      <alignment horizontal="center"/>
    </xf>
    <xf numFmtId="169" fontId="11" fillId="0" borderId="16" xfId="4" applyNumberFormat="1" applyFont="1" applyBorder="1"/>
    <xf numFmtId="2" fontId="11" fillId="0" borderId="0" xfId="4" applyNumberFormat="1" applyFont="1"/>
    <xf numFmtId="0" fontId="11" fillId="0" borderId="40" xfId="4" applyFont="1" applyBorder="1" applyAlignment="1">
      <alignment horizontal="center"/>
    </xf>
    <xf numFmtId="0" fontId="11" fillId="0" borderId="26" xfId="4" applyFont="1" applyBorder="1" applyAlignment="1">
      <alignment horizontal="center"/>
    </xf>
    <xf numFmtId="0" fontId="17" fillId="0" borderId="16" xfId="4" applyFont="1" applyBorder="1" applyAlignment="1">
      <alignment horizontal="center"/>
    </xf>
    <xf numFmtId="0" fontId="11" fillId="0" borderId="40" xfId="4" applyFont="1" applyBorder="1"/>
    <xf numFmtId="10" fontId="11" fillId="0" borderId="16" xfId="6" applyNumberFormat="1" applyFont="1" applyBorder="1" applyAlignment="1">
      <alignment horizontal="center"/>
    </xf>
    <xf numFmtId="170" fontId="11" fillId="0" borderId="16" xfId="7" applyNumberFormat="1" applyFont="1" applyBorder="1"/>
    <xf numFmtId="0" fontId="11" fillId="0" borderId="28" xfId="4" applyFont="1" applyBorder="1" applyAlignment="1">
      <alignment horizontal="center"/>
    </xf>
    <xf numFmtId="0" fontId="17" fillId="0" borderId="0" xfId="4" applyFont="1"/>
    <xf numFmtId="3" fontId="15" fillId="0" borderId="16" xfId="4" applyNumberFormat="1" applyFont="1" applyBorder="1"/>
    <xf numFmtId="0" fontId="10" fillId="4" borderId="34" xfId="8" applyFont="1" applyFill="1" applyBorder="1"/>
    <xf numFmtId="0" fontId="10" fillId="4" borderId="35" xfId="8" applyFont="1" applyFill="1" applyBorder="1"/>
    <xf numFmtId="0" fontId="11" fillId="4" borderId="35" xfId="8" applyFont="1" applyFill="1" applyBorder="1"/>
    <xf numFmtId="0" fontId="11" fillId="4" borderId="33" xfId="8" applyFont="1" applyFill="1" applyBorder="1"/>
    <xf numFmtId="0" fontId="11" fillId="0" borderId="0" xfId="8" applyFont="1"/>
    <xf numFmtId="0" fontId="18" fillId="0" borderId="0" xfId="8"/>
    <xf numFmtId="0" fontId="12" fillId="4" borderId="36" xfId="8" applyFont="1" applyFill="1" applyBorder="1"/>
    <xf numFmtId="0" fontId="12" fillId="4" borderId="37" xfId="8" applyFont="1" applyFill="1" applyBorder="1"/>
    <xf numFmtId="0" fontId="11" fillId="4" borderId="37" xfId="8" applyFont="1" applyFill="1" applyBorder="1"/>
    <xf numFmtId="0" fontId="13" fillId="0" borderId="0" xfId="8" applyFont="1"/>
    <xf numFmtId="0" fontId="11" fillId="0" borderId="0" xfId="8" applyFont="1" applyAlignment="1">
      <alignment vertical="top"/>
    </xf>
    <xf numFmtId="0" fontId="11" fillId="0" borderId="0" xfId="8" applyFont="1" applyAlignment="1">
      <alignment horizontal="right" vertical="top"/>
    </xf>
    <xf numFmtId="0" fontId="15" fillId="0" borderId="0" xfId="8" applyFont="1" applyAlignment="1">
      <alignment horizontal="left" vertical="top"/>
    </xf>
    <xf numFmtId="0" fontId="18" fillId="0" borderId="0" xfId="8" applyAlignment="1">
      <alignment vertical="top"/>
    </xf>
    <xf numFmtId="0" fontId="15" fillId="0" borderId="0" xfId="8" applyFont="1"/>
    <xf numFmtId="168" fontId="15" fillId="0" borderId="0" xfId="8" applyNumberFormat="1" applyFont="1"/>
    <xf numFmtId="0" fontId="15" fillId="0" borderId="28" xfId="8" applyFont="1" applyBorder="1" applyAlignment="1">
      <alignment horizontal="center"/>
    </xf>
    <xf numFmtId="0" fontId="15" fillId="0" borderId="40" xfId="8" applyFont="1" applyBorder="1" applyAlignment="1">
      <alignment horizontal="center"/>
    </xf>
    <xf numFmtId="0" fontId="15" fillId="0" borderId="26" xfId="8" applyFont="1" applyBorder="1" applyAlignment="1">
      <alignment horizontal="center"/>
    </xf>
    <xf numFmtId="0" fontId="15" fillId="0" borderId="16" xfId="8" applyFont="1" applyBorder="1" applyAlignment="1">
      <alignment horizontal="center"/>
    </xf>
    <xf numFmtId="0" fontId="11" fillId="0" borderId="28" xfId="8" applyFont="1" applyBorder="1"/>
    <xf numFmtId="0" fontId="13" fillId="0" borderId="40" xfId="8" applyFont="1" applyBorder="1"/>
    <xf numFmtId="0" fontId="11" fillId="0" borderId="26" xfId="8" applyFont="1" applyBorder="1" applyAlignment="1">
      <alignment horizontal="right"/>
    </xf>
    <xf numFmtId="0" fontId="11" fillId="0" borderId="16" xfId="8" applyFont="1" applyBorder="1"/>
    <xf numFmtId="3" fontId="11" fillId="0" borderId="16" xfId="8" applyNumberFormat="1" applyFont="1" applyBorder="1"/>
    <xf numFmtId="2" fontId="11" fillId="0" borderId="16" xfId="8" applyNumberFormat="1" applyFont="1" applyBorder="1"/>
    <xf numFmtId="0" fontId="11" fillId="0" borderId="36" xfId="8" applyFont="1" applyBorder="1"/>
    <xf numFmtId="0" fontId="11" fillId="0" borderId="37" xfId="8" applyFont="1" applyBorder="1"/>
    <xf numFmtId="0" fontId="11" fillId="0" borderId="38" xfId="8" applyFont="1" applyBorder="1" applyAlignment="1">
      <alignment horizontal="right"/>
    </xf>
    <xf numFmtId="166" fontId="11" fillId="0" borderId="16" xfId="8" applyNumberFormat="1" applyFont="1" applyBorder="1"/>
    <xf numFmtId="0" fontId="11" fillId="0" borderId="38" xfId="8" applyFont="1" applyBorder="1"/>
    <xf numFmtId="13" fontId="11" fillId="0" borderId="16" xfId="8" applyNumberFormat="1" applyFont="1" applyBorder="1"/>
    <xf numFmtId="3" fontId="11" fillId="0" borderId="0" xfId="8" applyNumberFormat="1" applyFont="1"/>
    <xf numFmtId="0" fontId="15" fillId="0" borderId="34" xfId="8" applyFont="1" applyBorder="1" applyAlignment="1">
      <alignment horizontal="center"/>
    </xf>
    <xf numFmtId="0" fontId="15" fillId="0" borderId="35" xfId="8" applyFont="1" applyBorder="1" applyAlignment="1">
      <alignment horizontal="center"/>
    </xf>
    <xf numFmtId="0" fontId="15" fillId="0" borderId="33" xfId="8" applyFont="1" applyBorder="1" applyAlignment="1">
      <alignment horizontal="center"/>
    </xf>
    <xf numFmtId="0" fontId="15" fillId="0" borderId="24" xfId="8" applyFont="1" applyBorder="1" applyAlignment="1">
      <alignment horizontal="center"/>
    </xf>
    <xf numFmtId="0" fontId="11" fillId="0" borderId="29" xfId="8" applyFont="1" applyBorder="1" applyAlignment="1">
      <alignment vertical="center"/>
    </xf>
    <xf numFmtId="0" fontId="11" fillId="0" borderId="30" xfId="8" applyFont="1" applyBorder="1" applyAlignment="1">
      <alignment vertical="center" wrapText="1"/>
    </xf>
    <xf numFmtId="0" fontId="11" fillId="0" borderId="27" xfId="8" applyFont="1" applyBorder="1" applyAlignment="1">
      <alignment vertical="center" wrapText="1"/>
    </xf>
    <xf numFmtId="0" fontId="11" fillId="0" borderId="5" xfId="8" applyFont="1" applyBorder="1" applyAlignment="1">
      <alignment horizontal="center" vertical="center"/>
    </xf>
    <xf numFmtId="3" fontId="11" fillId="0" borderId="5" xfId="8" applyNumberFormat="1" applyFont="1" applyBorder="1" applyAlignment="1">
      <alignment horizontal="center" vertical="center"/>
    </xf>
    <xf numFmtId="2" fontId="11" fillId="0" borderId="5" xfId="8" applyNumberFormat="1" applyFont="1" applyBorder="1" applyAlignment="1">
      <alignment horizontal="center" vertical="center"/>
    </xf>
    <xf numFmtId="3" fontId="11" fillId="0" borderId="5" xfId="8" applyNumberFormat="1" applyFont="1" applyBorder="1" applyAlignment="1">
      <alignment vertical="center"/>
    </xf>
    <xf numFmtId="2" fontId="11" fillId="0" borderId="41" xfId="8" applyNumberFormat="1" applyFont="1" applyBorder="1" applyAlignment="1">
      <alignment horizontal="center"/>
    </xf>
    <xf numFmtId="2" fontId="11" fillId="0" borderId="16" xfId="8" applyNumberFormat="1" applyFont="1" applyBorder="1" applyAlignment="1">
      <alignment horizontal="center"/>
    </xf>
    <xf numFmtId="166" fontId="11" fillId="0" borderId="16" xfId="8" applyNumberFormat="1" applyFont="1" applyBorder="1" applyAlignment="1">
      <alignment horizontal="center"/>
    </xf>
    <xf numFmtId="0" fontId="11" fillId="0" borderId="16" xfId="8" applyFont="1" applyBorder="1" applyAlignment="1">
      <alignment horizontal="center"/>
    </xf>
    <xf numFmtId="1" fontId="11" fillId="0" borderId="16" xfId="8" applyNumberFormat="1" applyFont="1" applyBorder="1"/>
    <xf numFmtId="0" fontId="11" fillId="0" borderId="26" xfId="8" applyFont="1" applyBorder="1"/>
    <xf numFmtId="1" fontId="11" fillId="0" borderId="0" xfId="8" applyNumberFormat="1" applyFont="1"/>
    <xf numFmtId="169" fontId="11" fillId="0" borderId="16" xfId="8" applyNumberFormat="1" applyFont="1" applyBorder="1"/>
    <xf numFmtId="2" fontId="11" fillId="0" borderId="0" xfId="8" applyNumberFormat="1" applyFont="1"/>
    <xf numFmtId="0" fontId="11" fillId="0" borderId="40" xfId="8" applyFont="1" applyBorder="1" applyAlignment="1">
      <alignment horizontal="center"/>
    </xf>
    <xf numFmtId="0" fontId="11" fillId="0" borderId="26" xfId="8" applyFont="1" applyBorder="1" applyAlignment="1">
      <alignment horizontal="center"/>
    </xf>
    <xf numFmtId="0" fontId="17" fillId="0" borderId="16" xfId="8" applyFont="1" applyBorder="1" applyAlignment="1">
      <alignment horizontal="center"/>
    </xf>
    <xf numFmtId="0" fontId="11" fillId="0" borderId="40" xfId="8" applyFont="1" applyBorder="1"/>
    <xf numFmtId="0" fontId="11" fillId="0" borderId="28" xfId="8" applyFont="1" applyBorder="1" applyAlignment="1">
      <alignment horizontal="center"/>
    </xf>
    <xf numFmtId="0" fontId="17" fillId="0" borderId="0" xfId="8" applyFont="1"/>
    <xf numFmtId="3" fontId="15" fillId="0" borderId="16" xfId="8" applyNumberFormat="1" applyFont="1" applyBorder="1"/>
    <xf numFmtId="3" fontId="15" fillId="0" borderId="0" xfId="8" applyNumberFormat="1" applyFont="1"/>
    <xf numFmtId="0" fontId="7" fillId="0" borderId="13" xfId="0" applyFont="1" applyBorder="1" applyAlignment="1">
      <alignment vertical="center" wrapText="1"/>
    </xf>
    <xf numFmtId="0" fontId="6" fillId="0" borderId="5" xfId="3" applyFont="1" applyBorder="1" applyAlignment="1">
      <alignment vertical="center" wrapText="1"/>
    </xf>
    <xf numFmtId="3" fontId="11" fillId="0" borderId="29" xfId="8" applyNumberFormat="1" applyFont="1" applyBorder="1" applyAlignment="1">
      <alignment vertical="center"/>
    </xf>
    <xf numFmtId="166" fontId="11" fillId="0" borderId="5" xfId="8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top" wrapText="1"/>
    </xf>
    <xf numFmtId="3" fontId="11" fillId="0" borderId="28" xfId="8" applyNumberFormat="1" applyFont="1" applyBorder="1"/>
    <xf numFmtId="1" fontId="11" fillId="0" borderId="29" xfId="8" applyNumberFormat="1" applyFont="1" applyBorder="1" applyAlignment="1">
      <alignment vertical="center"/>
    </xf>
    <xf numFmtId="1" fontId="11" fillId="0" borderId="30" xfId="8" applyNumberFormat="1" applyFont="1" applyBorder="1" applyAlignment="1">
      <alignment vertical="center" wrapText="1"/>
    </xf>
    <xf numFmtId="1" fontId="11" fillId="0" borderId="27" xfId="8" applyNumberFormat="1" applyFont="1" applyBorder="1" applyAlignment="1">
      <alignment vertical="center" wrapText="1"/>
    </xf>
    <xf numFmtId="1" fontId="11" fillId="0" borderId="30" xfId="8" applyNumberFormat="1" applyFont="1" applyBorder="1" applyAlignment="1">
      <alignment horizontal="left" vertical="center" wrapText="1"/>
    </xf>
    <xf numFmtId="1" fontId="11" fillId="0" borderId="27" xfId="8" applyNumberFormat="1" applyFont="1" applyBorder="1" applyAlignment="1">
      <alignment horizontal="left" vertical="center" wrapText="1"/>
    </xf>
    <xf numFmtId="2" fontId="11" fillId="0" borderId="41" xfId="8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vertical="top" wrapText="1"/>
    </xf>
    <xf numFmtId="0" fontId="6" fillId="2" borderId="5" xfId="0" applyFont="1" applyFill="1" applyBorder="1" applyAlignment="1">
      <alignment wrapText="1"/>
    </xf>
    <xf numFmtId="2" fontId="11" fillId="0" borderId="16" xfId="8" applyNumberFormat="1" applyFont="1" applyBorder="1" applyAlignment="1">
      <alignment horizontal="center" vertical="center"/>
    </xf>
    <xf numFmtId="0" fontId="15" fillId="0" borderId="0" xfId="8" applyFont="1" applyAlignment="1">
      <alignment horizontal="right"/>
    </xf>
    <xf numFmtId="0" fontId="15" fillId="0" borderId="0" xfId="8" applyFont="1" applyAlignment="1">
      <alignment horizontal="left"/>
    </xf>
    <xf numFmtId="9" fontId="11" fillId="0" borderId="38" xfId="8" applyNumberFormat="1" applyFont="1" applyBorder="1" applyAlignment="1">
      <alignment horizontal="right"/>
    </xf>
    <xf numFmtId="2" fontId="11" fillId="0" borderId="28" xfId="8" applyNumberFormat="1" applyFont="1" applyBorder="1"/>
    <xf numFmtId="10" fontId="11" fillId="0" borderId="28" xfId="8" applyNumberFormat="1" applyFont="1" applyBorder="1" applyAlignment="1">
      <alignment horizontal="center"/>
    </xf>
    <xf numFmtId="0" fontId="11" fillId="0" borderId="0" xfId="8" applyFont="1" applyAlignment="1">
      <alignment vertical="top" wrapText="1"/>
    </xf>
    <xf numFmtId="0" fontId="11" fillId="0" borderId="0" xfId="8" applyFont="1" applyAlignment="1">
      <alignment horizontal="left" vertical="top" wrapText="1"/>
    </xf>
    <xf numFmtId="0" fontId="6" fillId="2" borderId="5" xfId="0" applyFont="1" applyFill="1" applyBorder="1" applyAlignment="1">
      <alignment horizontal="center" vertical="center"/>
    </xf>
    <xf numFmtId="2" fontId="6" fillId="2" borderId="5" xfId="0" applyNumberFormat="1" applyFont="1" applyFill="1" applyBorder="1" applyAlignment="1">
      <alignment horizontal="center" vertical="center"/>
    </xf>
    <xf numFmtId="0" fontId="11" fillId="0" borderId="0" xfId="8" applyFont="1" applyAlignment="1">
      <alignment horizontal="right"/>
    </xf>
    <xf numFmtId="9" fontId="11" fillId="0" borderId="26" xfId="8" applyNumberFormat="1" applyFont="1" applyBorder="1"/>
    <xf numFmtId="4" fontId="11" fillId="0" borderId="16" xfId="8" applyNumberFormat="1" applyFont="1" applyBorder="1"/>
    <xf numFmtId="0" fontId="11" fillId="0" borderId="29" xfId="8" applyFont="1" applyBorder="1" applyAlignment="1">
      <alignment vertical="center" wrapText="1"/>
    </xf>
    <xf numFmtId="0" fontId="6" fillId="2" borderId="5" xfId="0" applyFont="1" applyFill="1" applyBorder="1" applyAlignment="1">
      <alignment horizontal="left" vertical="top" wrapText="1"/>
    </xf>
    <xf numFmtId="0" fontId="6" fillId="0" borderId="5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top" wrapText="1"/>
    </xf>
    <xf numFmtId="0" fontId="20" fillId="5" borderId="64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vertical="center" wrapText="1"/>
    </xf>
    <xf numFmtId="0" fontId="21" fillId="0" borderId="13" xfId="0" applyFont="1" applyBorder="1" applyAlignment="1">
      <alignment horizontal="center" vertical="center" wrapText="1"/>
    </xf>
    <xf numFmtId="9" fontId="21" fillId="0" borderId="5" xfId="2" applyFont="1" applyBorder="1" applyAlignment="1">
      <alignment horizontal="center" wrapText="1"/>
    </xf>
    <xf numFmtId="0" fontId="15" fillId="0" borderId="28" xfId="8" applyFont="1" applyBorder="1" applyAlignment="1">
      <alignment horizontal="center"/>
    </xf>
    <xf numFmtId="0" fontId="13" fillId="0" borderId="40" xfId="8" applyFont="1" applyBorder="1"/>
    <xf numFmtId="0" fontId="18" fillId="0" borderId="0" xfId="8"/>
    <xf numFmtId="0" fontId="6" fillId="0" borderId="25" xfId="0" applyFont="1" applyBorder="1" applyAlignment="1">
      <alignment vertical="top" wrapText="1"/>
    </xf>
    <xf numFmtId="0" fontId="11" fillId="0" borderId="36" xfId="8" applyFont="1" applyBorder="1" applyAlignment="1">
      <alignment horizontal="center"/>
    </xf>
    <xf numFmtId="0" fontId="11" fillId="0" borderId="42" xfId="8" applyFont="1" applyBorder="1" applyAlignment="1">
      <alignment vertical="center" wrapText="1"/>
    </xf>
    <xf numFmtId="0" fontId="6" fillId="0" borderId="25" xfId="0" applyFont="1" applyBorder="1" applyAlignment="1">
      <alignment vertical="center"/>
    </xf>
    <xf numFmtId="172" fontId="11" fillId="0" borderId="36" xfId="8" applyNumberFormat="1" applyFont="1" applyBorder="1"/>
    <xf numFmtId="173" fontId="3" fillId="0" borderId="3" xfId="0" applyNumberFormat="1" applyFont="1" applyBorder="1" applyAlignment="1">
      <alignment horizontal="center" vertical="center" wrapText="1"/>
    </xf>
    <xf numFmtId="173" fontId="3" fillId="0" borderId="6" xfId="0" applyNumberFormat="1" applyFont="1" applyBorder="1" applyAlignment="1">
      <alignment horizontal="center" vertical="center" wrapText="1"/>
    </xf>
    <xf numFmtId="173" fontId="4" fillId="0" borderId="6" xfId="0" applyNumberFormat="1" applyFont="1" applyBorder="1" applyAlignment="1">
      <alignment horizontal="center" vertical="center" wrapText="1"/>
    </xf>
    <xf numFmtId="173" fontId="4" fillId="0" borderId="21" xfId="1" applyNumberFormat="1" applyFont="1" applyBorder="1" applyAlignment="1">
      <alignment horizontal="center" vertical="center" wrapText="1"/>
    </xf>
    <xf numFmtId="173" fontId="4" fillId="0" borderId="22" xfId="0" applyNumberFormat="1" applyFont="1" applyBorder="1" applyAlignment="1">
      <alignment horizontal="center" vertical="center" wrapText="1"/>
    </xf>
    <xf numFmtId="173" fontId="4" fillId="3" borderId="2" xfId="1" applyNumberFormat="1" applyFont="1" applyFill="1" applyBorder="1" applyAlignment="1">
      <alignment horizontal="center" vertical="center" wrapText="1"/>
    </xf>
    <xf numFmtId="173" fontId="4" fillId="3" borderId="3" xfId="0" applyNumberFormat="1" applyFont="1" applyFill="1" applyBorder="1" applyAlignment="1">
      <alignment horizontal="center" vertical="center" wrapText="1"/>
    </xf>
    <xf numFmtId="173" fontId="2" fillId="0" borderId="0" xfId="1" applyNumberFormat="1" applyFont="1" applyAlignment="1">
      <alignment horizontal="center" vertical="center"/>
    </xf>
    <xf numFmtId="173" fontId="2" fillId="0" borderId="0" xfId="0" applyNumberFormat="1" applyFont="1" applyAlignment="1">
      <alignment vertical="center"/>
    </xf>
    <xf numFmtId="173" fontId="0" fillId="0" borderId="0" xfId="0" applyNumberFormat="1" applyAlignment="1">
      <alignment vertical="center"/>
    </xf>
    <xf numFmtId="9" fontId="2" fillId="0" borderId="2" xfId="2" applyFont="1" applyBorder="1" applyAlignment="1">
      <alignment horizontal="center" vertical="center"/>
    </xf>
    <xf numFmtId="9" fontId="2" fillId="0" borderId="5" xfId="2" applyFont="1" applyBorder="1" applyAlignment="1">
      <alignment horizontal="center" vertical="center"/>
    </xf>
    <xf numFmtId="9" fontId="2" fillId="0" borderId="8" xfId="2" applyFont="1" applyBorder="1" applyAlignment="1">
      <alignment horizontal="center" vertical="center"/>
    </xf>
    <xf numFmtId="0" fontId="15" fillId="0" borderId="28" xfId="4" applyFont="1" applyBorder="1" applyAlignment="1">
      <alignment horizontal="center"/>
    </xf>
    <xf numFmtId="0" fontId="13" fillId="0" borderId="40" xfId="4" applyFont="1" applyBorder="1"/>
    <xf numFmtId="0" fontId="9" fillId="0" borderId="0" xfId="4" applyAlignment="1">
      <alignment vertical="top"/>
    </xf>
    <xf numFmtId="0" fontId="11" fillId="0" borderId="30" xfId="4" applyFont="1" applyBorder="1" applyAlignment="1">
      <alignment horizontal="left" vertical="center" wrapText="1"/>
    </xf>
    <xf numFmtId="0" fontId="11" fillId="0" borderId="27" xfId="4" applyFont="1" applyBorder="1" applyAlignment="1">
      <alignment horizontal="left" vertical="center" wrapText="1"/>
    </xf>
    <xf numFmtId="0" fontId="18" fillId="0" borderId="0" xfId="8"/>
    <xf numFmtId="0" fontId="10" fillId="4" borderId="34" xfId="12" applyFont="1" applyFill="1" applyBorder="1"/>
    <xf numFmtId="0" fontId="10" fillId="4" borderId="35" xfId="12" applyFont="1" applyFill="1" applyBorder="1"/>
    <xf numFmtId="0" fontId="11" fillId="4" borderId="35" xfId="12" applyFont="1" applyFill="1" applyBorder="1"/>
    <xf numFmtId="0" fontId="11" fillId="4" borderId="33" xfId="12" applyFont="1" applyFill="1" applyBorder="1"/>
    <xf numFmtId="0" fontId="11" fillId="0" borderId="0" xfId="12" applyFont="1"/>
    <xf numFmtId="0" fontId="23" fillId="0" borderId="0" xfId="12"/>
    <xf numFmtId="0" fontId="12" fillId="4" borderId="36" xfId="12" applyFont="1" applyFill="1" applyBorder="1"/>
    <xf numFmtId="0" fontId="12" fillId="4" borderId="37" xfId="12" applyFont="1" applyFill="1" applyBorder="1"/>
    <xf numFmtId="0" fontId="11" fillId="4" borderId="37" xfId="12" applyFont="1" applyFill="1" applyBorder="1"/>
    <xf numFmtId="0" fontId="11" fillId="0" borderId="0" xfId="12" applyFont="1" applyAlignment="1">
      <alignment vertical="top"/>
    </xf>
    <xf numFmtId="0" fontId="11" fillId="0" borderId="0" xfId="12" applyFont="1" applyAlignment="1">
      <alignment horizontal="right" vertical="top"/>
    </xf>
    <xf numFmtId="0" fontId="15" fillId="0" borderId="0" xfId="12" applyFont="1" applyAlignment="1">
      <alignment horizontal="left" vertical="top"/>
    </xf>
    <xf numFmtId="0" fontId="15" fillId="0" borderId="0" xfId="12" applyFont="1"/>
    <xf numFmtId="168" fontId="15" fillId="0" borderId="0" xfId="12" applyNumberFormat="1" applyFont="1"/>
    <xf numFmtId="0" fontId="15" fillId="0" borderId="28" xfId="12" applyFont="1" applyBorder="1" applyAlignment="1">
      <alignment horizontal="center"/>
    </xf>
    <xf numFmtId="0" fontId="15" fillId="0" borderId="40" xfId="12" applyFont="1" applyBorder="1" applyAlignment="1">
      <alignment horizontal="center"/>
    </xf>
    <xf numFmtId="0" fontId="15" fillId="0" borderId="26" xfId="12" applyFont="1" applyBorder="1" applyAlignment="1">
      <alignment horizontal="center"/>
    </xf>
    <xf numFmtId="0" fontId="15" fillId="0" borderId="16" xfId="12" applyFont="1" applyBorder="1" applyAlignment="1">
      <alignment horizontal="center"/>
    </xf>
    <xf numFmtId="0" fontId="11" fillId="0" borderId="28" xfId="12" applyFont="1" applyBorder="1"/>
    <xf numFmtId="0" fontId="13" fillId="0" borderId="40" xfId="12" applyFont="1" applyBorder="1"/>
    <xf numFmtId="0" fontId="11" fillId="0" borderId="26" xfId="12" applyFont="1" applyBorder="1" applyAlignment="1">
      <alignment horizontal="right"/>
    </xf>
    <xf numFmtId="0" fontId="11" fillId="0" borderId="16" xfId="12" applyFont="1" applyBorder="1"/>
    <xf numFmtId="3" fontId="11" fillId="0" borderId="16" xfId="12" applyNumberFormat="1" applyFont="1" applyBorder="1"/>
    <xf numFmtId="2" fontId="11" fillId="0" borderId="16" xfId="12" applyNumberFormat="1" applyFont="1" applyBorder="1"/>
    <xf numFmtId="0" fontId="11" fillId="0" borderId="36" xfId="12" applyFont="1" applyBorder="1"/>
    <xf numFmtId="0" fontId="11" fillId="0" borderId="37" xfId="12" applyFont="1" applyBorder="1"/>
    <xf numFmtId="0" fontId="11" fillId="0" borderId="38" xfId="12" applyFont="1" applyBorder="1" applyAlignment="1">
      <alignment horizontal="right"/>
    </xf>
    <xf numFmtId="3" fontId="11" fillId="0" borderId="36" xfId="12" applyNumberFormat="1" applyFont="1" applyBorder="1"/>
    <xf numFmtId="166" fontId="11" fillId="0" borderId="16" xfId="12" applyNumberFormat="1" applyFont="1" applyBorder="1"/>
    <xf numFmtId="0" fontId="11" fillId="0" borderId="38" xfId="12" applyFont="1" applyBorder="1"/>
    <xf numFmtId="13" fontId="11" fillId="0" borderId="16" xfId="12" applyNumberFormat="1" applyFont="1" applyBorder="1"/>
    <xf numFmtId="0" fontId="15" fillId="0" borderId="34" xfId="12" applyFont="1" applyBorder="1" applyAlignment="1">
      <alignment horizontal="center"/>
    </xf>
    <xf numFmtId="0" fontId="15" fillId="0" borderId="35" xfId="12" applyFont="1" applyBorder="1" applyAlignment="1">
      <alignment horizontal="center"/>
    </xf>
    <xf numFmtId="0" fontId="15" fillId="0" borderId="33" xfId="12" applyFont="1" applyBorder="1" applyAlignment="1">
      <alignment horizontal="center"/>
    </xf>
    <xf numFmtId="0" fontId="15" fillId="0" borderId="24" xfId="12" applyFont="1" applyBorder="1" applyAlignment="1">
      <alignment horizontal="center"/>
    </xf>
    <xf numFmtId="0" fontId="11" fillId="0" borderId="5" xfId="12" applyFont="1" applyBorder="1" applyAlignment="1">
      <alignment horizontal="center" vertical="center"/>
    </xf>
    <xf numFmtId="3" fontId="11" fillId="0" borderId="5" xfId="12" applyNumberFormat="1" applyFont="1" applyBorder="1" applyAlignment="1">
      <alignment horizontal="center" vertical="center"/>
    </xf>
    <xf numFmtId="2" fontId="11" fillId="0" borderId="16" xfId="12" applyNumberFormat="1" applyFont="1" applyBorder="1" applyAlignment="1">
      <alignment horizontal="center" vertical="center"/>
    </xf>
    <xf numFmtId="3" fontId="11" fillId="0" borderId="5" xfId="12" applyNumberFormat="1" applyFont="1" applyBorder="1" applyAlignment="1">
      <alignment vertical="center"/>
    </xf>
    <xf numFmtId="0" fontId="11" fillId="0" borderId="30" xfId="12" applyFont="1" applyBorder="1" applyAlignment="1">
      <alignment horizontal="left" vertical="center" wrapText="1"/>
    </xf>
    <xf numFmtId="0" fontId="11" fillId="0" borderId="27" xfId="12" applyFont="1" applyBorder="1" applyAlignment="1">
      <alignment horizontal="left" vertical="center" wrapText="1"/>
    </xf>
    <xf numFmtId="0" fontId="11" fillId="0" borderId="26" xfId="12" applyFont="1" applyBorder="1"/>
    <xf numFmtId="1" fontId="11" fillId="0" borderId="16" xfId="12" applyNumberFormat="1" applyFont="1" applyBorder="1"/>
    <xf numFmtId="2" fontId="11" fillId="0" borderId="16" xfId="12" applyNumberFormat="1" applyFont="1" applyBorder="1" applyAlignment="1">
      <alignment horizontal="center"/>
    </xf>
    <xf numFmtId="169" fontId="11" fillId="0" borderId="16" xfId="12" applyNumberFormat="1" applyFont="1" applyBorder="1"/>
    <xf numFmtId="2" fontId="11" fillId="0" borderId="0" xfId="12" applyNumberFormat="1" applyFont="1"/>
    <xf numFmtId="0" fontId="11" fillId="0" borderId="40" xfId="12" applyFont="1" applyBorder="1" applyAlignment="1">
      <alignment horizontal="center"/>
    </xf>
    <xf numFmtId="0" fontId="11" fillId="0" borderId="26" xfId="12" applyFont="1" applyBorder="1" applyAlignment="1">
      <alignment horizontal="center"/>
    </xf>
    <xf numFmtId="0" fontId="17" fillId="0" borderId="16" xfId="12" applyFont="1" applyBorder="1" applyAlignment="1">
      <alignment horizontal="center"/>
    </xf>
    <xf numFmtId="0" fontId="11" fillId="0" borderId="40" xfId="12" applyFont="1" applyBorder="1"/>
    <xf numFmtId="10" fontId="11" fillId="0" borderId="16" xfId="13" applyNumberFormat="1" applyFont="1" applyBorder="1" applyAlignment="1">
      <alignment horizontal="center"/>
    </xf>
    <xf numFmtId="170" fontId="11" fillId="0" borderId="16" xfId="14" applyNumberFormat="1" applyFont="1" applyBorder="1"/>
    <xf numFmtId="1" fontId="11" fillId="0" borderId="0" xfId="12" applyNumberFormat="1" applyFont="1"/>
    <xf numFmtId="0" fontId="11" fillId="0" borderId="28" xfId="12" applyFont="1" applyBorder="1" applyAlignment="1">
      <alignment horizontal="center"/>
    </xf>
    <xf numFmtId="0" fontId="17" fillId="0" borderId="0" xfId="12" applyFont="1"/>
    <xf numFmtId="3" fontId="15" fillId="0" borderId="16" xfId="12" applyNumberFormat="1" applyFont="1" applyBorder="1"/>
    <xf numFmtId="0" fontId="23" fillId="0" borderId="0" xfId="12" applyAlignment="1">
      <alignment vertical="top"/>
    </xf>
    <xf numFmtId="0" fontId="11" fillId="0" borderId="29" xfId="12" applyFont="1" applyBorder="1" applyAlignment="1">
      <alignment horizontal="center" vertical="center"/>
    </xf>
    <xf numFmtId="3" fontId="11" fillId="0" borderId="29" xfId="12" applyNumberFormat="1" applyFont="1" applyBorder="1" applyAlignment="1">
      <alignment vertical="center"/>
    </xf>
    <xf numFmtId="2" fontId="11" fillId="0" borderId="5" xfId="12" applyNumberFormat="1" applyFont="1" applyBorder="1" applyAlignment="1">
      <alignment horizontal="center" vertical="center"/>
    </xf>
    <xf numFmtId="166" fontId="11" fillId="0" borderId="5" xfId="12" applyNumberFormat="1" applyFont="1" applyBorder="1" applyAlignment="1">
      <alignment horizontal="center" vertical="center"/>
    </xf>
    <xf numFmtId="0" fontId="11" fillId="0" borderId="29" xfId="12" applyFont="1" applyBorder="1" applyAlignment="1">
      <alignment vertical="center"/>
    </xf>
    <xf numFmtId="3" fontId="11" fillId="0" borderId="28" xfId="12" applyNumberFormat="1" applyFont="1" applyBorder="1"/>
    <xf numFmtId="1" fontId="11" fillId="0" borderId="29" xfId="12" applyNumberFormat="1" applyFont="1" applyBorder="1" applyAlignment="1">
      <alignment vertical="center"/>
    </xf>
    <xf numFmtId="1" fontId="11" fillId="0" borderId="30" xfId="12" applyNumberFormat="1" applyFont="1" applyBorder="1" applyAlignment="1">
      <alignment vertical="center" wrapText="1"/>
    </xf>
    <xf numFmtId="1" fontId="11" fillId="0" borderId="27" xfId="12" applyNumberFormat="1" applyFont="1" applyBorder="1" applyAlignment="1">
      <alignment vertical="center" wrapText="1"/>
    </xf>
    <xf numFmtId="1" fontId="11" fillId="0" borderId="30" xfId="12" applyNumberFormat="1" applyFont="1" applyBorder="1" applyAlignment="1">
      <alignment horizontal="left" vertical="center" wrapText="1"/>
    </xf>
    <xf numFmtId="1" fontId="11" fillId="0" borderId="27" xfId="12" applyNumberFormat="1" applyFont="1" applyBorder="1" applyAlignment="1">
      <alignment horizontal="left" vertical="center" wrapText="1"/>
    </xf>
    <xf numFmtId="1" fontId="11" fillId="0" borderId="29" xfId="12" applyNumberFormat="1" applyFont="1" applyBorder="1" applyAlignment="1">
      <alignment horizontal="left" vertical="center" wrapText="1"/>
    </xf>
    <xf numFmtId="0" fontId="7" fillId="0" borderId="0" xfId="12" applyFont="1" applyAlignment="1">
      <alignment horizontal="center" vertical="center"/>
    </xf>
    <xf numFmtId="3" fontId="11" fillId="0" borderId="28" xfId="12" applyNumberFormat="1" applyFont="1" applyBorder="1" applyAlignment="1">
      <alignment horizontal="center"/>
    </xf>
    <xf numFmtId="1" fontId="11" fillId="0" borderId="5" xfId="12" applyNumberFormat="1" applyFont="1" applyBorder="1" applyAlignment="1">
      <alignment horizontal="center" vertical="center"/>
    </xf>
    <xf numFmtId="2" fontId="11" fillId="0" borderId="41" xfId="12" applyNumberFormat="1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2" fontId="11" fillId="0" borderId="5" xfId="4" applyNumberFormat="1" applyFont="1" applyBorder="1" applyAlignment="1">
      <alignment horizontal="center" vertical="center"/>
    </xf>
    <xf numFmtId="0" fontId="11" fillId="0" borderId="29" xfId="4" applyFont="1" applyBorder="1" applyAlignment="1">
      <alignment vertical="center"/>
    </xf>
    <xf numFmtId="166" fontId="11" fillId="0" borderId="16" xfId="4" applyNumberFormat="1" applyFont="1" applyBorder="1" applyAlignment="1">
      <alignment horizontal="center"/>
    </xf>
    <xf numFmtId="0" fontId="11" fillId="0" borderId="42" xfId="4" applyFont="1" applyBorder="1"/>
    <xf numFmtId="0" fontId="11" fillId="0" borderId="43" xfId="4" applyFont="1" applyBorder="1"/>
    <xf numFmtId="166" fontId="11" fillId="0" borderId="44" xfId="4" applyNumberFormat="1" applyFont="1" applyBorder="1" applyAlignment="1">
      <alignment horizontal="center"/>
    </xf>
    <xf numFmtId="3" fontId="11" fillId="0" borderId="44" xfId="4" applyNumberFormat="1" applyFont="1" applyBorder="1"/>
    <xf numFmtId="0" fontId="11" fillId="0" borderId="30" xfId="4" applyFont="1" applyBorder="1"/>
    <xf numFmtId="0" fontId="11" fillId="0" borderId="30" xfId="4" applyFont="1" applyBorder="1" applyAlignment="1">
      <alignment vertical="center" wrapText="1"/>
    </xf>
    <xf numFmtId="0" fontId="11" fillId="0" borderId="27" xfId="4" applyFont="1" applyBorder="1" applyAlignment="1">
      <alignment vertical="center" wrapText="1"/>
    </xf>
    <xf numFmtId="0" fontId="11" fillId="0" borderId="16" xfId="4" applyFont="1" applyBorder="1" applyAlignment="1">
      <alignment horizontal="center"/>
    </xf>
    <xf numFmtId="10" fontId="11" fillId="0" borderId="16" xfId="13" applyNumberFormat="1" applyFont="1" applyBorder="1" applyAlignment="1">
      <alignment horizontal="right"/>
    </xf>
    <xf numFmtId="170" fontId="11" fillId="0" borderId="16" xfId="14" applyNumberFormat="1" applyFont="1" applyBorder="1" applyAlignment="1">
      <alignment horizontal="right"/>
    </xf>
    <xf numFmtId="0" fontId="15" fillId="0" borderId="0" xfId="15" applyFont="1" applyAlignment="1">
      <alignment vertical="center"/>
    </xf>
    <xf numFmtId="1" fontId="11" fillId="0" borderId="5" xfId="4" applyNumberFormat="1" applyFont="1" applyBorder="1" applyAlignment="1">
      <alignment horizontal="center" vertical="center"/>
    </xf>
    <xf numFmtId="10" fontId="11" fillId="0" borderId="16" xfId="13" applyNumberFormat="1" applyFont="1" applyBorder="1" applyAlignment="1">
      <alignment horizontal="center" vertical="center"/>
    </xf>
    <xf numFmtId="170" fontId="11" fillId="0" borderId="16" xfId="14" applyNumberFormat="1" applyFont="1" applyBorder="1" applyAlignment="1">
      <alignment vertical="center"/>
    </xf>
    <xf numFmtId="9" fontId="11" fillId="0" borderId="26" xfId="13" applyFont="1" applyBorder="1" applyAlignment="1">
      <alignment horizontal="right"/>
    </xf>
    <xf numFmtId="0" fontId="11" fillId="0" borderId="46" xfId="4" applyFont="1" applyBorder="1" applyAlignment="1">
      <alignment vertical="center"/>
    </xf>
    <xf numFmtId="0" fontId="11" fillId="0" borderId="47" xfId="4" applyFont="1" applyBorder="1" applyAlignment="1">
      <alignment horizontal="right"/>
    </xf>
    <xf numFmtId="3" fontId="11" fillId="0" borderId="29" xfId="4" applyNumberFormat="1" applyFont="1" applyBorder="1" applyAlignment="1">
      <alignment vertical="center"/>
    </xf>
    <xf numFmtId="0" fontId="15" fillId="0" borderId="48" xfId="4" applyFont="1" applyBorder="1" applyAlignment="1">
      <alignment horizontal="center"/>
    </xf>
    <xf numFmtId="3" fontId="11" fillId="0" borderId="46" xfId="4" applyNumberFormat="1" applyFont="1" applyBorder="1" applyAlignment="1">
      <alignment vertical="center"/>
    </xf>
    <xf numFmtId="2" fontId="11" fillId="0" borderId="41" xfId="4" applyNumberFormat="1" applyFont="1" applyBorder="1" applyAlignment="1">
      <alignment horizontal="center"/>
    </xf>
    <xf numFmtId="164" fontId="11" fillId="0" borderId="28" xfId="16" applyFont="1" applyBorder="1"/>
    <xf numFmtId="0" fontId="11" fillId="0" borderId="49" xfId="4" applyFont="1" applyBorder="1" applyAlignment="1">
      <alignment horizontal="center"/>
    </xf>
    <xf numFmtId="3" fontId="11" fillId="0" borderId="49" xfId="4" applyNumberFormat="1" applyFont="1" applyBorder="1"/>
    <xf numFmtId="0" fontId="11" fillId="0" borderId="49" xfId="4" applyFont="1" applyBorder="1"/>
    <xf numFmtId="0" fontId="11" fillId="0" borderId="50" xfId="4" applyFont="1" applyBorder="1" applyAlignment="1">
      <alignment horizontal="left" vertical="center" wrapText="1"/>
    </xf>
    <xf numFmtId="0" fontId="11" fillId="0" borderId="51" xfId="4" applyFont="1" applyBorder="1" applyAlignment="1">
      <alignment horizontal="left" vertical="center" wrapText="1"/>
    </xf>
    <xf numFmtId="0" fontId="11" fillId="0" borderId="5" xfId="4" applyFont="1" applyBorder="1" applyAlignment="1">
      <alignment horizontal="center"/>
    </xf>
    <xf numFmtId="0" fontId="11" fillId="0" borderId="5" xfId="4" applyFont="1" applyBorder="1"/>
    <xf numFmtId="2" fontId="11" fillId="0" borderId="33" xfId="4" applyNumberFormat="1" applyFont="1" applyBorder="1" applyAlignment="1">
      <alignment horizontal="center" vertical="center"/>
    </xf>
    <xf numFmtId="3" fontId="11" fillId="0" borderId="25" xfId="4" applyNumberFormat="1" applyFont="1" applyBorder="1" applyAlignment="1">
      <alignment vertical="center"/>
    </xf>
    <xf numFmtId="0" fontId="11" fillId="0" borderId="52" xfId="4" applyFont="1" applyBorder="1"/>
    <xf numFmtId="0" fontId="11" fillId="0" borderId="25" xfId="4" applyFont="1" applyBorder="1" applyAlignment="1">
      <alignment vertical="center" wrapText="1"/>
    </xf>
    <xf numFmtId="0" fontId="11" fillId="0" borderId="5" xfId="4" applyFont="1" applyBorder="1" applyAlignment="1">
      <alignment vertical="center" wrapText="1"/>
    </xf>
    <xf numFmtId="3" fontId="11" fillId="0" borderId="5" xfId="4" applyNumberFormat="1" applyFont="1" applyBorder="1"/>
    <xf numFmtId="2" fontId="11" fillId="0" borderId="27" xfId="4" applyNumberFormat="1" applyFont="1" applyBorder="1" applyAlignment="1">
      <alignment horizontal="center" vertical="center"/>
    </xf>
    <xf numFmtId="0" fontId="11" fillId="0" borderId="53" xfId="4" applyFont="1" applyBorder="1"/>
    <xf numFmtId="0" fontId="11" fillId="0" borderId="54" xfId="4" applyFont="1" applyBorder="1"/>
    <xf numFmtId="0" fontId="11" fillId="0" borderId="0" xfId="4" applyFont="1" applyAlignment="1">
      <alignment horizontal="left" vertical="center" wrapText="1"/>
    </xf>
    <xf numFmtId="1" fontId="11" fillId="0" borderId="53" xfId="4" applyNumberFormat="1" applyFont="1" applyBorder="1"/>
    <xf numFmtId="1" fontId="11" fillId="0" borderId="29" xfId="4" applyNumberFormat="1" applyFont="1" applyBorder="1" applyAlignment="1">
      <alignment vertical="center"/>
    </xf>
    <xf numFmtId="0" fontId="21" fillId="0" borderId="13" xfId="0" applyFont="1" applyBorder="1" applyAlignment="1">
      <alignment horizontal="center" vertical="center" wrapText="1"/>
    </xf>
    <xf numFmtId="0" fontId="10" fillId="4" borderId="34" xfId="0" applyFont="1" applyFill="1" applyBorder="1"/>
    <xf numFmtId="0" fontId="10" fillId="4" borderId="35" xfId="0" applyFont="1" applyFill="1" applyBorder="1"/>
    <xf numFmtId="0" fontId="11" fillId="4" borderId="35" xfId="0" applyFont="1" applyFill="1" applyBorder="1"/>
    <xf numFmtId="0" fontId="11" fillId="4" borderId="33" xfId="0" applyFont="1" applyFill="1" applyBorder="1"/>
    <xf numFmtId="0" fontId="11" fillId="0" borderId="0" xfId="0" applyFont="1"/>
    <xf numFmtId="0" fontId="0" fillId="0" borderId="0" xfId="0" applyFont="1" applyAlignment="1"/>
    <xf numFmtId="0" fontId="12" fillId="4" borderId="36" xfId="0" applyFont="1" applyFill="1" applyBorder="1"/>
    <xf numFmtId="0" fontId="12" fillId="4" borderId="37" xfId="0" applyFont="1" applyFill="1" applyBorder="1"/>
    <xf numFmtId="0" fontId="11" fillId="4" borderId="37" xfId="0" applyFont="1" applyFill="1" applyBorder="1"/>
    <xf numFmtId="0" fontId="11" fillId="0" borderId="0" xfId="0" applyFont="1" applyAlignment="1">
      <alignment vertical="top"/>
    </xf>
    <xf numFmtId="0" fontId="11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7" fillId="0" borderId="0" xfId="0" applyFont="1" applyFill="1" applyBorder="1" applyAlignment="1">
      <alignment horizontal="center" vertical="center"/>
    </xf>
    <xf numFmtId="0" fontId="15" fillId="0" borderId="0" xfId="0" applyFont="1"/>
    <xf numFmtId="168" fontId="15" fillId="0" borderId="0" xfId="0" applyNumberFormat="1" applyFont="1"/>
    <xf numFmtId="0" fontId="15" fillId="0" borderId="28" xfId="0" applyFont="1" applyBorder="1" applyAlignment="1">
      <alignment horizontal="center"/>
    </xf>
    <xf numFmtId="0" fontId="15" fillId="0" borderId="40" xfId="0" applyFont="1" applyBorder="1" applyAlignment="1">
      <alignment horizontal="center"/>
    </xf>
    <xf numFmtId="0" fontId="15" fillId="0" borderId="26" xfId="0" applyFont="1" applyBorder="1" applyAlignment="1">
      <alignment horizontal="center"/>
    </xf>
    <xf numFmtId="0" fontId="15" fillId="0" borderId="16" xfId="0" applyFont="1" applyBorder="1" applyAlignment="1">
      <alignment horizontal="center"/>
    </xf>
    <xf numFmtId="0" fontId="11" fillId="0" borderId="28" xfId="0" applyFont="1" applyBorder="1"/>
    <xf numFmtId="0" fontId="13" fillId="0" borderId="40" xfId="0" applyFont="1" applyBorder="1"/>
    <xf numFmtId="0" fontId="11" fillId="0" borderId="26" xfId="0" applyFont="1" applyBorder="1" applyAlignment="1">
      <alignment horizontal="right"/>
    </xf>
    <xf numFmtId="0" fontId="11" fillId="0" borderId="16" xfId="0" applyFont="1" applyBorder="1"/>
    <xf numFmtId="3" fontId="11" fillId="0" borderId="16" xfId="0" applyNumberFormat="1" applyFont="1" applyBorder="1"/>
    <xf numFmtId="2" fontId="11" fillId="0" borderId="16" xfId="0" applyNumberFormat="1" applyFont="1" applyBorder="1"/>
    <xf numFmtId="0" fontId="11" fillId="0" borderId="37" xfId="0" applyFont="1" applyBorder="1"/>
    <xf numFmtId="0" fontId="11" fillId="0" borderId="38" xfId="0" applyFont="1" applyBorder="1" applyAlignment="1">
      <alignment horizontal="right"/>
    </xf>
    <xf numFmtId="3" fontId="11" fillId="0" borderId="28" xfId="0" applyNumberFormat="1" applyFont="1" applyBorder="1"/>
    <xf numFmtId="166" fontId="11" fillId="0" borderId="16" xfId="0" applyNumberFormat="1" applyFont="1" applyBorder="1"/>
    <xf numFmtId="0" fontId="11" fillId="0" borderId="38" xfId="0" applyFont="1" applyBorder="1"/>
    <xf numFmtId="0" fontId="15" fillId="0" borderId="34" xfId="0" applyFont="1" applyBorder="1" applyAlignment="1">
      <alignment horizontal="center"/>
    </xf>
    <xf numFmtId="0" fontId="15" fillId="0" borderId="35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2" fontId="11" fillId="0" borderId="5" xfId="0" applyNumberFormat="1" applyFont="1" applyBorder="1" applyAlignment="1">
      <alignment horizontal="center" vertical="center"/>
    </xf>
    <xf numFmtId="3" fontId="11" fillId="0" borderId="5" xfId="0" applyNumberFormat="1" applyFont="1" applyBorder="1" applyAlignment="1">
      <alignment vertical="center"/>
    </xf>
    <xf numFmtId="1" fontId="11" fillId="0" borderId="5" xfId="0" applyNumberFormat="1" applyFont="1" applyBorder="1" applyAlignment="1">
      <alignment horizontal="center" vertical="center"/>
    </xf>
    <xf numFmtId="2" fontId="11" fillId="0" borderId="41" xfId="0" applyNumberFormat="1" applyFont="1" applyBorder="1" applyAlignment="1">
      <alignment horizontal="center" vertical="center"/>
    </xf>
    <xf numFmtId="0" fontId="11" fillId="0" borderId="26" xfId="0" applyFont="1" applyBorder="1"/>
    <xf numFmtId="1" fontId="11" fillId="0" borderId="16" xfId="0" applyNumberFormat="1" applyFont="1" applyBorder="1"/>
    <xf numFmtId="2" fontId="11" fillId="0" borderId="16" xfId="0" applyNumberFormat="1" applyFont="1" applyBorder="1" applyAlignment="1">
      <alignment horizontal="center"/>
    </xf>
    <xf numFmtId="169" fontId="11" fillId="0" borderId="16" xfId="0" applyNumberFormat="1" applyFont="1" applyBorder="1"/>
    <xf numFmtId="2" fontId="11" fillId="0" borderId="0" xfId="0" applyNumberFormat="1" applyFont="1"/>
    <xf numFmtId="0" fontId="11" fillId="0" borderId="40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7" fillId="0" borderId="16" xfId="0" applyFont="1" applyBorder="1" applyAlignment="1">
      <alignment horizontal="center"/>
    </xf>
    <xf numFmtId="0" fontId="11" fillId="0" borderId="40" xfId="0" applyFont="1" applyBorder="1"/>
    <xf numFmtId="1" fontId="11" fillId="0" borderId="0" xfId="0" applyNumberFormat="1" applyFont="1"/>
    <xf numFmtId="0" fontId="11" fillId="0" borderId="28" xfId="0" applyFont="1" applyBorder="1" applyAlignment="1">
      <alignment horizontal="center"/>
    </xf>
    <xf numFmtId="0" fontId="17" fillId="0" borderId="0" xfId="0" applyFont="1"/>
    <xf numFmtId="3" fontId="15" fillId="0" borderId="16" xfId="0" applyNumberFormat="1" applyFont="1" applyBorder="1"/>
    <xf numFmtId="0" fontId="0" fillId="0" borderId="0" xfId="0" applyFont="1" applyAlignment="1">
      <alignment vertical="top"/>
    </xf>
    <xf numFmtId="0" fontId="11" fillId="0" borderId="29" xfId="0" applyFont="1" applyBorder="1" applyAlignment="1">
      <alignment vertical="center"/>
    </xf>
    <xf numFmtId="0" fontId="11" fillId="0" borderId="36" xfId="0" applyFont="1" applyBorder="1"/>
    <xf numFmtId="13" fontId="11" fillId="0" borderId="16" xfId="0" applyNumberFormat="1" applyFont="1" applyBorder="1"/>
    <xf numFmtId="1" fontId="11" fillId="0" borderId="29" xfId="0" applyNumberFormat="1" applyFont="1" applyBorder="1" applyAlignment="1">
      <alignment vertical="center"/>
    </xf>
    <xf numFmtId="1" fontId="11" fillId="0" borderId="30" xfId="0" applyNumberFormat="1" applyFont="1" applyBorder="1" applyAlignment="1">
      <alignment vertical="center" wrapText="1"/>
    </xf>
    <xf numFmtId="1" fontId="11" fillId="0" borderId="27" xfId="0" applyNumberFormat="1" applyFont="1" applyBorder="1" applyAlignment="1">
      <alignment vertical="center" wrapText="1"/>
    </xf>
    <xf numFmtId="166" fontId="11" fillId="0" borderId="5" xfId="0" applyNumberFormat="1" applyFont="1" applyBorder="1" applyAlignment="1">
      <alignment horizontal="center" vertical="center"/>
    </xf>
    <xf numFmtId="1" fontId="11" fillId="0" borderId="30" xfId="0" applyNumberFormat="1" applyFont="1" applyBorder="1" applyAlignment="1">
      <alignment horizontal="left" vertical="center" wrapText="1"/>
    </xf>
    <xf numFmtId="1" fontId="11" fillId="0" borderId="27" xfId="0" applyNumberFormat="1" applyFont="1" applyBorder="1" applyAlignment="1">
      <alignment horizontal="left" vertical="center" wrapText="1"/>
    </xf>
    <xf numFmtId="1" fontId="11" fillId="0" borderId="29" xfId="0" applyNumberFormat="1" applyFont="1" applyBorder="1" applyAlignment="1">
      <alignment horizontal="left" vertical="center" wrapText="1"/>
    </xf>
    <xf numFmtId="0" fontId="11" fillId="4" borderId="35" xfId="0" applyFont="1" applyFill="1" applyBorder="1" applyAlignment="1">
      <alignment horizontal="right"/>
    </xf>
    <xf numFmtId="0" fontId="11" fillId="0" borderId="0" xfId="0" applyFont="1" applyAlignment="1">
      <alignment horizontal="right"/>
    </xf>
    <xf numFmtId="0" fontId="15" fillId="0" borderId="0" xfId="0" applyFont="1" applyAlignment="1">
      <alignment horizontal="left"/>
    </xf>
    <xf numFmtId="168" fontId="15" fillId="0" borderId="0" xfId="0" applyNumberFormat="1" applyFont="1" applyAlignment="1">
      <alignment horizontal="right"/>
    </xf>
    <xf numFmtId="3" fontId="11" fillId="0" borderId="16" xfId="0" applyNumberFormat="1" applyFont="1" applyBorder="1" applyAlignment="1">
      <alignment horizontal="right"/>
    </xf>
    <xf numFmtId="2" fontId="11" fillId="0" borderId="16" xfId="0" applyNumberFormat="1" applyFont="1" applyBorder="1" applyAlignment="1">
      <alignment horizontal="right"/>
    </xf>
    <xf numFmtId="9" fontId="11" fillId="0" borderId="38" xfId="0" applyNumberFormat="1" applyFont="1" applyBorder="1" applyAlignment="1">
      <alignment horizontal="right"/>
    </xf>
    <xf numFmtId="13" fontId="11" fillId="0" borderId="16" xfId="0" applyNumberFormat="1" applyFont="1" applyBorder="1" applyAlignment="1">
      <alignment horizontal="right"/>
    </xf>
    <xf numFmtId="0" fontId="15" fillId="0" borderId="16" xfId="0" applyFont="1" applyBorder="1" applyAlignment="1">
      <alignment horizontal="right"/>
    </xf>
    <xf numFmtId="0" fontId="11" fillId="0" borderId="16" xfId="0" applyFont="1" applyBorder="1" applyAlignment="1">
      <alignment horizontal="center"/>
    </xf>
    <xf numFmtId="166" fontId="11" fillId="0" borderId="16" xfId="0" applyNumberFormat="1" applyFont="1" applyBorder="1" applyAlignment="1">
      <alignment horizontal="right"/>
    </xf>
    <xf numFmtId="3" fontId="11" fillId="0" borderId="16" xfId="0" applyNumberFormat="1" applyFont="1" applyFill="1" applyBorder="1" applyAlignment="1">
      <alignment horizontal="right"/>
    </xf>
    <xf numFmtId="1" fontId="11" fillId="0" borderId="16" xfId="0" applyNumberFormat="1" applyFont="1" applyBorder="1" applyAlignment="1">
      <alignment horizontal="right"/>
    </xf>
    <xf numFmtId="0" fontId="11" fillId="0" borderId="16" xfId="0" applyFont="1" applyBorder="1" applyAlignment="1">
      <alignment horizontal="right"/>
    </xf>
    <xf numFmtId="169" fontId="11" fillId="0" borderId="16" xfId="0" applyNumberFormat="1" applyFont="1" applyBorder="1" applyAlignment="1">
      <alignment horizontal="right"/>
    </xf>
    <xf numFmtId="0" fontId="17" fillId="0" borderId="16" xfId="0" applyFont="1" applyBorder="1" applyAlignment="1">
      <alignment horizontal="right"/>
    </xf>
    <xf numFmtId="0" fontId="11" fillId="0" borderId="28" xfId="0" applyFont="1" applyBorder="1" applyAlignment="1">
      <alignment horizontal="right"/>
    </xf>
    <xf numFmtId="0" fontId="0" fillId="0" borderId="0" xfId="0" applyFont="1" applyAlignment="1">
      <alignment horizontal="right"/>
    </xf>
    <xf numFmtId="0" fontId="10" fillId="4" borderId="34" xfId="0" applyFont="1" applyFill="1" applyBorder="1" applyAlignment="1">
      <alignment vertical="center"/>
    </xf>
    <xf numFmtId="0" fontId="10" fillId="4" borderId="35" xfId="0" applyFont="1" applyFill="1" applyBorder="1" applyAlignment="1">
      <alignment vertical="center"/>
    </xf>
    <xf numFmtId="0" fontId="11" fillId="4" borderId="35" xfId="0" applyFont="1" applyFill="1" applyBorder="1" applyAlignment="1">
      <alignment vertical="center"/>
    </xf>
    <xf numFmtId="0" fontId="11" fillId="4" borderId="33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2" fillId="4" borderId="36" xfId="0" applyFont="1" applyFill="1" applyBorder="1" applyAlignment="1">
      <alignment vertical="center"/>
    </xf>
    <xf numFmtId="0" fontId="12" fillId="4" borderId="37" xfId="0" applyFont="1" applyFill="1" applyBorder="1" applyAlignment="1">
      <alignment vertical="center"/>
    </xf>
    <xf numFmtId="0" fontId="11" fillId="4" borderId="37" xfId="0" applyFont="1" applyFill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168" fontId="15" fillId="0" borderId="0" xfId="0" applyNumberFormat="1" applyFont="1" applyAlignment="1">
      <alignment vertical="center"/>
    </xf>
    <xf numFmtId="0" fontId="15" fillId="0" borderId="28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1" fillId="0" borderId="28" xfId="0" applyFont="1" applyBorder="1" applyAlignment="1">
      <alignment vertical="center"/>
    </xf>
    <xf numFmtId="0" fontId="13" fillId="0" borderId="40" xfId="0" applyFont="1" applyBorder="1" applyAlignment="1">
      <alignment vertical="center"/>
    </xf>
    <xf numFmtId="0" fontId="11" fillId="0" borderId="26" xfId="0" applyFont="1" applyBorder="1" applyAlignment="1">
      <alignment horizontal="right" vertical="center"/>
    </xf>
    <xf numFmtId="0" fontId="11" fillId="0" borderId="16" xfId="0" applyFont="1" applyBorder="1" applyAlignment="1">
      <alignment vertical="center"/>
    </xf>
    <xf numFmtId="3" fontId="11" fillId="0" borderId="16" xfId="0" applyNumberFormat="1" applyFont="1" applyBorder="1" applyAlignment="1">
      <alignment vertical="center"/>
    </xf>
    <xf numFmtId="2" fontId="11" fillId="0" borderId="16" xfId="0" applyNumberFormat="1" applyFont="1" applyBorder="1" applyAlignment="1">
      <alignment vertical="center"/>
    </xf>
    <xf numFmtId="0" fontId="11" fillId="0" borderId="37" xfId="0" applyFont="1" applyBorder="1" applyAlignment="1">
      <alignment vertical="center"/>
    </xf>
    <xf numFmtId="0" fontId="11" fillId="0" borderId="38" xfId="0" applyFont="1" applyBorder="1" applyAlignment="1">
      <alignment horizontal="right" vertical="center"/>
    </xf>
    <xf numFmtId="3" fontId="11" fillId="0" borderId="28" xfId="0" applyNumberFormat="1" applyFont="1" applyBorder="1" applyAlignment="1">
      <alignment vertical="center"/>
    </xf>
    <xf numFmtId="166" fontId="11" fillId="0" borderId="16" xfId="0" applyNumberFormat="1" applyFont="1" applyBorder="1" applyAlignment="1">
      <alignment vertical="center"/>
    </xf>
    <xf numFmtId="0" fontId="11" fillId="0" borderId="38" xfId="0" applyFont="1" applyBorder="1" applyAlignment="1">
      <alignment vertical="center"/>
    </xf>
    <xf numFmtId="0" fontId="15" fillId="0" borderId="34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1" fillId="0" borderId="26" xfId="0" applyFont="1" applyBorder="1" applyAlignment="1">
      <alignment vertical="center"/>
    </xf>
    <xf numFmtId="1" fontId="11" fillId="0" borderId="16" xfId="0" applyNumberFormat="1" applyFont="1" applyBorder="1" applyAlignment="1">
      <alignment vertical="center"/>
    </xf>
    <xf numFmtId="2" fontId="11" fillId="0" borderId="16" xfId="0" applyNumberFormat="1" applyFont="1" applyBorder="1" applyAlignment="1">
      <alignment horizontal="center" vertical="center"/>
    </xf>
    <xf numFmtId="169" fontId="11" fillId="0" borderId="16" xfId="0" applyNumberFormat="1" applyFont="1" applyBorder="1" applyAlignment="1">
      <alignment vertical="center"/>
    </xf>
    <xf numFmtId="2" fontId="11" fillId="0" borderId="0" xfId="0" applyNumberFormat="1" applyFont="1" applyAlignment="1">
      <alignment vertical="center"/>
    </xf>
    <xf numFmtId="0" fontId="11" fillId="0" borderId="40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1" fillId="0" borderId="40" xfId="0" applyFont="1" applyBorder="1" applyAlignment="1">
      <alignment vertical="center"/>
    </xf>
    <xf numFmtId="1" fontId="11" fillId="0" borderId="0" xfId="0" applyNumberFormat="1" applyFont="1" applyAlignment="1">
      <alignment vertical="center"/>
    </xf>
    <xf numFmtId="0" fontId="11" fillId="0" borderId="28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3" fontId="15" fillId="0" borderId="16" xfId="0" applyNumberFormat="1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15" fillId="0" borderId="0" xfId="0" applyFont="1" applyAlignment="1">
      <alignment horizontal="right"/>
    </xf>
    <xf numFmtId="0" fontId="15" fillId="0" borderId="28" xfId="0" applyFont="1" applyBorder="1" applyAlignment="1">
      <alignment horizontal="left"/>
    </xf>
    <xf numFmtId="0" fontId="11" fillId="0" borderId="34" xfId="0" applyFont="1" applyBorder="1"/>
    <xf numFmtId="0" fontId="11" fillId="0" borderId="35" xfId="0" applyFont="1" applyBorder="1"/>
    <xf numFmtId="0" fontId="11" fillId="0" borderId="33" xfId="0" applyFont="1" applyBorder="1" applyAlignment="1">
      <alignment horizontal="right"/>
    </xf>
    <xf numFmtId="0" fontId="11" fillId="0" borderId="24" xfId="0" applyFont="1" applyBorder="1"/>
    <xf numFmtId="3" fontId="11" fillId="0" borderId="44" xfId="0" applyNumberFormat="1" applyFont="1" applyBorder="1"/>
    <xf numFmtId="4" fontId="11" fillId="0" borderId="24" xfId="0" applyNumberFormat="1" applyFont="1" applyBorder="1"/>
    <xf numFmtId="3" fontId="11" fillId="0" borderId="24" xfId="0" applyNumberFormat="1" applyFont="1" applyBorder="1"/>
    <xf numFmtId="0" fontId="11" fillId="0" borderId="28" xfId="0" applyFont="1" applyBorder="1" applyAlignment="1">
      <alignment horizontal="left"/>
    </xf>
    <xf numFmtId="0" fontId="11" fillId="0" borderId="67" xfId="0" applyFont="1" applyBorder="1" applyAlignment="1">
      <alignment horizontal="right"/>
    </xf>
    <xf numFmtId="3" fontId="11" fillId="0" borderId="36" xfId="0" applyNumberFormat="1" applyFont="1" applyBorder="1"/>
    <xf numFmtId="4" fontId="11" fillId="0" borderId="5" xfId="0" applyNumberFormat="1" applyFont="1" applyBorder="1"/>
    <xf numFmtId="3" fontId="11" fillId="0" borderId="5" xfId="0" applyNumberFormat="1" applyFont="1" applyBorder="1"/>
    <xf numFmtId="0" fontId="15" fillId="0" borderId="16" xfId="0" applyFont="1" applyBorder="1" applyAlignment="1">
      <alignment horizontal="left"/>
    </xf>
    <xf numFmtId="164" fontId="11" fillId="0" borderId="0" xfId="16" applyFont="1"/>
    <xf numFmtId="10" fontId="11" fillId="0" borderId="16" xfId="0" applyNumberFormat="1" applyFont="1" applyBorder="1" applyAlignment="1">
      <alignment horizontal="center"/>
    </xf>
    <xf numFmtId="0" fontId="26" fillId="0" borderId="0" xfId="0" applyFont="1"/>
    <xf numFmtId="0" fontId="26" fillId="0" borderId="0" xfId="0" applyFont="1" applyAlignment="1">
      <alignment vertical="top" wrapText="1"/>
    </xf>
    <xf numFmtId="174" fontId="0" fillId="0" borderId="0" xfId="0" applyNumberFormat="1"/>
    <xf numFmtId="2" fontId="21" fillId="0" borderId="13" xfId="0" applyNumberFormat="1" applyFont="1" applyBorder="1" applyAlignment="1">
      <alignment horizontal="center" vertical="center" wrapText="1"/>
    </xf>
    <xf numFmtId="174" fontId="21" fillId="0" borderId="13" xfId="11" applyNumberFormat="1" applyFont="1" applyBorder="1" applyAlignment="1">
      <alignment horizontal="center" vertical="center" wrapText="1"/>
    </xf>
    <xf numFmtId="174" fontId="19" fillId="0" borderId="5" xfId="11" applyNumberFormat="1" applyFont="1" applyBorder="1" applyAlignment="1">
      <alignment horizontal="center" vertical="center" wrapText="1"/>
    </xf>
    <xf numFmtId="174" fontId="21" fillId="0" borderId="5" xfId="11" applyNumberFormat="1" applyFont="1" applyBorder="1" applyAlignment="1">
      <alignment horizontal="center" vertical="center" wrapText="1"/>
    </xf>
    <xf numFmtId="174" fontId="22" fillId="0" borderId="5" xfId="11" applyNumberFormat="1" applyFont="1" applyBorder="1"/>
    <xf numFmtId="175" fontId="15" fillId="0" borderId="0" xfId="8" applyNumberFormat="1" applyFont="1"/>
    <xf numFmtId="0" fontId="6" fillId="2" borderId="5" xfId="0" applyFont="1" applyFill="1" applyBorder="1" applyAlignment="1">
      <alignment horizontal="left" vertical="center" wrapText="1"/>
    </xf>
    <xf numFmtId="176" fontId="6" fillId="0" borderId="13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vertical="center"/>
    </xf>
    <xf numFmtId="176" fontId="8" fillId="3" borderId="5" xfId="1" applyNumberFormat="1" applyFont="1" applyFill="1" applyBorder="1" applyAlignment="1">
      <alignment vertical="center"/>
    </xf>
    <xf numFmtId="176" fontId="6" fillId="2" borderId="5" xfId="1" applyNumberFormat="1" applyFont="1" applyFill="1" applyBorder="1" applyAlignment="1">
      <alignment vertical="center"/>
    </xf>
    <xf numFmtId="176" fontId="2" fillId="3" borderId="5" xfId="1" applyNumberFormat="1" applyFont="1" applyFill="1" applyBorder="1" applyAlignment="1">
      <alignment vertical="center"/>
    </xf>
    <xf numFmtId="176" fontId="2" fillId="2" borderId="5" xfId="1" applyNumberFormat="1" applyFont="1" applyFill="1" applyBorder="1" applyAlignment="1">
      <alignment vertical="center"/>
    </xf>
    <xf numFmtId="176" fontId="2" fillId="0" borderId="5" xfId="1" applyNumberFormat="1" applyFont="1" applyBorder="1" applyAlignment="1">
      <alignment horizontal="center" vertical="center"/>
    </xf>
    <xf numFmtId="176" fontId="2" fillId="0" borderId="25" xfId="1" applyNumberFormat="1" applyFont="1" applyBorder="1" applyAlignment="1">
      <alignment horizontal="center" vertical="center"/>
    </xf>
    <xf numFmtId="176" fontId="2" fillId="0" borderId="14" xfId="1" applyNumberFormat="1" applyFont="1" applyBorder="1" applyAlignment="1">
      <alignment horizontal="center" vertical="center"/>
    </xf>
    <xf numFmtId="176" fontId="2" fillId="3" borderId="6" xfId="1" applyNumberFormat="1" applyFont="1" applyFill="1" applyBorder="1" applyAlignment="1">
      <alignment horizontal="center" vertical="center"/>
    </xf>
    <xf numFmtId="176" fontId="2" fillId="0" borderId="6" xfId="1" applyNumberFormat="1" applyFont="1" applyBorder="1" applyAlignment="1">
      <alignment horizontal="center" vertical="center"/>
    </xf>
    <xf numFmtId="176" fontId="2" fillId="2" borderId="6" xfId="1" applyNumberFormat="1" applyFont="1" applyFill="1" applyBorder="1" applyAlignment="1">
      <alignment horizontal="center" vertical="center"/>
    </xf>
    <xf numFmtId="176" fontId="4" fillId="0" borderId="19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2" fillId="0" borderId="3" xfId="1" applyNumberFormat="1" applyFont="1" applyBorder="1" applyAlignment="1">
      <alignment vertical="center"/>
    </xf>
    <xf numFmtId="176" fontId="2" fillId="0" borderId="6" xfId="1" applyNumberFormat="1" applyFont="1" applyBorder="1" applyAlignment="1">
      <alignment vertical="center"/>
    </xf>
    <xf numFmtId="176" fontId="2" fillId="0" borderId="9" xfId="1" applyNumberFormat="1" applyFont="1" applyBorder="1" applyAlignment="1">
      <alignment vertical="center"/>
    </xf>
    <xf numFmtId="176" fontId="4" fillId="0" borderId="19" xfId="1" applyNumberFormat="1" applyFont="1" applyBorder="1" applyAlignment="1">
      <alignment vertical="center"/>
    </xf>
    <xf numFmtId="176" fontId="2" fillId="0" borderId="0" xfId="1" applyNumberFormat="1" applyFont="1" applyAlignment="1">
      <alignment vertical="center"/>
    </xf>
    <xf numFmtId="176" fontId="4" fillId="0" borderId="12" xfId="1" applyNumberFormat="1" applyFont="1" applyBorder="1" applyAlignment="1">
      <alignment vertical="center"/>
    </xf>
    <xf numFmtId="171" fontId="20" fillId="5" borderId="58" xfId="11" applyNumberFormat="1" applyFont="1" applyFill="1" applyBorder="1" applyAlignment="1">
      <alignment horizontal="center" vertical="center" wrapText="1"/>
    </xf>
    <xf numFmtId="171" fontId="20" fillId="5" borderId="63" xfId="11" applyNumberFormat="1" applyFont="1" applyFill="1" applyBorder="1" applyAlignment="1">
      <alignment horizontal="center" vertical="center" wrapText="1"/>
    </xf>
    <xf numFmtId="0" fontId="20" fillId="5" borderId="59" xfId="0" applyFont="1" applyFill="1" applyBorder="1" applyAlignment="1">
      <alignment horizontal="center" vertical="center" wrapText="1"/>
    </xf>
    <xf numFmtId="0" fontId="20" fillId="5" borderId="57" xfId="0" applyFont="1" applyFill="1" applyBorder="1" applyAlignment="1">
      <alignment horizontal="center" vertical="center" wrapText="1"/>
    </xf>
    <xf numFmtId="0" fontId="19" fillId="5" borderId="60" xfId="0" applyFont="1" applyFill="1" applyBorder="1" applyAlignment="1">
      <alignment horizontal="center" vertical="center" wrapText="1"/>
    </xf>
    <xf numFmtId="0" fontId="19" fillId="5" borderId="65" xfId="0" applyFont="1" applyFill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174" fontId="21" fillId="0" borderId="32" xfId="11" applyNumberFormat="1" applyFont="1" applyBorder="1" applyAlignment="1">
      <alignment horizontal="center" vertical="center"/>
    </xf>
    <xf numFmtId="174" fontId="21" fillId="0" borderId="13" xfId="11" applyNumberFormat="1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 wrapText="1"/>
    </xf>
    <xf numFmtId="0" fontId="19" fillId="0" borderId="50" xfId="0" applyFont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19" fillId="5" borderId="55" xfId="0" applyFont="1" applyFill="1" applyBorder="1" applyAlignment="1">
      <alignment horizontal="center" vertical="center" wrapText="1"/>
    </xf>
    <xf numFmtId="0" fontId="19" fillId="5" borderId="15" xfId="0" applyFont="1" applyFill="1" applyBorder="1" applyAlignment="1">
      <alignment horizontal="center" vertical="center" wrapText="1"/>
    </xf>
    <xf numFmtId="0" fontId="20" fillId="5" borderId="56" xfId="0" applyFont="1" applyFill="1" applyBorder="1" applyAlignment="1">
      <alignment horizontal="center" vertical="center" wrapText="1"/>
    </xf>
    <xf numFmtId="0" fontId="20" fillId="5" borderId="61" xfId="0" applyFont="1" applyFill="1" applyBorder="1" applyAlignment="1">
      <alignment horizontal="center" vertical="center" wrapText="1"/>
    </xf>
    <xf numFmtId="0" fontId="20" fillId="5" borderId="62" xfId="0" applyFont="1" applyFill="1" applyBorder="1" applyAlignment="1">
      <alignment horizontal="center" vertical="center" wrapText="1"/>
    </xf>
    <xf numFmtId="0" fontId="20" fillId="5" borderId="58" xfId="0" applyFont="1" applyFill="1" applyBorder="1" applyAlignment="1">
      <alignment horizontal="center" vertical="center" wrapText="1"/>
    </xf>
    <xf numFmtId="0" fontId="20" fillId="5" borderId="63" xfId="0" applyFont="1" applyFill="1" applyBorder="1" applyAlignment="1">
      <alignment horizontal="center" vertical="center" wrapText="1"/>
    </xf>
    <xf numFmtId="0" fontId="21" fillId="0" borderId="5" xfId="0" applyFont="1" applyBorder="1" applyAlignment="1">
      <alignment horizontal="center" wrapText="1"/>
    </xf>
    <xf numFmtId="0" fontId="19" fillId="0" borderId="29" xfId="0" applyFont="1" applyBorder="1" applyAlignment="1">
      <alignment horizontal="center" wrapText="1"/>
    </xf>
    <xf numFmtId="0" fontId="19" fillId="0" borderId="30" xfId="0" applyFont="1" applyBorder="1" applyAlignment="1">
      <alignment horizontal="center" wrapText="1"/>
    </xf>
    <xf numFmtId="0" fontId="19" fillId="0" borderId="27" xfId="0" applyFont="1" applyBorder="1" applyAlignment="1">
      <alignment horizontal="center" wrapText="1"/>
    </xf>
    <xf numFmtId="0" fontId="22" fillId="0" borderId="29" xfId="0" applyFont="1" applyBorder="1" applyAlignment="1">
      <alignment horizontal="center" wrapText="1"/>
    </xf>
    <xf numFmtId="0" fontId="22" fillId="0" borderId="30" xfId="0" applyFont="1" applyBorder="1" applyAlignment="1">
      <alignment horizontal="center" wrapText="1"/>
    </xf>
    <xf numFmtId="0" fontId="22" fillId="0" borderId="27" xfId="0" applyFont="1" applyBorder="1" applyAlignment="1">
      <alignment horizontal="center" wrapText="1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5" fillId="0" borderId="28" xfId="12" applyFont="1" applyBorder="1" applyAlignment="1">
      <alignment horizontal="center"/>
    </xf>
    <xf numFmtId="0" fontId="13" fillId="0" borderId="40" xfId="12" applyFont="1" applyBorder="1"/>
    <xf numFmtId="0" fontId="12" fillId="4" borderId="37" xfId="12" applyFont="1" applyFill="1" applyBorder="1" applyAlignment="1">
      <alignment horizontal="center"/>
    </xf>
    <xf numFmtId="0" fontId="13" fillId="0" borderId="37" xfId="12" applyFont="1" applyBorder="1"/>
    <xf numFmtId="0" fontId="13" fillId="0" borderId="38" xfId="12" applyFont="1" applyBorder="1"/>
    <xf numFmtId="0" fontId="15" fillId="0" borderId="0" xfId="12" applyFont="1" applyAlignment="1">
      <alignment horizontal="left" vertical="top" wrapText="1"/>
    </xf>
    <xf numFmtId="0" fontId="16" fillId="0" borderId="0" xfId="12" applyFont="1" applyAlignment="1">
      <alignment horizontal="left" vertical="top" wrapText="1"/>
    </xf>
    <xf numFmtId="0" fontId="23" fillId="0" borderId="0" xfId="12" applyAlignment="1">
      <alignment vertical="top"/>
    </xf>
    <xf numFmtId="0" fontId="11" fillId="0" borderId="29" xfId="12" applyFont="1" applyBorder="1" applyAlignment="1">
      <alignment horizontal="left" vertical="center" wrapText="1"/>
    </xf>
    <xf numFmtId="0" fontId="11" fillId="0" borderId="30" xfId="12" applyFont="1" applyBorder="1" applyAlignment="1">
      <alignment horizontal="left" vertical="center" wrapText="1"/>
    </xf>
    <xf numFmtId="0" fontId="11" fillId="0" borderId="27" xfId="12" applyFont="1" applyBorder="1" applyAlignment="1">
      <alignment horizontal="left" vertical="center" wrapText="1"/>
    </xf>
    <xf numFmtId="0" fontId="12" fillId="4" borderId="37" xfId="8" applyFont="1" applyFill="1" applyBorder="1" applyAlignment="1">
      <alignment horizontal="center"/>
    </xf>
    <xf numFmtId="0" fontId="13" fillId="0" borderId="37" xfId="8" applyFont="1" applyBorder="1"/>
    <xf numFmtId="0" fontId="13" fillId="0" borderId="38" xfId="8" applyFont="1" applyBorder="1"/>
    <xf numFmtId="0" fontId="15" fillId="0" borderId="0" xfId="8" applyFont="1" applyAlignment="1">
      <alignment horizontal="left" vertical="top" wrapText="1"/>
    </xf>
    <xf numFmtId="0" fontId="16" fillId="0" borderId="0" xfId="8" applyFont="1" applyAlignment="1">
      <alignment horizontal="left" vertical="top" wrapText="1"/>
    </xf>
    <xf numFmtId="0" fontId="15" fillId="0" borderId="28" xfId="8" applyFont="1" applyBorder="1" applyAlignment="1">
      <alignment horizontal="center"/>
    </xf>
    <xf numFmtId="0" fontId="13" fillId="0" borderId="40" xfId="8" applyFont="1" applyBorder="1"/>
    <xf numFmtId="1" fontId="11" fillId="0" borderId="29" xfId="12" applyNumberFormat="1" applyFont="1" applyBorder="1" applyAlignment="1">
      <alignment horizontal="left" vertical="center" wrapText="1"/>
    </xf>
    <xf numFmtId="1" fontId="11" fillId="0" borderId="30" xfId="12" applyNumberFormat="1" applyFont="1" applyBorder="1" applyAlignment="1">
      <alignment horizontal="left" vertical="center" wrapText="1"/>
    </xf>
    <xf numFmtId="1" fontId="11" fillId="0" borderId="27" xfId="12" applyNumberFormat="1" applyFont="1" applyBorder="1" applyAlignment="1">
      <alignment horizontal="left" vertical="center" wrapText="1"/>
    </xf>
    <xf numFmtId="0" fontId="15" fillId="0" borderId="28" xfId="0" applyFont="1" applyBorder="1" applyAlignment="1">
      <alignment horizontal="center"/>
    </xf>
    <xf numFmtId="0" fontId="13" fillId="0" borderId="40" xfId="0" applyFont="1" applyBorder="1"/>
    <xf numFmtId="1" fontId="11" fillId="0" borderId="29" xfId="0" applyNumberFormat="1" applyFont="1" applyBorder="1" applyAlignment="1">
      <alignment horizontal="left" vertical="center" wrapText="1"/>
    </xf>
    <xf numFmtId="0" fontId="11" fillId="0" borderId="30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0" fontId="12" fillId="4" borderId="37" xfId="0" applyFont="1" applyFill="1" applyBorder="1" applyAlignment="1">
      <alignment horizontal="center"/>
    </xf>
    <xf numFmtId="0" fontId="13" fillId="0" borderId="37" xfId="0" applyFont="1" applyBorder="1"/>
    <xf numFmtId="0" fontId="13" fillId="0" borderId="38" xfId="0" applyFont="1" applyBorder="1"/>
    <xf numFmtId="0" fontId="15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0" fillId="0" borderId="0" xfId="0" applyFont="1" applyAlignment="1">
      <alignment vertical="top"/>
    </xf>
    <xf numFmtId="0" fontId="11" fillId="0" borderId="29" xfId="0" applyFont="1" applyBorder="1" applyAlignment="1">
      <alignment horizontal="left" vertical="center" wrapText="1"/>
    </xf>
    <xf numFmtId="1" fontId="11" fillId="0" borderId="29" xfId="8" applyNumberFormat="1" applyFont="1" applyBorder="1" applyAlignment="1">
      <alignment horizontal="left" vertical="center" wrapText="1"/>
    </xf>
    <xf numFmtId="1" fontId="11" fillId="0" borderId="30" xfId="8" applyNumberFormat="1" applyFont="1" applyBorder="1" applyAlignment="1">
      <alignment horizontal="left" vertical="center" wrapText="1"/>
    </xf>
    <xf numFmtId="1" fontId="11" fillId="0" borderId="27" xfId="8" applyNumberFormat="1" applyFont="1" applyBorder="1" applyAlignment="1">
      <alignment horizontal="left" vertical="center" wrapText="1"/>
    </xf>
    <xf numFmtId="0" fontId="12" fillId="4" borderId="37" xfId="4" applyFont="1" applyFill="1" applyBorder="1" applyAlignment="1">
      <alignment horizontal="center"/>
    </xf>
    <xf numFmtId="0" fontId="13" fillId="0" borderId="37" xfId="4" applyFont="1" applyBorder="1"/>
    <xf numFmtId="0" fontId="13" fillId="0" borderId="38" xfId="4" applyFont="1" applyBorder="1"/>
    <xf numFmtId="0" fontId="15" fillId="0" borderId="0" xfId="4" applyFont="1" applyAlignment="1">
      <alignment horizontal="left" vertical="top" wrapText="1"/>
    </xf>
    <xf numFmtId="0" fontId="16" fillId="0" borderId="0" xfId="4" applyFont="1" applyAlignment="1">
      <alignment horizontal="left" vertical="top" wrapText="1"/>
    </xf>
    <xf numFmtId="0" fontId="9" fillId="0" borderId="0" xfId="4" applyAlignment="1">
      <alignment vertical="top"/>
    </xf>
    <xf numFmtId="0" fontId="11" fillId="0" borderId="29" xfId="4" applyFont="1" applyBorder="1" applyAlignment="1">
      <alignment horizontal="left" vertical="center" wrapText="1"/>
    </xf>
    <xf numFmtId="0" fontId="11" fillId="0" borderId="30" xfId="4" applyFont="1" applyBorder="1" applyAlignment="1">
      <alignment horizontal="left" vertical="center" wrapText="1"/>
    </xf>
    <xf numFmtId="0" fontId="11" fillId="0" borderId="27" xfId="4" applyFont="1" applyBorder="1" applyAlignment="1">
      <alignment horizontal="left" vertical="center" wrapText="1"/>
    </xf>
    <xf numFmtId="0" fontId="15" fillId="0" borderId="28" xfId="4" applyFont="1" applyBorder="1" applyAlignment="1">
      <alignment horizontal="center"/>
    </xf>
    <xf numFmtId="0" fontId="13" fillId="0" borderId="40" xfId="4" applyFont="1" applyBorder="1"/>
    <xf numFmtId="0" fontId="18" fillId="0" borderId="0" xfId="8" applyAlignment="1">
      <alignment vertical="top"/>
    </xf>
    <xf numFmtId="0" fontId="11" fillId="0" borderId="29" xfId="8" applyFont="1" applyBorder="1" applyAlignment="1">
      <alignment horizontal="left" vertical="center" wrapText="1"/>
    </xf>
    <xf numFmtId="0" fontId="11" fillId="0" borderId="30" xfId="8" applyFont="1" applyBorder="1" applyAlignment="1">
      <alignment horizontal="left" vertical="center" wrapText="1"/>
    </xf>
    <xf numFmtId="0" fontId="11" fillId="0" borderId="27" xfId="8" applyFont="1" applyBorder="1" applyAlignment="1">
      <alignment horizontal="left" vertical="center" wrapText="1"/>
    </xf>
    <xf numFmtId="0" fontId="11" fillId="0" borderId="0" xfId="8" applyFont="1" applyAlignment="1">
      <alignment horizontal="left" vertical="top" wrapText="1"/>
    </xf>
    <xf numFmtId="0" fontId="18" fillId="0" borderId="0" xfId="8"/>
    <xf numFmtId="0" fontId="13" fillId="0" borderId="45" xfId="8" applyFont="1" applyBorder="1" applyAlignment="1">
      <alignment vertical="center"/>
    </xf>
    <xf numFmtId="0" fontId="0" fillId="0" borderId="0" xfId="0" applyFont="1" applyAlignment="1"/>
    <xf numFmtId="0" fontId="15" fillId="0" borderId="28" xfId="0" applyFont="1" applyBorder="1" applyAlignment="1">
      <alignment horizontal="center" vertical="center"/>
    </xf>
    <xf numFmtId="0" fontId="13" fillId="0" borderId="40" xfId="0" applyFont="1" applyBorder="1" applyAlignment="1">
      <alignment vertical="center"/>
    </xf>
    <xf numFmtId="0" fontId="12" fillId="4" borderId="37" xfId="0" applyFont="1" applyFill="1" applyBorder="1" applyAlignment="1">
      <alignment horizontal="center" vertical="center"/>
    </xf>
    <xf numFmtId="0" fontId="13" fillId="0" borderId="37" xfId="0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0" fontId="15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8" fillId="0" borderId="30" xfId="0" applyFont="1" applyBorder="1" applyAlignment="1">
      <alignment horizontal="left" vertical="center" wrapText="1"/>
    </xf>
    <xf numFmtId="0" fontId="11" fillId="0" borderId="5" xfId="4" applyFont="1" applyBorder="1" applyAlignment="1">
      <alignment horizontal="left" wrapText="1"/>
    </xf>
    <xf numFmtId="0" fontId="11" fillId="0" borderId="29" xfId="4" applyFont="1" applyBorder="1" applyAlignment="1">
      <alignment horizontal="left" wrapText="1"/>
    </xf>
    <xf numFmtId="0" fontId="7" fillId="0" borderId="5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left" vertical="center" wrapText="1"/>
    </xf>
    <xf numFmtId="0" fontId="7" fillId="0" borderId="66" xfId="0" applyFont="1" applyBorder="1" applyAlignment="1">
      <alignment horizontal="left" vertical="center" wrapText="1"/>
    </xf>
  </cellXfs>
  <cellStyles count="17">
    <cellStyle name="Hipervínculo" xfId="3" builtinId="8"/>
    <cellStyle name="Hipervínculo 2" xfId="5" xr:uid="{00000000-0005-0000-0000-000001000000}"/>
    <cellStyle name="Millares 2" xfId="7" xr:uid="{00000000-0005-0000-0000-000002000000}"/>
    <cellStyle name="Millares 3" xfId="14" xr:uid="{00000000-0005-0000-0000-000003000000}"/>
    <cellStyle name="Moneda" xfId="11" builtinId="4"/>
    <cellStyle name="Moneda [0]" xfId="1" builtinId="7"/>
    <cellStyle name="Moneda 2" xfId="10" xr:uid="{00000000-0005-0000-0000-000006000000}"/>
    <cellStyle name="Moneda 3" xfId="16" xr:uid="{00000000-0005-0000-0000-000007000000}"/>
    <cellStyle name="Normal" xfId="0" builtinId="0"/>
    <cellStyle name="Normal 2" xfId="4" xr:uid="{00000000-0005-0000-0000-000009000000}"/>
    <cellStyle name="Normal 3" xfId="8" xr:uid="{00000000-0005-0000-0000-00000A000000}"/>
    <cellStyle name="Normal 4" xfId="12" xr:uid="{00000000-0005-0000-0000-00000B000000}"/>
    <cellStyle name="Normal 5" xfId="9" xr:uid="{00000000-0005-0000-0000-00000C000000}"/>
    <cellStyle name="Normal 5 2" xfId="15" xr:uid="{00000000-0005-0000-0000-00000D000000}"/>
    <cellStyle name="Porcentaje" xfId="2" builtinId="5"/>
    <cellStyle name="Porcentaje 2" xfId="6" xr:uid="{00000000-0005-0000-0000-00000F000000}"/>
    <cellStyle name="Porcentaje 3" xfId="13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16.xml"/><Relationship Id="rId47" Type="http://schemas.openxmlformats.org/officeDocument/2006/relationships/externalLink" Target="externalLinks/externalLink21.xml"/><Relationship Id="rId63" Type="http://schemas.openxmlformats.org/officeDocument/2006/relationships/externalLink" Target="externalLinks/externalLink37.xml"/><Relationship Id="rId68" Type="http://schemas.openxmlformats.org/officeDocument/2006/relationships/externalLink" Target="externalLinks/externalLink4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externalLink" Target="externalLinks/externalLink3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6.xml"/><Relationship Id="rId37" Type="http://schemas.openxmlformats.org/officeDocument/2006/relationships/externalLink" Target="externalLinks/externalLink11.xml"/><Relationship Id="rId40" Type="http://schemas.openxmlformats.org/officeDocument/2006/relationships/externalLink" Target="externalLinks/externalLink14.xml"/><Relationship Id="rId45" Type="http://schemas.openxmlformats.org/officeDocument/2006/relationships/externalLink" Target="externalLinks/externalLink19.xml"/><Relationship Id="rId53" Type="http://schemas.openxmlformats.org/officeDocument/2006/relationships/externalLink" Target="externalLinks/externalLink27.xml"/><Relationship Id="rId58" Type="http://schemas.openxmlformats.org/officeDocument/2006/relationships/externalLink" Target="externalLinks/externalLink32.xml"/><Relationship Id="rId66" Type="http://schemas.openxmlformats.org/officeDocument/2006/relationships/externalLink" Target="externalLinks/externalLink40.xml"/><Relationship Id="rId74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3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externalLink" Target="externalLinks/externalLink4.xml"/><Relationship Id="rId35" Type="http://schemas.openxmlformats.org/officeDocument/2006/relationships/externalLink" Target="externalLinks/externalLink9.xml"/><Relationship Id="rId43" Type="http://schemas.openxmlformats.org/officeDocument/2006/relationships/externalLink" Target="externalLinks/externalLink17.xml"/><Relationship Id="rId48" Type="http://schemas.openxmlformats.org/officeDocument/2006/relationships/externalLink" Target="externalLinks/externalLink22.xml"/><Relationship Id="rId56" Type="http://schemas.openxmlformats.org/officeDocument/2006/relationships/externalLink" Target="externalLinks/externalLink30.xml"/><Relationship Id="rId64" Type="http://schemas.openxmlformats.org/officeDocument/2006/relationships/externalLink" Target="externalLinks/externalLink38.xml"/><Relationship Id="rId69" Type="http://schemas.openxmlformats.org/officeDocument/2006/relationships/externalLink" Target="externalLinks/externalLink43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5.xml"/><Relationship Id="rId72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7.xml"/><Relationship Id="rId38" Type="http://schemas.openxmlformats.org/officeDocument/2006/relationships/externalLink" Target="externalLinks/externalLink12.xml"/><Relationship Id="rId46" Type="http://schemas.openxmlformats.org/officeDocument/2006/relationships/externalLink" Target="externalLinks/externalLink20.xml"/><Relationship Id="rId59" Type="http://schemas.openxmlformats.org/officeDocument/2006/relationships/externalLink" Target="externalLinks/externalLink33.xml"/><Relationship Id="rId67" Type="http://schemas.openxmlformats.org/officeDocument/2006/relationships/externalLink" Target="externalLinks/externalLink4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5.xml"/><Relationship Id="rId54" Type="http://schemas.openxmlformats.org/officeDocument/2006/relationships/externalLink" Target="externalLinks/externalLink28.xml"/><Relationship Id="rId62" Type="http://schemas.openxmlformats.org/officeDocument/2006/relationships/externalLink" Target="externalLinks/externalLink36.xml"/><Relationship Id="rId70" Type="http://schemas.openxmlformats.org/officeDocument/2006/relationships/externalLink" Target="externalLinks/externalLink4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36" Type="http://schemas.openxmlformats.org/officeDocument/2006/relationships/externalLink" Target="externalLinks/externalLink10.xml"/><Relationship Id="rId49" Type="http://schemas.openxmlformats.org/officeDocument/2006/relationships/externalLink" Target="externalLinks/externalLink23.xml"/><Relationship Id="rId57" Type="http://schemas.openxmlformats.org/officeDocument/2006/relationships/externalLink" Target="externalLinks/externalLink31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5.xml"/><Relationship Id="rId44" Type="http://schemas.openxmlformats.org/officeDocument/2006/relationships/externalLink" Target="externalLinks/externalLink18.xml"/><Relationship Id="rId52" Type="http://schemas.openxmlformats.org/officeDocument/2006/relationships/externalLink" Target="externalLinks/externalLink26.xml"/><Relationship Id="rId60" Type="http://schemas.openxmlformats.org/officeDocument/2006/relationships/externalLink" Target="externalLinks/externalLink34.xml"/><Relationship Id="rId65" Type="http://schemas.openxmlformats.org/officeDocument/2006/relationships/externalLink" Target="externalLinks/externalLink39.xml"/><Relationship Id="rId73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3.xml"/><Relationship Id="rId34" Type="http://schemas.openxmlformats.org/officeDocument/2006/relationships/externalLink" Target="externalLinks/externalLink8.xml"/><Relationship Id="rId50" Type="http://schemas.openxmlformats.org/officeDocument/2006/relationships/externalLink" Target="externalLinks/externalLink24.xml"/><Relationship Id="rId55" Type="http://schemas.openxmlformats.org/officeDocument/2006/relationships/externalLink" Target="externalLinks/externalLink29.xml"/><Relationship Id="rId7" Type="http://schemas.openxmlformats.org/officeDocument/2006/relationships/worksheet" Target="worksheets/sheet7.xml"/><Relationship Id="rId7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30693</xdr:colOff>
      <xdr:row>0</xdr:row>
      <xdr:rowOff>48686</xdr:rowOff>
    </xdr:from>
    <xdr:to>
      <xdr:col>0</xdr:col>
      <xdr:colOff>439639</xdr:colOff>
      <xdr:row>2</xdr:row>
      <xdr:rowOff>156883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E8AB59C-9E6E-464F-87B0-40543577FC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93" y="48686"/>
          <a:ext cx="408946" cy="5116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46</xdr:row>
      <xdr:rowOff>115494</xdr:rowOff>
    </xdr:from>
    <xdr:to>
      <xdr:col>7</xdr:col>
      <xdr:colOff>806822</xdr:colOff>
      <xdr:row>107</xdr:row>
      <xdr:rowOff>19783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3FC203A-985C-4F58-9ED5-6627F90471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002194"/>
          <a:ext cx="8445872" cy="978171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51</xdr:row>
      <xdr:rowOff>0</xdr:rowOff>
    </xdr:from>
    <xdr:to>
      <xdr:col>9</xdr:col>
      <xdr:colOff>462475</xdr:colOff>
      <xdr:row>100</xdr:row>
      <xdr:rowOff>85164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834B3B-E653-413B-95B7-B63A139C41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953500"/>
          <a:ext cx="7949125" cy="801948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100</xdr:row>
      <xdr:rowOff>89648</xdr:rowOff>
    </xdr:from>
    <xdr:to>
      <xdr:col>7</xdr:col>
      <xdr:colOff>420778</xdr:colOff>
      <xdr:row>134</xdr:row>
      <xdr:rowOff>33618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8755442-8BF7-4E90-86D2-1B7D44AC17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977473"/>
          <a:ext cx="6383428" cy="54494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36DA931\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ZXPREPLIEGOS%20PUENTE%20ARMADA\PRESUP\ZPREPLIEGOS%20PUENTE%20ARMADA\OBRAS%20PUENTE%20ARMADA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invmeta\INFORMES\infabr98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LICITAR\SONIA\CONTRATO\IDU-246-PARCHEO%20KENNEDY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ia\c_sonia\Documents%20and%20Settings\Usuario\Mis%20documentos\SOTA%20LTDA\SINCELEJO\INVIAS\VIAS%20SUCRE\ACTAS\Mis%20documentos\INF.BIMENSUAL\INFORME%20BIMENSUAL%20JUL-AGO-200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PAVICOL\MSOFFICE\LICITAR\analisis%20del%20AIU\AIU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F220543\An&#225;lisis%20de%20precios%20unitario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PLATO%20PALERMO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0275232\Cantidades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Informe%20trimestral%2010-Dic-08\invmeta\INFORMES\infabr9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78526A\CAUCACIA%20-%20PLANETA%20RICA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%20VIAL%2003%20-%20CORDOBA\ESTADO%20DE%20RED\2103mar%2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Juan%20Andr&#233;s\Techo\Informe%20final\Juan%20Andr&#233;s\Aci-Sedic\Ciudad%20de%20Cali\dise&#241;o%20pozo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Documents%20and%20Settings\usuario\Mis%20documentos\Mis%20documentos\presupuesto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ia\c_sonia\Documents%20and%20Settings\Usuario\Mis%20documentos\SOTA%20LTDA\SINCELEJO\INVIAS\VIAS%20SUCRE\ACTAS\Andres\A&#241;o_2002\Licitaciones%202002\Bases%20y%20Prog\BASE%20035%200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F48D2EF\DC.01-GEINF-Tramo2-0-Anexos%20(1)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wnloads\2.%20APU&#180;s%20Bienes%20Inmuebles%202021%20(4)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dGaR\Acaldia\APU&#180;s%20Bienes%20Inmuebles%202021%20(1)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9.%20INFRAESTRUCTURA%202021/2.%20Listados%20APU&#180;s/2.%20APU&#180;s%20Bienes%20Inmuebles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ral. 1"/>
      <sheetName val="Paral. 2"/>
      <sheetName val="Paral. 3"/>
      <sheetName val="Paral.4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 refreshError="1"/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 refreshError="1"/>
      <sheetData sheetId="217" refreshError="1"/>
      <sheetData sheetId="218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 refreshError="1"/>
      <sheetData sheetId="233" refreshError="1"/>
      <sheetData sheetId="234" refreshError="1"/>
      <sheetData sheetId="235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/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/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/>
      <sheetData sheetId="403"/>
      <sheetData sheetId="404"/>
      <sheetData sheetId="405"/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/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/>
      <sheetData sheetId="416"/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/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/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/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/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/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>
        <row r="2">
          <cell r="A2">
            <v>0</v>
          </cell>
        </row>
      </sheetData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>
        <row r="2">
          <cell r="A2">
            <v>0</v>
          </cell>
        </row>
      </sheetData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>
        <row r="2">
          <cell r="A2">
            <v>0</v>
          </cell>
        </row>
      </sheetData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/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/>
      <sheetData sheetId="936"/>
      <sheetData sheetId="937"/>
      <sheetData sheetId="938"/>
      <sheetData sheetId="939"/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/>
      <sheetData sheetId="943"/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aCCIDENTES%20DE%201995%20-%2019"/>
      <sheetName val="aCCIDENTES DE 1995 - 1996.xls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#REF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  <cell r="B1" t="str">
            <v>CUBS</v>
          </cell>
          <cell r="C1" t="str">
            <v>DESCRIPCION</v>
          </cell>
          <cell r="D1" t="str">
            <v xml:space="preserve">UNIDAD </v>
          </cell>
          <cell r="E1" t="str">
            <v>COSTO TOTAL</v>
          </cell>
        </row>
        <row r="2">
          <cell r="A2" t="str">
            <v>641.1</v>
          </cell>
          <cell r="B2" t="str">
            <v>3.6.6.9.1</v>
          </cell>
          <cell r="C2" t="str">
            <v>ACERO DE PREESFUERZO</v>
          </cell>
          <cell r="D2" t="str">
            <v>Ton-m</v>
          </cell>
          <cell r="E2">
            <v>1492</v>
          </cell>
        </row>
        <row r="3">
          <cell r="A3" t="str">
            <v>640.1.3</v>
          </cell>
          <cell r="B3" t="str">
            <v>3.6.6.8.3</v>
          </cell>
          <cell r="C3" t="str">
            <v>ACERO DE REFUERZO Fy=4200 Mpa</v>
          </cell>
          <cell r="D3" t="str">
            <v>kg</v>
          </cell>
          <cell r="E3">
            <v>5208</v>
          </cell>
        </row>
        <row r="4">
          <cell r="A4" t="str">
            <v>640.1.1</v>
          </cell>
          <cell r="B4" t="str">
            <v>3.6.6.8.1 </v>
          </cell>
          <cell r="C4" t="str">
            <v>ACERO DE REFUERZO GRADO 37</v>
          </cell>
          <cell r="D4" t="str">
            <v>kg</v>
          </cell>
          <cell r="E4">
            <v>4774</v>
          </cell>
        </row>
        <row r="5">
          <cell r="A5" t="str">
            <v>640.1.2</v>
          </cell>
          <cell r="B5" t="str">
            <v>3.6.6.8.2</v>
          </cell>
          <cell r="C5" t="str">
            <v>ACERO DE REFUERZO GRADO 40</v>
          </cell>
          <cell r="D5" t="str">
            <v>kg</v>
          </cell>
          <cell r="E5">
            <v>4774</v>
          </cell>
        </row>
        <row r="6">
          <cell r="A6" t="str">
            <v>510P2</v>
          </cell>
          <cell r="B6" t="str">
            <v>3.6.5.2.2</v>
          </cell>
          <cell r="C6" t="str">
            <v>ADOQUIN COLOR</v>
          </cell>
          <cell r="D6" t="str">
            <v>m²</v>
          </cell>
          <cell r="E6">
            <v>63696</v>
          </cell>
        </row>
        <row r="7">
          <cell r="A7" t="str">
            <v>510P1</v>
          </cell>
          <cell r="B7" t="str">
            <v>3.6.5.2</v>
          </cell>
          <cell r="C7" t="str">
            <v>ADOQUIN GRAMA</v>
          </cell>
          <cell r="D7" t="str">
            <v>m²</v>
          </cell>
          <cell r="E7">
            <v>59849</v>
          </cell>
        </row>
        <row r="8">
          <cell r="A8" t="str">
            <v>311.1</v>
          </cell>
          <cell r="B8" t="str">
            <v>3.6.3.2.1</v>
          </cell>
          <cell r="C8" t="str">
            <v>AFIRMADO</v>
          </cell>
          <cell r="D8" t="str">
            <v>m³</v>
          </cell>
          <cell r="E8">
            <v>117244</v>
          </cell>
        </row>
        <row r="9">
          <cell r="A9" t="str">
            <v>311P2</v>
          </cell>
          <cell r="B9" t="str">
            <v>3.6.3.2</v>
          </cell>
          <cell r="C9" t="str">
            <v>AFIRMADO ESTABILIZADO CON CAL</v>
          </cell>
          <cell r="D9" t="str">
            <v>m³</v>
          </cell>
          <cell r="E9">
            <v>217052</v>
          </cell>
        </row>
        <row r="10">
          <cell r="A10" t="str">
            <v>311P1</v>
          </cell>
          <cell r="B10" t="str">
            <v>3.6.3.2</v>
          </cell>
          <cell r="C10" t="str">
            <v>AFIRMADO ESTABILIZADO CON CEMENTO</v>
          </cell>
          <cell r="D10" t="str">
            <v>m³</v>
          </cell>
          <cell r="E10">
            <v>163232</v>
          </cell>
        </row>
        <row r="11">
          <cell r="A11" t="str">
            <v>623P</v>
          </cell>
          <cell r="B11" t="str">
            <v>3.6.6.8</v>
          </cell>
          <cell r="C11" t="str">
            <v>ANCLAJE EN ROCA DE D=4" CON 3 TORONES DE 1/2" POSTENSADOS</v>
          </cell>
          <cell r="D11" t="str">
            <v>Ton-m</v>
          </cell>
          <cell r="E11">
            <v>566456</v>
          </cell>
        </row>
        <row r="12">
          <cell r="A12" t="str">
            <v>623P1</v>
          </cell>
          <cell r="B12" t="str">
            <v>3.6.6.8</v>
          </cell>
          <cell r="C12" t="str">
            <v>ANCLAJE EN ROCA DE D=4" CON 4 TORONES DE 1/2" POSTENSADOS</v>
          </cell>
          <cell r="D12" t="str">
            <v>Ton-m</v>
          </cell>
          <cell r="E12">
            <v>572306</v>
          </cell>
        </row>
        <row r="13">
          <cell r="A13" t="str">
            <v>642.1</v>
          </cell>
          <cell r="B13" t="str">
            <v>3.6.6.10.1</v>
          </cell>
          <cell r="C13" t="str">
            <v>APOYO ELASTOMERICO</v>
          </cell>
          <cell r="D13" t="str">
            <v>u (DM³)</v>
          </cell>
          <cell r="E13">
            <v>421741</v>
          </cell>
        </row>
        <row r="14">
          <cell r="A14" t="str">
            <v>815P</v>
          </cell>
          <cell r="B14" t="str">
            <v>3.2.10.3</v>
          </cell>
          <cell r="C14" t="str">
            <v>ARBORIZACION</v>
          </cell>
          <cell r="D14" t="str">
            <v>u</v>
          </cell>
          <cell r="E14">
            <v>21299</v>
          </cell>
        </row>
        <row r="15">
          <cell r="A15" t="str">
            <v>680.2</v>
          </cell>
          <cell r="B15" t="str">
            <v>3.6.6.20.2</v>
          </cell>
          <cell r="C15" t="str">
            <v>ARMADURA GALVANIZADA</v>
          </cell>
          <cell r="D15" t="str">
            <v>m</v>
          </cell>
          <cell r="E15">
            <v>0</v>
          </cell>
        </row>
        <row r="16">
          <cell r="A16" t="str">
            <v>311P3</v>
          </cell>
          <cell r="B16" t="str">
            <v>3.6.3.2</v>
          </cell>
          <cell r="C16" t="str">
            <v>BACHEO DE CARRETERAS EN AFIRMADO</v>
          </cell>
          <cell r="D16" t="str">
            <v>m³</v>
          </cell>
          <cell r="E16">
            <v>111978</v>
          </cell>
        </row>
        <row r="17">
          <cell r="A17" t="str">
            <v>700P</v>
          </cell>
          <cell r="B17" t="str">
            <v>3.6.7</v>
          </cell>
          <cell r="C17" t="str">
            <v>BANDAS SONORAS REDUCTORAS DE VELOCIDAD</v>
          </cell>
          <cell r="D17" t="str">
            <v>m²</v>
          </cell>
          <cell r="E17">
            <v>304121</v>
          </cell>
        </row>
        <row r="18">
          <cell r="A18" t="str">
            <v>632.1</v>
          </cell>
          <cell r="B18" t="str">
            <v>3.6.6.7.1</v>
          </cell>
          <cell r="C18" t="str">
            <v>BARANDA DE CONCRETO 1,05*0.35</v>
          </cell>
          <cell r="D18" t="str">
            <v>m</v>
          </cell>
          <cell r="E18">
            <v>215863</v>
          </cell>
        </row>
        <row r="19">
          <cell r="A19" t="str">
            <v>632P</v>
          </cell>
          <cell r="B19" t="str">
            <v>3.6.6.11</v>
          </cell>
          <cell r="C19" t="str">
            <v>BARANDA METALICA</v>
          </cell>
          <cell r="D19" t="str">
            <v>m</v>
          </cell>
          <cell r="E19">
            <v>402900</v>
          </cell>
        </row>
        <row r="20">
          <cell r="A20" t="str">
            <v>621.4</v>
          </cell>
          <cell r="B20" t="str">
            <v xml:space="preserve"> 3.6.6.4.4</v>
          </cell>
          <cell r="C20" t="str">
            <v>BASE ACAMPANADA DE PRUEBA (EN SITIO)</v>
          </cell>
          <cell r="D20" t="str">
            <v>m³</v>
          </cell>
          <cell r="E20">
            <v>0</v>
          </cell>
        </row>
        <row r="21">
          <cell r="A21" t="str">
            <v>341.1</v>
          </cell>
          <cell r="B21" t="str">
            <v>3.6.3.7</v>
          </cell>
          <cell r="C21" t="str">
            <v>BASE ESTABILIZADA CON CEMENTO (SIN CEMENTO)</v>
          </cell>
          <cell r="D21" t="str">
            <v>m³</v>
          </cell>
          <cell r="E21">
            <v>82071</v>
          </cell>
        </row>
        <row r="22">
          <cell r="A22" t="str">
            <v>340.1</v>
          </cell>
          <cell r="B22" t="str">
            <v>3.6.3.7.1</v>
          </cell>
          <cell r="C22" t="str">
            <v>BASE ESTABILIZADA CON EMULSION ASFALTICA BEE-1</v>
          </cell>
          <cell r="D22" t="str">
            <v>m³</v>
          </cell>
          <cell r="E22">
            <v>142709</v>
          </cell>
        </row>
        <row r="23">
          <cell r="A23" t="str">
            <v>340.2</v>
          </cell>
          <cell r="B23" t="str">
            <v>3.6.3.7.3</v>
          </cell>
          <cell r="C23" t="str">
            <v>BASE ESTABILIZADA CON EMULSION ASFALTICA BEE-2</v>
          </cell>
          <cell r="D23" t="str">
            <v>m³</v>
          </cell>
          <cell r="E23">
            <v>142709</v>
          </cell>
        </row>
        <row r="24">
          <cell r="A24" t="str">
            <v>340.3</v>
          </cell>
          <cell r="B24" t="str">
            <v>3.6.3.7.5</v>
          </cell>
          <cell r="C24" t="str">
            <v>BASE ESTABILIZADA CON EMULSION ASFALTICA BEE-3</v>
          </cell>
          <cell r="D24" t="str">
            <v>m³</v>
          </cell>
          <cell r="E24">
            <v>142709</v>
          </cell>
        </row>
        <row r="25">
          <cell r="A25" t="str">
            <v>330.1</v>
          </cell>
          <cell r="B25" t="str">
            <v>3.6.3.6.2</v>
          </cell>
          <cell r="C25" t="str">
            <v>BASE GRANULAR</v>
          </cell>
          <cell r="D25" t="str">
            <v>m³</v>
          </cell>
          <cell r="E25">
            <v>149946</v>
          </cell>
        </row>
        <row r="26">
          <cell r="A26" t="str">
            <v>343P</v>
          </cell>
          <cell r="B26" t="str">
            <v> 3.6.3.7.17 </v>
          </cell>
          <cell r="C26" t="str">
            <v>BASE GRANULAR ESTABILIZADA CON CAL</v>
          </cell>
          <cell r="D26" t="str">
            <v>m³</v>
          </cell>
          <cell r="E26">
            <v>176139</v>
          </cell>
        </row>
        <row r="27">
          <cell r="A27" t="str">
            <v>330.2</v>
          </cell>
          <cell r="B27" t="str">
            <v>3.6.3.6.3</v>
          </cell>
          <cell r="C27" t="str">
            <v>BASE GRANULAR PARA BACHEO</v>
          </cell>
          <cell r="D27" t="str">
            <v>m³</v>
          </cell>
          <cell r="E27">
            <v>254023</v>
          </cell>
        </row>
        <row r="28">
          <cell r="A28" t="str">
            <v>631P</v>
          </cell>
          <cell r="B28" t="str">
            <v>3.6.6.21.2</v>
          </cell>
          <cell r="C28" t="str">
            <v>BOLSACRETOS</v>
          </cell>
          <cell r="D28" t="str">
            <v>m³</v>
          </cell>
          <cell r="E28">
            <v>669830.1198333333</v>
          </cell>
        </row>
        <row r="29">
          <cell r="A29" t="str">
            <v>672.1</v>
          </cell>
          <cell r="B29" t="str">
            <v>3.6.6.19.2</v>
          </cell>
          <cell r="C29" t="str">
            <v>BORDILLOS DE CONCRETO</v>
          </cell>
          <cell r="D29" t="str">
            <v>m</v>
          </cell>
          <cell r="E29">
            <v>73545</v>
          </cell>
        </row>
        <row r="30">
          <cell r="A30" t="str">
            <v>631P</v>
          </cell>
          <cell r="B30" t="str">
            <v>3.6.6.21.2</v>
          </cell>
          <cell r="C30" t="str">
            <v>CAISSONS</v>
          </cell>
          <cell r="D30" t="str">
            <v>m³</v>
          </cell>
          <cell r="E30">
            <v>1650160</v>
          </cell>
        </row>
        <row r="31">
          <cell r="A31" t="str">
            <v>621.5</v>
          </cell>
          <cell r="B31" t="str">
            <v>3.6.6.5.5</v>
          </cell>
          <cell r="C31" t="str">
            <v>CAMISA PERMANENTE DE DIAMETRO INTERIOR D=1M EN CONCRETO</v>
          </cell>
          <cell r="D31" t="str">
            <v>m</v>
          </cell>
          <cell r="E31">
            <v>217713</v>
          </cell>
        </row>
        <row r="32">
          <cell r="A32" t="str">
            <v>740.1</v>
          </cell>
          <cell r="B32" t="str">
            <v>3.6.7.6.1</v>
          </cell>
          <cell r="C32" t="str">
            <v>CAPTAFAROS</v>
          </cell>
          <cell r="D32" t="str">
            <v>u</v>
          </cell>
          <cell r="E32">
            <v>13224</v>
          </cell>
        </row>
        <row r="33">
          <cell r="A33" t="str">
            <v>410.1</v>
          </cell>
          <cell r="B33" t="str">
            <v>3.6.4.1.1</v>
          </cell>
          <cell r="C33" t="str">
            <v>CEMENTO ASFALTICO DE PENETRACION 60-70</v>
          </cell>
          <cell r="D33" t="str">
            <v>kg</v>
          </cell>
          <cell r="E33">
            <v>1716</v>
          </cell>
        </row>
        <row r="34">
          <cell r="A34" t="str">
            <v>410.2</v>
          </cell>
          <cell r="B34" t="str">
            <v>3.6.4.1.2</v>
          </cell>
          <cell r="C34" t="str">
            <v>CEMENTO ASFALTICO DE PENETRACION 80-100</v>
          </cell>
          <cell r="D34" t="str">
            <v>kg</v>
          </cell>
          <cell r="E34">
            <v>1950</v>
          </cell>
        </row>
        <row r="35">
          <cell r="A35" t="str">
            <v>414.1</v>
          </cell>
          <cell r="B35" t="str">
            <v>3.6.4.1.3</v>
          </cell>
          <cell r="C35" t="str">
            <v>CEMENTO ASFALTICO MODIFICADO CON POLIMEROS TIPO I</v>
          </cell>
          <cell r="D35" t="str">
            <v>kg</v>
          </cell>
          <cell r="E35">
            <v>2600</v>
          </cell>
        </row>
        <row r="36">
          <cell r="A36" t="str">
            <v>414.2</v>
          </cell>
          <cell r="B36" t="str">
            <v>3.6.4.1.4</v>
          </cell>
          <cell r="C36" t="str">
            <v>CEMENTO ASFALTICO MODIFICADO CON POLIMEROS TIPO II</v>
          </cell>
          <cell r="D36" t="str">
            <v>kg</v>
          </cell>
          <cell r="E36">
            <v>2600</v>
          </cell>
        </row>
        <row r="37">
          <cell r="A37" t="str">
            <v>414.3</v>
          </cell>
          <cell r="B37" t="str">
            <v>3.6.4.1.5</v>
          </cell>
          <cell r="C37" t="str">
            <v>CEMENTO ASFALTICO MODIFICADO CON POLIMEROS TIPO III</v>
          </cell>
          <cell r="D37" t="str">
            <v>kg</v>
          </cell>
          <cell r="E37">
            <v>2665</v>
          </cell>
        </row>
        <row r="38">
          <cell r="A38" t="str">
            <v>414.4</v>
          </cell>
          <cell r="B38" t="str">
            <v>3.6.4.1.6</v>
          </cell>
          <cell r="C38" t="str">
            <v>CEMENTO ASFALTICO MODIFICADO CON POLIMEROS TIPO IV</v>
          </cell>
          <cell r="D38" t="str">
            <v>kg</v>
          </cell>
          <cell r="E38">
            <v>2860</v>
          </cell>
        </row>
        <row r="39">
          <cell r="A39" t="str">
            <v>414.5</v>
          </cell>
          <cell r="B39" t="str">
            <v>3.6.4.1</v>
          </cell>
          <cell r="C39" t="str">
            <v>CEMENTO ASFALTICO MODIFICADO CON POLIMEROS TIPO V</v>
          </cell>
          <cell r="D39" t="str">
            <v>kg</v>
          </cell>
          <cell r="E39">
            <v>2860</v>
          </cell>
        </row>
        <row r="40">
          <cell r="A40" t="str">
            <v>410.1P2</v>
          </cell>
          <cell r="B40" t="str">
            <v>3.6.4.1</v>
          </cell>
          <cell r="C40" t="str">
            <v>CEMENTO ASFALTICO PARA RETENCION DE GEOTEXTILES</v>
          </cell>
          <cell r="D40" t="str">
            <v>kg</v>
          </cell>
          <cell r="E40">
            <v>3962</v>
          </cell>
        </row>
        <row r="41">
          <cell r="A41" t="str">
            <v>341.2</v>
          </cell>
          <cell r="B41" t="str">
            <v>3.6.4.1.8</v>
          </cell>
          <cell r="C41" t="str">
            <v>CEMENTO PORTLAND</v>
          </cell>
          <cell r="D41" t="str">
            <v>kg</v>
          </cell>
          <cell r="E41">
            <v>559</v>
          </cell>
        </row>
        <row r="42">
          <cell r="A42" t="str">
            <v>501.1</v>
          </cell>
          <cell r="B42" t="str">
            <v>1.35.1.1.3</v>
          </cell>
          <cell r="C42" t="str">
            <v>CEMENTO PORTLAND NORMAL</v>
          </cell>
          <cell r="D42" t="str">
            <v>kg</v>
          </cell>
          <cell r="E42">
            <v>559</v>
          </cell>
        </row>
        <row r="43">
          <cell r="A43" t="str">
            <v>800.2</v>
          </cell>
          <cell r="B43" t="str">
            <v>3.6.9.1.10</v>
          </cell>
          <cell r="C43" t="str">
            <v>CERCA DE ALAMBRE DE PUAS CON POSTES DE CONCRETO</v>
          </cell>
          <cell r="D43" t="str">
            <v>m</v>
          </cell>
          <cell r="E43">
            <v>24746</v>
          </cell>
        </row>
        <row r="44">
          <cell r="A44" t="str">
            <v>800.1</v>
          </cell>
          <cell r="B44" t="str">
            <v>3.6.9.1.4</v>
          </cell>
          <cell r="C44" t="str">
            <v>CERCA DE ALAMBRE DE PUAS CON POSTES DE MADERA</v>
          </cell>
          <cell r="D44" t="str">
            <v>m</v>
          </cell>
          <cell r="E44">
            <v>13514</v>
          </cell>
        </row>
        <row r="45">
          <cell r="A45" t="str">
            <v>800.4P</v>
          </cell>
          <cell r="B45" t="str">
            <v> 3.6.9.1.11 </v>
          </cell>
          <cell r="C45" t="str">
            <v>CERCAS DE MALLA CON POSTES DE CONCRETO</v>
          </cell>
          <cell r="D45" t="str">
            <v>m</v>
          </cell>
          <cell r="E45">
            <v>0</v>
          </cell>
        </row>
        <row r="46">
          <cell r="A46" t="str">
            <v>800.3P</v>
          </cell>
          <cell r="B46" t="str">
            <v> 3.6.9.1.8 </v>
          </cell>
          <cell r="C46" t="str">
            <v>CERCAS DE MALLA CON POSTES DE MADERA</v>
          </cell>
          <cell r="D46" t="str">
            <v>m</v>
          </cell>
          <cell r="E46">
            <v>0</v>
          </cell>
        </row>
        <row r="47">
          <cell r="A47" t="str">
            <v>800P</v>
          </cell>
          <cell r="B47" t="str">
            <v>3.6.9.1.30</v>
          </cell>
          <cell r="C47" t="str">
            <v>CERRAMIENTO EN MALLA ESLABONADA</v>
          </cell>
          <cell r="D47" t="str">
            <v>m</v>
          </cell>
          <cell r="E47">
            <v>139710</v>
          </cell>
        </row>
        <row r="48">
          <cell r="A48" t="str">
            <v>682.1</v>
          </cell>
          <cell r="B48" t="str">
            <v>3.2.7.5.3</v>
          </cell>
          <cell r="C48" t="str">
            <v>COLCHOGAVIÓN</v>
          </cell>
          <cell r="D48" t="str">
            <v>m³</v>
          </cell>
          <cell r="E48">
            <v>198538</v>
          </cell>
        </row>
        <row r="49">
          <cell r="A49" t="str">
            <v>630.1</v>
          </cell>
          <cell r="B49" t="str">
            <v>3.6.6.6.8</v>
          </cell>
          <cell r="C49" t="str">
            <v>CONCRETO CLASE A</v>
          </cell>
          <cell r="D49" t="str">
            <v>m³</v>
          </cell>
          <cell r="E49">
            <v>653043</v>
          </cell>
        </row>
        <row r="50">
          <cell r="A50" t="str">
            <v>630.1P</v>
          </cell>
          <cell r="B50" t="e">
            <v>#N/A</v>
          </cell>
          <cell r="C50" t="str">
            <v>CONCRETO CLASE A COMPRADO</v>
          </cell>
          <cell r="D50" t="str">
            <v>m³</v>
          </cell>
          <cell r="E50">
            <v>784927</v>
          </cell>
          <cell r="F50" t="e">
            <v>#REF!</v>
          </cell>
          <cell r="G50" t="str">
            <v>CON EMULSION</v>
          </cell>
        </row>
        <row r="51">
          <cell r="A51" t="str">
            <v>630.2</v>
          </cell>
          <cell r="B51" t="str">
            <v>3.6.6.6.17</v>
          </cell>
          <cell r="C51" t="str">
            <v>CONCRETO CLASE B</v>
          </cell>
          <cell r="D51" t="str">
            <v>m³</v>
          </cell>
          <cell r="E51">
            <v>686882</v>
          </cell>
          <cell r="F51" t="e">
            <v>#REF!</v>
          </cell>
          <cell r="G51" t="str">
            <v>CON EMULSION</v>
          </cell>
        </row>
        <row r="52">
          <cell r="A52" t="str">
            <v>630.2P</v>
          </cell>
          <cell r="B52" t="str">
            <v> 3.3.6.10.2 </v>
          </cell>
          <cell r="C52" t="str">
            <v>CONCRETO CLASE B COMPRADO</v>
          </cell>
          <cell r="D52" t="str">
            <v>m³</v>
          </cell>
          <cell r="E52">
            <v>753955</v>
          </cell>
          <cell r="F52" t="e">
            <v>#REF!</v>
          </cell>
          <cell r="G52" t="str">
            <v>CON EMULSION</v>
          </cell>
        </row>
        <row r="53">
          <cell r="A53" t="str">
            <v>630.3</v>
          </cell>
          <cell r="B53" t="str">
            <v xml:space="preserve"> 3.6.6.6.26</v>
          </cell>
          <cell r="C53" t="str">
            <v>CONCRETO CLASE C</v>
          </cell>
          <cell r="D53" t="str">
            <v>m³</v>
          </cell>
          <cell r="E53">
            <v>612115</v>
          </cell>
          <cell r="F53" t="e">
            <v>#REF!</v>
          </cell>
          <cell r="G53" t="str">
            <v>CON CEMEMTO</v>
          </cell>
        </row>
        <row r="54">
          <cell r="A54" t="str">
            <v>630.3P</v>
          </cell>
          <cell r="B54" t="e">
            <v>#N/A</v>
          </cell>
          <cell r="C54" t="str">
            <v>CONCRETO CLASE C COMPRADO</v>
          </cell>
          <cell r="D54" t="str">
            <v>m³</v>
          </cell>
          <cell r="E54">
            <v>638316</v>
          </cell>
        </row>
        <row r="55">
          <cell r="A55" t="str">
            <v>630.4</v>
          </cell>
          <cell r="B55" t="str">
            <v xml:space="preserve">3.6.6.6.35 </v>
          </cell>
          <cell r="C55" t="str">
            <v>CONCRETO CLASE D</v>
          </cell>
          <cell r="D55" t="str">
            <v>m³</v>
          </cell>
          <cell r="E55">
            <v>514717</v>
          </cell>
        </row>
        <row r="56">
          <cell r="A56" t="str">
            <v>630.5</v>
          </cell>
          <cell r="B56" t="str">
            <v>3.6.6.6.44</v>
          </cell>
          <cell r="C56" t="str">
            <v>CONCRETO CLASE E</v>
          </cell>
          <cell r="D56" t="str">
            <v>m³</v>
          </cell>
          <cell r="E56">
            <v>490129</v>
          </cell>
        </row>
        <row r="57">
          <cell r="A57" t="str">
            <v>630.6</v>
          </cell>
          <cell r="B57" t="str">
            <v>3.6.6.6.46</v>
          </cell>
          <cell r="C57" t="str">
            <v>CONCRETO CLASE F</v>
          </cell>
          <cell r="D57" t="str">
            <v>m³</v>
          </cell>
          <cell r="E57">
            <v>457641</v>
          </cell>
        </row>
        <row r="58">
          <cell r="A58" t="str">
            <v>630.7</v>
          </cell>
          <cell r="B58" t="str">
            <v>3.6.6.6.47</v>
          </cell>
          <cell r="C58" t="str">
            <v>CONCRETO CLASE G</v>
          </cell>
          <cell r="D58" t="str">
            <v>m³</v>
          </cell>
          <cell r="E58">
            <v>327253</v>
          </cell>
        </row>
        <row r="59">
          <cell r="A59" t="str">
            <v>225P</v>
          </cell>
          <cell r="B59" t="str">
            <v>3.2.8.1.1 </v>
          </cell>
          <cell r="C59" t="str">
            <v xml:space="preserve">CONFORMACION DE BOTADERO O ESCOMBRERAS </v>
          </cell>
          <cell r="D59" t="str">
            <v>m³</v>
          </cell>
          <cell r="E59">
            <v>2723</v>
          </cell>
        </row>
        <row r="60">
          <cell r="A60" t="str">
            <v>310.1</v>
          </cell>
          <cell r="B60" t="str">
            <v>3.6.3.1.1</v>
          </cell>
          <cell r="C60" t="str">
            <v>CONFORMACION DE LA CALZADA EXISTENTE</v>
          </cell>
          <cell r="D60" t="str">
            <v>m²</v>
          </cell>
          <cell r="E60">
            <v>639</v>
          </cell>
        </row>
        <row r="61">
          <cell r="A61" t="str">
            <v>642P1</v>
          </cell>
          <cell r="B61" t="str">
            <v>3.6.6.10</v>
          </cell>
          <cell r="C61" t="str">
            <v>CONSTRUCCION JUNTAS ELASTOMERICAS DE 30CM DE ANCHO</v>
          </cell>
          <cell r="D61" t="str">
            <v>m</v>
          </cell>
          <cell r="E61">
            <v>965017</v>
          </cell>
        </row>
        <row r="62">
          <cell r="A62" t="str">
            <v>622.5</v>
          </cell>
          <cell r="B62" t="str">
            <v>3.6.6.5.5</v>
          </cell>
          <cell r="C62" t="str">
            <v>CORTE DEL EXTREMO SUPERIOR DEL ELEMENTO</v>
          </cell>
          <cell r="D62" t="str">
            <v>m</v>
          </cell>
          <cell r="E62">
            <v>32844</v>
          </cell>
        </row>
        <row r="63">
          <cell r="A63" t="str">
            <v>671.1</v>
          </cell>
          <cell r="B63" t="str">
            <v>3.6.6.16.1</v>
          </cell>
          <cell r="C63" t="str">
            <v>CUNETA DE CONCRETO FUNDIDA EN EL LUGAR CONCRETO CLASE F</v>
          </cell>
          <cell r="D63" t="str">
            <v>m³</v>
          </cell>
          <cell r="E63">
            <v>495431</v>
          </cell>
        </row>
        <row r="64">
          <cell r="A64" t="str">
            <v>671.1P</v>
          </cell>
          <cell r="B64" t="str">
            <v>3.6.6.16</v>
          </cell>
          <cell r="C64" t="str">
            <v>CUNETA DE CONCRETO FUNDIDA EN EL LUGAR CONCRETO CLASE E</v>
          </cell>
          <cell r="D64" t="str">
            <v>m³</v>
          </cell>
          <cell r="E64">
            <v>529725</v>
          </cell>
        </row>
        <row r="65">
          <cell r="A65" t="str">
            <v>730.1</v>
          </cell>
          <cell r="B65" t="str">
            <v>3.6.7.5.1</v>
          </cell>
          <cell r="C65" t="str">
            <v>DEFENSA METALICA</v>
          </cell>
          <cell r="D65" t="str">
            <v>m</v>
          </cell>
          <cell r="E65">
            <v>156741</v>
          </cell>
        </row>
        <row r="66">
          <cell r="A66" t="str">
            <v>201.10</v>
          </cell>
          <cell r="B66" t="str">
            <v>3.6.1.3.35</v>
          </cell>
          <cell r="C66" t="str">
            <v>DEMOLICION DE BORDILLOS EN CONCRETO</v>
          </cell>
          <cell r="D66" t="str">
            <v>m</v>
          </cell>
          <cell r="E66">
            <v>6058</v>
          </cell>
        </row>
        <row r="67">
          <cell r="A67" t="str">
            <v>201.1</v>
          </cell>
          <cell r="B67" t="str">
            <v>3.6.1.3.11</v>
          </cell>
          <cell r="C67" t="str">
            <v>DEMOLICIÓN DE EDIFICACIONES.</v>
          </cell>
          <cell r="D67" t="str">
            <v>gl</v>
          </cell>
          <cell r="E67">
            <v>0</v>
          </cell>
        </row>
        <row r="68">
          <cell r="A68" t="str">
            <v>201.1P Y 201.5P</v>
          </cell>
          <cell r="B68" t="e">
            <v>#N/A</v>
          </cell>
          <cell r="C68" t="str">
            <v>DEMOLICIÓN DE EDIFICACIONES.</v>
          </cell>
          <cell r="D68" t="str">
            <v>m²</v>
          </cell>
          <cell r="E68">
            <v>15008</v>
          </cell>
        </row>
        <row r="69">
          <cell r="A69" t="str">
            <v>201.2</v>
          </cell>
          <cell r="B69" t="str">
            <v>3.6.1.3.11</v>
          </cell>
          <cell r="C69" t="str">
            <v>DEMOLICION DE ESTRUCTURAS</v>
          </cell>
          <cell r="D69" t="str">
            <v>gl</v>
          </cell>
          <cell r="E69">
            <v>0</v>
          </cell>
        </row>
        <row r="70">
          <cell r="A70" t="str">
            <v>201.7</v>
          </cell>
          <cell r="B70" t="str">
            <v xml:space="preserve">3.6.1.3.13  </v>
          </cell>
          <cell r="C70" t="str">
            <v>DEMOLICION DE ESTRUCTURAS</v>
          </cell>
          <cell r="D70" t="str">
            <v>m³</v>
          </cell>
          <cell r="E70">
            <v>96242</v>
          </cell>
        </row>
        <row r="71">
          <cell r="A71" t="str">
            <v>201.7P2</v>
          </cell>
          <cell r="B71" t="e">
            <v>#N/A</v>
          </cell>
          <cell r="C71" t="str">
            <v>DEMOLICION DE ESTRUCTURAS (CONCRETO CICLOPEO)</v>
          </cell>
          <cell r="D71" t="str">
            <v>m³</v>
          </cell>
          <cell r="E71">
            <v>49856</v>
          </cell>
        </row>
        <row r="72">
          <cell r="A72" t="str">
            <v>201.7P1</v>
          </cell>
          <cell r="B72" t="e">
            <v>#N/A</v>
          </cell>
          <cell r="C72" t="str">
            <v>DEMOLICION DE ESTRUCTURAS (CONCRETO REFORZADO)</v>
          </cell>
          <cell r="D72" t="str">
            <v>m³</v>
          </cell>
          <cell r="E72">
            <v>100615</v>
          </cell>
        </row>
        <row r="73">
          <cell r="A73" t="str">
            <v>201.4</v>
          </cell>
          <cell r="B73" t="str">
            <v>3.6.1.3.14</v>
          </cell>
          <cell r="C73" t="str">
            <v xml:space="preserve">DEMOLICION DE OBSTACULOS.   </v>
          </cell>
          <cell r="D73" t="str">
            <v>m³</v>
          </cell>
          <cell r="E73">
            <v>0</v>
          </cell>
        </row>
        <row r="74">
          <cell r="A74" t="str">
            <v>201.8P</v>
          </cell>
          <cell r="B74" t="str">
            <v>3.6.1.3</v>
          </cell>
          <cell r="C74" t="str">
            <v xml:space="preserve">DEMOLICION DE PAVIMENTOS RIGIDOS.    </v>
          </cell>
          <cell r="D74" t="str">
            <v>m³</v>
          </cell>
          <cell r="E74">
            <v>105831</v>
          </cell>
        </row>
        <row r="75">
          <cell r="A75" t="str">
            <v>201.9</v>
          </cell>
          <cell r="B75" t="str">
            <v>3.6.1.3.33</v>
          </cell>
          <cell r="C75" t="str">
            <v>DEMOLICION PISOS Y ANDENES DE CONCRETO</v>
          </cell>
          <cell r="D75" t="str">
            <v>m²</v>
          </cell>
          <cell r="E75">
            <v>12759</v>
          </cell>
        </row>
        <row r="76">
          <cell r="A76" t="str">
            <v>201.3</v>
          </cell>
          <cell r="B76" t="str">
            <v>3.6.1.3.15</v>
          </cell>
          <cell r="C76" t="str">
            <v xml:space="preserve">DEMOLICION PISOS, ANDENES Y BORDILLOS DE CONCRETO.  </v>
          </cell>
          <cell r="D76" t="str">
            <v>gl</v>
          </cell>
          <cell r="E76">
            <v>0</v>
          </cell>
        </row>
        <row r="77">
          <cell r="A77" t="str">
            <v>201.3P Y 201.7P</v>
          </cell>
          <cell r="B77" t="e">
            <v>#N/A</v>
          </cell>
          <cell r="C77" t="str">
            <v xml:space="preserve">DEMOLICION PISOS, ANDENES Y BORDILLOS DE CONCRETO.  </v>
          </cell>
          <cell r="D77" t="str">
            <v>m³</v>
          </cell>
          <cell r="E77">
            <v>63474</v>
          </cell>
        </row>
        <row r="78">
          <cell r="A78" t="str">
            <v xml:space="preserve">201.11P Y 201.21P </v>
          </cell>
          <cell r="B78" t="e">
            <v>#N/A</v>
          </cell>
          <cell r="C78" t="str">
            <v>DESMONTAJE DEFENSA METALICA</v>
          </cell>
          <cell r="D78" t="str">
            <v>kg</v>
          </cell>
          <cell r="E78">
            <v>5702</v>
          </cell>
        </row>
        <row r="79">
          <cell r="A79" t="str">
            <v>201.11</v>
          </cell>
          <cell r="B79" t="str">
            <v>3.6.1.3</v>
          </cell>
          <cell r="C79" t="str">
            <v>DESMONTAJE DEFENSA METALICA</v>
          </cell>
          <cell r="D79" t="str">
            <v>m</v>
          </cell>
          <cell r="E79">
            <v>5702</v>
          </cell>
        </row>
        <row r="80">
          <cell r="A80" t="str">
            <v>201.11</v>
          </cell>
          <cell r="B80" t="str">
            <v>3.6.1.3</v>
          </cell>
          <cell r="C80" t="str">
            <v xml:space="preserve">DESMONTAJE Y TRASLADO DE ESTRUCTURAS METALICAS. </v>
          </cell>
          <cell r="D80" t="str">
            <v>kg</v>
          </cell>
          <cell r="E80">
            <v>370</v>
          </cell>
        </row>
        <row r="81">
          <cell r="A81" t="str">
            <v>200.1</v>
          </cell>
          <cell r="B81" t="str">
            <v>3.6.1.2.1</v>
          </cell>
          <cell r="C81" t="str">
            <v xml:space="preserve">DESMONTE Y LIMPIEZA EN BOSQUE           </v>
          </cell>
          <cell r="D81" t="str">
            <v xml:space="preserve"> Ha</v>
          </cell>
          <cell r="E81">
            <v>2023629</v>
          </cell>
        </row>
        <row r="82">
          <cell r="A82" t="str">
            <v>200.2</v>
          </cell>
          <cell r="B82" t="str">
            <v>3.6.1.2.3</v>
          </cell>
          <cell r="C82" t="str">
            <v xml:space="preserve">DESMONTE Y LIMPIEZA EN ZONAS NO BOSCOSAS           </v>
          </cell>
          <cell r="D82" t="str">
            <v xml:space="preserve"> Ha</v>
          </cell>
          <cell r="E82">
            <v>752703</v>
          </cell>
        </row>
        <row r="83">
          <cell r="A83" t="str">
            <v>510P3</v>
          </cell>
          <cell r="B83" t="str">
            <v>3.6.5.2</v>
          </cell>
          <cell r="C83" t="str">
            <v>DILATACION EN ADOQUIN</v>
          </cell>
          <cell r="D83" t="str">
            <v>m²</v>
          </cell>
          <cell r="E83">
            <v>11572</v>
          </cell>
        </row>
        <row r="84">
          <cell r="A84" t="str">
            <v>650.1</v>
          </cell>
          <cell r="B84" t="str">
            <v>3.6.6.11.1</v>
          </cell>
          <cell r="C84" t="str">
            <v>DISEÑO Y FABRICACION DE ESTRUCTURA METALICA</v>
          </cell>
          <cell r="D84" t="str">
            <v>kg</v>
          </cell>
          <cell r="E84">
            <v>0</v>
          </cell>
        </row>
        <row r="85">
          <cell r="A85" t="str">
            <v>670.2</v>
          </cell>
          <cell r="B85" t="str">
            <v>3.6.6.15.2</v>
          </cell>
          <cell r="C85" t="str">
            <v>DISIPADORES DE ENERGIA Y SEDIMENTADORES EN CONCRETO CICLOPEO</v>
          </cell>
          <cell r="D85" t="str">
            <v>m³</v>
          </cell>
          <cell r="E85">
            <v>439710</v>
          </cell>
        </row>
        <row r="86">
          <cell r="A86" t="str">
            <v>670.1</v>
          </cell>
          <cell r="B86" t="str">
            <v>3.6.6.15.2</v>
          </cell>
          <cell r="C86" t="str">
            <v>DISIPADORES DE ENERGIA Y SEDIMENTADORES EN GAVIONES</v>
          </cell>
          <cell r="D86" t="str">
            <v>m³</v>
          </cell>
          <cell r="E86">
            <v>207420</v>
          </cell>
        </row>
        <row r="87">
          <cell r="A87" t="str">
            <v>670.1P</v>
          </cell>
          <cell r="B87" t="str">
            <v>3.6.6.15.2</v>
          </cell>
          <cell r="C87" t="str">
            <v>DISIPADORES DE ENERGIA Y SEDIMENTADORES EN GAVIONES (con recubrimiento)</v>
          </cell>
          <cell r="D87" t="str">
            <v>m³</v>
          </cell>
          <cell r="E87">
            <v>256934</v>
          </cell>
        </row>
        <row r="88">
          <cell r="A88" t="str">
            <v>674.1</v>
          </cell>
          <cell r="B88" t="str">
            <v>3.6.6.20.1</v>
          </cell>
          <cell r="C88" t="str">
            <v xml:space="preserve">DREN HORIZONTAL DE LONGITUD MENOR O IGUAL A DIEZ (10) METROS  </v>
          </cell>
          <cell r="D88" t="str">
            <v>m</v>
          </cell>
          <cell r="E88">
            <v>337801</v>
          </cell>
        </row>
        <row r="89">
          <cell r="A89" t="str">
            <v>674P</v>
          </cell>
          <cell r="B89" t="str">
            <v> 3.6.6.14</v>
          </cell>
          <cell r="C89" t="str">
            <v xml:space="preserve">DRENES HORIZONTALES TUBERIA DE 2" SIN CLASIFICAR </v>
          </cell>
          <cell r="D89" t="str">
            <v>m</v>
          </cell>
          <cell r="E89">
            <v>252041</v>
          </cell>
        </row>
        <row r="90">
          <cell r="A90" t="str">
            <v>680P1</v>
          </cell>
          <cell r="B90" t="e">
            <v>#N/A</v>
          </cell>
          <cell r="C90" t="str">
            <v>EMPEDRADO PARA TALUDES</v>
          </cell>
          <cell r="D90" t="str">
            <v>m²</v>
          </cell>
          <cell r="E90">
            <v>45297</v>
          </cell>
          <cell r="F90" t="e">
            <v>#REF!</v>
          </cell>
          <cell r="G90" t="str">
            <v>CON EMULSION</v>
          </cell>
        </row>
        <row r="91">
          <cell r="A91" t="str">
            <v>411P</v>
          </cell>
          <cell r="B91" t="e">
            <v>#N/A</v>
          </cell>
          <cell r="C91" t="str">
            <v>EMULSION ASFALTICA DE ROTURA LENTA CRL-0</v>
          </cell>
          <cell r="D91" t="str">
            <v>l</v>
          </cell>
          <cell r="E91">
            <v>2360</v>
          </cell>
        </row>
        <row r="92">
          <cell r="A92" t="str">
            <v>411.2</v>
          </cell>
          <cell r="B92" t="str">
            <v>3.6.4.2.2</v>
          </cell>
          <cell r="C92" t="str">
            <v>EMULSION ASFALTICA DE ROTURA LENTA CRL-1</v>
          </cell>
          <cell r="D92" t="str">
            <v>l</v>
          </cell>
          <cell r="E92">
            <v>1573</v>
          </cell>
          <cell r="F92" t="e">
            <v>#REF!</v>
          </cell>
          <cell r="G92" t="str">
            <v>CON EMULSION</v>
          </cell>
        </row>
        <row r="93">
          <cell r="A93" t="str">
            <v>411.3</v>
          </cell>
          <cell r="B93" t="str">
            <v>3.6.4.2.3</v>
          </cell>
          <cell r="C93" t="str">
            <v>EMULSION ASFALTICA DE ROTURA LENTA CRL-1H</v>
          </cell>
          <cell r="D93" t="str">
            <v>l</v>
          </cell>
          <cell r="E93">
            <v>1730</v>
          </cell>
        </row>
        <row r="94">
          <cell r="A94" t="str">
            <v>411.1</v>
          </cell>
          <cell r="B94" t="str">
            <v>3.6.4.2.1</v>
          </cell>
          <cell r="C94" t="str">
            <v>EMULSION ASFALTICA DE ROTURA MEDIA CRM</v>
          </cell>
          <cell r="D94" t="str">
            <v>l</v>
          </cell>
          <cell r="E94">
            <v>1510</v>
          </cell>
          <cell r="F94">
            <v>0</v>
          </cell>
          <cell r="G94" t="str">
            <v>CON EMULSION</v>
          </cell>
        </row>
        <row r="95">
          <cell r="A95" t="str">
            <v>415.1</v>
          </cell>
          <cell r="B95" t="str">
            <v>3.6.4.2.5</v>
          </cell>
          <cell r="C95" t="str">
            <v>EMULSION ASFALTICA DE ROTURA MEDIA MODIFICADA CON POLIMEROS CRMm</v>
          </cell>
          <cell r="D95" t="str">
            <v>l</v>
          </cell>
          <cell r="E95">
            <v>2831</v>
          </cell>
        </row>
        <row r="96">
          <cell r="A96" t="str">
            <v>675P1</v>
          </cell>
          <cell r="B96" t="e">
            <v>#N/A</v>
          </cell>
          <cell r="C96" t="str">
            <v>EMULSION ASFALTICA PARA RETENCION DE GEOTEXTILES</v>
          </cell>
          <cell r="D96" t="str">
            <v>l</v>
          </cell>
          <cell r="E96">
            <v>1816</v>
          </cell>
        </row>
        <row r="97">
          <cell r="A97" t="str">
            <v>680.1</v>
          </cell>
          <cell r="B97" t="str">
            <v>3.6.6.20.1</v>
          </cell>
          <cell r="C97" t="str">
            <v>ESCAMAS EN CONCRETO</v>
          </cell>
          <cell r="D97" t="str">
            <v>m²</v>
          </cell>
          <cell r="E97">
            <v>345507</v>
          </cell>
        </row>
        <row r="98">
          <cell r="A98" t="str">
            <v>701P</v>
          </cell>
          <cell r="B98" t="str">
            <v>3.6.7.2</v>
          </cell>
          <cell r="C98" t="str">
            <v>ESTOPEROL</v>
          </cell>
          <cell r="D98" t="str">
            <v>u</v>
          </cell>
          <cell r="E98">
            <v>6737</v>
          </cell>
          <cell r="F98" t="e">
            <v>#REF!</v>
          </cell>
          <cell r="G98" t="str">
            <v>CON EMULSION</v>
          </cell>
        </row>
        <row r="99">
          <cell r="A99" t="str">
            <v>210.2.2</v>
          </cell>
          <cell r="B99" t="str">
            <v>3.6.2.1.5</v>
          </cell>
          <cell r="C99" t="str">
            <v xml:space="preserve">EXCAVACION EN MATERIAL COMUN DE LA EXPLANACION Y CANALES        </v>
          </cell>
          <cell r="D99" t="str">
            <v>m³</v>
          </cell>
          <cell r="E99">
            <v>4281</v>
          </cell>
        </row>
        <row r="100">
          <cell r="A100" t="str">
            <v>210.2.1</v>
          </cell>
          <cell r="B100" t="str">
            <v>3.6.2.1.3</v>
          </cell>
          <cell r="C100" t="str">
            <v>EXCAVACION EN ROCA DE LA EXPLANACION Y CANALES</v>
          </cell>
          <cell r="D100" t="str">
            <v>m³</v>
          </cell>
          <cell r="E100">
            <v>48211</v>
          </cell>
          <cell r="F100" t="e">
            <v>#REF!</v>
          </cell>
          <cell r="G100" t="str">
            <v>CON EMULSION</v>
          </cell>
        </row>
        <row r="101">
          <cell r="A101" t="str">
            <v>210.2.1P</v>
          </cell>
          <cell r="B101" t="e">
            <v>#N/A</v>
          </cell>
          <cell r="C101" t="str">
            <v xml:space="preserve">EXCAVACION EN ROCA DE LA EXPLANACION, CANALES Y PRESTAMOS (sin explosivos)        </v>
          </cell>
          <cell r="D101" t="str">
            <v>m³</v>
          </cell>
          <cell r="E101">
            <v>5432</v>
          </cell>
        </row>
        <row r="102">
          <cell r="A102" t="str">
            <v>210.2.3</v>
          </cell>
          <cell r="B102" t="str">
            <v>3.6.2.1.5</v>
          </cell>
          <cell r="C102" t="str">
            <v xml:space="preserve">EXCAVACION EN ROCA DE PRÉSTAMOS       </v>
          </cell>
          <cell r="D102" t="str">
            <v>m³</v>
          </cell>
          <cell r="E102">
            <v>40804</v>
          </cell>
          <cell r="F102" t="e">
            <v>#REF!</v>
          </cell>
          <cell r="G102" t="str">
            <v>CON EMULSION</v>
          </cell>
        </row>
        <row r="103">
          <cell r="A103" t="str">
            <v>210.1.1</v>
          </cell>
          <cell r="B103" t="str">
            <v xml:space="preserve">3.6.2.1.1 </v>
          </cell>
          <cell r="C103" t="str">
            <v>EXCAVACIÓN SIN CLASIFICAR DE LA EXPLANACIÓN Y CANALES</v>
          </cell>
          <cell r="D103" t="str">
            <v>m³</v>
          </cell>
          <cell r="E103">
            <v>5708</v>
          </cell>
        </row>
        <row r="104">
          <cell r="A104" t="str">
            <v>210.1.2</v>
          </cell>
          <cell r="B104" t="str">
            <v>3.6.2.1.3 </v>
          </cell>
          <cell r="C104" t="str">
            <v>EXCAVACIÓN SIN CLASIFICAR DE PRÉSTAMOS</v>
          </cell>
          <cell r="D104" t="str">
            <v>m³</v>
          </cell>
          <cell r="E104">
            <v>5263</v>
          </cell>
        </row>
        <row r="105">
          <cell r="A105" t="str">
            <v>465.1</v>
          </cell>
          <cell r="B105" t="str">
            <v>3.6.2.1</v>
          </cell>
          <cell r="C105" t="str">
            <v>EXCAVACIONES PARA REPARACION DE PAVIMENTO ASFALTICO EXISTENTE</v>
          </cell>
          <cell r="D105" t="str">
            <v>m³</v>
          </cell>
          <cell r="E105">
            <v>61338</v>
          </cell>
          <cell r="F105" t="e">
            <v>#REF!</v>
          </cell>
          <cell r="G105" t="str">
            <v>CON CEMENTO ASFALTICO</v>
          </cell>
        </row>
        <row r="106">
          <cell r="A106" t="str">
            <v>600.5</v>
          </cell>
          <cell r="B106" t="str">
            <v>3.6.6.1.11</v>
          </cell>
          <cell r="C106" t="str">
            <v>EXCAVACIONES VARIAS EN MATERIAL COMUN BAJO AGUA</v>
          </cell>
          <cell r="D106" t="str">
            <v>m³</v>
          </cell>
          <cell r="E106">
            <v>21217</v>
          </cell>
        </row>
        <row r="107">
          <cell r="A107" t="str">
            <v>600.5P</v>
          </cell>
          <cell r="B107" t="str">
            <v>3.6.6.1</v>
          </cell>
          <cell r="C107" t="str">
            <v>EXCAVACIONES VARIAS EN MATERIAL COMUN BAJO AGUA A MANO</v>
          </cell>
          <cell r="D107" t="str">
            <v>m³</v>
          </cell>
          <cell r="E107">
            <v>81164</v>
          </cell>
          <cell r="F107">
            <v>0</v>
          </cell>
          <cell r="G107" t="str">
            <v>CON CEMENTO ASFALTICO</v>
          </cell>
        </row>
        <row r="108">
          <cell r="A108" t="str">
            <v>600.4</v>
          </cell>
          <cell r="B108" t="str">
            <v xml:space="preserve">3.6.6.1.10  </v>
          </cell>
          <cell r="C108" t="str">
            <v>EXCAVACIONES VARIAS EN MATERIAL COMUN EN SECO</v>
          </cell>
          <cell r="D108" t="str">
            <v>m³</v>
          </cell>
          <cell r="E108">
            <v>12084</v>
          </cell>
        </row>
        <row r="109">
          <cell r="A109" t="str">
            <v>600.4P</v>
          </cell>
          <cell r="B109" t="str">
            <v>3.6.6.1</v>
          </cell>
          <cell r="C109" t="str">
            <v>EXCAVACIONES VARIAS EN MATERIAL COMUN EN SECO A MANO</v>
          </cell>
          <cell r="D109" t="str">
            <v>m³</v>
          </cell>
          <cell r="E109">
            <v>38900</v>
          </cell>
          <cell r="F109">
            <v>622223</v>
          </cell>
          <cell r="G109" t="str">
            <v>CON CEMENTO ASFALTICO</v>
          </cell>
        </row>
        <row r="110">
          <cell r="A110" t="str">
            <v>600.3</v>
          </cell>
          <cell r="B110" t="str">
            <v>3.6.6.1.9</v>
          </cell>
          <cell r="C110" t="str">
            <v>EXCAVACIONES VARIAS EN ROCA BAJO AGUA</v>
          </cell>
          <cell r="D110" t="str">
            <v>m³</v>
          </cell>
          <cell r="E110">
            <v>89551</v>
          </cell>
        </row>
        <row r="111">
          <cell r="A111" t="str">
            <v>600.2</v>
          </cell>
          <cell r="B111" t="str">
            <v>3.6.6.1.9</v>
          </cell>
          <cell r="C111" t="str">
            <v>EXCAVACIONES VARIAS EN ROCA EN SECO</v>
          </cell>
          <cell r="D111" t="str">
            <v>m³</v>
          </cell>
          <cell r="E111">
            <v>61696</v>
          </cell>
        </row>
        <row r="112">
          <cell r="A112" t="str">
            <v>600.1</v>
          </cell>
          <cell r="B112" t="str">
            <v>3.6.6.1.9</v>
          </cell>
          <cell r="C112" t="str">
            <v>EXCAVACIONES VARIAS SIN CLASIFICAR</v>
          </cell>
          <cell r="D112" t="str">
            <v>m³</v>
          </cell>
          <cell r="E112">
            <v>13981</v>
          </cell>
        </row>
        <row r="113">
          <cell r="A113" t="str">
            <v>620.2</v>
          </cell>
          <cell r="B113" t="str">
            <v>3.6.6.3.2</v>
          </cell>
          <cell r="C113" t="str">
            <v>EXTENSION DE PILOTES PREFABRICADOS</v>
          </cell>
          <cell r="D113" t="str">
            <v>m</v>
          </cell>
          <cell r="E113">
            <v>0</v>
          </cell>
          <cell r="F113">
            <v>537222</v>
          </cell>
          <cell r="G113" t="str">
            <v>CON CEMENTO ASFALTICO</v>
          </cell>
        </row>
        <row r="114">
          <cell r="A114" t="str">
            <v>650.2</v>
          </cell>
          <cell r="B114" t="str">
            <v>3.6.6.11.2</v>
          </cell>
          <cell r="C114" t="str">
            <v>FABRICACION DE LA ESTRUCTURA METALICA</v>
          </cell>
          <cell r="D114" t="str">
            <v>kg</v>
          </cell>
          <cell r="E114">
            <v>7921</v>
          </cell>
        </row>
        <row r="115">
          <cell r="A115" t="str">
            <v>460.1</v>
          </cell>
          <cell r="B115" t="str">
            <v>3.6.4.15.2</v>
          </cell>
          <cell r="C115" t="str">
            <v>FRESADO DE PAVIMENTO ASFALTICO EN ESPESOR DE 10 CM</v>
          </cell>
          <cell r="D115" t="str">
            <v>m²</v>
          </cell>
          <cell r="E115">
            <v>4429</v>
          </cell>
          <cell r="F115">
            <v>554382</v>
          </cell>
          <cell r="G115" t="str">
            <v>CON CEMENTO ASFALTICO</v>
          </cell>
        </row>
        <row r="116">
          <cell r="A116" t="str">
            <v>460.1</v>
          </cell>
          <cell r="B116" t="str">
            <v>3.6.4.15.2</v>
          </cell>
          <cell r="C116" t="str">
            <v>FRESADO DE PAVIMENTO ASFALTICO EN ESPESOR DE 5 CM</v>
          </cell>
          <cell r="D116" t="str">
            <v>m²</v>
          </cell>
          <cell r="E116">
            <v>2217</v>
          </cell>
        </row>
        <row r="117">
          <cell r="A117" t="str">
            <v>460.1P</v>
          </cell>
          <cell r="B117" t="e">
            <v>#N/A</v>
          </cell>
          <cell r="C117" t="str">
            <v>FRESADO DE PAVIMENTO ASFALTICO EN ESPESOR DE 5 CM</v>
          </cell>
          <cell r="D117" t="str">
            <v>m³</v>
          </cell>
          <cell r="E117">
            <v>39212</v>
          </cell>
          <cell r="F117">
            <v>0</v>
          </cell>
          <cell r="G117" t="str">
            <v>CON CEMENTO ASFALTICO</v>
          </cell>
        </row>
        <row r="118">
          <cell r="A118" t="str">
            <v>681.1</v>
          </cell>
          <cell r="B118" t="str">
            <v xml:space="preserve">3.6.6.21.1  </v>
          </cell>
          <cell r="C118" t="str">
            <v>GAVION</v>
          </cell>
          <cell r="D118" t="str">
            <v>m³</v>
          </cell>
          <cell r="E118">
            <v>212723</v>
          </cell>
        </row>
        <row r="119">
          <cell r="A119" t="str">
            <v>673.1P</v>
          </cell>
          <cell r="B119" t="e">
            <v>#N/A</v>
          </cell>
          <cell r="C119" t="str">
            <v>GEODREN PLANAR H=1M CON TUBERIA DE 4"</v>
          </cell>
          <cell r="D119" t="str">
            <v>m³</v>
          </cell>
          <cell r="E119">
            <v>108517</v>
          </cell>
        </row>
        <row r="120">
          <cell r="A120" t="str">
            <v>673.2.4</v>
          </cell>
          <cell r="B120" t="e">
            <v>#N/A</v>
          </cell>
          <cell r="C120" t="str">
            <v>GEOTEXTIL NT REPAV 450</v>
          </cell>
          <cell r="D120" t="str">
            <v>m²</v>
          </cell>
          <cell r="E120">
            <v>6522</v>
          </cell>
          <cell r="F120">
            <v>419702</v>
          </cell>
          <cell r="G120" t="str">
            <v>CON CEMENTO ASFALTICO</v>
          </cell>
        </row>
        <row r="121">
          <cell r="A121" t="str">
            <v>673.2.2</v>
          </cell>
          <cell r="B121" t="str">
            <v> 3.6.8.2.2 </v>
          </cell>
          <cell r="C121" t="str">
            <v>GEOTEXTIL NT2100</v>
          </cell>
          <cell r="D121" t="str">
            <v>m²</v>
          </cell>
          <cell r="E121">
            <v>7543</v>
          </cell>
        </row>
        <row r="122">
          <cell r="A122" t="str">
            <v>673.2.1</v>
          </cell>
          <cell r="B122" t="str">
            <v> 3.6.8.2.3 </v>
          </cell>
          <cell r="C122" t="str">
            <v>GEOTEXTIL NT2500</v>
          </cell>
          <cell r="D122" t="str">
            <v>m²</v>
          </cell>
          <cell r="E122">
            <v>7543</v>
          </cell>
          <cell r="F122">
            <v>419702</v>
          </cell>
          <cell r="G122" t="str">
            <v>CON CEMENTO ASFALTICO</v>
          </cell>
        </row>
        <row r="123">
          <cell r="A123" t="str">
            <v>464.1</v>
          </cell>
          <cell r="B123" t="str">
            <v>3.6.8</v>
          </cell>
          <cell r="C123" t="str">
            <v>GEOTEXTIL PARA REHABILITACIÓN DE PAVIMENTOS ASFÁLTICOS</v>
          </cell>
          <cell r="D123" t="str">
            <v>m²</v>
          </cell>
          <cell r="E123">
            <v>5954</v>
          </cell>
        </row>
        <row r="124">
          <cell r="A124" t="str">
            <v>673.2.3</v>
          </cell>
          <cell r="B124" t="str">
            <v> 3.6.8.2.5 </v>
          </cell>
          <cell r="C124" t="str">
            <v>GEOTEXTIL T2400</v>
          </cell>
          <cell r="D124" t="str">
            <v>m²</v>
          </cell>
          <cell r="E124">
            <v>7518</v>
          </cell>
          <cell r="F124">
            <v>419702</v>
          </cell>
          <cell r="G124" t="str">
            <v>CON CEMENTO ASFALTICO</v>
          </cell>
        </row>
        <row r="125">
          <cell r="A125" t="str">
            <v>690.1</v>
          </cell>
          <cell r="B125" t="str">
            <v>3.6.7.1.1</v>
          </cell>
          <cell r="C125" t="str">
            <v>IMPERMEABILIZACIÓN DE ESTRUCTURAS</v>
          </cell>
          <cell r="D125" t="str">
            <v>m²</v>
          </cell>
          <cell r="E125">
            <v>0</v>
          </cell>
        </row>
        <row r="126">
          <cell r="A126" t="str">
            <v>642P2</v>
          </cell>
          <cell r="B126" t="str">
            <v>3.6.6.10</v>
          </cell>
          <cell r="C126" t="str">
            <v>JUNTA ELASTOMERICA M100</v>
          </cell>
          <cell r="D126" t="str">
            <v>m</v>
          </cell>
          <cell r="E126">
            <v>1907969</v>
          </cell>
          <cell r="F126">
            <v>419702</v>
          </cell>
          <cell r="G126" t="str">
            <v>CON CEMENTO ASFALTICO</v>
          </cell>
        </row>
        <row r="127">
          <cell r="A127" t="str">
            <v>642P3</v>
          </cell>
          <cell r="B127" t="str">
            <v>3.6.6.10</v>
          </cell>
          <cell r="C127" t="str">
            <v>JUNTA ELASTOMERICA M60</v>
          </cell>
          <cell r="D127" t="str">
            <v>m</v>
          </cell>
          <cell r="E127">
            <v>1575395</v>
          </cell>
        </row>
        <row r="128">
          <cell r="A128" t="str">
            <v>.</v>
          </cell>
          <cell r="B128" t="e">
            <v>#N/A</v>
          </cell>
          <cell r="C128" t="str">
            <v>LECHADA ASFALTICA CON EMULSION CRL-1H LA-1</v>
          </cell>
          <cell r="D128" t="str">
            <v>m²</v>
          </cell>
          <cell r="E128">
            <v>3377</v>
          </cell>
          <cell r="F128">
            <v>419702</v>
          </cell>
          <cell r="G128" t="str">
            <v>CON CEMENTO ASFALTICO</v>
          </cell>
        </row>
        <row r="129">
          <cell r="A129" t="str">
            <v>433.2</v>
          </cell>
          <cell r="B129" t="str">
            <v>3.6.4.8.2</v>
          </cell>
          <cell r="C129" t="str">
            <v>LECHADA ASFALTICA CON EMULSION CRL-1H LA-2</v>
          </cell>
          <cell r="D129" t="str">
            <v>m²</v>
          </cell>
          <cell r="E129">
            <v>4819</v>
          </cell>
        </row>
        <row r="130">
          <cell r="A130" t="str">
            <v>433.3</v>
          </cell>
          <cell r="B130" t="str">
            <v>3.6.4.8.3</v>
          </cell>
          <cell r="C130" t="str">
            <v>LECHADA ASFALTICA CON EMULSION CRL-1H LA-3</v>
          </cell>
          <cell r="D130" t="str">
            <v>m²</v>
          </cell>
          <cell r="E130">
            <v>5846</v>
          </cell>
        </row>
        <row r="131">
          <cell r="A131" t="str">
            <v>433.4</v>
          </cell>
          <cell r="B131" t="str">
            <v>3.6.4.8.4</v>
          </cell>
          <cell r="C131" t="str">
            <v>LECHADA ASFALTICA CON EMULSION CRL-1H LA-4</v>
          </cell>
          <cell r="D131" t="str">
            <v>m²</v>
          </cell>
          <cell r="E131">
            <v>6560</v>
          </cell>
        </row>
        <row r="132">
          <cell r="A132" t="str">
            <v>433.5</v>
          </cell>
          <cell r="B132" t="str">
            <v>3.6.4.8.5</v>
          </cell>
          <cell r="C132" t="str">
            <v>LECHADA ASFALTICA CON EMULSION CRL-1HM LA-1</v>
          </cell>
          <cell r="D132" t="str">
            <v>m²</v>
          </cell>
          <cell r="E132">
            <v>4170</v>
          </cell>
          <cell r="F132" t="e">
            <v>#REF!</v>
          </cell>
          <cell r="G132" t="str">
            <v>CON EMULSION</v>
          </cell>
        </row>
        <row r="133">
          <cell r="A133" t="str">
            <v>433.6</v>
          </cell>
          <cell r="B133" t="str">
            <v>3.6.4.8.6</v>
          </cell>
          <cell r="C133" t="str">
            <v>LECHADA ASFALTICA CON EMULSION CRL-1HM LA-2</v>
          </cell>
          <cell r="D133" t="str">
            <v>m²</v>
          </cell>
          <cell r="E133">
            <v>5753</v>
          </cell>
          <cell r="F133">
            <v>0</v>
          </cell>
          <cell r="G133" t="str">
            <v>CON CEMENTO ASFALTICO</v>
          </cell>
        </row>
        <row r="134">
          <cell r="A134" t="str">
            <v>433.7</v>
          </cell>
          <cell r="B134" t="str">
            <v>3.6.4.8.7</v>
          </cell>
          <cell r="C134" t="str">
            <v>LECHADA ASFALTICA CON EMULSION CRL-1HM LA-3</v>
          </cell>
          <cell r="D134" t="str">
            <v>m²</v>
          </cell>
          <cell r="E134">
            <v>7061</v>
          </cell>
        </row>
        <row r="135">
          <cell r="A135" t="str">
            <v>433.8</v>
          </cell>
          <cell r="B135" t="str">
            <v>3.6.4.8.8</v>
          </cell>
          <cell r="C135" t="str">
            <v>LECHADA ASFALTICA CON EMULSION CRL-1HM LA-4</v>
          </cell>
          <cell r="D135" t="str">
            <v>m²</v>
          </cell>
          <cell r="E135">
            <v>7962</v>
          </cell>
        </row>
        <row r="136">
          <cell r="A136" t="str">
            <v>700.2</v>
          </cell>
          <cell r="B136" t="str">
            <v>3.6.7.1.6</v>
          </cell>
          <cell r="C136" t="str">
            <v>LÍNEA DE DEMARCACIÓN CON RESINA TERMOPLÁSTICA</v>
          </cell>
          <cell r="D136" t="str">
            <v>m</v>
          </cell>
          <cell r="E136">
            <v>1818</v>
          </cell>
        </row>
        <row r="137">
          <cell r="A137" t="str">
            <v>700.1</v>
          </cell>
          <cell r="B137" t="str">
            <v>3.6.7.1.1</v>
          </cell>
          <cell r="C137" t="str">
            <v>LINEAS DE DEMARCACIÓN CON PINTURA EN FRÍO</v>
          </cell>
          <cell r="D137" t="str">
            <v>m</v>
          </cell>
          <cell r="E137">
            <v>1813</v>
          </cell>
        </row>
        <row r="138">
          <cell r="A138" t="str">
            <v>200P2</v>
          </cell>
          <cell r="B138" t="str">
            <v> 3.6.1.1.2 </v>
          </cell>
          <cell r="C138" t="str">
            <v>LOCALIZACION CARRETERAS</v>
          </cell>
          <cell r="D138" t="str">
            <v>m</v>
          </cell>
          <cell r="E138">
            <v>36660</v>
          </cell>
        </row>
        <row r="139">
          <cell r="A139" t="str">
            <v>200P1</v>
          </cell>
          <cell r="B139" t="str">
            <v>3.6.1.1.1 </v>
          </cell>
          <cell r="C139" t="str">
            <v>LOCALIZACION ESTRUCTURAS</v>
          </cell>
          <cell r="D139" t="str">
            <v>m²</v>
          </cell>
          <cell r="E139">
            <v>36511</v>
          </cell>
        </row>
        <row r="140">
          <cell r="A140" t="str">
            <v>640.2P</v>
          </cell>
          <cell r="B140" t="str">
            <v>3.6.6.8</v>
          </cell>
          <cell r="C140" t="str">
            <v>MALLA DE REFUERZO grafil de 7 mm y 10 x10 y L aprox =30 m</v>
          </cell>
          <cell r="D140" t="str">
            <v>m²</v>
          </cell>
          <cell r="E140">
            <v>22230</v>
          </cell>
        </row>
        <row r="141">
          <cell r="A141" t="str">
            <v>640.2</v>
          </cell>
          <cell r="B141" t="str">
            <v> 3.6.6.8.2 </v>
          </cell>
          <cell r="C141" t="str">
            <v>MALLA DE REFUERZO fy 420 Mpa</v>
          </cell>
          <cell r="D141" t="str">
            <v>kg</v>
          </cell>
          <cell r="E141">
            <v>7536</v>
          </cell>
        </row>
        <row r="142">
          <cell r="A142" t="str">
            <v>700.3</v>
          </cell>
          <cell r="B142" t="str">
            <v> 3.6.7.1.2</v>
          </cell>
          <cell r="C142" t="str">
            <v>MARCA VIAL CON PINTURA EN FRÍO</v>
          </cell>
          <cell r="D142" t="str">
            <v>m²</v>
          </cell>
          <cell r="E142">
            <v>25715</v>
          </cell>
        </row>
        <row r="143">
          <cell r="A143" t="str">
            <v>700.4</v>
          </cell>
          <cell r="B143" t="str">
            <v>3.6.7.1.6</v>
          </cell>
          <cell r="C143" t="str">
            <v>MARCA VIAL CON RESINA TERMOPLÁSTICA</v>
          </cell>
          <cell r="D143" t="str">
            <v>m²</v>
          </cell>
          <cell r="E143">
            <v>24574</v>
          </cell>
        </row>
        <row r="144">
          <cell r="A144" t="str">
            <v>673.3</v>
          </cell>
          <cell r="B144" t="str">
            <v>3.6.8.1.2</v>
          </cell>
          <cell r="C144" t="str">
            <v>MATERIAL DE COBERTURA</v>
          </cell>
          <cell r="D144" t="str">
            <v>m³</v>
          </cell>
          <cell r="E144">
            <v>156799</v>
          </cell>
        </row>
        <row r="145">
          <cell r="A145" t="str">
            <v>673.1</v>
          </cell>
          <cell r="B145" t="str">
            <v>3.6.6.19.2</v>
          </cell>
          <cell r="C145" t="str">
            <v>MATERIAL GRANULAR FILTRANTE</v>
          </cell>
          <cell r="D145" t="str">
            <v>m³</v>
          </cell>
          <cell r="E145">
            <v>132661</v>
          </cell>
        </row>
        <row r="146">
          <cell r="A146" t="str">
            <v>230.2</v>
          </cell>
          <cell r="B146" t="str">
            <v>3.6.2.5.2</v>
          </cell>
          <cell r="C146" t="str">
            <v>MEJORAMIENTO DE LA SUBRASANTE EMPLEANDO UNICAMENTE MATERIAL ADICIONADO</v>
          </cell>
          <cell r="D146" t="str">
            <v>m³</v>
          </cell>
          <cell r="E146">
            <v>11584</v>
          </cell>
        </row>
        <row r="147">
          <cell r="A147" t="str">
            <v>230.1</v>
          </cell>
          <cell r="B147" t="str">
            <v>3.6.2.5.1</v>
          </cell>
          <cell r="C147" t="str">
            <v>MEJORAMIENTO DE LA SUBRASANTE INVOLUCRANDO EL SUELO EXISTENTE</v>
          </cell>
          <cell r="D147" t="str">
            <v>m²</v>
          </cell>
          <cell r="E147">
            <v>552</v>
          </cell>
        </row>
        <row r="148">
          <cell r="A148" t="str">
            <v>451.1</v>
          </cell>
          <cell r="B148" t="str">
            <v>3.6.4.12.1</v>
          </cell>
          <cell r="C148" t="str">
            <v>MEZCLA ABIERTA EN CALIENTE TIPO MAC-1</v>
          </cell>
          <cell r="D148" t="str">
            <v>m³</v>
          </cell>
          <cell r="E148">
            <v>417102</v>
          </cell>
        </row>
        <row r="149">
          <cell r="A149" t="str">
            <v>451.1P</v>
          </cell>
          <cell r="B149" t="str">
            <v>3.6.4.12</v>
          </cell>
          <cell r="C149" t="str">
            <v>MEZCLA ABIERTA EN CALIENTE TIPO MAC-1 COMPRADA</v>
          </cell>
          <cell r="D149" t="str">
            <v>m³</v>
          </cell>
          <cell r="E149">
            <v>541297</v>
          </cell>
        </row>
        <row r="150">
          <cell r="A150" t="str">
            <v>451.2</v>
          </cell>
          <cell r="B150" t="str">
            <v>3.6.4.12.2</v>
          </cell>
          <cell r="C150" t="str">
            <v>MEZCLA ABIERTA EN CALIENTE TIPO MAC-2</v>
          </cell>
          <cell r="D150" t="str">
            <v>m³</v>
          </cell>
          <cell r="E150">
            <v>417102</v>
          </cell>
        </row>
        <row r="151">
          <cell r="A151" t="str">
            <v>451.2P</v>
          </cell>
          <cell r="B151" t="str">
            <v>3.6.4.12</v>
          </cell>
          <cell r="C151" t="str">
            <v>MEZCLA ABIERTA EN CALIENTE TIPO MAC-2 COMPRADA</v>
          </cell>
          <cell r="D151" t="str">
            <v>m³</v>
          </cell>
          <cell r="E151">
            <v>613211</v>
          </cell>
        </row>
        <row r="152">
          <cell r="A152" t="str">
            <v>451.3</v>
          </cell>
          <cell r="B152" t="str">
            <v>3.6.4.12.3</v>
          </cell>
          <cell r="C152" t="str">
            <v>MEZCLA ABIERTA EN CALIENTE TIPO MAC-3</v>
          </cell>
          <cell r="D152" t="str">
            <v>m³</v>
          </cell>
          <cell r="E152">
            <v>417102</v>
          </cell>
        </row>
        <row r="153">
          <cell r="A153" t="str">
            <v>451.3P</v>
          </cell>
          <cell r="B153" t="str">
            <v>3.6.4.12</v>
          </cell>
          <cell r="C153" t="str">
            <v>MEZCLA ABIERTA EN CALIENTE TIPO MAC-3 COMPRADA</v>
          </cell>
          <cell r="D153" t="str">
            <v>m³</v>
          </cell>
          <cell r="E153">
            <v>652536</v>
          </cell>
        </row>
        <row r="154">
          <cell r="A154" t="str">
            <v>441.4P</v>
          </cell>
          <cell r="B154" t="e">
            <v>#N/A</v>
          </cell>
          <cell r="C154" t="str">
            <v>MEZCLA ABIERTA EN FRIO PARA BACHEO</v>
          </cell>
          <cell r="D154" t="str">
            <v>m³</v>
          </cell>
          <cell r="E154">
            <v>701475</v>
          </cell>
        </row>
        <row r="155">
          <cell r="A155" t="str">
            <v>441.1</v>
          </cell>
          <cell r="B155" t="str">
            <v>3.6.4.10.1</v>
          </cell>
          <cell r="C155" t="str">
            <v>MEZCLA ABIERTA EN FRIO TIPO MAF-1</v>
          </cell>
          <cell r="D155" t="str">
            <v>m³</v>
          </cell>
          <cell r="E155">
            <v>327054</v>
          </cell>
        </row>
        <row r="156">
          <cell r="A156" t="str">
            <v>441.1P</v>
          </cell>
          <cell r="B156" t="str">
            <v>3.6.4.10</v>
          </cell>
          <cell r="C156" t="str">
            <v>MEZCLA ABIERTA EN FRIO TIPO MAF-1 COMPRADA</v>
          </cell>
          <cell r="D156" t="str">
            <v>m³</v>
          </cell>
          <cell r="E156">
            <v>678934</v>
          </cell>
        </row>
        <row r="157">
          <cell r="A157" t="str">
            <v>441.2</v>
          </cell>
          <cell r="B157" t="str">
            <v>3.6.4.10.2</v>
          </cell>
          <cell r="C157" t="str">
            <v>MEZCLA ABIERTA EN FRIO TIPO MAF-2</v>
          </cell>
          <cell r="D157" t="str">
            <v>m³</v>
          </cell>
          <cell r="E157">
            <v>329283</v>
          </cell>
        </row>
        <row r="158">
          <cell r="A158" t="str">
            <v>441.2P</v>
          </cell>
          <cell r="B158" t="str">
            <v>3.6.4.10</v>
          </cell>
          <cell r="C158" t="str">
            <v>MEZCLA ABIERTA EN FRIO TIPO MAF-2 COMPRADA</v>
          </cell>
          <cell r="D158" t="str">
            <v>m³</v>
          </cell>
          <cell r="E158">
            <v>632874</v>
          </cell>
        </row>
        <row r="159">
          <cell r="A159" t="str">
            <v>441.3</v>
          </cell>
          <cell r="B159" t="str">
            <v>3.6.4.10.3</v>
          </cell>
          <cell r="C159" t="str">
            <v>MEZCLA ABIERTA EN FRIO TIPO MAF-3</v>
          </cell>
          <cell r="D159" t="str">
            <v>m³</v>
          </cell>
          <cell r="E159">
            <v>331016</v>
          </cell>
        </row>
        <row r="160">
          <cell r="A160" t="str">
            <v>441.3P</v>
          </cell>
          <cell r="B160" t="str">
            <v>3.6.4.10</v>
          </cell>
          <cell r="C160" t="str">
            <v>MEZCLA ABIERTA EN FRIO TIPO MAF-3 COMPRADA</v>
          </cell>
          <cell r="D160" t="str">
            <v>m³</v>
          </cell>
          <cell r="E160">
            <v>632874</v>
          </cell>
        </row>
        <row r="161">
          <cell r="A161" t="str">
            <v>462.1.1</v>
          </cell>
          <cell r="B161" t="str">
            <v>3.6.4.17.3</v>
          </cell>
          <cell r="C161" t="str">
            <v>MEZCLA ASFALTICA RECICLADA EN CALIENTE DEL TIPO MDC-0</v>
          </cell>
          <cell r="D161" t="str">
            <v>m³</v>
          </cell>
          <cell r="E161">
            <v>52444</v>
          </cell>
        </row>
        <row r="162">
          <cell r="A162" t="str">
            <v>462.1.1P</v>
          </cell>
          <cell r="B162" t="e">
            <v>#N/A</v>
          </cell>
          <cell r="C162" t="str">
            <v>MEZCLA ASFALTICA RECICLADA EN CALIENTE DEL TIPO MDC-0 COMPRADA</v>
          </cell>
          <cell r="D162" t="str">
            <v>m³</v>
          </cell>
          <cell r="E162">
            <v>93567</v>
          </cell>
        </row>
        <row r="163">
          <cell r="A163" t="str">
            <v>462.1.2</v>
          </cell>
          <cell r="B163" t="str">
            <v>3.6.4.17.4</v>
          </cell>
          <cell r="C163" t="str">
            <v>MEZCLA ASFALTICA RECICLADA EN CALIENTE DEL TIPO MDC-1</v>
          </cell>
          <cell r="D163" t="str">
            <v>m³</v>
          </cell>
          <cell r="E163">
            <v>94771</v>
          </cell>
        </row>
        <row r="164">
          <cell r="A164" t="str">
            <v>462.1.2P</v>
          </cell>
          <cell r="B164" t="e">
            <v>#N/A</v>
          </cell>
          <cell r="C164" t="str">
            <v>MEZCLA ASFALTICA RECICLADA EN CALIENTE DEL TIPO MDC-1 COMPRADA</v>
          </cell>
          <cell r="D164" t="str">
            <v>m³</v>
          </cell>
          <cell r="E164">
            <v>52444</v>
          </cell>
        </row>
        <row r="165">
          <cell r="A165" t="str">
            <v>462.1.3</v>
          </cell>
          <cell r="B165" t="str">
            <v>3.6.4.17</v>
          </cell>
          <cell r="C165" t="str">
            <v>MEZCLA ASFALTICA RECICLADA EN CALIENTE DEL TIPO MDC-2</v>
          </cell>
          <cell r="D165" t="str">
            <v>m³</v>
          </cell>
          <cell r="E165">
            <v>97177</v>
          </cell>
        </row>
        <row r="166">
          <cell r="A166" t="str">
            <v>462.1.3P</v>
          </cell>
          <cell r="B166" t="e">
            <v>#N/A</v>
          </cell>
          <cell r="C166" t="str">
            <v>MEZCLA ASFALTICA RECICLADA EN CALIENTE DEL TIPO MDC-2 COMPRADA</v>
          </cell>
          <cell r="D166" t="str">
            <v>m³</v>
          </cell>
          <cell r="E166">
            <v>52444</v>
          </cell>
        </row>
        <row r="167">
          <cell r="A167" t="str">
            <v>462.1.4</v>
          </cell>
          <cell r="B167" t="str">
            <v> 3.6.4.17.4 </v>
          </cell>
          <cell r="C167" t="str">
            <v>MEZCLA ASFALTICA RECICLADA EN CALIENTE DEL TIPO MDC-3</v>
          </cell>
          <cell r="D167" t="str">
            <v>m³</v>
          </cell>
          <cell r="E167">
            <v>97177</v>
          </cell>
        </row>
        <row r="168">
          <cell r="A168" t="str">
            <v>462.1.4P</v>
          </cell>
          <cell r="B168" t="e">
            <v>#N/A</v>
          </cell>
          <cell r="C168" t="str">
            <v>MEZCLA ASFALTICA RECICLADA EN CALIENTE DEL TIPO MDC-3 COMPRADA</v>
          </cell>
          <cell r="D168" t="str">
            <v>m³</v>
          </cell>
          <cell r="E168">
            <v>52444</v>
          </cell>
        </row>
        <row r="169">
          <cell r="A169" t="str">
            <v>462.2P</v>
          </cell>
          <cell r="B169" t="str">
            <v>3.6.4.17</v>
          </cell>
          <cell r="C169" t="str">
            <v>MEZCLA ASFALTICA RECICLADA EN CALIENTE PARA BACHEO</v>
          </cell>
          <cell r="D169" t="str">
            <v>m³</v>
          </cell>
          <cell r="E169">
            <v>50688</v>
          </cell>
        </row>
        <row r="170">
          <cell r="A170" t="str">
            <v>450.1</v>
          </cell>
          <cell r="B170" t="str">
            <v>3.6.4.11.2</v>
          </cell>
          <cell r="C170" t="str">
            <v>MEZCLA DENSA EN CALIENTE MDC-1</v>
          </cell>
          <cell r="D170" t="str">
            <v>m³</v>
          </cell>
          <cell r="E170">
            <v>588702</v>
          </cell>
        </row>
        <row r="171">
          <cell r="A171" t="str">
            <v>450.1P</v>
          </cell>
          <cell r="B171" t="str">
            <v>3.6.4.11</v>
          </cell>
          <cell r="C171" t="str">
            <v>MEZCLA DENSA EN CALIENTE MDC-1 COMPRADA</v>
          </cell>
          <cell r="D171" t="str">
            <v>m³</v>
          </cell>
          <cell r="E171">
            <v>642977</v>
          </cell>
        </row>
        <row r="172">
          <cell r="A172" t="str">
            <v>450.2</v>
          </cell>
          <cell r="B172" t="str">
            <v>3.6.4.11.3</v>
          </cell>
          <cell r="C172" t="str">
            <v>MEZCLA DENSA EN CALIENTE MDC-2</v>
          </cell>
          <cell r="D172" t="str">
            <v>m³</v>
          </cell>
          <cell r="E172">
            <v>430031</v>
          </cell>
        </row>
        <row r="173">
          <cell r="A173" t="str">
            <v>450.2P</v>
          </cell>
          <cell r="B173" t="str">
            <v>3.6.4.11</v>
          </cell>
          <cell r="C173" t="str">
            <v>MEZCLA DENSA EN CALIENTE MDC-2 COMPRADA</v>
          </cell>
          <cell r="D173" t="str">
            <v>m³</v>
          </cell>
          <cell r="E173">
            <v>662639</v>
          </cell>
        </row>
        <row r="174">
          <cell r="A174" t="str">
            <v>450.3</v>
          </cell>
          <cell r="B174" t="str">
            <v>3.6.4.11.4</v>
          </cell>
          <cell r="C174" t="str">
            <v>MEZCLA DENSA EN CALIENTE MDC-3</v>
          </cell>
          <cell r="D174" t="str">
            <v>m³</v>
          </cell>
          <cell r="E174">
            <v>417102</v>
          </cell>
        </row>
        <row r="175">
          <cell r="A175" t="str">
            <v>450.3P</v>
          </cell>
          <cell r="B175" t="str">
            <v>3.6.4.11</v>
          </cell>
          <cell r="C175" t="str">
            <v>MEZCLA DENSA EN CALIENTE MDC-3 COMPRADA</v>
          </cell>
          <cell r="D175" t="str">
            <v>m³</v>
          </cell>
          <cell r="E175">
            <v>662639</v>
          </cell>
        </row>
        <row r="176">
          <cell r="A176" t="str">
            <v>450.9</v>
          </cell>
          <cell r="B176" t="str">
            <v>3.6.4.11.5</v>
          </cell>
          <cell r="C176" t="str">
            <v>MEZCLA DENSA EN CALIENTE PARA BACHEO</v>
          </cell>
          <cell r="D176" t="str">
            <v>m³</v>
          </cell>
          <cell r="E176">
            <v>477690</v>
          </cell>
        </row>
        <row r="177">
          <cell r="A177" t="str">
            <v>450.9P</v>
          </cell>
          <cell r="B177" t="str">
            <v>3.6.4.11.5</v>
          </cell>
          <cell r="C177" t="str">
            <v>MEZCLA DENSA EN CALIENTE PARA BACHEO COMPRADA</v>
          </cell>
          <cell r="D177" t="str">
            <v>m³</v>
          </cell>
          <cell r="E177">
            <v>810929</v>
          </cell>
        </row>
        <row r="178">
          <cell r="A178" t="str">
            <v>440.1</v>
          </cell>
          <cell r="B178" t="str">
            <v>3.6.4.9.1</v>
          </cell>
          <cell r="C178" t="str">
            <v>MEZCLA DENSA EN FRIO MDF-1</v>
          </cell>
          <cell r="D178" t="str">
            <v>m³</v>
          </cell>
          <cell r="E178">
            <v>327054</v>
          </cell>
        </row>
        <row r="179">
          <cell r="A179" t="str">
            <v>440.1P</v>
          </cell>
          <cell r="B179" t="str">
            <v>3.6.4.9</v>
          </cell>
          <cell r="C179" t="str">
            <v>MEZCLA DENSA EN FRIO MDF-1 COMPRADA</v>
          </cell>
          <cell r="D179" t="str">
            <v>m³</v>
          </cell>
          <cell r="E179">
            <v>633146</v>
          </cell>
        </row>
        <row r="180">
          <cell r="A180" t="str">
            <v>440.2</v>
          </cell>
          <cell r="B180" t="str">
            <v>3.6.4.9.2</v>
          </cell>
          <cell r="C180" t="str">
            <v>MEZCLA DENSA EN FRIO MDF-2</v>
          </cell>
          <cell r="D180" t="str">
            <v>m³</v>
          </cell>
          <cell r="E180">
            <v>329283</v>
          </cell>
        </row>
        <row r="181">
          <cell r="A181" t="str">
            <v>440.2P</v>
          </cell>
          <cell r="B181" t="str">
            <v>3.6.4.9</v>
          </cell>
          <cell r="C181" t="str">
            <v>MEZCLA DENSA EN FRIO MDF-2 COMPRADA</v>
          </cell>
          <cell r="D181" t="str">
            <v>m³</v>
          </cell>
          <cell r="E181">
            <v>633146</v>
          </cell>
        </row>
        <row r="182">
          <cell r="A182" t="str">
            <v>440.3</v>
          </cell>
          <cell r="B182" t="str">
            <v>3.6.4.9.3</v>
          </cell>
          <cell r="C182" t="str">
            <v>MEZCLA DENSA EN FRIO MDF-3</v>
          </cell>
          <cell r="D182" t="str">
            <v>m³</v>
          </cell>
          <cell r="E182">
            <v>331016</v>
          </cell>
        </row>
        <row r="183">
          <cell r="A183" t="str">
            <v>440.3P</v>
          </cell>
          <cell r="B183" t="str">
            <v>3.6.4.9</v>
          </cell>
          <cell r="C183" t="str">
            <v>MEZCLA DENSA EN FRIO MDF-3 COMPRADA</v>
          </cell>
          <cell r="D183" t="str">
            <v>m³</v>
          </cell>
          <cell r="E183">
            <v>633146</v>
          </cell>
        </row>
        <row r="184">
          <cell r="A184" t="str">
            <v>440.4</v>
          </cell>
          <cell r="B184" t="str">
            <v>3.6.4.9.4</v>
          </cell>
          <cell r="C184" t="str">
            <v>MEZCLA DENSA EN FRIO PARA BACHEO</v>
          </cell>
          <cell r="D184" t="str">
            <v>m³</v>
          </cell>
          <cell r="E184">
            <v>341147</v>
          </cell>
        </row>
        <row r="185">
          <cell r="A185" t="str">
            <v>440.4P</v>
          </cell>
          <cell r="B185" t="e">
            <v>#N/A</v>
          </cell>
          <cell r="C185" t="str">
            <v>MEZCLA DENSA EN FRIO PARA BACHEO COMPRADA</v>
          </cell>
          <cell r="D185" t="str">
            <v>m³</v>
          </cell>
          <cell r="E185">
            <v>653559</v>
          </cell>
        </row>
        <row r="186">
          <cell r="A186" t="str">
            <v>452.3</v>
          </cell>
          <cell r="B186" t="str">
            <v>3.6.4.13.7</v>
          </cell>
          <cell r="C186" t="str">
            <v>MEZCLA DISCONTINUA EN CALIENTE TIPO F-1</v>
          </cell>
          <cell r="D186" t="str">
            <v>m³</v>
          </cell>
          <cell r="E186">
            <v>417102</v>
          </cell>
        </row>
        <row r="187">
          <cell r="A187" t="str">
            <v>452.3P</v>
          </cell>
          <cell r="B187" t="str">
            <v>3.6.4.13.7</v>
          </cell>
          <cell r="C187" t="str">
            <v>MEZCLA DISCONTINUA EN CALIENTE TIPO F-1 COMPRADA</v>
          </cell>
          <cell r="D187" t="str">
            <v>m³</v>
          </cell>
          <cell r="E187">
            <v>407027</v>
          </cell>
        </row>
        <row r="188">
          <cell r="A188" t="str">
            <v>452.4</v>
          </cell>
          <cell r="B188" t="str">
            <v>3.6.4.13.8</v>
          </cell>
          <cell r="C188" t="str">
            <v>MEZCLA DISCONTINUA EN CALIENTE TIPO F-2</v>
          </cell>
          <cell r="D188" t="str">
            <v>m³</v>
          </cell>
          <cell r="E188">
            <v>417102</v>
          </cell>
        </row>
        <row r="189">
          <cell r="A189" t="str">
            <v>452.4P</v>
          </cell>
          <cell r="B189" t="str">
            <v>3.6.4.13.8 </v>
          </cell>
          <cell r="C189" t="str">
            <v>MEZCLA DISCONTINUA EN CALIENTE TIPO F-2 COMPRADA</v>
          </cell>
          <cell r="D189" t="str">
            <v>m³</v>
          </cell>
          <cell r="E189">
            <v>407027</v>
          </cell>
        </row>
        <row r="190">
          <cell r="A190" t="str">
            <v>452.1</v>
          </cell>
          <cell r="B190" t="str">
            <v>3.6.4.13.1</v>
          </cell>
          <cell r="C190" t="str">
            <v>MEZCLA DISCONTINUA EN CALIENTE TIPO M-1</v>
          </cell>
          <cell r="D190" t="str">
            <v>m³</v>
          </cell>
          <cell r="E190">
            <v>417102</v>
          </cell>
        </row>
        <row r="191">
          <cell r="A191" t="str">
            <v>452.1P</v>
          </cell>
          <cell r="B191" t="str">
            <v>3.6.4.13.1 </v>
          </cell>
          <cell r="C191" t="str">
            <v>MEZCLA DISCONTINUA EN CALIENTE TIPO M-1 COMPRADA</v>
          </cell>
          <cell r="D191" t="str">
            <v>m³</v>
          </cell>
          <cell r="E191">
            <v>475846</v>
          </cell>
        </row>
        <row r="192">
          <cell r="A192" t="str">
            <v>452.2</v>
          </cell>
          <cell r="B192" t="str">
            <v>3.6.4.13.2</v>
          </cell>
          <cell r="C192" t="str">
            <v>MEZCLA DISCONTINUA EN CALIENTE TIPO M-2</v>
          </cell>
          <cell r="D192" t="str">
            <v>m³</v>
          </cell>
          <cell r="E192">
            <v>417102</v>
          </cell>
        </row>
        <row r="193">
          <cell r="A193" t="str">
            <v>452.2P</v>
          </cell>
          <cell r="B193" t="str">
            <v>3.6.4.13.2</v>
          </cell>
          <cell r="C193" t="str">
            <v>MEZCLA DISCONTINUA EN CALIENTE TIPO M-2 COMPRADA</v>
          </cell>
          <cell r="D193" t="str">
            <v>m³</v>
          </cell>
          <cell r="E193">
            <v>407027</v>
          </cell>
        </row>
        <row r="194">
          <cell r="A194" t="str">
            <v>453.1</v>
          </cell>
          <cell r="B194" t="str">
            <v>3.6.4.13.7</v>
          </cell>
          <cell r="C194" t="str">
            <v>MEZCLA DRENANTE</v>
          </cell>
          <cell r="D194" t="str">
            <v>m³</v>
          </cell>
          <cell r="E194">
            <v>417102</v>
          </cell>
        </row>
        <row r="195">
          <cell r="A195" t="str">
            <v>650.4</v>
          </cell>
          <cell r="B195" t="str">
            <v>3.6.6.11.6</v>
          </cell>
          <cell r="C195" t="str">
            <v>MONTAJE Y PINTURA DE ESTRUCTURA METALICA</v>
          </cell>
          <cell r="D195" t="str">
            <v>kg</v>
          </cell>
          <cell r="E195">
            <v>1164</v>
          </cell>
        </row>
        <row r="196">
          <cell r="A196" t="str">
            <v>630P</v>
          </cell>
          <cell r="B196" t="str">
            <v>3.3.5.3.6</v>
          </cell>
          <cell r="C196" t="str">
            <v>MORTERO 1.3</v>
          </cell>
          <cell r="D196" t="str">
            <v>m³</v>
          </cell>
          <cell r="E196">
            <v>521822</v>
          </cell>
        </row>
        <row r="197">
          <cell r="A197" t="str">
            <v>630PIM</v>
          </cell>
          <cell r="B197" t="e">
            <v>#N/A</v>
          </cell>
          <cell r="C197" t="str">
            <v>MORTERO 1.3  IMPERMEABILIZADO</v>
          </cell>
          <cell r="D197" t="str">
            <v>m³</v>
          </cell>
          <cell r="E197">
            <v>572223</v>
          </cell>
        </row>
        <row r="198">
          <cell r="A198" t="str">
            <v>680P2</v>
          </cell>
          <cell r="B198" t="e">
            <v>#N/A</v>
          </cell>
          <cell r="C198" t="str">
            <v>MURO DE CONTENCION DE SUELO REFORZADO CON GEOTEXTIL</v>
          </cell>
          <cell r="D198" t="str">
            <v>m²</v>
          </cell>
          <cell r="E198">
            <v>190391</v>
          </cell>
        </row>
        <row r="199">
          <cell r="A199" t="str">
            <v>461.2P</v>
          </cell>
          <cell r="B199" t="e">
            <v>#N/A</v>
          </cell>
          <cell r="C199" t="str">
            <v>PAVIMENTO ASFALTICO RECICLADO EN FRIO EN EL LUGAR CON CEMENTO ASFALTICO ESPUMADO</v>
          </cell>
          <cell r="D199" t="str">
            <v>m³</v>
          </cell>
          <cell r="E199">
            <v>151637</v>
          </cell>
        </row>
        <row r="200">
          <cell r="A200" t="str">
            <v>461.1</v>
          </cell>
          <cell r="B200" t="str">
            <v>3.6.4.16.1</v>
          </cell>
          <cell r="C200" t="str">
            <v>PAVIMENTO ASFALTICO RECICLADO EN FRIO EN EL LUGAR CON EMULSION ASFALTICA</v>
          </cell>
          <cell r="D200" t="str">
            <v>m³</v>
          </cell>
          <cell r="E200">
            <v>154709</v>
          </cell>
        </row>
        <row r="201">
          <cell r="A201" t="str">
            <v>510.1</v>
          </cell>
          <cell r="B201" t="str">
            <v>3.6.5.2.10</v>
          </cell>
          <cell r="C201" t="str">
            <v>PAVIMENTO DE ADOQUINES DE CONCRETO</v>
          </cell>
          <cell r="D201" t="str">
            <v>m²</v>
          </cell>
          <cell r="E201">
            <v>79403</v>
          </cell>
        </row>
        <row r="202">
          <cell r="A202" t="str">
            <v>500.1</v>
          </cell>
          <cell r="B202" t="str">
            <v>3.6.5.1</v>
          </cell>
          <cell r="C202" t="str">
            <v>PAVIMENTO DE CONCRETO HIDRAULICO</v>
          </cell>
          <cell r="D202" t="str">
            <v>m³</v>
          </cell>
          <cell r="E202">
            <v>617805</v>
          </cell>
        </row>
        <row r="203">
          <cell r="A203" t="str">
            <v>221.1</v>
          </cell>
          <cell r="B203" t="str">
            <v>3.6.2.4.2</v>
          </cell>
          <cell r="C203" t="str">
            <v>PEDRAPLEN COMPACTO</v>
          </cell>
          <cell r="D203" t="str">
            <v>m³</v>
          </cell>
          <cell r="E203">
            <v>9798</v>
          </cell>
        </row>
        <row r="204">
          <cell r="A204" t="str">
            <v>221.2</v>
          </cell>
          <cell r="B204" t="str">
            <v>3.6.2.4.1</v>
          </cell>
          <cell r="C204" t="str">
            <v>PEDRAPLEN SUELTO</v>
          </cell>
          <cell r="D204" t="str">
            <v>m³</v>
          </cell>
          <cell r="E204">
            <v>6535</v>
          </cell>
        </row>
        <row r="205">
          <cell r="A205" t="str">
            <v>621.1</v>
          </cell>
          <cell r="B205" t="str">
            <v>3.6.6.4.1</v>
          </cell>
          <cell r="C205" t="str">
            <v>PILOTE DE CONCRETO FUNDIDO EN SITIO D=1M L=12M</v>
          </cell>
          <cell r="D205" t="str">
            <v>m</v>
          </cell>
          <cell r="E205">
            <v>2451769</v>
          </cell>
        </row>
        <row r="206">
          <cell r="A206" t="str">
            <v>621.1P7</v>
          </cell>
          <cell r="B206" t="str">
            <v>3.6.6.4</v>
          </cell>
          <cell r="C206" t="str">
            <v>PILOTES PREEXCAVADOS TIPO CAISSON  D=1,20 M, (EXCAVACIÓN, ANILLOS DE 0,15 M EN CONCRETO CLASE D, CONCRETO CLASE C PARA EL NUCLEO , NO INCLUYE ACERO DE REFUERZO).</v>
          </cell>
          <cell r="D206" t="str">
            <v>m</v>
          </cell>
          <cell r="E206">
            <v>1900059</v>
          </cell>
          <cell r="F206" t="str">
            <v>3.6.6.4</v>
          </cell>
        </row>
        <row r="207">
          <cell r="A207" t="str">
            <v>621.3</v>
          </cell>
          <cell r="B207" t="str">
            <v>3.6.6.4.3</v>
          </cell>
          <cell r="C207" t="str">
            <v>PILOTE DE PRUEBA (EN SITIO)</v>
          </cell>
          <cell r="D207" t="str">
            <v>m</v>
          </cell>
          <cell r="E207">
            <v>0</v>
          </cell>
        </row>
        <row r="208">
          <cell r="A208" t="str">
            <v>620P</v>
          </cell>
          <cell r="B208" t="str">
            <v>3.6.6.4</v>
          </cell>
          <cell r="C208" t="str">
            <v>PILOTE EN MADERA DE D=15CM</v>
          </cell>
          <cell r="D208" t="str">
            <v>m</v>
          </cell>
          <cell r="E208">
            <v>88730</v>
          </cell>
        </row>
        <row r="209">
          <cell r="A209" t="str">
            <v>620.1</v>
          </cell>
          <cell r="B209" t="str">
            <v>3.6.6.3.1</v>
          </cell>
          <cell r="C209" t="str">
            <v>PILOTES PREFABRICADOS DE CONCRETO</v>
          </cell>
          <cell r="D209" t="str">
            <v>m</v>
          </cell>
          <cell r="E209">
            <v>0</v>
          </cell>
        </row>
        <row r="210">
          <cell r="A210" t="str">
            <v>621.1P2</v>
          </cell>
          <cell r="B210" t="str">
            <v>3.6.6.4</v>
          </cell>
          <cell r="C210" t="str">
            <v>SUMINISTRO DE PILOTES HINCADOS DIÁMETRO MÍNIMO 6" DE TUBERIA DE ACERO DE SEGUNDA.</v>
          </cell>
          <cell r="D210" t="str">
            <v>ml</v>
          </cell>
          <cell r="E210">
            <v>346044</v>
          </cell>
        </row>
        <row r="211">
          <cell r="A211" t="str">
            <v>632.P2</v>
          </cell>
          <cell r="B211" t="e">
            <v>#N/A</v>
          </cell>
          <cell r="C211" t="str">
            <v>PINTURA PARA BARANDA METALICA</v>
          </cell>
          <cell r="D211" t="str">
            <v>m</v>
          </cell>
          <cell r="E211">
            <v>75074</v>
          </cell>
        </row>
        <row r="212">
          <cell r="A212" t="str">
            <v>720.1</v>
          </cell>
          <cell r="B212" t="str">
            <v>3.6.7.4.1</v>
          </cell>
          <cell r="C212" t="str">
            <v>POSTE DE REFERENCIA</v>
          </cell>
          <cell r="D212" t="str">
            <v>u</v>
          </cell>
          <cell r="E212">
            <v>180194</v>
          </cell>
        </row>
        <row r="213">
          <cell r="A213" t="str">
            <v>811.1</v>
          </cell>
          <cell r="B213" t="str">
            <v>3.2.10.1</v>
          </cell>
          <cell r="C213" t="str">
            <v xml:space="preserve">PRODUCTO ENROLLADO PARA CONTROL DE EROSIÓN DEL TIPO ________    </v>
          </cell>
          <cell r="D213" t="str">
            <v>m²</v>
          </cell>
          <cell r="E213">
            <v>0</v>
          </cell>
        </row>
        <row r="214">
          <cell r="A214" t="str">
            <v>810.3</v>
          </cell>
          <cell r="B214" t="str">
            <v>3.2.9.1.1</v>
          </cell>
          <cell r="C214" t="str">
            <v>PROTECCIÓN DE TALUD CON HIDROSIEMBRA CONTROLADA</v>
          </cell>
          <cell r="D214" t="str">
            <v>m²</v>
          </cell>
          <cell r="E214">
            <v>0</v>
          </cell>
        </row>
        <row r="215">
          <cell r="A215" t="str">
            <v>810.1</v>
          </cell>
          <cell r="B215" t="str">
            <v>3.6.9.2.1</v>
          </cell>
          <cell r="C215" t="str">
            <v>PROTECCION DE TALUDES CON BLOQUES DE CESPED</v>
          </cell>
          <cell r="D215" t="str">
            <v>m²</v>
          </cell>
          <cell r="E215">
            <v>10185</v>
          </cell>
        </row>
        <row r="216">
          <cell r="A216" t="str">
            <v>811P</v>
          </cell>
          <cell r="B216" t="e">
            <v>#N/A</v>
          </cell>
          <cell r="C216" t="str">
            <v>PROTECCION DE TALUDES CON SEMILLAS Y BIOMANTO</v>
          </cell>
          <cell r="D216" t="str">
            <v>m²</v>
          </cell>
          <cell r="E216">
            <v>5135</v>
          </cell>
        </row>
        <row r="217">
          <cell r="A217" t="str">
            <v>810.2</v>
          </cell>
          <cell r="B217" t="str">
            <v>3.6.9.2.2</v>
          </cell>
          <cell r="C217" t="str">
            <v>PROTECCION DE TALUDES CON TIERRA ORGANICA</v>
          </cell>
          <cell r="D217" t="str">
            <v>m²</v>
          </cell>
          <cell r="E217">
            <v>12700</v>
          </cell>
        </row>
        <row r="218">
          <cell r="A218" t="str">
            <v>810.2P</v>
          </cell>
          <cell r="B218" t="e">
            <v>#N/A</v>
          </cell>
          <cell r="C218" t="str">
            <v>PROTECCIÓN DE TALUDES CON TIERRA ORGÁNICA Y SEMILLAS</v>
          </cell>
          <cell r="D218" t="str">
            <v>m²</v>
          </cell>
          <cell r="E218">
            <v>12700</v>
          </cell>
        </row>
        <row r="219">
          <cell r="A219" t="str">
            <v>620.3</v>
          </cell>
          <cell r="B219" t="str">
            <v>3.6.6.4.6</v>
          </cell>
          <cell r="C219" t="str">
            <v>PRUEBA DE CARGA DE PILOTE PREFABRICADO</v>
          </cell>
          <cell r="D219" t="str">
            <v>m</v>
          </cell>
          <cell r="E219">
            <v>0</v>
          </cell>
        </row>
        <row r="220">
          <cell r="A220" t="str">
            <v>812.1</v>
          </cell>
          <cell r="B220" t="str">
            <v> 3.3.6.10.3 </v>
          </cell>
          <cell r="C220" t="str">
            <v>RECUBRIMIENTO CON MALLA Y MORTERO 1:4 DE e= ___ cm.</v>
          </cell>
          <cell r="D220" t="str">
            <v>m²</v>
          </cell>
          <cell r="E220">
            <v>0</v>
          </cell>
        </row>
        <row r="221">
          <cell r="A221" t="str">
            <v>680.3</v>
          </cell>
          <cell r="B221" t="str">
            <v>3.6.6.20.3</v>
          </cell>
          <cell r="C221" t="str">
            <v>RELLENO GRANULAR PARA TIERRA ARMADA</v>
          </cell>
          <cell r="D221" t="str">
            <v>m³</v>
          </cell>
          <cell r="E221">
            <v>144803</v>
          </cell>
        </row>
        <row r="222">
          <cell r="A222" t="str">
            <v>610.2</v>
          </cell>
          <cell r="B222" t="str">
            <v>3.6.6.2.4</v>
          </cell>
          <cell r="C222" t="str">
            <v>RELLENOS CON MATERIAL FILTRANTE</v>
          </cell>
          <cell r="D222" t="str">
            <v>m³</v>
          </cell>
          <cell r="E222">
            <v>121288</v>
          </cell>
        </row>
        <row r="223">
          <cell r="A223" t="str">
            <v>610.1</v>
          </cell>
          <cell r="B223" t="str">
            <v xml:space="preserve">3.6.6.2.1   </v>
          </cell>
          <cell r="C223" t="str">
            <v>RELLENOS PARA ESTRUCTURAS</v>
          </cell>
          <cell r="D223" t="str">
            <v>m³</v>
          </cell>
          <cell r="E223">
            <v>125432</v>
          </cell>
        </row>
        <row r="224">
          <cell r="A224" t="str">
            <v>610.1P</v>
          </cell>
          <cell r="B224" t="str">
            <v>3.6.2.4.2</v>
          </cell>
          <cell r="C224" t="str">
            <v>RELLENOS PARA ESTRUCTURAS CON MATERIAL PROCEDENTE DE LA EXCAVACIÓN</v>
          </cell>
          <cell r="D224" t="str">
            <v>m³</v>
          </cell>
          <cell r="E224">
            <v>22859</v>
          </cell>
        </row>
        <row r="225">
          <cell r="A225" t="str">
            <v>201.15</v>
          </cell>
          <cell r="B225" t="str">
            <v>3.6.1.3</v>
          </cell>
          <cell r="C225" t="str">
            <v>REMOCION DE ALCANTARILLAS</v>
          </cell>
          <cell r="D225" t="str">
            <v>m</v>
          </cell>
          <cell r="E225">
            <v>53560</v>
          </cell>
        </row>
        <row r="226">
          <cell r="A226" t="str">
            <v>201.16</v>
          </cell>
          <cell r="B226" t="str">
            <v>3.6.1.3</v>
          </cell>
          <cell r="C226" t="str">
            <v>REMOCION DE CERCAS DE ALAMBRE</v>
          </cell>
          <cell r="D226" t="str">
            <v>m</v>
          </cell>
          <cell r="E226">
            <v>3481</v>
          </cell>
        </row>
        <row r="227">
          <cell r="A227" t="str">
            <v>201.21</v>
          </cell>
          <cell r="B227" t="str">
            <v>3.6.1.3</v>
          </cell>
          <cell r="C227" t="str">
            <v>REMOCION DE DEFENSAS METALICAS</v>
          </cell>
          <cell r="D227" t="str">
            <v>m</v>
          </cell>
          <cell r="E227">
            <v>7674</v>
          </cell>
        </row>
        <row r="228">
          <cell r="A228" t="str">
            <v>211.1</v>
          </cell>
          <cell r="B228" t="str">
            <v xml:space="preserve">3.6.2.2.1  </v>
          </cell>
          <cell r="C228" t="str">
            <v>REMOCION DE DERRUMBES</v>
          </cell>
          <cell r="D228" t="str">
            <v>m³</v>
          </cell>
          <cell r="E228">
            <v>5502</v>
          </cell>
        </row>
        <row r="229">
          <cell r="A229" t="str">
            <v>201.14</v>
          </cell>
          <cell r="B229" t="str">
            <v>3.6.1.3.9</v>
          </cell>
          <cell r="C229" t="str">
            <v xml:space="preserve">REMOCION DE DUCTOS DE SERVICIOS EXISTENTES </v>
          </cell>
          <cell r="D229" t="str">
            <v>m</v>
          </cell>
          <cell r="E229">
            <v>5575</v>
          </cell>
        </row>
        <row r="230">
          <cell r="A230" t="str">
            <v>201.14P1</v>
          </cell>
          <cell r="B230" t="e">
            <v>#N/A</v>
          </cell>
          <cell r="C230" t="str">
            <v xml:space="preserve">REMOCION DE DUCTOS DE SERVICIOS EXISTENTES </v>
          </cell>
          <cell r="D230" t="str">
            <v>u</v>
          </cell>
          <cell r="E230">
            <v>0</v>
          </cell>
        </row>
        <row r="231">
          <cell r="A231" t="str">
            <v>201.12</v>
          </cell>
          <cell r="B231" t="str">
            <v>3.6.1.3.47</v>
          </cell>
          <cell r="C231" t="str">
            <v>REMOCION DE ESPECIES VEGETALES</v>
          </cell>
          <cell r="D231" t="str">
            <v>m</v>
          </cell>
          <cell r="E231">
            <v>222987</v>
          </cell>
        </row>
        <row r="232">
          <cell r="A232" t="str">
            <v>201.13</v>
          </cell>
          <cell r="B232" t="str">
            <v>3.6.1.3</v>
          </cell>
          <cell r="C232" t="str">
            <v>REMOCION DE OBSTACULOS</v>
          </cell>
          <cell r="D232" t="str">
            <v>m</v>
          </cell>
          <cell r="E232">
            <v>0</v>
          </cell>
        </row>
        <row r="233">
          <cell r="A233" t="str">
            <v>420.2</v>
          </cell>
          <cell r="B233" t="str">
            <v>3.6.4.3.2</v>
          </cell>
          <cell r="C233" t="str">
            <v>RIEGO DE IMPRIMACION CON ASFALTO LIQUIDO</v>
          </cell>
          <cell r="D233" t="str">
            <v>m²</v>
          </cell>
          <cell r="E233">
            <v>1681</v>
          </cell>
        </row>
        <row r="234">
          <cell r="A234" t="str">
            <v>420.1</v>
          </cell>
          <cell r="B234" t="str">
            <v xml:space="preserve">3.6.4.3.1 </v>
          </cell>
          <cell r="C234" t="str">
            <v>RIEGO DE IMPRIMACION CON EMULSION ASFALTICA</v>
          </cell>
          <cell r="D234" t="str">
            <v>m²</v>
          </cell>
          <cell r="E234">
            <v>1692</v>
          </cell>
        </row>
        <row r="235">
          <cell r="A235" t="str">
            <v>421.1</v>
          </cell>
          <cell r="B235" t="str">
            <v>3.6.4.4.2</v>
          </cell>
          <cell r="C235" t="str">
            <v>RIEGO DE LIGA CON EMULSION ASFALTICA CRR-1</v>
          </cell>
          <cell r="D235" t="str">
            <v>m²</v>
          </cell>
          <cell r="E235">
            <v>990</v>
          </cell>
        </row>
        <row r="236">
          <cell r="A236" t="str">
            <v>421.2</v>
          </cell>
          <cell r="B236" t="str">
            <v>3.6.4.4.3</v>
          </cell>
          <cell r="C236" t="str">
            <v>RIEGO DE LIGA CON EMULSION ASFALTICA CRR-2</v>
          </cell>
          <cell r="D236" t="str">
            <v>m²</v>
          </cell>
          <cell r="E236">
            <v>990</v>
          </cell>
        </row>
        <row r="237">
          <cell r="A237" t="str">
            <v>421.3</v>
          </cell>
          <cell r="B237" t="str">
            <v>3.6.4.4.4</v>
          </cell>
          <cell r="C237" t="str">
            <v>RIEGO DE LIGA CON EMULSION MODIFICADA CON POLIMEROS CRR-1M</v>
          </cell>
          <cell r="D237" t="str">
            <v>m²</v>
          </cell>
          <cell r="E237">
            <v>1045</v>
          </cell>
        </row>
        <row r="238">
          <cell r="A238" t="str">
            <v>421.4</v>
          </cell>
          <cell r="B238" t="str">
            <v>3.6.4.4.5</v>
          </cell>
          <cell r="C238" t="str">
            <v>RIEGO DE LIGA CON EMULSION MODIFICADA CON POLIMEROS CRR-2M</v>
          </cell>
          <cell r="D238" t="str">
            <v>m²</v>
          </cell>
          <cell r="E238">
            <v>1100</v>
          </cell>
        </row>
        <row r="239">
          <cell r="A239" t="str">
            <v>200P3</v>
          </cell>
          <cell r="B239" t="str">
            <v>3.2.1.17.1</v>
          </cell>
          <cell r="C239" t="str">
            <v>ROCERIA</v>
          </cell>
          <cell r="D239" t="str">
            <v>Ha</v>
          </cell>
          <cell r="E239">
            <v>557624</v>
          </cell>
        </row>
        <row r="240">
          <cell r="A240" t="str">
            <v>730.2</v>
          </cell>
          <cell r="B240" t="str">
            <v>3.6.7.5.2</v>
          </cell>
          <cell r="C240" t="str">
            <v>SECCION FINAL</v>
          </cell>
          <cell r="D240" t="str">
            <v>u</v>
          </cell>
          <cell r="E240">
            <v>79367</v>
          </cell>
        </row>
        <row r="241">
          <cell r="A241" t="str">
            <v>432.1</v>
          </cell>
          <cell r="B241" t="str">
            <v>3.6.4.7.1</v>
          </cell>
          <cell r="C241" t="str">
            <v>SELLO DE ARENA-ASFALTO CON EMULSION CRR-2</v>
          </cell>
          <cell r="D241" t="str">
            <v>m²</v>
          </cell>
          <cell r="E241">
            <v>3419</v>
          </cell>
        </row>
        <row r="242">
          <cell r="A242" t="str">
            <v>432.2</v>
          </cell>
          <cell r="B242" t="str">
            <v>3.6.4.7.1</v>
          </cell>
          <cell r="C242" t="str">
            <v>SELLO DE ARENA-ASFALTO CON EMULSION CRR-2m</v>
          </cell>
          <cell r="D242" t="str">
            <v>m²</v>
          </cell>
          <cell r="E242">
            <v>3797</v>
          </cell>
        </row>
        <row r="243">
          <cell r="A243" t="str">
            <v>466.1</v>
          </cell>
          <cell r="B243" t="str">
            <v>3.6.4.7</v>
          </cell>
          <cell r="C243" t="str">
            <v>SELLO DE GRIETAS EN PAVIMENTO ASFALTICO SIN RUTEO</v>
          </cell>
          <cell r="D243" t="str">
            <v>m²</v>
          </cell>
          <cell r="E243">
            <v>882</v>
          </cell>
        </row>
        <row r="244">
          <cell r="A244" t="str">
            <v>642.2</v>
          </cell>
          <cell r="B244" t="str">
            <v>3.6.6.10.2</v>
          </cell>
          <cell r="C244" t="str">
            <v>SELLO PARA JUNTAS DE PUENTES</v>
          </cell>
          <cell r="D244" t="str">
            <v>m</v>
          </cell>
          <cell r="E244">
            <v>40237</v>
          </cell>
        </row>
        <row r="245">
          <cell r="A245" t="str">
            <v>710.1.1</v>
          </cell>
          <cell r="B245" t="str">
            <v>3.6.7.3.39</v>
          </cell>
          <cell r="C245" t="str">
            <v>SEÑAL VERTICAL DE TRANSITO TIPO I (75*75)</v>
          </cell>
          <cell r="D245" t="str">
            <v>u</v>
          </cell>
          <cell r="E245">
            <v>303510</v>
          </cell>
        </row>
        <row r="246">
          <cell r="A246" t="str">
            <v>710.1.2</v>
          </cell>
          <cell r="B246" t="str">
            <v>3.6.7.3</v>
          </cell>
          <cell r="C246" t="str">
            <v>SEÑAL VERTICAL DE TRANSITO TIPO II (1.20*0.4)</v>
          </cell>
          <cell r="D246" t="str">
            <v>u</v>
          </cell>
          <cell r="E246">
            <v>295282</v>
          </cell>
        </row>
        <row r="247">
          <cell r="A247" t="str">
            <v>710.1.3</v>
          </cell>
          <cell r="B247" t="str">
            <v>3.6.7.3</v>
          </cell>
          <cell r="C247" t="str">
            <v>SEÑAL VERTICAL DE TRANSITO TIPO III (SP-54 LA FERREA)</v>
          </cell>
          <cell r="D247" t="str">
            <v>u</v>
          </cell>
          <cell r="E247">
            <v>465582</v>
          </cell>
        </row>
        <row r="248">
          <cell r="A248" t="str">
            <v>710.1.4</v>
          </cell>
          <cell r="B248" t="str">
            <v>3.6.7.3</v>
          </cell>
          <cell r="C248" t="str">
            <v>SEÑAL VERTICAL DE TRANSITO TIPO IV (DELINEADORES DE CURVA)</v>
          </cell>
          <cell r="D248" t="str">
            <v>u</v>
          </cell>
          <cell r="E248">
            <v>308282</v>
          </cell>
        </row>
        <row r="249">
          <cell r="A249" t="str">
            <v>710.2</v>
          </cell>
          <cell r="B249" t="str">
            <v>3.6.7.3</v>
          </cell>
          <cell r="C249" t="str">
            <v>SEÑAL VERTICAL DE TRANSITO TIPO V (INFORMATIVAS)</v>
          </cell>
          <cell r="D249" t="str">
            <v>m²</v>
          </cell>
          <cell r="E249">
            <v>531024</v>
          </cell>
        </row>
        <row r="250">
          <cell r="A250" t="str">
            <v>320.1</v>
          </cell>
          <cell r="B250" t="str">
            <v xml:space="preserve"> 3.6.3.4.2</v>
          </cell>
          <cell r="C250" t="str">
            <v xml:space="preserve">SUBBASE GRANULAR </v>
          </cell>
          <cell r="D250" t="str">
            <v>m³</v>
          </cell>
          <cell r="E250">
            <v>141496</v>
          </cell>
        </row>
        <row r="251">
          <cell r="A251" t="str">
            <v>320.2</v>
          </cell>
          <cell r="B251" t="str">
            <v>3.6.3.4.4</v>
          </cell>
          <cell r="C251" t="str">
            <v>SUBBASE GRANULAR PARA BACHEO</v>
          </cell>
          <cell r="D251" t="str">
            <v>m³</v>
          </cell>
          <cell r="E251">
            <v>174939</v>
          </cell>
        </row>
        <row r="252">
          <cell r="A252" t="str">
            <v>464.2</v>
          </cell>
          <cell r="B252" t="str">
            <v>3.6.4.8 </v>
          </cell>
          <cell r="C252" t="str">
            <v>SUMINISTRO DE CEMENTO ASFÁLTICO</v>
          </cell>
          <cell r="D252" t="str">
            <v>kg</v>
          </cell>
          <cell r="E252">
            <v>2483</v>
          </cell>
        </row>
        <row r="253">
          <cell r="A253" t="str">
            <v>464.3</v>
          </cell>
          <cell r="B253" t="str">
            <v>3.6.4.2</v>
          </cell>
          <cell r="C253" t="str">
            <v>SUMINISTRO DE EMULSIONASFÁLTICA CONVENCIONAL</v>
          </cell>
          <cell r="D253" t="str">
            <v>l</v>
          </cell>
          <cell r="E253">
            <v>1819</v>
          </cell>
        </row>
        <row r="254">
          <cell r="A254" t="str">
            <v>622.4</v>
          </cell>
          <cell r="B254" t="str">
            <v>3.6.6.5.4 </v>
          </cell>
          <cell r="C254" t="str">
            <v>TABLESTACADO DE CONCRETO PREESFORZADO</v>
          </cell>
          <cell r="D254" t="str">
            <v>m²</v>
          </cell>
          <cell r="E254">
            <v>0</v>
          </cell>
        </row>
        <row r="255">
          <cell r="A255" t="str">
            <v>622.3</v>
          </cell>
          <cell r="B255" t="str">
            <v>3.6.6.5.2</v>
          </cell>
          <cell r="C255" t="str">
            <v>TABLESTACADO DE CONCRETO REFORZADO</v>
          </cell>
          <cell r="D255" t="str">
            <v>m²</v>
          </cell>
          <cell r="E255">
            <v>0</v>
          </cell>
        </row>
        <row r="256">
          <cell r="A256" t="str">
            <v>622.1</v>
          </cell>
          <cell r="B256" t="str">
            <v>3.6.6.5.1</v>
          </cell>
          <cell r="C256" t="str">
            <v>TABLESTACADO DE MADERA</v>
          </cell>
          <cell r="D256" t="str">
            <v>m²</v>
          </cell>
          <cell r="E256">
            <v>84411</v>
          </cell>
        </row>
        <row r="257">
          <cell r="A257" t="str">
            <v>622.2</v>
          </cell>
          <cell r="B257" t="str">
            <v>3.6.6.5.3</v>
          </cell>
          <cell r="C257" t="str">
            <v>TABLESTACADO METALICO</v>
          </cell>
          <cell r="D257" t="str">
            <v>m²</v>
          </cell>
          <cell r="E257">
            <v>0</v>
          </cell>
        </row>
        <row r="258">
          <cell r="A258" t="str">
            <v>701.1</v>
          </cell>
          <cell r="B258" t="str">
            <v>3.6.7.2.1</v>
          </cell>
          <cell r="C258" t="str">
            <v>TACHA REFLECTIVA</v>
          </cell>
          <cell r="D258" t="str">
            <v>u</v>
          </cell>
          <cell r="E258">
            <v>8540</v>
          </cell>
        </row>
        <row r="259">
          <cell r="A259" t="str">
            <v>220.1</v>
          </cell>
          <cell r="B259" t="str">
            <v>3.6.2.3.1</v>
          </cell>
          <cell r="C259" t="str">
            <v>TERRAPLENES</v>
          </cell>
          <cell r="D259" t="str">
            <v>m³</v>
          </cell>
          <cell r="E259">
            <v>19384</v>
          </cell>
        </row>
        <row r="260">
          <cell r="A260" t="str">
            <v>220.1P</v>
          </cell>
          <cell r="B260" t="e">
            <v>#N/A</v>
          </cell>
          <cell r="C260" t="str">
            <v>TERRAPLENES CON MATERIAL SELECCIONADO</v>
          </cell>
          <cell r="D260" t="str">
            <v>m³</v>
          </cell>
          <cell r="E260">
            <v>50142</v>
          </cell>
        </row>
        <row r="261">
          <cell r="A261" t="str">
            <v>650.3</v>
          </cell>
          <cell r="B261" t="str">
            <v>3.6.6.11.7</v>
          </cell>
          <cell r="C261" t="str">
            <v>TRANSPORTE DE ESTRUCTURA METALICA</v>
          </cell>
          <cell r="D261" t="str">
            <v>kg</v>
          </cell>
          <cell r="E261">
            <v>104</v>
          </cell>
        </row>
        <row r="262">
          <cell r="A262" t="str">
            <v>900.3</v>
          </cell>
          <cell r="B262" t="str">
            <v xml:space="preserve">3.6.9.3.1   </v>
          </cell>
          <cell r="C262" t="str">
            <v>TRANSPORTE DE MATERIAL PROVENIENTE DE DERRUMBES</v>
          </cell>
          <cell r="D262" t="str">
            <v>m³-Km</v>
          </cell>
          <cell r="E262">
            <v>1560</v>
          </cell>
        </row>
        <row r="263">
          <cell r="A263" t="str">
            <v>900.1</v>
          </cell>
          <cell r="B263" t="str">
            <v xml:space="preserve">3.6.9.3.1   </v>
          </cell>
          <cell r="C263" t="str">
            <v>TRANSPORTE DE MATERIALES PROVENIENTES DE LA EXPLAN, CANAL, PRESTA ENTRE 100 Y 1000 M</v>
          </cell>
          <cell r="D263" t="str">
            <v>m³-ESTACION</v>
          </cell>
          <cell r="E263">
            <v>1560</v>
          </cell>
        </row>
        <row r="264">
          <cell r="A264" t="str">
            <v>900.2</v>
          </cell>
          <cell r="B264" t="str">
            <v xml:space="preserve">3.6.9.3.1   </v>
          </cell>
          <cell r="C264" t="str">
            <v>TRANSPORTE DE MATERIALES PROVENIENTES DE LA EXPLAN, CANAL, PRESTA MAYOR A 1000 M</v>
          </cell>
          <cell r="D264" t="str">
            <v>m³-Km</v>
          </cell>
          <cell r="E264">
            <v>1560</v>
          </cell>
        </row>
        <row r="265">
          <cell r="A265" t="str">
            <v>650.3P</v>
          </cell>
          <cell r="B265" t="str">
            <v>3.6.6.11</v>
          </cell>
          <cell r="C265" t="str">
            <v>TRASLADO DE PUENTE METALICO</v>
          </cell>
          <cell r="D265" t="str">
            <v>kg</v>
          </cell>
          <cell r="E265">
            <v>353</v>
          </cell>
        </row>
        <row r="266">
          <cell r="A266" t="str">
            <v>431.1</v>
          </cell>
          <cell r="B266" t="str">
            <v>3.6.4.6.1</v>
          </cell>
          <cell r="C266" t="str">
            <v>TRATAMIENTO SUPERFICIAL DOBLE CON EMULSION CRR-2</v>
          </cell>
          <cell r="D266" t="str">
            <v>m²</v>
          </cell>
          <cell r="E266">
            <v>10024</v>
          </cell>
        </row>
        <row r="267">
          <cell r="A267" t="str">
            <v>431.2</v>
          </cell>
          <cell r="B267" t="str">
            <v>3.6.4.6.2</v>
          </cell>
          <cell r="C267" t="str">
            <v>TRATAMIENTO SUPERFICIAL DOBLE CON EMULSION CRR-2M</v>
          </cell>
          <cell r="D267" t="str">
            <v>m²</v>
          </cell>
          <cell r="E267">
            <v>11147</v>
          </cell>
        </row>
        <row r="268">
          <cell r="A268" t="str">
            <v>430.1</v>
          </cell>
          <cell r="B268" t="str">
            <v>3.6.4.5.1</v>
          </cell>
          <cell r="C268" t="str">
            <v>TRATAMIENTO SUPERFICIAL SIMPLE CON EMULSION CRR-2</v>
          </cell>
          <cell r="D268" t="str">
            <v>m²</v>
          </cell>
          <cell r="E268">
            <v>5753</v>
          </cell>
        </row>
        <row r="269">
          <cell r="A269" t="str">
            <v>430.2</v>
          </cell>
          <cell r="B269" t="str">
            <v>3.6.4.5.2</v>
          </cell>
          <cell r="C269" t="str">
            <v>TRATAMIENTO SUPERFICIAL SIMPLE CON EMULSION CRR-2M</v>
          </cell>
          <cell r="D269" t="str">
            <v>m²</v>
          </cell>
          <cell r="E269">
            <v>6238</v>
          </cell>
        </row>
        <row r="270">
          <cell r="A270" t="str">
            <v>662.2</v>
          </cell>
          <cell r="B270" t="str">
            <v>3.6.6.14</v>
          </cell>
          <cell r="C270" t="str">
            <v xml:space="preserve">TUBERIA CORRUGADA DE ACERO CON RECUBRIMIENTO BITUMINOSO DE LAMINA CALIBRE 12 Y D=60" </v>
          </cell>
          <cell r="D270" t="str">
            <v>m</v>
          </cell>
          <cell r="E270">
            <v>0</v>
          </cell>
        </row>
        <row r="271">
          <cell r="A271" t="str">
            <v>662.1</v>
          </cell>
          <cell r="B271" t="str">
            <v>3.3.14.19.1</v>
          </cell>
          <cell r="C271" t="str">
            <v>TUBERIA CORRUGADA DE ACERO GALVANIZADO DE LAMINA MP68</v>
          </cell>
          <cell r="D271" t="str">
            <v>m</v>
          </cell>
          <cell r="E271">
            <v>519801</v>
          </cell>
        </row>
        <row r="272">
          <cell r="A272" t="str">
            <v>661.2.1</v>
          </cell>
          <cell r="B272" t="e">
            <v>#N/A</v>
          </cell>
          <cell r="C272" t="str">
            <v>TUBERIA DE CONCRETO REFORZADO DE 600MM DE DIAMETRO INTERIOR (TIPO I)</v>
          </cell>
          <cell r="D272" t="str">
            <v>m</v>
          </cell>
          <cell r="E272">
            <v>244496</v>
          </cell>
        </row>
        <row r="273">
          <cell r="A273" t="str">
            <v>661P</v>
          </cell>
          <cell r="B273" t="e">
            <v>#N/A</v>
          </cell>
          <cell r="C273" t="str">
            <v>TUBERIA DE CONCRETO REFORZADO DE 900 MM DE DIAMETRO INTERIOR</v>
          </cell>
          <cell r="D273" t="str">
            <v>m</v>
          </cell>
          <cell r="E273">
            <v>385588</v>
          </cell>
        </row>
        <row r="274">
          <cell r="A274" t="str">
            <v>661.1.1</v>
          </cell>
          <cell r="B274" t="str">
            <v>3.6.6.13</v>
          </cell>
          <cell r="C274" t="str">
            <v>TUBERIA DE CONCRETO REFORZADO DE 900 MM DE DIAMETRO INTERIOR (TIPO 1)</v>
          </cell>
          <cell r="D274" t="str">
            <v>m</v>
          </cell>
          <cell r="E274">
            <v>433304</v>
          </cell>
        </row>
        <row r="275">
          <cell r="A275" t="str">
            <v>661.1.2</v>
          </cell>
          <cell r="B275" t="str">
            <v>3.6.6.13</v>
          </cell>
          <cell r="C275" t="str">
            <v>TUBERIA DE CONCRETO REFORZADO DE 900 MM DE DIAMETRO INTERIOR (TIPO 2)</v>
          </cell>
          <cell r="D275" t="str">
            <v>m</v>
          </cell>
          <cell r="E275">
            <v>498304</v>
          </cell>
        </row>
        <row r="276">
          <cell r="A276" t="str">
            <v>660.1</v>
          </cell>
          <cell r="B276" t="str">
            <v>3.6.6.12.9 </v>
          </cell>
          <cell r="C276" t="str">
            <v>TUBERIA DE CONCRETO SIMPLE DE DIÁMETRO 450 MM</v>
          </cell>
          <cell r="D276" t="str">
            <v>m</v>
          </cell>
          <cell r="E276">
            <v>354752</v>
          </cell>
        </row>
        <row r="277">
          <cell r="A277" t="str">
            <v>660.2</v>
          </cell>
          <cell r="B277" t="str">
            <v>3.6.6.12.8</v>
          </cell>
          <cell r="C277" t="str">
            <v xml:space="preserve">TUBERIA DE CONCRETO SIMPLE DE DIAMETRO 500 mm    </v>
          </cell>
          <cell r="D277" t="str">
            <v>m</v>
          </cell>
          <cell r="E277">
            <v>344957</v>
          </cell>
        </row>
        <row r="278">
          <cell r="A278" t="str">
            <v>660.3</v>
          </cell>
          <cell r="B278" t="str">
            <v>3.6.6.12.9</v>
          </cell>
          <cell r="C278" t="str">
            <v>TUBERIA DE CONCRETO SIMPLE DE DIÁMETRO 600 MM</v>
          </cell>
          <cell r="D278" t="str">
            <v>m</v>
          </cell>
          <cell r="E278">
            <v>379542</v>
          </cell>
        </row>
        <row r="282">
          <cell r="A282" t="str">
            <v>640.1P2</v>
          </cell>
          <cell r="B282" t="str">
            <v>3.6.6.11.3</v>
          </cell>
          <cell r="C282" t="str">
            <v>PLATINA PARA APOYOS</v>
          </cell>
          <cell r="D282" t="str">
            <v>KG</v>
          </cell>
          <cell r="E282">
            <v>11608</v>
          </cell>
        </row>
      </sheetData>
      <sheetData sheetId="204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205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F2">
            <v>6.4100000000000004E-2</v>
          </cell>
          <cell r="G2">
            <v>0.05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G3">
            <v>0.05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G4">
            <v>1.85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G5">
            <v>5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G7">
            <v>15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G9">
            <v>50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G10">
            <v>50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G11">
            <v>100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 refreshError="1"/>
      <sheetData sheetId="2761" refreshError="1"/>
      <sheetData sheetId="2762" refreshError="1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>
        <row r="1">
          <cell r="A1" t="str">
            <v>ITEM</v>
          </cell>
        </row>
      </sheetData>
      <sheetData sheetId="2988">
        <row r="1">
          <cell r="A1" t="str">
            <v>EQUIPO</v>
          </cell>
        </row>
      </sheetData>
      <sheetData sheetId="2989">
        <row r="1">
          <cell r="A1" t="str">
            <v>ADMINISTRACION</v>
          </cell>
        </row>
      </sheetData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>
        <row r="1">
          <cell r="A1" t="str">
            <v>ITEM</v>
          </cell>
        </row>
      </sheetData>
      <sheetData sheetId="3028">
        <row r="1">
          <cell r="A1" t="str">
            <v>EQUIPO</v>
          </cell>
        </row>
      </sheetData>
      <sheetData sheetId="3029">
        <row r="1">
          <cell r="A1" t="str">
            <v>ADMINISTRACION</v>
          </cell>
        </row>
      </sheetData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#¡REF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/>
      <sheetData sheetId="14"/>
      <sheetData sheetId="15"/>
      <sheetData sheetId="1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5.2"/>
    </sheetNames>
    <sheetDataSet>
      <sheetData sheetId="0"/>
      <sheetData sheetId="1" refreshError="1">
        <row r="2">
          <cell r="A2" t="str">
            <v>REGIONAL CUNDINAMARCA</v>
          </cell>
        </row>
      </sheetData>
      <sheetData sheetId="2"/>
      <sheetData sheetId="3" refreshError="1">
        <row r="9">
          <cell r="E9" t="str">
            <v>EDGAR EDUARDO HERNANDEZ Q.</v>
          </cell>
        </row>
      </sheetData>
      <sheetData sheetId="4"/>
      <sheetData sheetId="5"/>
      <sheetData sheetId="6" refreshError="1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ásicos"/>
      <sheetName val="Item"/>
      <sheetName val="Equipo"/>
      <sheetName val="Materiales"/>
      <sheetName val="M-O"/>
      <sheetName val="transporte"/>
      <sheetName val="1.2.1"/>
      <sheetName val="1.2.2"/>
      <sheetName val="1.2.3"/>
      <sheetName val="1.3.1"/>
      <sheetName val="1.4.1"/>
      <sheetName val="1.4.2"/>
      <sheetName val="1.4.3"/>
      <sheetName val="1.4.4"/>
      <sheetName val="1.4.5"/>
      <sheetName val="1.5.1"/>
      <sheetName val="1.5.2"/>
      <sheetName val="1.5.3"/>
      <sheetName val="1.5.4"/>
      <sheetName val="1.5.5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2.1"/>
      <sheetName val="2.2.2"/>
      <sheetName val="2.2.3"/>
      <sheetName val="2.2.4"/>
      <sheetName val="2.2.5"/>
      <sheetName val="3.1.1"/>
      <sheetName val="3.1.2"/>
      <sheetName val="3.1.3"/>
      <sheetName val="3.2.1"/>
      <sheetName val="3.2.2"/>
      <sheetName val="3.2.3"/>
      <sheetName val="3.2.4"/>
      <sheetName val="3.2.5"/>
      <sheetName val="3.2.6"/>
      <sheetName val="3.2.7"/>
      <sheetName val="4.1.1"/>
      <sheetName val="4.2.1"/>
      <sheetName val="4.2.2"/>
      <sheetName val="4.2.4"/>
      <sheetName val="4.6.1"/>
      <sheetName val="4.6.2"/>
      <sheetName val="4.7.1"/>
      <sheetName val="4.7.2"/>
      <sheetName val="4.7.3"/>
      <sheetName val="4.7.4"/>
      <sheetName val="4.9.1"/>
      <sheetName val="6.2.1"/>
      <sheetName val="6.2.2"/>
      <sheetName val="Datos"/>
      <sheetName val="Tarifas"/>
      <sheetName val="FACTOR PRESTACIONAL 2008"/>
      <sheetName val="Tar DO"/>
      <sheetName val="ICCP"/>
    </sheetNames>
    <sheetDataSet>
      <sheetData sheetId="0" refreshError="1">
        <row r="1">
          <cell r="B1" t="str">
            <v>Instituto de Desarrollo Urbano - IDU</v>
          </cell>
        </row>
        <row r="2">
          <cell r="B2" t="str">
            <v>CONSORCIO CIVILTEC-CEI</v>
          </cell>
        </row>
        <row r="3">
          <cell r="B3" t="str">
            <v>IDU-044-2003</v>
          </cell>
        </row>
        <row r="4">
          <cell r="B4" t="str">
            <v>Estudios y Diseños de accesos para vías de rutas alimentadoras del proyecto transmilenio en Bogotá D.C. Grupo 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410.1</v>
          </cell>
          <cell r="B103" t="str">
            <v>3.6.4.1.1</v>
          </cell>
        </row>
        <row r="104">
          <cell r="A104" t="str">
            <v>410.2</v>
          </cell>
          <cell r="B104" t="str">
            <v>3.6.4.1.2</v>
          </cell>
        </row>
        <row r="105">
          <cell r="A105" t="str">
            <v>411.1</v>
          </cell>
          <cell r="B105" t="str">
            <v>3.6.4.2.1</v>
          </cell>
        </row>
        <row r="106">
          <cell r="A106" t="str">
            <v>411.2</v>
          </cell>
          <cell r="B106" t="str">
            <v>3.6.4.2.2</v>
          </cell>
        </row>
        <row r="107">
          <cell r="A107" t="str">
            <v>411.3</v>
          </cell>
          <cell r="B107" t="str">
            <v>3.6.4.2.3</v>
          </cell>
        </row>
        <row r="108">
          <cell r="A108" t="str">
            <v>413.1</v>
          </cell>
          <cell r="B108" t="str">
            <v>3.6.2.1</v>
          </cell>
        </row>
        <row r="109">
          <cell r="A109" t="str">
            <v>414.1</v>
          </cell>
          <cell r="B109" t="str">
            <v>3.6.4.1.3</v>
          </cell>
        </row>
        <row r="110">
          <cell r="A110" t="str">
            <v>414.2</v>
          </cell>
          <cell r="B110" t="str">
            <v>3.6.4.1.4</v>
          </cell>
        </row>
        <row r="111">
          <cell r="A111" t="str">
            <v>414.3</v>
          </cell>
          <cell r="B111" t="str">
            <v>3.6.4.1.5</v>
          </cell>
        </row>
        <row r="112">
          <cell r="A112" t="str">
            <v>414.4</v>
          </cell>
          <cell r="B112" t="str">
            <v>3.6.4.1.6</v>
          </cell>
        </row>
        <row r="113">
          <cell r="A113" t="str">
            <v>414.5</v>
          </cell>
          <cell r="B113" t="str">
            <v>3.6.4.1</v>
          </cell>
        </row>
        <row r="114">
          <cell r="A114" t="str">
            <v>415.1</v>
          </cell>
          <cell r="B114" t="str">
            <v>3.6.4.2.5</v>
          </cell>
        </row>
        <row r="115">
          <cell r="A115" t="str">
            <v>416.2</v>
          </cell>
          <cell r="B115" t="str">
            <v>3.6.4</v>
          </cell>
        </row>
        <row r="116">
          <cell r="A116" t="str">
            <v>420.1</v>
          </cell>
          <cell r="B116" t="str">
            <v xml:space="preserve">3.6.4.3.1 </v>
          </cell>
        </row>
        <row r="117">
          <cell r="A117" t="str">
            <v>420.2</v>
          </cell>
          <cell r="B117" t="str">
            <v>3.6.4.3.2</v>
          </cell>
        </row>
        <row r="118">
          <cell r="A118" t="str">
            <v>421.1</v>
          </cell>
          <cell r="B118" t="str">
            <v>3.6.4.4.2</v>
          </cell>
        </row>
        <row r="119">
          <cell r="A119" t="str">
            <v>421.2</v>
          </cell>
          <cell r="B119" t="str">
            <v>3.6.4.4.3</v>
          </cell>
        </row>
        <row r="120">
          <cell r="A120" t="str">
            <v>421.3</v>
          </cell>
          <cell r="B120" t="str">
            <v>3.6.4.4.4</v>
          </cell>
        </row>
        <row r="121">
          <cell r="A121" t="str">
            <v>421.4</v>
          </cell>
          <cell r="B121" t="str">
            <v>3.6.4.4.5</v>
          </cell>
        </row>
        <row r="122">
          <cell r="A122" t="str">
            <v>430.1</v>
          </cell>
          <cell r="B122" t="str">
            <v>3.6.4.5.1</v>
          </cell>
        </row>
        <row r="123">
          <cell r="A123" t="str">
            <v>430.2</v>
          </cell>
          <cell r="B123" t="str">
            <v>3.6.4.5.2</v>
          </cell>
        </row>
        <row r="124">
          <cell r="A124" t="str">
            <v>431.1</v>
          </cell>
          <cell r="B124" t="str">
            <v>3.6.4.6.1</v>
          </cell>
        </row>
        <row r="125">
          <cell r="A125" t="str">
            <v>431.2</v>
          </cell>
          <cell r="B125" t="str">
            <v>3.6.4.6.2</v>
          </cell>
        </row>
        <row r="126">
          <cell r="A126" t="str">
            <v>432.1</v>
          </cell>
          <cell r="B126" t="str">
            <v>3.6.4.7.1</v>
          </cell>
        </row>
        <row r="127">
          <cell r="A127" t="str">
            <v>432.2</v>
          </cell>
          <cell r="B127" t="str">
            <v>3.6.4.7.1</v>
          </cell>
        </row>
        <row r="128">
          <cell r="A128" t="str">
            <v>433.1</v>
          </cell>
          <cell r="B128" t="str">
            <v>3.6.4.8.1</v>
          </cell>
        </row>
        <row r="129">
          <cell r="A129" t="str">
            <v>433.2</v>
          </cell>
          <cell r="B129" t="str">
            <v>3.6.4.8.2</v>
          </cell>
        </row>
        <row r="130">
          <cell r="A130" t="str">
            <v>433.3</v>
          </cell>
          <cell r="B130" t="str">
            <v>3.6.4.8.3</v>
          </cell>
        </row>
        <row r="131">
          <cell r="A131" t="str">
            <v>433.4</v>
          </cell>
          <cell r="B131" t="str">
            <v>3.6.4.8.4</v>
          </cell>
        </row>
        <row r="132">
          <cell r="A132" t="str">
            <v>433.5</v>
          </cell>
          <cell r="B132" t="str">
            <v>3.6.4.8.5</v>
          </cell>
        </row>
        <row r="133">
          <cell r="A133" t="str">
            <v>433.6</v>
          </cell>
          <cell r="B133" t="str">
            <v>3.6.4.8.6</v>
          </cell>
        </row>
        <row r="134">
          <cell r="A134" t="str">
            <v>433.7</v>
          </cell>
          <cell r="B134" t="str">
            <v>3.6.4.8.7</v>
          </cell>
        </row>
        <row r="135">
          <cell r="A135" t="str">
            <v>433.8</v>
          </cell>
          <cell r="B135" t="str">
            <v>3.6.4.8.8</v>
          </cell>
        </row>
        <row r="136">
          <cell r="A136" t="str">
            <v>440.1</v>
          </cell>
          <cell r="B136" t="str">
            <v>3.6.4.9.1</v>
          </cell>
        </row>
        <row r="137">
          <cell r="A137" t="str">
            <v>440.1P</v>
          </cell>
          <cell r="B137" t="str">
            <v>3.6.4.9</v>
          </cell>
        </row>
        <row r="138">
          <cell r="A138" t="str">
            <v>440.2</v>
          </cell>
          <cell r="B138" t="str">
            <v>3.6.4.9.2</v>
          </cell>
        </row>
        <row r="139">
          <cell r="A139" t="str">
            <v>440.2P</v>
          </cell>
          <cell r="B139" t="str">
            <v>3.6.4.9</v>
          </cell>
        </row>
        <row r="140">
          <cell r="A140" t="str">
            <v>440.3</v>
          </cell>
          <cell r="B140" t="str">
            <v>3.6.4.9.3</v>
          </cell>
        </row>
        <row r="141">
          <cell r="A141" t="str">
            <v>440.3P</v>
          </cell>
          <cell r="B141" t="str">
            <v>3.6.4.9</v>
          </cell>
        </row>
        <row r="142">
          <cell r="A142" t="str">
            <v>440.4</v>
          </cell>
          <cell r="B142" t="str">
            <v>3.6.4.9.4</v>
          </cell>
        </row>
        <row r="143">
          <cell r="A143" t="str">
            <v>441.1</v>
          </cell>
          <cell r="B143" t="str">
            <v>3.6.4.10.1</v>
          </cell>
        </row>
        <row r="144">
          <cell r="A144" t="str">
            <v>441.1P</v>
          </cell>
          <cell r="B144" t="str">
            <v>3.6.4.10</v>
          </cell>
        </row>
        <row r="145">
          <cell r="A145" t="str">
            <v>441.2</v>
          </cell>
          <cell r="B145" t="str">
            <v>3.6.4.10.2</v>
          </cell>
        </row>
        <row r="146">
          <cell r="A146" t="str">
            <v>441.2P</v>
          </cell>
          <cell r="B146" t="str">
            <v>3.6.4.10</v>
          </cell>
        </row>
        <row r="147">
          <cell r="A147" t="str">
            <v>441.3</v>
          </cell>
          <cell r="B147" t="str">
            <v>3.6.4.10.3</v>
          </cell>
        </row>
        <row r="148">
          <cell r="A148" t="str">
            <v>441.3P</v>
          </cell>
          <cell r="B148" t="str">
            <v>3.6.4.10</v>
          </cell>
        </row>
        <row r="149">
          <cell r="A149" t="str">
            <v>441.4</v>
          </cell>
          <cell r="B149" t="str">
            <v>3.6.4.10.4</v>
          </cell>
        </row>
        <row r="150">
          <cell r="A150" t="str">
            <v>450.1</v>
          </cell>
          <cell r="B150" t="str">
            <v>3.6.4.11.2</v>
          </cell>
        </row>
        <row r="151">
          <cell r="A151" t="str">
            <v>450.1.1</v>
          </cell>
          <cell r="B151" t="str">
            <v>3.6.4.11</v>
          </cell>
        </row>
        <row r="152">
          <cell r="A152" t="str">
            <v>450.1.1P</v>
          </cell>
          <cell r="B152" t="str">
            <v>3.6.4</v>
          </cell>
        </row>
        <row r="153">
          <cell r="A153" t="str">
            <v>450.1.2</v>
          </cell>
          <cell r="B153" t="str">
            <v>3.6.4.11</v>
          </cell>
        </row>
        <row r="154">
          <cell r="A154" t="str">
            <v>450.1.2P</v>
          </cell>
          <cell r="B154" t="str">
            <v>3.6.4</v>
          </cell>
        </row>
        <row r="155">
          <cell r="A155" t="str">
            <v>450.1P</v>
          </cell>
          <cell r="B155" t="str">
            <v>3.6.4.11</v>
          </cell>
        </row>
        <row r="156">
          <cell r="A156" t="str">
            <v>450.2</v>
          </cell>
          <cell r="B156" t="str">
            <v>3.6.4.11.3</v>
          </cell>
        </row>
        <row r="157">
          <cell r="A157" t="str">
            <v>450.2P</v>
          </cell>
          <cell r="B157" t="str">
            <v>3.6.4.11</v>
          </cell>
        </row>
        <row r="158">
          <cell r="A158" t="str">
            <v>450.3</v>
          </cell>
          <cell r="B158" t="str">
            <v>3.6.4.11.4</v>
          </cell>
        </row>
        <row r="159">
          <cell r="A159" t="str">
            <v>450.3P</v>
          </cell>
          <cell r="B159" t="str">
            <v>3.6.4.11</v>
          </cell>
        </row>
        <row r="160">
          <cell r="A160" t="str">
            <v>450.4</v>
          </cell>
          <cell r="B160" t="str">
            <v>3.6.4</v>
          </cell>
        </row>
        <row r="161">
          <cell r="A161" t="str">
            <v>450.4P</v>
          </cell>
          <cell r="B161" t="str">
            <v>3.6.4</v>
          </cell>
        </row>
        <row r="162">
          <cell r="A162" t="str">
            <v>450.5</v>
          </cell>
          <cell r="B162" t="str">
            <v>3.6.4</v>
          </cell>
        </row>
        <row r="163">
          <cell r="A163" t="str">
            <v>450.6</v>
          </cell>
          <cell r="B163" t="str">
            <v>3.6.4</v>
          </cell>
        </row>
        <row r="164">
          <cell r="A164" t="str">
            <v>450.7</v>
          </cell>
          <cell r="B164" t="str">
            <v>3.6.4</v>
          </cell>
        </row>
        <row r="165">
          <cell r="A165" t="str">
            <v>450.8</v>
          </cell>
          <cell r="B165" t="str">
            <v>3.6.4</v>
          </cell>
        </row>
        <row r="166">
          <cell r="A166" t="str">
            <v>450.9</v>
          </cell>
          <cell r="B166" t="str">
            <v>3.6.4.11.5</v>
          </cell>
        </row>
        <row r="167">
          <cell r="A167" t="str">
            <v>450.9P</v>
          </cell>
          <cell r="B167" t="str">
            <v>3.6.4.11.5</v>
          </cell>
        </row>
        <row r="168">
          <cell r="A168" t="str">
            <v>451.1</v>
          </cell>
          <cell r="B168" t="str">
            <v>3.6.4.12.1</v>
          </cell>
        </row>
        <row r="169">
          <cell r="A169" t="str">
            <v>451.1P</v>
          </cell>
          <cell r="B169" t="str">
            <v>3.6.4.12</v>
          </cell>
        </row>
        <row r="170">
          <cell r="A170" t="str">
            <v>451.2</v>
          </cell>
          <cell r="B170" t="str">
            <v>3.6.4.12.2</v>
          </cell>
        </row>
        <row r="171">
          <cell r="A171" t="str">
            <v>451.2P</v>
          </cell>
          <cell r="B171" t="str">
            <v>3.6.4.12</v>
          </cell>
        </row>
        <row r="172">
          <cell r="A172" t="str">
            <v>451.3</v>
          </cell>
          <cell r="B172" t="str">
            <v>3.6.4.12.3</v>
          </cell>
        </row>
        <row r="173">
          <cell r="A173" t="str">
            <v>451.3P</v>
          </cell>
          <cell r="B173" t="str">
            <v>3.6.4.12</v>
          </cell>
        </row>
        <row r="174">
          <cell r="A174" t="str">
            <v>451.4</v>
          </cell>
          <cell r="B174" t="str">
            <v>3.6.4.12</v>
          </cell>
        </row>
        <row r="175">
          <cell r="A175" t="str">
            <v>452.1</v>
          </cell>
          <cell r="B175" t="str">
            <v>3.6.4.13.1</v>
          </cell>
        </row>
        <row r="176">
          <cell r="A176" t="str">
            <v>452.1P</v>
          </cell>
          <cell r="B176" t="str">
            <v>3.6.4.13.1 </v>
          </cell>
        </row>
        <row r="177">
          <cell r="A177" t="str">
            <v>452.2</v>
          </cell>
          <cell r="B177" t="str">
            <v>3.6.4.13.2</v>
          </cell>
        </row>
        <row r="178">
          <cell r="A178" t="str">
            <v>452.2P</v>
          </cell>
          <cell r="B178" t="str">
            <v>3.6.4.13.2</v>
          </cell>
        </row>
        <row r="179">
          <cell r="A179" t="str">
            <v>452.3</v>
          </cell>
          <cell r="B179" t="str">
            <v>3.6.4.13.7</v>
          </cell>
        </row>
        <row r="180">
          <cell r="A180" t="str">
            <v>452.3P</v>
          </cell>
          <cell r="B180" t="str">
            <v>3.6.4.13.7</v>
          </cell>
        </row>
        <row r="181">
          <cell r="A181" t="str">
            <v>452.4</v>
          </cell>
          <cell r="B181" t="str">
            <v>3.6.4.13.8</v>
          </cell>
        </row>
        <row r="182">
          <cell r="A182" t="str">
            <v>452.4P</v>
          </cell>
          <cell r="B182" t="str">
            <v>3.6.4.13.8 </v>
          </cell>
        </row>
        <row r="183">
          <cell r="A183" t="str">
            <v>453.1</v>
          </cell>
          <cell r="B183" t="str">
            <v>3.6.4.13.7</v>
          </cell>
        </row>
        <row r="184">
          <cell r="A184" t="str">
            <v>460.1</v>
          </cell>
          <cell r="B184" t="str">
            <v>3.6.4.15.2</v>
          </cell>
        </row>
        <row r="185">
          <cell r="A185" t="str">
            <v>460.2</v>
          </cell>
          <cell r="B185" t="str">
            <v>3.6.4.15.2</v>
          </cell>
        </row>
        <row r="186">
          <cell r="A186" t="str">
            <v>460P</v>
          </cell>
          <cell r="B186" t="str">
            <v>3.6.4.15</v>
          </cell>
        </row>
        <row r="187">
          <cell r="A187" t="str">
            <v>461.1</v>
          </cell>
          <cell r="B187" t="str">
            <v>3.6.4.16.1</v>
          </cell>
        </row>
        <row r="188">
          <cell r="A188" t="str">
            <v>461.2</v>
          </cell>
          <cell r="B188" t="str">
            <v>3.6.4.16.2</v>
          </cell>
        </row>
        <row r="189">
          <cell r="A189" t="str">
            <v>462.1</v>
          </cell>
          <cell r="B189" t="str">
            <v>3.6.4.17.1 </v>
          </cell>
        </row>
        <row r="190">
          <cell r="A190" t="str">
            <v>462.1.1</v>
          </cell>
          <cell r="B190" t="str">
            <v>3.6.4.17.3</v>
          </cell>
        </row>
        <row r="191">
          <cell r="A191" t="str">
            <v>462.1.2</v>
          </cell>
          <cell r="B191" t="str">
            <v>3.6.4.17.4</v>
          </cell>
        </row>
        <row r="192">
          <cell r="A192" t="str">
            <v>462.1.3</v>
          </cell>
          <cell r="B192" t="str">
            <v>3.6.4.17</v>
          </cell>
        </row>
        <row r="193">
          <cell r="A193" t="str">
            <v>462.1.4</v>
          </cell>
          <cell r="B193" t="str">
            <v> 3.6.4.17.4 </v>
          </cell>
        </row>
        <row r="194">
          <cell r="A194" t="str">
            <v>462.1P</v>
          </cell>
          <cell r="B194" t="str">
            <v>3.6.4.17</v>
          </cell>
        </row>
        <row r="195">
          <cell r="A195" t="str">
            <v>462.2</v>
          </cell>
          <cell r="B195" t="str">
            <v>3.6.4.17</v>
          </cell>
        </row>
        <row r="196">
          <cell r="A196" t="str">
            <v>462.2P</v>
          </cell>
          <cell r="B196" t="str">
            <v>3.6.4.17</v>
          </cell>
        </row>
        <row r="197">
          <cell r="A197" t="str">
            <v>462.3</v>
          </cell>
          <cell r="B197" t="str">
            <v> 3.6.4.17.3 </v>
          </cell>
        </row>
        <row r="198">
          <cell r="A198" t="str">
            <v>462.3P</v>
          </cell>
          <cell r="B198" t="str">
            <v>3.6.4.17</v>
          </cell>
        </row>
        <row r="199">
          <cell r="A199" t="str">
            <v>462.4</v>
          </cell>
          <cell r="B199" t="str">
            <v> 3.6.4.17.4 </v>
          </cell>
        </row>
        <row r="200">
          <cell r="A200" t="str">
            <v>462.4P</v>
          </cell>
          <cell r="B200" t="str">
            <v>3.6.4.17</v>
          </cell>
        </row>
        <row r="201">
          <cell r="A201" t="str">
            <v>462.5</v>
          </cell>
          <cell r="B201" t="str">
            <v>3.6.4.17</v>
          </cell>
        </row>
        <row r="202">
          <cell r="A202" t="str">
            <v>464.1</v>
          </cell>
          <cell r="B202" t="str">
            <v>3.6.8</v>
          </cell>
        </row>
        <row r="203">
          <cell r="A203" t="str">
            <v>464.1P</v>
          </cell>
          <cell r="B203" t="str">
            <v> 3.6.8.4.6 </v>
          </cell>
        </row>
        <row r="204">
          <cell r="A204" t="str">
            <v>464.2</v>
          </cell>
          <cell r="B204" t="str">
            <v>3.6.4.8 </v>
          </cell>
        </row>
        <row r="205">
          <cell r="A205" t="str">
            <v>464.2</v>
          </cell>
          <cell r="B205" t="str">
            <v> 3.6.8.4</v>
          </cell>
        </row>
        <row r="206">
          <cell r="A206" t="str">
            <v>464.3</v>
          </cell>
          <cell r="B206" t="str">
            <v>3.6.4.2</v>
          </cell>
        </row>
        <row r="207">
          <cell r="A207" t="str">
            <v>464.4</v>
          </cell>
          <cell r="B207" t="str">
            <v> 3.6.4.2.5 </v>
          </cell>
        </row>
        <row r="208">
          <cell r="A208" t="str">
            <v>465.1</v>
          </cell>
          <cell r="B208" t="str">
            <v>3.6.2.1</v>
          </cell>
        </row>
        <row r="209">
          <cell r="A209" t="str">
            <v>466.1</v>
          </cell>
          <cell r="B209" t="str">
            <v>3.6.4.7</v>
          </cell>
        </row>
        <row r="210">
          <cell r="A210" t="str">
            <v>466.2</v>
          </cell>
          <cell r="B210" t="str">
            <v>3.6.4.7</v>
          </cell>
        </row>
        <row r="211">
          <cell r="A211" t="str">
            <v>470.2 P</v>
          </cell>
          <cell r="B211" t="str">
            <v>3.6.4</v>
          </cell>
        </row>
        <row r="212">
          <cell r="A212" t="str">
            <v>500.1</v>
          </cell>
          <cell r="B212" t="str">
            <v>3.6.5.1</v>
          </cell>
        </row>
        <row r="213">
          <cell r="A213" t="str">
            <v>500.1P</v>
          </cell>
          <cell r="B213" t="str">
            <v>3.6.5.1</v>
          </cell>
        </row>
        <row r="214">
          <cell r="A214" t="str">
            <v>501.1</v>
          </cell>
          <cell r="B214" t="str">
            <v>1.35.1.1.3</v>
          </cell>
        </row>
        <row r="215">
          <cell r="A215" t="str">
            <v>510.1</v>
          </cell>
          <cell r="B215" t="str">
            <v>3.6.5.2.10</v>
          </cell>
        </row>
        <row r="216">
          <cell r="A216" t="str">
            <v>510.1P1</v>
          </cell>
          <cell r="B216" t="str">
            <v>3.6.5.2</v>
          </cell>
        </row>
        <row r="217">
          <cell r="A217" t="str">
            <v>510.1P2</v>
          </cell>
          <cell r="B217" t="str">
            <v>3.6.5.2.2</v>
          </cell>
        </row>
        <row r="218">
          <cell r="A218" t="str">
            <v>510.1P3</v>
          </cell>
          <cell r="B218" t="str">
            <v>3.6.5.2</v>
          </cell>
        </row>
        <row r="219">
          <cell r="A219" t="str">
            <v>510.2</v>
          </cell>
          <cell r="B219" t="str">
            <v>3.6.5.2</v>
          </cell>
        </row>
        <row r="220">
          <cell r="A220" t="str">
            <v>510.3</v>
          </cell>
          <cell r="B220" t="str">
            <v>3.6.5.2</v>
          </cell>
        </row>
        <row r="221">
          <cell r="A221" t="str">
            <v>510.4</v>
          </cell>
          <cell r="B221" t="str">
            <v>3.6.5.2</v>
          </cell>
        </row>
        <row r="222">
          <cell r="A222" t="str">
            <v>510P1</v>
          </cell>
          <cell r="B222" t="str">
            <v>3.6.5.2</v>
          </cell>
        </row>
        <row r="223">
          <cell r="A223" t="str">
            <v>510P2</v>
          </cell>
          <cell r="B223" t="str">
            <v>3.6.5.2.2</v>
          </cell>
        </row>
        <row r="224">
          <cell r="A224" t="str">
            <v>510P3</v>
          </cell>
          <cell r="B224" t="str">
            <v>3.6.5.2</v>
          </cell>
        </row>
        <row r="225">
          <cell r="A225" t="str">
            <v>600.1</v>
          </cell>
          <cell r="B225" t="str">
            <v>3.6.6.1.9</v>
          </cell>
        </row>
        <row r="226">
          <cell r="A226" t="str">
            <v>600.2</v>
          </cell>
          <cell r="B226" t="str">
            <v>3.6.6.1.9</v>
          </cell>
        </row>
        <row r="227">
          <cell r="A227" t="str">
            <v>600.2P</v>
          </cell>
          <cell r="B227" t="str">
            <v>3.6.6.1</v>
          </cell>
        </row>
        <row r="228">
          <cell r="A228" t="str">
            <v>600.3</v>
          </cell>
          <cell r="B228" t="str">
            <v>3.6.6.1.9</v>
          </cell>
        </row>
        <row r="229">
          <cell r="A229" t="str">
            <v>600.4</v>
          </cell>
          <cell r="B229" t="str">
            <v xml:space="preserve">3.6.6.1.10  </v>
          </cell>
        </row>
        <row r="230">
          <cell r="A230" t="str">
            <v>600.4P</v>
          </cell>
          <cell r="B230" t="str">
            <v>3.6.6.1</v>
          </cell>
        </row>
        <row r="231">
          <cell r="A231" t="str">
            <v>600.5</v>
          </cell>
          <cell r="B231" t="str">
            <v>3.6.6.1.11</v>
          </cell>
        </row>
        <row r="232">
          <cell r="A232" t="str">
            <v>600.5P</v>
          </cell>
          <cell r="B232" t="str">
            <v>3.6.6.1</v>
          </cell>
        </row>
        <row r="233">
          <cell r="A233" t="str">
            <v>610.1</v>
          </cell>
          <cell r="B233" t="str">
            <v xml:space="preserve">3.6.6.2.1   </v>
          </cell>
        </row>
        <row r="234">
          <cell r="A234" t="str">
            <v>610.1P</v>
          </cell>
          <cell r="B234" t="str">
            <v>3.6.2.4.2</v>
          </cell>
        </row>
        <row r="235">
          <cell r="A235" t="str">
            <v>610.2</v>
          </cell>
          <cell r="B235" t="str">
            <v>3.6.6.2.4</v>
          </cell>
        </row>
        <row r="236">
          <cell r="A236" t="str">
            <v>620.1</v>
          </cell>
          <cell r="B236" t="str">
            <v>3.6.6.3.1</v>
          </cell>
        </row>
        <row r="237">
          <cell r="A237" t="str">
            <v>620.2</v>
          </cell>
          <cell r="B237" t="str">
            <v>3.6.6.3.2</v>
          </cell>
        </row>
        <row r="238">
          <cell r="A238" t="str">
            <v>620.3</v>
          </cell>
          <cell r="B238" t="str">
            <v>3.6.6.4.6</v>
          </cell>
        </row>
        <row r="239">
          <cell r="A239" t="str">
            <v>620.4</v>
          </cell>
          <cell r="B239" t="str">
            <v>3.6.6.4</v>
          </cell>
        </row>
        <row r="240">
          <cell r="A240" t="str">
            <v>620P</v>
          </cell>
          <cell r="B240" t="str">
            <v>3.6.6.4</v>
          </cell>
        </row>
        <row r="241">
          <cell r="A241" t="str">
            <v>621.1</v>
          </cell>
          <cell r="B241" t="str">
            <v>3.6.6.4.1</v>
          </cell>
        </row>
        <row r="242">
          <cell r="A242" t="str">
            <v>621.1 P</v>
          </cell>
          <cell r="B242" t="str">
            <v>3.6.6.4</v>
          </cell>
        </row>
        <row r="243">
          <cell r="A243" t="str">
            <v>621.1P</v>
          </cell>
          <cell r="B243" t="str">
            <v>3.6.6.4</v>
          </cell>
        </row>
        <row r="244">
          <cell r="A244" t="str">
            <v>621.1P2</v>
          </cell>
          <cell r="B244" t="str">
            <v>3.6.6.4</v>
          </cell>
        </row>
        <row r="245">
          <cell r="A245" t="str">
            <v>621.1P3</v>
          </cell>
          <cell r="B245" t="str">
            <v>3.6.6.4</v>
          </cell>
        </row>
        <row r="246">
          <cell r="A246" t="str">
            <v>621.1P4</v>
          </cell>
          <cell r="B246" t="str">
            <v>3.6.6.4</v>
          </cell>
        </row>
        <row r="247">
          <cell r="A247" t="str">
            <v>621.1P5</v>
          </cell>
          <cell r="B247" t="str">
            <v>3.6.6.4</v>
          </cell>
        </row>
        <row r="248">
          <cell r="A248" t="str">
            <v>621.1P6</v>
          </cell>
          <cell r="B248" t="str">
            <v>3.6.6.4</v>
          </cell>
        </row>
        <row r="249">
          <cell r="A249" t="str">
            <v>621.1P7</v>
          </cell>
          <cell r="B249" t="str">
            <v>3.6.6.4</v>
          </cell>
        </row>
        <row r="250">
          <cell r="A250" t="str">
            <v>621.2</v>
          </cell>
          <cell r="B250" t="str">
            <v>3.6.6.4.2</v>
          </cell>
        </row>
        <row r="251">
          <cell r="A251" t="str">
            <v>621.3</v>
          </cell>
          <cell r="B251" t="str">
            <v>3.6.6.4.3</v>
          </cell>
        </row>
        <row r="252">
          <cell r="A252" t="str">
            <v>621.4</v>
          </cell>
          <cell r="B252" t="str">
            <v xml:space="preserve"> 3.6.6.4.4</v>
          </cell>
        </row>
        <row r="253">
          <cell r="A253" t="str">
            <v>621.5</v>
          </cell>
          <cell r="B253" t="str">
            <v>3.6.6.5.5</v>
          </cell>
        </row>
        <row r="254">
          <cell r="A254" t="str">
            <v>621.5P</v>
          </cell>
          <cell r="B254" t="str">
            <v>3.6.6.4.5</v>
          </cell>
        </row>
        <row r="255">
          <cell r="A255" t="str">
            <v>621.6</v>
          </cell>
          <cell r="B255" t="str">
            <v xml:space="preserve"> 3.6.6.4.6 </v>
          </cell>
        </row>
        <row r="256">
          <cell r="A256" t="str">
            <v>621.7</v>
          </cell>
          <cell r="B256" t="str">
            <v>3.6.6.4</v>
          </cell>
        </row>
        <row r="257">
          <cell r="A257" t="str">
            <v>622.1</v>
          </cell>
          <cell r="B257" t="str">
            <v>3.6.6.5.1</v>
          </cell>
        </row>
        <row r="258">
          <cell r="A258" t="str">
            <v>622.2</v>
          </cell>
          <cell r="B258" t="str">
            <v>3.6.6.5.3</v>
          </cell>
        </row>
        <row r="259">
          <cell r="A259" t="str">
            <v>622.3</v>
          </cell>
          <cell r="B259" t="str">
            <v>3.6.6.5.2</v>
          </cell>
        </row>
        <row r="260">
          <cell r="A260" t="str">
            <v>622.4</v>
          </cell>
          <cell r="B260" t="str">
            <v>3.6.6.5.4 </v>
          </cell>
        </row>
        <row r="261">
          <cell r="A261" t="str">
            <v>622.5</v>
          </cell>
          <cell r="B261" t="str">
            <v>3.6.6.5.5</v>
          </cell>
        </row>
        <row r="262">
          <cell r="A262" t="str">
            <v>623.1</v>
          </cell>
          <cell r="B262" t="str">
            <v>3.6.6.8</v>
          </cell>
        </row>
        <row r="263">
          <cell r="A263" t="str">
            <v>623.2</v>
          </cell>
          <cell r="B263" t="str">
            <v>3.6.6.8</v>
          </cell>
        </row>
        <row r="264">
          <cell r="A264" t="str">
            <v>630.1</v>
          </cell>
          <cell r="B264" t="str">
            <v>3.6.6.6.8</v>
          </cell>
        </row>
        <row r="265">
          <cell r="A265" t="str">
            <v>630.1.5P</v>
          </cell>
          <cell r="B265" t="str">
            <v>3.3.6.10</v>
          </cell>
        </row>
        <row r="266">
          <cell r="A266" t="str">
            <v>630.2</v>
          </cell>
          <cell r="B266" t="str">
            <v>3.6.6.6.17</v>
          </cell>
        </row>
        <row r="267">
          <cell r="A267" t="str">
            <v>630.2P</v>
          </cell>
          <cell r="B267" t="str">
            <v> 3.3.6.10.2 </v>
          </cell>
        </row>
        <row r="268">
          <cell r="A268" t="str">
            <v>630.3</v>
          </cell>
          <cell r="B268" t="str">
            <v xml:space="preserve"> 3.6.6.6.26</v>
          </cell>
        </row>
        <row r="269">
          <cell r="A269" t="str">
            <v>630.4</v>
          </cell>
          <cell r="B269" t="str">
            <v xml:space="preserve">3.6.6.6.35 </v>
          </cell>
        </row>
        <row r="270">
          <cell r="A270" t="str">
            <v>630.4 P</v>
          </cell>
          <cell r="B270" t="str">
            <v>3.3.5.3.6</v>
          </cell>
        </row>
        <row r="271">
          <cell r="A271" t="str">
            <v>630.4 P</v>
          </cell>
          <cell r="B271" t="str">
            <v>3.6.6.6</v>
          </cell>
        </row>
        <row r="272">
          <cell r="A272" t="str">
            <v>630.4.1 P</v>
          </cell>
          <cell r="B272" t="str">
            <v>3.3.5.3.6</v>
          </cell>
        </row>
        <row r="273">
          <cell r="A273" t="str">
            <v>630.4.2 P</v>
          </cell>
          <cell r="B273" t="str">
            <v>3.6.6.21.2</v>
          </cell>
        </row>
        <row r="274">
          <cell r="A274" t="str">
            <v>630.5</v>
          </cell>
          <cell r="B274" t="str">
            <v>3.6.6.6.44</v>
          </cell>
        </row>
        <row r="275">
          <cell r="A275" t="str">
            <v>630.6</v>
          </cell>
          <cell r="B275" t="str">
            <v>3.6.6.6.46</v>
          </cell>
        </row>
        <row r="276">
          <cell r="A276" t="str">
            <v>630.7</v>
          </cell>
          <cell r="B276" t="str">
            <v>3.6.6.6.47</v>
          </cell>
        </row>
        <row r="277">
          <cell r="A277" t="str">
            <v>630.7 P</v>
          </cell>
          <cell r="B277" t="str">
            <v>3.6.6.6</v>
          </cell>
        </row>
        <row r="278">
          <cell r="A278" t="str">
            <v>6302P</v>
          </cell>
          <cell r="B278" t="str">
            <v>3.3.5.2</v>
          </cell>
        </row>
        <row r="279">
          <cell r="A279" t="str">
            <v>630P</v>
          </cell>
          <cell r="B279" t="str">
            <v>3.3.5.3.6</v>
          </cell>
        </row>
        <row r="280">
          <cell r="A280" t="str">
            <v>631.1</v>
          </cell>
          <cell r="B280" t="str">
            <v>3.6.6.21.2</v>
          </cell>
        </row>
        <row r="281">
          <cell r="A281" t="str">
            <v>631P</v>
          </cell>
          <cell r="B281" t="str">
            <v>3.6.6.21.2</v>
          </cell>
        </row>
        <row r="282">
          <cell r="A282" t="str">
            <v>631P</v>
          </cell>
          <cell r="B282" t="str">
            <v>3.6.6.21.2</v>
          </cell>
        </row>
        <row r="283">
          <cell r="A283" t="str">
            <v>632.1</v>
          </cell>
          <cell r="B283" t="str">
            <v>3.6.6.7.1</v>
          </cell>
        </row>
        <row r="284">
          <cell r="A284" t="str">
            <v>632.2</v>
          </cell>
          <cell r="B284" t="str">
            <v>3.6.6.7.2</v>
          </cell>
        </row>
        <row r="285">
          <cell r="A285" t="str">
            <v>632.2</v>
          </cell>
          <cell r="B285" t="str">
            <v>3.6.6.7</v>
          </cell>
        </row>
        <row r="286">
          <cell r="A286" t="str">
            <v>632.3</v>
          </cell>
          <cell r="B286" t="str">
            <v>3.6.6.7</v>
          </cell>
        </row>
        <row r="287">
          <cell r="A287" t="str">
            <v>632.4</v>
          </cell>
          <cell r="B287" t="str">
            <v>3.6.6.7</v>
          </cell>
        </row>
        <row r="288">
          <cell r="A288" t="str">
            <v>632P</v>
          </cell>
          <cell r="B288" t="str">
            <v>3.6.6.11</v>
          </cell>
        </row>
        <row r="289">
          <cell r="A289" t="str">
            <v>633.1</v>
          </cell>
          <cell r="B289" t="str">
            <v>3.6.6.7.2</v>
          </cell>
        </row>
        <row r="290">
          <cell r="A290" t="str">
            <v>633.3P</v>
          </cell>
          <cell r="B290" t="str">
            <v> 3.3.6.10.3 </v>
          </cell>
        </row>
        <row r="291">
          <cell r="A291" t="str">
            <v>640.1</v>
          </cell>
          <cell r="B291" t="str">
            <v>3.6.6.8.1 </v>
          </cell>
        </row>
        <row r="292">
          <cell r="A292" t="str">
            <v>640.1P</v>
          </cell>
          <cell r="B292" t="str">
            <v> 3.6.6.11</v>
          </cell>
        </row>
        <row r="293">
          <cell r="A293" t="str">
            <v>640.1P1</v>
          </cell>
          <cell r="B293" t="str">
            <v> 3.6.6.11.5</v>
          </cell>
        </row>
        <row r="294">
          <cell r="A294" t="str">
            <v>640.1P2</v>
          </cell>
          <cell r="B294" t="str">
            <v>3.6.6.11.3</v>
          </cell>
        </row>
        <row r="295">
          <cell r="A295" t="str">
            <v>640.2</v>
          </cell>
          <cell r="B295" t="str">
            <v> 3.6.6.8.2 </v>
          </cell>
        </row>
        <row r="296">
          <cell r="A296" t="str">
            <v>640.2</v>
          </cell>
          <cell r="B296" t="str">
            <v>3.6.6.11</v>
          </cell>
        </row>
        <row r="297">
          <cell r="A297" t="str">
            <v>640.3</v>
          </cell>
          <cell r="B297" t="str">
            <v> 3.6.6.8.3 </v>
          </cell>
        </row>
        <row r="298">
          <cell r="A298" t="str">
            <v>641.1</v>
          </cell>
          <cell r="B298" t="str">
            <v>3.6.6.9.1</v>
          </cell>
        </row>
        <row r="299">
          <cell r="A299" t="str">
            <v>641.1P</v>
          </cell>
          <cell r="B299" t="str">
            <v>3.6.6.9</v>
          </cell>
        </row>
        <row r="300">
          <cell r="A300" t="str">
            <v>641.2</v>
          </cell>
          <cell r="B300" t="str">
            <v>3.6.6.9</v>
          </cell>
        </row>
        <row r="301">
          <cell r="A301" t="str">
            <v>641P</v>
          </cell>
          <cell r="B301" t="str">
            <v>3.6.6.9</v>
          </cell>
        </row>
        <row r="302">
          <cell r="A302" t="str">
            <v>642.1</v>
          </cell>
          <cell r="B302" t="str">
            <v>3.6.6.10.1</v>
          </cell>
        </row>
        <row r="303">
          <cell r="A303" t="str">
            <v>642.2</v>
          </cell>
          <cell r="B303" t="str">
            <v>3.6.6.10.2</v>
          </cell>
        </row>
        <row r="304">
          <cell r="A304" t="str">
            <v>642P1</v>
          </cell>
          <cell r="B304" t="str">
            <v>3.6.6.10</v>
          </cell>
        </row>
        <row r="305">
          <cell r="A305" t="str">
            <v>642P2</v>
          </cell>
          <cell r="B305" t="str">
            <v>3.6.6.10</v>
          </cell>
        </row>
        <row r="306">
          <cell r="A306" t="str">
            <v>642P3</v>
          </cell>
          <cell r="B306" t="str">
            <v>3.6.6.10</v>
          </cell>
        </row>
        <row r="307">
          <cell r="A307" t="str">
            <v>650.1</v>
          </cell>
          <cell r="B307" t="str">
            <v>3.6.6.11.1</v>
          </cell>
        </row>
        <row r="308">
          <cell r="A308" t="str">
            <v>650.2</v>
          </cell>
          <cell r="B308" t="str">
            <v>3.6.6.11.2</v>
          </cell>
        </row>
        <row r="309">
          <cell r="A309" t="str">
            <v>650.3</v>
          </cell>
          <cell r="B309" t="str">
            <v>3.6.6.11.7</v>
          </cell>
        </row>
        <row r="310">
          <cell r="A310" t="str">
            <v>650.3 OTRO</v>
          </cell>
          <cell r="B310" t="str">
            <v>3.6.6.11.7</v>
          </cell>
        </row>
        <row r="311">
          <cell r="A311" t="str">
            <v>650.3P</v>
          </cell>
          <cell r="B311" t="str">
            <v>3.6.6.11</v>
          </cell>
        </row>
        <row r="312">
          <cell r="A312" t="str">
            <v>650.4</v>
          </cell>
          <cell r="B312" t="str">
            <v>3.6.6.11.6</v>
          </cell>
        </row>
        <row r="313">
          <cell r="A313" t="str">
            <v>650.5P</v>
          </cell>
          <cell r="B313" t="str">
            <v>3.6.9 </v>
          </cell>
        </row>
        <row r="314">
          <cell r="A314" t="str">
            <v>651.1P</v>
          </cell>
          <cell r="B314" t="str">
            <v>3.6.7.5</v>
          </cell>
        </row>
        <row r="315">
          <cell r="A315" t="str">
            <v>651.2P</v>
          </cell>
          <cell r="B315" t="str">
            <v>3.6.7.5.1</v>
          </cell>
        </row>
        <row r="316">
          <cell r="A316" t="str">
            <v>660.1</v>
          </cell>
          <cell r="B316" t="str">
            <v>3.6.6.12.9 </v>
          </cell>
        </row>
        <row r="317">
          <cell r="A317" t="str">
            <v>660.1</v>
          </cell>
          <cell r="B317" t="str">
            <v>3.6.6.12.7</v>
          </cell>
        </row>
        <row r="318">
          <cell r="A318" t="str">
            <v>660.2</v>
          </cell>
          <cell r="B318" t="str">
            <v>3.6.6.12.8</v>
          </cell>
        </row>
        <row r="319">
          <cell r="A319" t="str">
            <v>660.3</v>
          </cell>
          <cell r="B319" t="str">
            <v>3.6.6.12.9</v>
          </cell>
        </row>
        <row r="320">
          <cell r="A320" t="str">
            <v>661 OTRO</v>
          </cell>
          <cell r="B320" t="str">
            <v>3.6.6.13</v>
          </cell>
        </row>
        <row r="321">
          <cell r="A321" t="str">
            <v>661.1</v>
          </cell>
          <cell r="B321" t="str">
            <v>3.6.6.13.4</v>
          </cell>
        </row>
        <row r="322">
          <cell r="A322" t="str">
            <v>661.1.1</v>
          </cell>
          <cell r="B322" t="str">
            <v>3.6.6.13</v>
          </cell>
        </row>
        <row r="323">
          <cell r="A323" t="str">
            <v>661.1.2</v>
          </cell>
          <cell r="B323" t="str">
            <v>3.6.6.13</v>
          </cell>
        </row>
        <row r="324">
          <cell r="A324" t="str">
            <v>661.1P</v>
          </cell>
          <cell r="B324" t="str">
            <v>3.6.6.13</v>
          </cell>
        </row>
        <row r="325">
          <cell r="A325" t="str">
            <v>661.2</v>
          </cell>
          <cell r="B325" t="str">
            <v>3.6.6.13.20</v>
          </cell>
        </row>
        <row r="326">
          <cell r="A326" t="str">
            <v>661.3</v>
          </cell>
          <cell r="B326" t="str">
            <v> 3.6.6.13.4 </v>
          </cell>
        </row>
        <row r="327">
          <cell r="A327" t="str">
            <v>662.1</v>
          </cell>
          <cell r="B327" t="str">
            <v>3.3.14.19.1</v>
          </cell>
        </row>
        <row r="328">
          <cell r="A328" t="str">
            <v>662.2</v>
          </cell>
          <cell r="B328" t="str">
            <v>3.6.6.14</v>
          </cell>
        </row>
        <row r="329">
          <cell r="A329" t="str">
            <v>670.1</v>
          </cell>
          <cell r="B329" t="str">
            <v>3.6.6.15.2</v>
          </cell>
        </row>
        <row r="330">
          <cell r="A330" t="str">
            <v>670.1P</v>
          </cell>
          <cell r="B330" t="str">
            <v>3.6.6.15.2</v>
          </cell>
        </row>
        <row r="331">
          <cell r="A331" t="str">
            <v>670.2</v>
          </cell>
          <cell r="B331" t="str">
            <v>3.6.6.15.2</v>
          </cell>
        </row>
        <row r="332">
          <cell r="A332" t="str">
            <v>671.1</v>
          </cell>
          <cell r="B332" t="str">
            <v>3.6.6.16.1</v>
          </cell>
        </row>
        <row r="333">
          <cell r="A333" t="str">
            <v>671.2</v>
          </cell>
          <cell r="B333" t="str">
            <v> 3.6.6.16.8</v>
          </cell>
        </row>
        <row r="334">
          <cell r="A334" t="str">
            <v>672.1</v>
          </cell>
          <cell r="B334" t="str">
            <v>3.6.6.19.2</v>
          </cell>
        </row>
        <row r="335">
          <cell r="A335" t="str">
            <v>672.2</v>
          </cell>
          <cell r="B335" t="str">
            <v>3.6.6.19</v>
          </cell>
        </row>
        <row r="336">
          <cell r="A336" t="str">
            <v>673.1</v>
          </cell>
          <cell r="B336" t="str">
            <v>3.6.6.19.2</v>
          </cell>
        </row>
        <row r="337">
          <cell r="A337" t="str">
            <v>673.2</v>
          </cell>
          <cell r="B337" t="str">
            <v>3.6.8.1.2</v>
          </cell>
        </row>
        <row r="338">
          <cell r="A338" t="str">
            <v>673.2P</v>
          </cell>
          <cell r="B338" t="str">
            <v>3.6.8.1</v>
          </cell>
        </row>
        <row r="339">
          <cell r="A339" t="str">
            <v>673.3</v>
          </cell>
          <cell r="B339" t="str">
            <v>3.6.8.1.2</v>
          </cell>
        </row>
        <row r="340">
          <cell r="A340" t="str">
            <v>673.4P</v>
          </cell>
          <cell r="B340" t="str">
            <v>3.6.8.3.6</v>
          </cell>
        </row>
        <row r="341">
          <cell r="A341" t="str">
            <v>674.1</v>
          </cell>
          <cell r="B341" t="str">
            <v>3.6.6.20.1</v>
          </cell>
        </row>
        <row r="342">
          <cell r="A342" t="str">
            <v>674.1P</v>
          </cell>
          <cell r="B342" t="str">
            <v>3.6.6.20.1</v>
          </cell>
        </row>
        <row r="343">
          <cell r="A343" t="str">
            <v>674.2</v>
          </cell>
          <cell r="B343" t="str">
            <v>3.6.6.20.2</v>
          </cell>
        </row>
        <row r="344">
          <cell r="A344" t="str">
            <v>674P</v>
          </cell>
          <cell r="B344" t="str">
            <v> 3.6.6.14</v>
          </cell>
        </row>
        <row r="345">
          <cell r="A345" t="str">
            <v>675.1</v>
          </cell>
          <cell r="B345" t="str">
            <v> 3.6.8.2.6 </v>
          </cell>
        </row>
        <row r="346">
          <cell r="A346" t="str">
            <v>675.2</v>
          </cell>
          <cell r="B346" t="str">
            <v>3.6.4.2</v>
          </cell>
        </row>
        <row r="347">
          <cell r="A347" t="str">
            <v>675.3</v>
          </cell>
          <cell r="B347" t="str">
            <v>3.6.4.1.2</v>
          </cell>
        </row>
        <row r="348">
          <cell r="A348" t="str">
            <v>676.1</v>
          </cell>
          <cell r="B348" t="str">
            <v> 3.6.8.2.2 </v>
          </cell>
        </row>
        <row r="349">
          <cell r="A349" t="str">
            <v>680.1</v>
          </cell>
          <cell r="B349" t="str">
            <v>3.6.6.20.1</v>
          </cell>
        </row>
        <row r="350">
          <cell r="A350" t="str">
            <v>680.1P</v>
          </cell>
          <cell r="B350" t="str">
            <v>3.6.6.20.1 </v>
          </cell>
        </row>
        <row r="351">
          <cell r="A351" t="str">
            <v>680.2</v>
          </cell>
          <cell r="B351" t="str">
            <v>3.6.6.20.2</v>
          </cell>
        </row>
        <row r="352">
          <cell r="A352" t="str">
            <v>680.3</v>
          </cell>
          <cell r="B352" t="str">
            <v>3.6.6.20.3</v>
          </cell>
        </row>
        <row r="353">
          <cell r="A353" t="str">
            <v>680P</v>
          </cell>
          <cell r="B353" t="str">
            <v>3.3.11.3</v>
          </cell>
        </row>
        <row r="354">
          <cell r="A354" t="str">
            <v>681.1</v>
          </cell>
          <cell r="B354" t="str">
            <v xml:space="preserve">3.6.6.21.1  </v>
          </cell>
        </row>
        <row r="355">
          <cell r="A355" t="str">
            <v>681.1P</v>
          </cell>
          <cell r="B355" t="str">
            <v>3.6.6.21</v>
          </cell>
        </row>
        <row r="356">
          <cell r="A356" t="str">
            <v>681.2</v>
          </cell>
          <cell r="B356" t="str">
            <v>3.6.6.20.2</v>
          </cell>
        </row>
        <row r="357">
          <cell r="A357" t="str">
            <v>681.2P</v>
          </cell>
          <cell r="B357" t="str">
            <v>3.6.6.21</v>
          </cell>
        </row>
        <row r="358">
          <cell r="A358" t="str">
            <v>682.1</v>
          </cell>
          <cell r="B358" t="str">
            <v>3.2.7.5.3</v>
          </cell>
        </row>
        <row r="359">
          <cell r="A359" t="str">
            <v>682.1</v>
          </cell>
          <cell r="B359" t="str">
            <v>3.2.7.5.3</v>
          </cell>
        </row>
        <row r="360">
          <cell r="A360" t="str">
            <v>682P</v>
          </cell>
          <cell r="B360" t="str">
            <v>3.2.7.5</v>
          </cell>
        </row>
        <row r="361">
          <cell r="A361" t="str">
            <v>682P</v>
          </cell>
          <cell r="B361" t="str">
            <v>3,6,6,22,1</v>
          </cell>
        </row>
        <row r="362">
          <cell r="A362" t="str">
            <v>683P</v>
          </cell>
          <cell r="B362" t="str">
            <v> 3.6.6.14</v>
          </cell>
        </row>
        <row r="363">
          <cell r="A363" t="str">
            <v>690.1</v>
          </cell>
          <cell r="B363" t="str">
            <v>3.6.7.1.1</v>
          </cell>
        </row>
        <row r="364">
          <cell r="A364" t="str">
            <v>700.1</v>
          </cell>
          <cell r="B364" t="str">
            <v>3.6.7.1.1</v>
          </cell>
        </row>
        <row r="365">
          <cell r="A365" t="str">
            <v>700.2</v>
          </cell>
          <cell r="B365" t="str">
            <v>3.6.7.1.6</v>
          </cell>
        </row>
        <row r="366">
          <cell r="A366" t="str">
            <v>700.3</v>
          </cell>
          <cell r="B366" t="str">
            <v> 3.6.7.1.2</v>
          </cell>
        </row>
        <row r="367">
          <cell r="A367" t="str">
            <v>700.4</v>
          </cell>
          <cell r="B367" t="str">
            <v>3.6.7.1.6</v>
          </cell>
        </row>
        <row r="368">
          <cell r="A368" t="str">
            <v>700.5P</v>
          </cell>
          <cell r="B368" t="str">
            <v>3.6.7.1.6</v>
          </cell>
        </row>
        <row r="369">
          <cell r="A369" t="str">
            <v>700.6P</v>
          </cell>
          <cell r="B369" t="str">
            <v>3.6.7.1</v>
          </cell>
        </row>
        <row r="370">
          <cell r="A370" t="str">
            <v>700P</v>
          </cell>
          <cell r="B370" t="str">
            <v>3.6.7</v>
          </cell>
        </row>
        <row r="371">
          <cell r="A371" t="str">
            <v>701.1</v>
          </cell>
          <cell r="B371" t="str">
            <v>3.6.7.2.1</v>
          </cell>
        </row>
        <row r="372">
          <cell r="A372" t="str">
            <v>701.2P</v>
          </cell>
          <cell r="B372" t="str">
            <v>3.6.7.6</v>
          </cell>
        </row>
        <row r="373">
          <cell r="A373" t="str">
            <v>701P</v>
          </cell>
          <cell r="B373" t="str">
            <v>3.6.7.2</v>
          </cell>
        </row>
        <row r="374">
          <cell r="A374" t="str">
            <v>710.1</v>
          </cell>
          <cell r="B374" t="str">
            <v>3.6.7.3.13</v>
          </cell>
        </row>
        <row r="375">
          <cell r="A375" t="str">
            <v>710.1.1</v>
          </cell>
          <cell r="B375" t="str">
            <v>3.6.7.3.39</v>
          </cell>
        </row>
        <row r="376">
          <cell r="A376" t="str">
            <v>710.1.2</v>
          </cell>
          <cell r="B376" t="str">
            <v>3.6.7.3</v>
          </cell>
        </row>
        <row r="377">
          <cell r="A377" t="str">
            <v>710.1.3</v>
          </cell>
          <cell r="B377" t="str">
            <v>3.6.7.3</v>
          </cell>
        </row>
        <row r="378">
          <cell r="A378" t="str">
            <v>710.1.4</v>
          </cell>
          <cell r="B378" t="str">
            <v>3.6.7.3</v>
          </cell>
        </row>
        <row r="379">
          <cell r="A379" t="str">
            <v>710.1.5</v>
          </cell>
          <cell r="B379" t="str">
            <v>3.6.7.3</v>
          </cell>
        </row>
        <row r="380">
          <cell r="A380" t="str">
            <v>710.2</v>
          </cell>
          <cell r="B380" t="str">
            <v>3.6.7.3</v>
          </cell>
        </row>
        <row r="381">
          <cell r="A381" t="str">
            <v>710.2.1</v>
          </cell>
          <cell r="B381" t="str">
            <v>3.6.7.3</v>
          </cell>
        </row>
        <row r="382">
          <cell r="A382" t="str">
            <v>710.3</v>
          </cell>
          <cell r="B382" t="str">
            <v>3.6.7.3</v>
          </cell>
        </row>
        <row r="383">
          <cell r="A383" t="str">
            <v>710.4</v>
          </cell>
          <cell r="B383" t="str">
            <v>3.6.7.3</v>
          </cell>
        </row>
        <row r="384">
          <cell r="A384" t="str">
            <v>710.5</v>
          </cell>
          <cell r="B384" t="str">
            <v>3.6.7.3</v>
          </cell>
        </row>
        <row r="385">
          <cell r="A385" t="str">
            <v>720.1</v>
          </cell>
          <cell r="B385" t="str">
            <v>3.6.7.4.1</v>
          </cell>
        </row>
        <row r="386">
          <cell r="A386" t="str">
            <v>730.1</v>
          </cell>
          <cell r="B386" t="str">
            <v>3.6.7.5.1</v>
          </cell>
        </row>
        <row r="387">
          <cell r="A387" t="str">
            <v>730.2</v>
          </cell>
          <cell r="B387" t="str">
            <v>3.6.7.5.2</v>
          </cell>
        </row>
        <row r="388">
          <cell r="A388" t="str">
            <v>730.2</v>
          </cell>
          <cell r="B388" t="str">
            <v>3.6.7.5.2</v>
          </cell>
        </row>
        <row r="389">
          <cell r="A389" t="str">
            <v>730.3</v>
          </cell>
          <cell r="B389" t="str">
            <v>3.6.7.5.3</v>
          </cell>
        </row>
        <row r="390">
          <cell r="A390" t="str">
            <v>731.1</v>
          </cell>
          <cell r="B390" t="str">
            <v>3.6.6.21</v>
          </cell>
        </row>
        <row r="391">
          <cell r="A391" t="str">
            <v>740.1</v>
          </cell>
          <cell r="B391" t="str">
            <v>3.6.7.6.1</v>
          </cell>
        </row>
        <row r="392">
          <cell r="A392" t="str">
            <v>741.1</v>
          </cell>
          <cell r="B392" t="str">
            <v>3.6.7</v>
          </cell>
        </row>
        <row r="393">
          <cell r="A393" t="str">
            <v>741.1P1</v>
          </cell>
          <cell r="B393" t="str">
            <v>3.6.7</v>
          </cell>
        </row>
        <row r="394">
          <cell r="A394" t="str">
            <v>741.1P2</v>
          </cell>
          <cell r="B394" t="str">
            <v>3.6.7</v>
          </cell>
        </row>
        <row r="395">
          <cell r="A395" t="str">
            <v>741.1P3</v>
          </cell>
          <cell r="B395" t="str">
            <v>3.6.7</v>
          </cell>
        </row>
        <row r="396">
          <cell r="A396" t="str">
            <v>800.1</v>
          </cell>
          <cell r="B396" t="str">
            <v>3.6.9.1.4</v>
          </cell>
        </row>
        <row r="397">
          <cell r="A397" t="str">
            <v>800.2</v>
          </cell>
          <cell r="B397" t="str">
            <v>3.6.9.1.10</v>
          </cell>
        </row>
        <row r="398">
          <cell r="A398" t="str">
            <v>800.3</v>
          </cell>
          <cell r="B398" t="str">
            <v>3.6.9.1.6</v>
          </cell>
        </row>
        <row r="399">
          <cell r="A399" t="str">
            <v>800.4</v>
          </cell>
          <cell r="B399" t="str">
            <v>3.6.9.1.13</v>
          </cell>
        </row>
        <row r="400">
          <cell r="A400" t="str">
            <v>800P</v>
          </cell>
          <cell r="B400" t="str">
            <v>3.6.9.1.30</v>
          </cell>
        </row>
        <row r="401">
          <cell r="A401" t="str">
            <v>801.1</v>
          </cell>
          <cell r="B401" t="str">
            <v>3.6.1.2</v>
          </cell>
        </row>
        <row r="402">
          <cell r="A402" t="str">
            <v>801.2</v>
          </cell>
          <cell r="B402" t="str">
            <v>3.6.9.4.12</v>
          </cell>
        </row>
        <row r="403">
          <cell r="A403" t="str">
            <v>801.3</v>
          </cell>
          <cell r="B403" t="str">
            <v>3.6.9.4.12</v>
          </cell>
        </row>
        <row r="404">
          <cell r="A404" t="str">
            <v>801.4</v>
          </cell>
          <cell r="B404" t="str">
            <v>3.6.9.4.12</v>
          </cell>
        </row>
        <row r="405">
          <cell r="A405" t="str">
            <v>801.5</v>
          </cell>
          <cell r="B405" t="str">
            <v>3.6.9.4.8</v>
          </cell>
        </row>
        <row r="406">
          <cell r="A406" t="str">
            <v>801.6</v>
          </cell>
          <cell r="B406" t="str">
            <v>3.6.9.4.10</v>
          </cell>
        </row>
        <row r="407">
          <cell r="A407" t="str">
            <v>801.7</v>
          </cell>
          <cell r="B407" t="str">
            <v>3.6.9.4</v>
          </cell>
        </row>
        <row r="408">
          <cell r="A408" t="str">
            <v>810.1</v>
          </cell>
          <cell r="B408" t="str">
            <v>3.6.9.2.1</v>
          </cell>
        </row>
        <row r="409">
          <cell r="A409" t="str">
            <v>810.1P</v>
          </cell>
          <cell r="B409" t="str">
            <v> 3.6.9.2</v>
          </cell>
        </row>
        <row r="410">
          <cell r="A410" t="str">
            <v>810.2</v>
          </cell>
          <cell r="B410" t="str">
            <v>3.6.9.2.2</v>
          </cell>
        </row>
        <row r="411">
          <cell r="A411" t="str">
            <v>810.3</v>
          </cell>
          <cell r="B411" t="str">
            <v>3.2.9.1.1</v>
          </cell>
        </row>
        <row r="412">
          <cell r="A412" t="str">
            <v>811.1</v>
          </cell>
          <cell r="B412" t="str">
            <v>3.2.10.1</v>
          </cell>
        </row>
        <row r="413">
          <cell r="A413" t="str">
            <v>811.1P1</v>
          </cell>
          <cell r="B413" t="str">
            <v>3.2.10.1</v>
          </cell>
        </row>
        <row r="414">
          <cell r="A414" t="str">
            <v>811.1P10</v>
          </cell>
          <cell r="B414" t="str">
            <v>3.2.10.1</v>
          </cell>
        </row>
        <row r="415">
          <cell r="A415" t="str">
            <v>811.1P11</v>
          </cell>
          <cell r="B415" t="str">
            <v>3.2.10.1</v>
          </cell>
        </row>
        <row r="416">
          <cell r="A416" t="str">
            <v>811.1P12</v>
          </cell>
          <cell r="B416" t="str">
            <v>3.2.10.1</v>
          </cell>
        </row>
        <row r="417">
          <cell r="A417" t="str">
            <v>811.1P13</v>
          </cell>
          <cell r="B417" t="str">
            <v>3.2.10.1</v>
          </cell>
        </row>
        <row r="418">
          <cell r="A418" t="str">
            <v>811.1P14</v>
          </cell>
          <cell r="B418" t="str">
            <v>3.2.10.1</v>
          </cell>
        </row>
        <row r="419">
          <cell r="A419" t="str">
            <v>811.1P2</v>
          </cell>
          <cell r="B419" t="str">
            <v>3.2.10.1</v>
          </cell>
        </row>
        <row r="420">
          <cell r="A420" t="str">
            <v>811.1P3</v>
          </cell>
          <cell r="B420" t="str">
            <v>3.2.10.1</v>
          </cell>
        </row>
        <row r="421">
          <cell r="A421" t="str">
            <v>811.1P4</v>
          </cell>
          <cell r="B421" t="str">
            <v>3.2.10.1</v>
          </cell>
        </row>
        <row r="422">
          <cell r="A422" t="str">
            <v>811.1P5</v>
          </cell>
          <cell r="B422" t="str">
            <v>3.2.10.1</v>
          </cell>
        </row>
        <row r="423">
          <cell r="A423" t="str">
            <v>811.1P6</v>
          </cell>
          <cell r="B423" t="str">
            <v>3.2.10.1</v>
          </cell>
        </row>
        <row r="424">
          <cell r="A424" t="str">
            <v>811.1P7</v>
          </cell>
          <cell r="B424" t="str">
            <v>3.2.10.1</v>
          </cell>
        </row>
        <row r="425">
          <cell r="A425" t="str">
            <v>811.1P8</v>
          </cell>
          <cell r="B425" t="str">
            <v>3.2.10.1</v>
          </cell>
        </row>
        <row r="426">
          <cell r="A426" t="str">
            <v>811.1P9</v>
          </cell>
          <cell r="B426" t="str">
            <v>3.2.10.1</v>
          </cell>
        </row>
        <row r="427">
          <cell r="A427" t="str">
            <v>812.1</v>
          </cell>
          <cell r="B427" t="str">
            <v> 3.3.6.10.3 </v>
          </cell>
        </row>
        <row r="428">
          <cell r="A428" t="str">
            <v>815P</v>
          </cell>
          <cell r="B428" t="str">
            <v>3.2.10.3</v>
          </cell>
        </row>
        <row r="429">
          <cell r="A429" t="str">
            <v>820P1</v>
          </cell>
          <cell r="B429" t="str">
            <v>3,6,8,2,2</v>
          </cell>
        </row>
        <row r="430">
          <cell r="A430" t="str">
            <v>900.1</v>
          </cell>
          <cell r="B430" t="str">
            <v xml:space="preserve">3.6.9.3.1   </v>
          </cell>
        </row>
        <row r="431">
          <cell r="A431" t="str">
            <v>900.2</v>
          </cell>
          <cell r="B431" t="str">
            <v xml:space="preserve">3.6.9.3.1   </v>
          </cell>
        </row>
        <row r="432">
          <cell r="A432" t="str">
            <v>900.3</v>
          </cell>
          <cell r="B432" t="str">
            <v xml:space="preserve">3.6.9.3.1   </v>
          </cell>
        </row>
        <row r="433">
          <cell r="A433" t="str">
            <v>900.3P</v>
          </cell>
          <cell r="B433" t="str">
            <v xml:space="preserve">3.6.9.3.1   </v>
          </cell>
        </row>
        <row r="434">
          <cell r="A434" t="str">
            <v>900.4P</v>
          </cell>
          <cell r="B434" t="str">
            <v xml:space="preserve">3.6.9.3.1   </v>
          </cell>
        </row>
        <row r="435">
          <cell r="A435" t="str">
            <v>trinchos de madera</v>
          </cell>
          <cell r="B435" t="str">
            <v>3.2.7.5.1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>
        <row r="10">
          <cell r="AG10" t="str">
            <v>h</v>
          </cell>
        </row>
        <row r="11">
          <cell r="AG11" t="b">
            <v>0</v>
          </cell>
        </row>
        <row r="12">
          <cell r="AG12" t="b">
            <v>0</v>
          </cell>
        </row>
        <row r="13">
          <cell r="AG13" t="b">
            <v>0</v>
          </cell>
        </row>
        <row r="14">
          <cell r="AG14" t="b">
            <v>0</v>
          </cell>
        </row>
        <row r="15">
          <cell r="AG15" t="b">
            <v>0</v>
          </cell>
        </row>
        <row r="16">
          <cell r="AG16" t="b">
            <v>0</v>
          </cell>
        </row>
        <row r="17">
          <cell r="AG17" t="b">
            <v>0</v>
          </cell>
        </row>
        <row r="18">
          <cell r="AG18" t="b">
            <v>0</v>
          </cell>
        </row>
        <row r="19">
          <cell r="AG19" t="b">
            <v>0</v>
          </cell>
        </row>
        <row r="20">
          <cell r="AG20" t="b">
            <v>0</v>
          </cell>
        </row>
        <row r="21">
          <cell r="AG21" t="b">
            <v>0</v>
          </cell>
        </row>
        <row r="22">
          <cell r="AG22" t="b">
            <v>0</v>
          </cell>
        </row>
        <row r="23">
          <cell r="AG23" t="b">
            <v>0</v>
          </cell>
        </row>
        <row r="24">
          <cell r="AG24" t="b">
            <v>0</v>
          </cell>
        </row>
        <row r="25">
          <cell r="AG25" t="b">
            <v>0</v>
          </cell>
        </row>
        <row r="26">
          <cell r="AG26" t="b">
            <v>0</v>
          </cell>
        </row>
        <row r="27">
          <cell r="AG27" t="b">
            <v>0</v>
          </cell>
        </row>
        <row r="28">
          <cell r="AG28" t="b">
            <v>0</v>
          </cell>
        </row>
        <row r="29">
          <cell r="AG29" t="b">
            <v>0</v>
          </cell>
        </row>
        <row r="30">
          <cell r="AG30" t="b">
            <v>0</v>
          </cell>
        </row>
        <row r="31">
          <cell r="AG31" t="b">
            <v>0</v>
          </cell>
        </row>
        <row r="32">
          <cell r="AG32" t="b">
            <v>0</v>
          </cell>
        </row>
        <row r="33">
          <cell r="AG33" t="b">
            <v>0</v>
          </cell>
        </row>
        <row r="34">
          <cell r="AG34" t="b">
            <v>0</v>
          </cell>
        </row>
        <row r="35">
          <cell r="AG35" t="b">
            <v>0</v>
          </cell>
        </row>
        <row r="36">
          <cell r="AG36" t="b">
            <v>0</v>
          </cell>
        </row>
        <row r="37">
          <cell r="AG37" t="b">
            <v>0</v>
          </cell>
        </row>
        <row r="38">
          <cell r="AG38" t="b">
            <v>0</v>
          </cell>
        </row>
        <row r="39">
          <cell r="AG39" t="b">
            <v>0</v>
          </cell>
        </row>
        <row r="40">
          <cell r="AG40" t="b">
            <v>0</v>
          </cell>
        </row>
        <row r="41">
          <cell r="AG41" t="b">
            <v>0</v>
          </cell>
        </row>
        <row r="42">
          <cell r="AG42" t="b">
            <v>0</v>
          </cell>
        </row>
        <row r="43">
          <cell r="AG43" t="b">
            <v>0</v>
          </cell>
        </row>
        <row r="44">
          <cell r="AG44" t="b">
            <v>0</v>
          </cell>
        </row>
        <row r="45">
          <cell r="AG45" t="b">
            <v>0</v>
          </cell>
        </row>
        <row r="46">
          <cell r="AG46" t="b">
            <v>0</v>
          </cell>
        </row>
        <row r="47">
          <cell r="AG47" t="b">
            <v>0</v>
          </cell>
        </row>
        <row r="48">
          <cell r="AG48" t="b">
            <v>0</v>
          </cell>
        </row>
        <row r="49">
          <cell r="AG49" t="b">
            <v>0</v>
          </cell>
        </row>
        <row r="50">
          <cell r="AG50" t="b">
            <v>0</v>
          </cell>
        </row>
        <row r="51">
          <cell r="AG51" t="b">
            <v>0</v>
          </cell>
        </row>
        <row r="52">
          <cell r="AG52" t="b">
            <v>0</v>
          </cell>
        </row>
        <row r="53">
          <cell r="AG53" t="b">
            <v>0</v>
          </cell>
        </row>
        <row r="54">
          <cell r="AG54" t="b">
            <v>0</v>
          </cell>
        </row>
        <row r="55">
          <cell r="AG55" t="b">
            <v>0</v>
          </cell>
        </row>
        <row r="56">
          <cell r="AG56" t="b">
            <v>0</v>
          </cell>
        </row>
        <row r="57">
          <cell r="AG57" t="b">
            <v>0</v>
          </cell>
        </row>
        <row r="58">
          <cell r="AG58" t="b">
            <v>0</v>
          </cell>
        </row>
        <row r="59">
          <cell r="AG59" t="b">
            <v>0</v>
          </cell>
        </row>
        <row r="60">
          <cell r="AG60" t="b">
            <v>0</v>
          </cell>
        </row>
        <row r="61">
          <cell r="AG61" t="b">
            <v>0</v>
          </cell>
        </row>
        <row r="62">
          <cell r="AG62" t="b">
            <v>0</v>
          </cell>
        </row>
        <row r="63">
          <cell r="AG63" t="b">
            <v>0</v>
          </cell>
        </row>
        <row r="64">
          <cell r="AG64" t="b">
            <v>0</v>
          </cell>
        </row>
        <row r="65">
          <cell r="AG65" t="b">
            <v>0</v>
          </cell>
        </row>
        <row r="66">
          <cell r="AG66" t="b">
            <v>0</v>
          </cell>
        </row>
        <row r="67">
          <cell r="AG67" t="b">
            <v>0</v>
          </cell>
        </row>
        <row r="68">
          <cell r="AG68" t="b">
            <v>0</v>
          </cell>
        </row>
        <row r="69">
          <cell r="AG69" t="b">
            <v>0</v>
          </cell>
        </row>
        <row r="70">
          <cell r="AG70" t="b">
            <v>0</v>
          </cell>
        </row>
        <row r="71">
          <cell r="AG71" t="b">
            <v>0</v>
          </cell>
        </row>
        <row r="72">
          <cell r="AG72" t="b">
            <v>0</v>
          </cell>
        </row>
        <row r="73">
          <cell r="AG73" t="b">
            <v>0</v>
          </cell>
        </row>
        <row r="74">
          <cell r="AG74" t="b">
            <v>0</v>
          </cell>
        </row>
        <row r="75">
          <cell r="AG75" t="b">
            <v>0</v>
          </cell>
        </row>
        <row r="76">
          <cell r="AG76" t="b">
            <v>0</v>
          </cell>
        </row>
        <row r="77">
          <cell r="AG77" t="b">
            <v>0</v>
          </cell>
        </row>
        <row r="78">
          <cell r="AG78" t="b">
            <v>0</v>
          </cell>
        </row>
        <row r="79">
          <cell r="AG79" t="b">
            <v>0</v>
          </cell>
        </row>
        <row r="80">
          <cell r="AG80" t="b">
            <v>0</v>
          </cell>
        </row>
        <row r="81">
          <cell r="AG81" t="b">
            <v>0</v>
          </cell>
        </row>
        <row r="82">
          <cell r="AG82" t="b">
            <v>0</v>
          </cell>
        </row>
        <row r="83">
          <cell r="AG83" t="b">
            <v>0</v>
          </cell>
        </row>
        <row r="84">
          <cell r="AG84" t="b">
            <v>0</v>
          </cell>
        </row>
        <row r="85">
          <cell r="AG85" t="b">
            <v>0</v>
          </cell>
        </row>
        <row r="86">
          <cell r="AG86" t="b">
            <v>0</v>
          </cell>
        </row>
        <row r="87">
          <cell r="AG87" t="b">
            <v>0</v>
          </cell>
        </row>
        <row r="88">
          <cell r="AG88" t="b">
            <v>0</v>
          </cell>
        </row>
        <row r="89">
          <cell r="AG89" t="b">
            <v>0</v>
          </cell>
        </row>
        <row r="90">
          <cell r="AG90" t="b">
            <v>0</v>
          </cell>
        </row>
        <row r="91">
          <cell r="AG91" t="b">
            <v>0</v>
          </cell>
        </row>
        <row r="92">
          <cell r="AG92" t="b">
            <v>0</v>
          </cell>
        </row>
        <row r="93">
          <cell r="AG93" t="b">
            <v>0</v>
          </cell>
        </row>
        <row r="94">
          <cell r="AG94" t="b">
            <v>0</v>
          </cell>
        </row>
        <row r="95">
          <cell r="AG95" t="b">
            <v>0</v>
          </cell>
        </row>
        <row r="96">
          <cell r="AG96" t="b">
            <v>0</v>
          </cell>
        </row>
        <row r="97">
          <cell r="AG97" t="b">
            <v>0</v>
          </cell>
        </row>
        <row r="98">
          <cell r="AG98" t="b">
            <v>0</v>
          </cell>
        </row>
        <row r="99">
          <cell r="AG99" t="b">
            <v>0</v>
          </cell>
        </row>
        <row r="100">
          <cell r="AG100" t="b">
            <v>0</v>
          </cell>
        </row>
        <row r="101">
          <cell r="AG101" t="b">
            <v>0</v>
          </cell>
        </row>
        <row r="102">
          <cell r="AG102" t="b">
            <v>0</v>
          </cell>
        </row>
        <row r="103">
          <cell r="AG103" t="b">
            <v>0</v>
          </cell>
        </row>
        <row r="104">
          <cell r="AG104" t="b">
            <v>0</v>
          </cell>
        </row>
        <row r="105">
          <cell r="AG105" t="b">
            <v>0</v>
          </cell>
        </row>
        <row r="106">
          <cell r="AG106" t="b">
            <v>0</v>
          </cell>
        </row>
        <row r="107">
          <cell r="AG107" t="b">
            <v>0</v>
          </cell>
        </row>
        <row r="108">
          <cell r="AG108" t="b">
            <v>0</v>
          </cell>
        </row>
        <row r="109">
          <cell r="AG109" t="b">
            <v>0</v>
          </cell>
        </row>
        <row r="110">
          <cell r="AG110" t="b">
            <v>0</v>
          </cell>
        </row>
        <row r="111">
          <cell r="AG111" t="b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T"/>
      <sheetName val="PERFIL_BORDE"/>
      <sheetName val="Hoja2"/>
      <sheetName val="Hoja3"/>
      <sheetName val="Hoja1"/>
    </sheetNames>
    <sheetDataSet>
      <sheetData sheetId="0">
        <row r="7">
          <cell r="C7">
            <v>0</v>
          </cell>
          <cell r="D7">
            <v>3.5680000000000001</v>
          </cell>
          <cell r="G7">
            <v>0</v>
          </cell>
          <cell r="H7">
            <v>-4.0540000000000003</v>
          </cell>
        </row>
        <row r="8">
          <cell r="C8">
            <v>2.0350000000000001</v>
          </cell>
          <cell r="D8">
            <v>3.802</v>
          </cell>
          <cell r="G8">
            <v>5.0659999999999998</v>
          </cell>
          <cell r="H8">
            <v>-3.899</v>
          </cell>
        </row>
        <row r="9">
          <cell r="C9">
            <v>3.9</v>
          </cell>
          <cell r="D9">
            <v>3.37</v>
          </cell>
          <cell r="G9">
            <v>10.167999999999999</v>
          </cell>
          <cell r="H9">
            <v>-4.242</v>
          </cell>
        </row>
        <row r="10">
          <cell r="C10">
            <v>4.9930000000000003</v>
          </cell>
          <cell r="D10">
            <v>4.1920000000000002</v>
          </cell>
          <cell r="G10">
            <v>13.282999999999999</v>
          </cell>
          <cell r="H10">
            <v>-4.1440000000000001</v>
          </cell>
        </row>
        <row r="11">
          <cell r="C11">
            <v>5.6660000000000004</v>
          </cell>
          <cell r="D11">
            <v>3.2690000000000001</v>
          </cell>
          <cell r="G11">
            <v>14.019</v>
          </cell>
          <cell r="H11">
            <v>-3.8279999999999998</v>
          </cell>
        </row>
        <row r="12">
          <cell r="C12">
            <v>8.9420000000000002</v>
          </cell>
          <cell r="D12">
            <v>3.2570000000000001</v>
          </cell>
          <cell r="G12">
            <v>17.884</v>
          </cell>
          <cell r="H12">
            <v>-3.911</v>
          </cell>
        </row>
        <row r="13">
          <cell r="C13">
            <v>10.955</v>
          </cell>
          <cell r="D13">
            <v>4.83</v>
          </cell>
          <cell r="G13">
            <v>19.751000000000001</v>
          </cell>
          <cell r="H13">
            <v>-4.1379999999999999</v>
          </cell>
        </row>
        <row r="14">
          <cell r="C14">
            <v>11.234999999999999</v>
          </cell>
          <cell r="D14">
            <v>3.2650000000000001</v>
          </cell>
          <cell r="G14">
            <v>22.628</v>
          </cell>
          <cell r="H14">
            <v>-3.83</v>
          </cell>
        </row>
        <row r="15">
          <cell r="C15">
            <v>14.218</v>
          </cell>
          <cell r="D15">
            <v>3.3330000000000002</v>
          </cell>
          <cell r="G15">
            <v>25.687000000000001</v>
          </cell>
          <cell r="H15">
            <v>-3.7989999999999999</v>
          </cell>
        </row>
        <row r="16">
          <cell r="C16">
            <v>14.893000000000001</v>
          </cell>
          <cell r="D16">
            <v>4.9580000000000002</v>
          </cell>
          <cell r="G16">
            <v>31.495999999999999</v>
          </cell>
          <cell r="H16">
            <v>-3.774</v>
          </cell>
        </row>
        <row r="17">
          <cell r="C17">
            <v>15.831</v>
          </cell>
          <cell r="D17">
            <v>3.3940000000000001</v>
          </cell>
          <cell r="G17">
            <v>38.909999999999997</v>
          </cell>
          <cell r="H17">
            <v>-3.5830000000000002</v>
          </cell>
        </row>
        <row r="18">
          <cell r="C18">
            <v>18.920000000000002</v>
          </cell>
          <cell r="D18">
            <v>3.4980000000000002</v>
          </cell>
          <cell r="G18">
            <v>40.685000000000002</v>
          </cell>
          <cell r="H18">
            <v>-3.5720000000000001</v>
          </cell>
        </row>
        <row r="19">
          <cell r="C19">
            <v>19.977</v>
          </cell>
          <cell r="D19">
            <v>4.827</v>
          </cell>
          <cell r="G19">
            <v>44.287999999999997</v>
          </cell>
          <cell r="H19">
            <v>-3.488</v>
          </cell>
        </row>
        <row r="20">
          <cell r="C20">
            <v>21.440999999999999</v>
          </cell>
          <cell r="D20">
            <v>3.5049999999999999</v>
          </cell>
          <cell r="G20">
            <v>47.893000000000001</v>
          </cell>
          <cell r="H20">
            <v>-3.532</v>
          </cell>
        </row>
        <row r="21">
          <cell r="C21">
            <v>23.661000000000001</v>
          </cell>
          <cell r="D21">
            <v>3.5150000000000001</v>
          </cell>
          <cell r="G21">
            <v>52.031999999999996</v>
          </cell>
          <cell r="H21">
            <v>-3.5049999999999999</v>
          </cell>
        </row>
        <row r="22">
          <cell r="C22">
            <v>26.562999999999999</v>
          </cell>
          <cell r="D22">
            <v>3.573</v>
          </cell>
          <cell r="G22">
            <v>56.424999999999997</v>
          </cell>
          <cell r="H22">
            <v>-3.5419999999999998</v>
          </cell>
        </row>
        <row r="23">
          <cell r="C23">
            <v>29.581</v>
          </cell>
          <cell r="D23">
            <v>3.6819999999999999</v>
          </cell>
          <cell r="G23">
            <v>58.994</v>
          </cell>
          <cell r="H23">
            <v>-3.42</v>
          </cell>
        </row>
        <row r="24">
          <cell r="C24">
            <v>32.929000000000002</v>
          </cell>
          <cell r="D24">
            <v>3.6869999999999998</v>
          </cell>
          <cell r="G24">
            <v>63.061999999999998</v>
          </cell>
          <cell r="H24">
            <v>-3.4569999999999999</v>
          </cell>
        </row>
        <row r="25">
          <cell r="C25">
            <v>34.896999999999998</v>
          </cell>
          <cell r="D25">
            <v>3.7240000000000002</v>
          </cell>
          <cell r="G25">
            <v>67.566000000000003</v>
          </cell>
          <cell r="H25">
            <v>-3.5150000000000001</v>
          </cell>
        </row>
        <row r="26">
          <cell r="C26">
            <v>37.186</v>
          </cell>
          <cell r="D26">
            <v>3.82</v>
          </cell>
          <cell r="G26">
            <v>71.977000000000004</v>
          </cell>
          <cell r="H26">
            <v>-3.5630000000000002</v>
          </cell>
        </row>
        <row r="27">
          <cell r="C27">
            <v>40.131</v>
          </cell>
          <cell r="D27">
            <v>3.9180000000000001</v>
          </cell>
          <cell r="G27">
            <v>76.602000000000004</v>
          </cell>
          <cell r="H27">
            <v>-3.5139999999999998</v>
          </cell>
        </row>
        <row r="28">
          <cell r="C28">
            <v>43.402000000000001</v>
          </cell>
          <cell r="D28">
            <v>4.0819999999999999</v>
          </cell>
          <cell r="G28">
            <v>81.968999999999994</v>
          </cell>
          <cell r="H28">
            <v>-3.5579999999999998</v>
          </cell>
        </row>
        <row r="29">
          <cell r="C29">
            <v>45.713999999999999</v>
          </cell>
          <cell r="D29">
            <v>4.2130000000000001</v>
          </cell>
          <cell r="G29">
            <v>85.998000000000005</v>
          </cell>
          <cell r="H29">
            <v>-3.8159999999999998</v>
          </cell>
        </row>
        <row r="30">
          <cell r="C30">
            <v>47.588000000000001</v>
          </cell>
          <cell r="D30">
            <v>4.3460000000000001</v>
          </cell>
          <cell r="G30">
            <v>89.358999999999995</v>
          </cell>
          <cell r="H30">
            <v>-3.9430000000000001</v>
          </cell>
        </row>
        <row r="31">
          <cell r="C31">
            <v>49.546999999999997</v>
          </cell>
          <cell r="D31">
            <v>4.4530000000000003</v>
          </cell>
          <cell r="G31">
            <v>96.394999999999996</v>
          </cell>
          <cell r="H31">
            <v>-4.024</v>
          </cell>
        </row>
        <row r="32">
          <cell r="C32">
            <v>51.136000000000003</v>
          </cell>
          <cell r="D32">
            <v>4.5609999999999999</v>
          </cell>
          <cell r="G32">
            <v>105.40300000000001</v>
          </cell>
          <cell r="H32">
            <v>-4.1280000000000001</v>
          </cell>
        </row>
        <row r="33">
          <cell r="C33">
            <v>53.284999999999997</v>
          </cell>
          <cell r="D33">
            <v>4.5460000000000003</v>
          </cell>
          <cell r="G33">
            <v>115.105</v>
          </cell>
          <cell r="H33">
            <v>-4.165</v>
          </cell>
        </row>
        <row r="34">
          <cell r="C34">
            <v>55.720999999999997</v>
          </cell>
          <cell r="D34">
            <v>4.5129999999999999</v>
          </cell>
          <cell r="G34">
            <v>142.81700000000001</v>
          </cell>
          <cell r="H34">
            <v>-4.3479999999999999</v>
          </cell>
        </row>
        <row r="35">
          <cell r="C35">
            <v>58.542999999999999</v>
          </cell>
          <cell r="D35">
            <v>4.4039999999999999</v>
          </cell>
          <cell r="G35">
            <v>163.518</v>
          </cell>
          <cell r="H35">
            <v>-4.58</v>
          </cell>
        </row>
        <row r="36">
          <cell r="C36">
            <v>61.591000000000001</v>
          </cell>
          <cell r="D36">
            <v>4.3639999999999999</v>
          </cell>
          <cell r="G36">
            <v>184.358</v>
          </cell>
          <cell r="H36">
            <v>-4.6239999999999997</v>
          </cell>
        </row>
        <row r="37">
          <cell r="C37">
            <v>63.725000000000001</v>
          </cell>
          <cell r="D37">
            <v>4.3970000000000002</v>
          </cell>
          <cell r="G37">
            <v>200.45699999999999</v>
          </cell>
          <cell r="H37">
            <v>-4.694</v>
          </cell>
        </row>
        <row r="38">
          <cell r="C38">
            <v>65.914000000000001</v>
          </cell>
          <cell r="D38">
            <v>4.3220000000000001</v>
          </cell>
          <cell r="G38">
            <v>209.18199999999999</v>
          </cell>
          <cell r="H38">
            <v>-4.6959999999999997</v>
          </cell>
        </row>
        <row r="39">
          <cell r="C39">
            <v>69.326999999999998</v>
          </cell>
          <cell r="D39">
            <v>4.32</v>
          </cell>
          <cell r="G39">
            <v>226.86099999999999</v>
          </cell>
          <cell r="H39">
            <v>-4.968</v>
          </cell>
        </row>
        <row r="40">
          <cell r="C40">
            <v>71.997</v>
          </cell>
          <cell r="D40">
            <v>4.3540000000000001</v>
          </cell>
          <cell r="G40">
            <v>246.971</v>
          </cell>
          <cell r="H40">
            <v>-5.3040000000000003</v>
          </cell>
        </row>
        <row r="41">
          <cell r="C41">
            <v>75.317999999999998</v>
          </cell>
          <cell r="D41">
            <v>4.3259999999999996</v>
          </cell>
          <cell r="G41">
            <v>264.61200000000002</v>
          </cell>
          <cell r="H41">
            <v>-6.5270000000000001</v>
          </cell>
        </row>
        <row r="42">
          <cell r="C42">
            <v>77.215000000000003</v>
          </cell>
          <cell r="D42">
            <v>4.327</v>
          </cell>
          <cell r="G42">
            <v>272.44200000000001</v>
          </cell>
          <cell r="H42">
            <v>-7.3940000000000001</v>
          </cell>
        </row>
        <row r="43">
          <cell r="C43">
            <v>79.972999999999999</v>
          </cell>
          <cell r="D43">
            <v>4.274</v>
          </cell>
          <cell r="G43">
            <v>279.83600000000001</v>
          </cell>
          <cell r="H43">
            <v>-8.5169999999999995</v>
          </cell>
        </row>
        <row r="44">
          <cell r="C44">
            <v>82.649000000000001</v>
          </cell>
          <cell r="D44">
            <v>4.1970000000000001</v>
          </cell>
          <cell r="G44">
            <v>284.81400000000002</v>
          </cell>
          <cell r="H44">
            <v>-9.0250000000000004</v>
          </cell>
        </row>
        <row r="45">
          <cell r="C45">
            <v>85.924999999999997</v>
          </cell>
          <cell r="D45">
            <v>4.1219999999999999</v>
          </cell>
          <cell r="G45">
            <v>290.435</v>
          </cell>
          <cell r="H45">
            <v>-9.69</v>
          </cell>
        </row>
        <row r="46">
          <cell r="C46">
            <v>92.917000000000002</v>
          </cell>
          <cell r="D46">
            <v>4.0019999999999998</v>
          </cell>
          <cell r="G46">
            <v>295.93400000000003</v>
          </cell>
          <cell r="H46">
            <v>-10.284000000000001</v>
          </cell>
        </row>
        <row r="47">
          <cell r="C47">
            <v>97.772999999999996</v>
          </cell>
          <cell r="D47">
            <v>3.9049999999999998</v>
          </cell>
          <cell r="G47">
            <v>301.73399999999998</v>
          </cell>
          <cell r="H47">
            <v>-10.955</v>
          </cell>
        </row>
        <row r="48">
          <cell r="C48">
            <v>101.3</v>
          </cell>
          <cell r="D48">
            <v>3.8260000000000001</v>
          </cell>
          <cell r="G48">
            <v>306.79700000000003</v>
          </cell>
          <cell r="H48">
            <v>-11.257</v>
          </cell>
        </row>
        <row r="49">
          <cell r="C49">
            <v>107.078</v>
          </cell>
          <cell r="D49">
            <v>3.7669999999999999</v>
          </cell>
          <cell r="G49">
            <v>312.18400000000003</v>
          </cell>
          <cell r="H49">
            <v>-11.516</v>
          </cell>
        </row>
        <row r="50">
          <cell r="C50">
            <v>118.61799999999999</v>
          </cell>
          <cell r="D50">
            <v>3.8380000000000001</v>
          </cell>
          <cell r="G50">
            <v>318.15600000000001</v>
          </cell>
          <cell r="H50">
            <v>-11.577999999999999</v>
          </cell>
        </row>
        <row r="51">
          <cell r="C51">
            <v>130.12200000000001</v>
          </cell>
          <cell r="D51">
            <v>3.8980000000000001</v>
          </cell>
          <cell r="G51">
            <v>323.33499999999998</v>
          </cell>
          <cell r="H51">
            <v>-11.773999999999999</v>
          </cell>
        </row>
        <row r="52">
          <cell r="C52">
            <v>140.32499999999999</v>
          </cell>
          <cell r="D52">
            <v>3.6539999999999999</v>
          </cell>
          <cell r="G52">
            <v>327.40699999999998</v>
          </cell>
          <cell r="H52">
            <v>-11.781000000000001</v>
          </cell>
        </row>
        <row r="53">
          <cell r="C53">
            <v>155.898</v>
          </cell>
          <cell r="D53">
            <v>3.6309999999999998</v>
          </cell>
          <cell r="G53">
            <v>329.62400000000002</v>
          </cell>
          <cell r="H53">
            <v>-11.663</v>
          </cell>
        </row>
        <row r="54">
          <cell r="C54">
            <v>168.559</v>
          </cell>
          <cell r="D54">
            <v>3.42</v>
          </cell>
          <cell r="G54">
            <v>333.33499999999998</v>
          </cell>
          <cell r="H54">
            <v>-11.445</v>
          </cell>
        </row>
        <row r="55">
          <cell r="C55">
            <v>178.67400000000001</v>
          </cell>
          <cell r="D55">
            <v>3.2890000000000001</v>
          </cell>
          <cell r="G55">
            <v>338.56200000000001</v>
          </cell>
          <cell r="H55">
            <v>-11.332000000000001</v>
          </cell>
        </row>
        <row r="56">
          <cell r="C56">
            <v>193.40299999999999</v>
          </cell>
          <cell r="D56">
            <v>3.129</v>
          </cell>
          <cell r="G56">
            <v>345.50299999999999</v>
          </cell>
          <cell r="H56">
            <v>-10.734</v>
          </cell>
        </row>
        <row r="57">
          <cell r="C57">
            <v>205.45</v>
          </cell>
          <cell r="D57">
            <v>2.93</v>
          </cell>
          <cell r="G57">
            <v>348.30399999999997</v>
          </cell>
          <cell r="H57">
            <v>-10.593999999999999</v>
          </cell>
        </row>
        <row r="58">
          <cell r="C58">
            <v>215.57599999999999</v>
          </cell>
          <cell r="D58">
            <v>2.802</v>
          </cell>
          <cell r="G58">
            <v>352.30700000000002</v>
          </cell>
          <cell r="H58">
            <v>-10.291</v>
          </cell>
        </row>
        <row r="59">
          <cell r="C59">
            <v>231.28800000000001</v>
          </cell>
          <cell r="D59">
            <v>2.5579999999999998</v>
          </cell>
          <cell r="G59">
            <v>356.37900000000002</v>
          </cell>
          <cell r="H59">
            <v>-9.8989999999999991</v>
          </cell>
        </row>
        <row r="60">
          <cell r="C60">
            <v>245.708</v>
          </cell>
          <cell r="D60">
            <v>2.2160000000000002</v>
          </cell>
          <cell r="G60">
            <v>359.93700000000001</v>
          </cell>
          <cell r="H60">
            <v>-9.3870000000000005</v>
          </cell>
        </row>
        <row r="61">
          <cell r="C61">
            <v>259.39699999999999</v>
          </cell>
          <cell r="D61">
            <v>1.5129999999999999</v>
          </cell>
          <cell r="G61">
            <v>362.423</v>
          </cell>
          <cell r="H61">
            <v>-9.0890000000000004</v>
          </cell>
        </row>
        <row r="62">
          <cell r="C62">
            <v>272.22399999999999</v>
          </cell>
          <cell r="D62">
            <v>5.6000000000000001E-2</v>
          </cell>
          <cell r="G62">
            <v>366.76299999999998</v>
          </cell>
          <cell r="H62">
            <v>-8.3420000000000005</v>
          </cell>
        </row>
        <row r="63">
          <cell r="C63">
            <v>273.80900000000003</v>
          </cell>
          <cell r="D63">
            <v>-0.17699999999999999</v>
          </cell>
          <cell r="G63">
            <v>376.52100000000002</v>
          </cell>
          <cell r="H63">
            <v>-6.8650000000000002</v>
          </cell>
        </row>
        <row r="64">
          <cell r="C64">
            <v>276.12299999999999</v>
          </cell>
          <cell r="D64">
            <v>-0.42399999999999999</v>
          </cell>
          <cell r="G64">
            <v>384.60500000000002</v>
          </cell>
          <cell r="H64">
            <v>-6.1109999999999998</v>
          </cell>
        </row>
        <row r="65">
          <cell r="C65">
            <v>279.20400000000001</v>
          </cell>
          <cell r="D65">
            <v>-0.747</v>
          </cell>
          <cell r="G65">
            <v>399.86200000000002</v>
          </cell>
          <cell r="H65">
            <v>-4.6219999999999999</v>
          </cell>
        </row>
        <row r="66">
          <cell r="C66">
            <v>282.67399999999998</v>
          </cell>
          <cell r="D66">
            <v>-1.167</v>
          </cell>
          <cell r="G66">
            <v>413.59300000000002</v>
          </cell>
          <cell r="H66">
            <v>-4.0270000000000001</v>
          </cell>
        </row>
        <row r="67">
          <cell r="C67">
            <v>284.44200000000001</v>
          </cell>
          <cell r="D67">
            <v>-1.2869999999999999</v>
          </cell>
          <cell r="G67">
            <v>429.63200000000001</v>
          </cell>
          <cell r="H67">
            <v>-3.9529999999999998</v>
          </cell>
        </row>
        <row r="68">
          <cell r="C68">
            <v>288.279</v>
          </cell>
          <cell r="D68">
            <v>-1.7110000000000001</v>
          </cell>
          <cell r="G68">
            <v>450.93099999999998</v>
          </cell>
          <cell r="H68">
            <v>-3.569</v>
          </cell>
        </row>
        <row r="69">
          <cell r="C69">
            <v>292.29899999999998</v>
          </cell>
          <cell r="D69">
            <v>-2.0270000000000001</v>
          </cell>
          <cell r="G69">
            <v>468.79599999999999</v>
          </cell>
          <cell r="H69">
            <v>-3.3180000000000001</v>
          </cell>
        </row>
        <row r="70">
          <cell r="C70">
            <v>297.589</v>
          </cell>
          <cell r="D70">
            <v>-2.6080000000000001</v>
          </cell>
          <cell r="G70">
            <v>485.48700000000002</v>
          </cell>
          <cell r="H70">
            <v>-2.6669999999999998</v>
          </cell>
        </row>
        <row r="71">
          <cell r="C71">
            <v>303.637</v>
          </cell>
          <cell r="D71">
            <v>-3.1309999999999998</v>
          </cell>
          <cell r="G71">
            <v>498.91399999999999</v>
          </cell>
          <cell r="H71">
            <v>-2.089</v>
          </cell>
        </row>
        <row r="72">
          <cell r="C72">
            <v>308.24</v>
          </cell>
          <cell r="D72">
            <v>-3.6680000000000001</v>
          </cell>
          <cell r="G72">
            <v>514.21600000000001</v>
          </cell>
          <cell r="H72">
            <v>-1.1559999999999999</v>
          </cell>
        </row>
        <row r="73">
          <cell r="C73">
            <v>309.68099999999998</v>
          </cell>
          <cell r="D73">
            <v>-3.847</v>
          </cell>
          <cell r="G73">
            <v>528.53099999999995</v>
          </cell>
          <cell r="H73">
            <v>0.47499999999999998</v>
          </cell>
        </row>
        <row r="74">
          <cell r="C74">
            <v>312.48099999999999</v>
          </cell>
          <cell r="D74">
            <v>-4.0670000000000002</v>
          </cell>
          <cell r="G74">
            <v>532.39300000000003</v>
          </cell>
          <cell r="H74">
            <v>0.96099999999999997</v>
          </cell>
        </row>
        <row r="75">
          <cell r="C75">
            <v>315.49099999999999</v>
          </cell>
          <cell r="D75">
            <v>-4.3120000000000003</v>
          </cell>
          <cell r="G75">
            <v>536.13199999999995</v>
          </cell>
          <cell r="H75">
            <v>1.3220000000000001</v>
          </cell>
        </row>
        <row r="76">
          <cell r="C76">
            <v>317.24099999999999</v>
          </cell>
          <cell r="D76">
            <v>-4.3949999999999996</v>
          </cell>
          <cell r="G76">
            <v>537.99900000000002</v>
          </cell>
          <cell r="H76">
            <v>1.4750000000000001</v>
          </cell>
        </row>
        <row r="77">
          <cell r="C77">
            <v>318.64299999999997</v>
          </cell>
          <cell r="D77">
            <v>-4.4550000000000001</v>
          </cell>
          <cell r="G77">
            <v>541.54999999999995</v>
          </cell>
          <cell r="H77">
            <v>1.665</v>
          </cell>
        </row>
        <row r="78">
          <cell r="C78">
            <v>320.70600000000002</v>
          </cell>
          <cell r="D78">
            <v>-4.4710000000000001</v>
          </cell>
          <cell r="G78">
            <v>546.37199999999996</v>
          </cell>
          <cell r="H78">
            <v>1.744</v>
          </cell>
        </row>
        <row r="79">
          <cell r="C79">
            <v>323.19099999999997</v>
          </cell>
          <cell r="D79">
            <v>-4.3879999999999999</v>
          </cell>
          <cell r="G79">
            <v>552.78</v>
          </cell>
          <cell r="H79">
            <v>1.897</v>
          </cell>
        </row>
        <row r="80">
          <cell r="C80">
            <v>326.98</v>
          </cell>
          <cell r="D80">
            <v>-4.3979999999999997</v>
          </cell>
          <cell r="G80">
            <v>557.98299999999995</v>
          </cell>
          <cell r="H80">
            <v>1.9630000000000001</v>
          </cell>
        </row>
        <row r="81">
          <cell r="C81">
            <v>329.399</v>
          </cell>
          <cell r="D81">
            <v>-4.3239999999999998</v>
          </cell>
          <cell r="G81">
            <v>562.17999999999995</v>
          </cell>
          <cell r="H81">
            <v>1.841</v>
          </cell>
        </row>
        <row r="82">
          <cell r="C82">
            <v>331.38900000000001</v>
          </cell>
          <cell r="D82">
            <v>-4.2130000000000001</v>
          </cell>
          <cell r="G82">
            <v>566.18299999999999</v>
          </cell>
          <cell r="H82">
            <v>1.835</v>
          </cell>
        </row>
        <row r="83">
          <cell r="C83">
            <v>334.57</v>
          </cell>
          <cell r="D83">
            <v>-4.13</v>
          </cell>
          <cell r="G83">
            <v>571.68299999999999</v>
          </cell>
          <cell r="H83">
            <v>1.5640000000000001</v>
          </cell>
        </row>
        <row r="84">
          <cell r="C84">
            <v>338.07600000000002</v>
          </cell>
          <cell r="D84">
            <v>-3.9089999999999998</v>
          </cell>
          <cell r="G84">
            <v>574.50400000000002</v>
          </cell>
          <cell r="H84">
            <v>1.3109999999999999</v>
          </cell>
        </row>
        <row r="85">
          <cell r="C85">
            <v>346.16800000000001</v>
          </cell>
          <cell r="D85">
            <v>-3.25</v>
          </cell>
          <cell r="G85">
            <v>581.52300000000002</v>
          </cell>
          <cell r="H85">
            <v>0.63700000000000001</v>
          </cell>
        </row>
        <row r="86">
          <cell r="C86">
            <v>348.33699999999999</v>
          </cell>
          <cell r="D86">
            <v>-3.2010000000000001</v>
          </cell>
          <cell r="G86">
            <v>591.33299999999997</v>
          </cell>
          <cell r="H86">
            <v>-0.439</v>
          </cell>
        </row>
        <row r="87">
          <cell r="C87">
            <v>350.59</v>
          </cell>
          <cell r="D87">
            <v>-2.992</v>
          </cell>
          <cell r="G87">
            <v>596.07500000000005</v>
          </cell>
          <cell r="H87">
            <v>-1.0069999999999999</v>
          </cell>
        </row>
        <row r="88">
          <cell r="C88">
            <v>353.35</v>
          </cell>
          <cell r="D88">
            <v>-2.8450000000000002</v>
          </cell>
          <cell r="G88">
            <v>599.52700000000004</v>
          </cell>
          <cell r="H88">
            <v>-1.5269999999999999</v>
          </cell>
        </row>
        <row r="89">
          <cell r="C89">
            <v>355.935</v>
          </cell>
          <cell r="D89">
            <v>-2.6720000000000002</v>
          </cell>
          <cell r="G89">
            <v>607.53700000000003</v>
          </cell>
          <cell r="H89">
            <v>-2.7879999999999998</v>
          </cell>
        </row>
        <row r="90">
          <cell r="C90">
            <v>359.27699999999999</v>
          </cell>
          <cell r="D90">
            <v>-2.1859999999999999</v>
          </cell>
          <cell r="G90">
            <v>611.202</v>
          </cell>
          <cell r="H90">
            <v>-3.5840000000000001</v>
          </cell>
        </row>
        <row r="91">
          <cell r="C91">
            <v>364.78500000000003</v>
          </cell>
          <cell r="D91">
            <v>-1.3720000000000001</v>
          </cell>
          <cell r="G91">
            <v>616.96100000000001</v>
          </cell>
          <cell r="H91">
            <v>-4.7949999999999999</v>
          </cell>
        </row>
        <row r="92">
          <cell r="C92">
            <v>367.358</v>
          </cell>
          <cell r="D92">
            <v>-0.97799999999999998</v>
          </cell>
          <cell r="G92">
            <v>621.29999999999995</v>
          </cell>
          <cell r="H92">
            <v>-5.6559999999999997</v>
          </cell>
        </row>
        <row r="93">
          <cell r="C93">
            <v>369.63799999999998</v>
          </cell>
          <cell r="D93">
            <v>-0.60099999999999998</v>
          </cell>
          <cell r="G93">
            <v>625.726</v>
          </cell>
          <cell r="H93">
            <v>-6.5439999999999996</v>
          </cell>
        </row>
        <row r="94">
          <cell r="C94">
            <v>373.04</v>
          </cell>
          <cell r="D94">
            <v>2.5999999999999999E-2</v>
          </cell>
          <cell r="G94">
            <v>642.51499999999999</v>
          </cell>
          <cell r="H94">
            <v>-9.6649999999999991</v>
          </cell>
        </row>
        <row r="95">
          <cell r="C95">
            <v>376.94900000000001</v>
          </cell>
          <cell r="D95">
            <v>0.56000000000000005</v>
          </cell>
          <cell r="G95">
            <v>662.6</v>
          </cell>
          <cell r="H95">
            <v>-13.103</v>
          </cell>
        </row>
        <row r="96">
          <cell r="C96">
            <v>385.65300000000002</v>
          </cell>
          <cell r="D96">
            <v>1.66</v>
          </cell>
          <cell r="G96">
            <v>672.91300000000001</v>
          </cell>
          <cell r="H96">
            <v>-14.772</v>
          </cell>
        </row>
        <row r="97">
          <cell r="C97">
            <v>395.19099999999997</v>
          </cell>
          <cell r="D97">
            <v>2.444</v>
          </cell>
          <cell r="G97">
            <v>680.83699999999999</v>
          </cell>
          <cell r="H97">
            <v>-15.92</v>
          </cell>
        </row>
        <row r="98">
          <cell r="C98">
            <v>406.23500000000001</v>
          </cell>
          <cell r="D98">
            <v>3.0880000000000001</v>
          </cell>
          <cell r="G98">
            <v>686.56</v>
          </cell>
          <cell r="H98">
            <v>-16.420000000000002</v>
          </cell>
        </row>
        <row r="99">
          <cell r="C99">
            <v>418.98</v>
          </cell>
          <cell r="D99">
            <v>3.504</v>
          </cell>
          <cell r="G99">
            <v>690.673</v>
          </cell>
          <cell r="H99">
            <v>-16.77</v>
          </cell>
        </row>
        <row r="100">
          <cell r="C100">
            <v>430.63</v>
          </cell>
          <cell r="D100">
            <v>3.5529999999999999</v>
          </cell>
          <cell r="G100">
            <v>695.83799999999997</v>
          </cell>
          <cell r="H100">
            <v>-17.033000000000001</v>
          </cell>
        </row>
        <row r="101">
          <cell r="C101">
            <v>444.38499999999999</v>
          </cell>
          <cell r="D101">
            <v>3.7650000000000001</v>
          </cell>
          <cell r="G101">
            <v>698.47</v>
          </cell>
          <cell r="H101">
            <v>-17.152999999999999</v>
          </cell>
        </row>
        <row r="102">
          <cell r="C102">
            <v>459.27</v>
          </cell>
          <cell r="D102">
            <v>4.1619999999999999</v>
          </cell>
          <cell r="G102">
            <v>706.96699999999998</v>
          </cell>
          <cell r="H102">
            <v>-17.157</v>
          </cell>
        </row>
        <row r="103">
          <cell r="C103">
            <v>467.43599999999998</v>
          </cell>
          <cell r="D103">
            <v>4.2140000000000004</v>
          </cell>
          <cell r="G103">
            <v>714.20600000000002</v>
          </cell>
          <cell r="H103">
            <v>-16.891999999999999</v>
          </cell>
        </row>
        <row r="104">
          <cell r="C104">
            <v>476.47500000000002</v>
          </cell>
          <cell r="D104">
            <v>4.2530000000000001</v>
          </cell>
          <cell r="G104">
            <v>718.02099999999996</v>
          </cell>
          <cell r="H104">
            <v>-16.704000000000001</v>
          </cell>
        </row>
        <row r="105">
          <cell r="C105">
            <v>484.91300000000001</v>
          </cell>
          <cell r="D105">
            <v>4.3949999999999996</v>
          </cell>
          <cell r="G105">
            <v>723.59799999999996</v>
          </cell>
          <cell r="H105">
            <v>-16.361000000000001</v>
          </cell>
        </row>
        <row r="106">
          <cell r="C106">
            <v>491.70800000000003</v>
          </cell>
          <cell r="D106">
            <v>4.7060000000000004</v>
          </cell>
          <cell r="G106">
            <v>728.60599999999999</v>
          </cell>
          <cell r="H106">
            <v>-15.9</v>
          </cell>
        </row>
        <row r="107">
          <cell r="C107">
            <v>498.30900000000003</v>
          </cell>
          <cell r="D107">
            <v>5.0039999999999996</v>
          </cell>
          <cell r="G107">
            <v>732.92200000000003</v>
          </cell>
          <cell r="H107">
            <v>-15.417999999999999</v>
          </cell>
        </row>
        <row r="108">
          <cell r="C108">
            <v>504.37</v>
          </cell>
          <cell r="D108">
            <v>5.2050000000000001</v>
          </cell>
          <cell r="G108">
            <v>736.72699999999998</v>
          </cell>
          <cell r="H108">
            <v>-14.901999999999999</v>
          </cell>
        </row>
        <row r="109">
          <cell r="C109">
            <v>510.49799999999999</v>
          </cell>
          <cell r="D109">
            <v>5.5389999999999997</v>
          </cell>
          <cell r="G109">
            <v>742.69200000000001</v>
          </cell>
          <cell r="H109">
            <v>-14.099</v>
          </cell>
        </row>
        <row r="110">
          <cell r="C110">
            <v>514.88</v>
          </cell>
          <cell r="D110">
            <v>5.9480000000000004</v>
          </cell>
          <cell r="G110">
            <v>748.40800000000002</v>
          </cell>
          <cell r="H110">
            <v>-13.301</v>
          </cell>
        </row>
        <row r="111">
          <cell r="C111">
            <v>521.50199999999995</v>
          </cell>
          <cell r="D111">
            <v>6.6749999999999998</v>
          </cell>
          <cell r="G111">
            <v>752.89400000000001</v>
          </cell>
          <cell r="H111">
            <v>-12.615</v>
          </cell>
        </row>
        <row r="112">
          <cell r="C112">
            <v>527.42899999999997</v>
          </cell>
          <cell r="D112">
            <v>7.5010000000000003</v>
          </cell>
          <cell r="G112">
            <v>759.60799999999995</v>
          </cell>
          <cell r="H112">
            <v>-11.541</v>
          </cell>
        </row>
        <row r="113">
          <cell r="C113">
            <v>528.55399999999997</v>
          </cell>
          <cell r="D113">
            <v>7.657</v>
          </cell>
          <cell r="G113">
            <v>765.05</v>
          </cell>
          <cell r="H113">
            <v>-10.629</v>
          </cell>
        </row>
        <row r="114">
          <cell r="C114">
            <v>531.23</v>
          </cell>
          <cell r="D114">
            <v>7.9710000000000001</v>
          </cell>
          <cell r="G114">
            <v>769.476</v>
          </cell>
          <cell r="H114">
            <v>-9.718</v>
          </cell>
        </row>
        <row r="115">
          <cell r="C115">
            <v>533.67100000000005</v>
          </cell>
          <cell r="D115">
            <v>8.3510000000000009</v>
          </cell>
          <cell r="G115">
            <v>771.66899999999998</v>
          </cell>
          <cell r="H115">
            <v>-9.3360000000000003</v>
          </cell>
        </row>
        <row r="116">
          <cell r="C116">
            <v>535.4</v>
          </cell>
          <cell r="D116">
            <v>8.5820000000000007</v>
          </cell>
          <cell r="G116">
            <v>777.36300000000006</v>
          </cell>
          <cell r="H116">
            <v>-7.992</v>
          </cell>
        </row>
        <row r="117">
          <cell r="C117">
            <v>537.39099999999996</v>
          </cell>
          <cell r="D117">
            <v>8.7010000000000005</v>
          </cell>
          <cell r="G117">
            <v>780.41300000000001</v>
          </cell>
          <cell r="H117">
            <v>-7.2750000000000004</v>
          </cell>
        </row>
        <row r="118">
          <cell r="C118">
            <v>538.80100000000004</v>
          </cell>
          <cell r="D118">
            <v>8.8140000000000001</v>
          </cell>
          <cell r="G118">
            <v>797.66499999999996</v>
          </cell>
          <cell r="H118">
            <v>-3.6749999999999998</v>
          </cell>
        </row>
        <row r="119">
          <cell r="C119">
            <v>540.46500000000003</v>
          </cell>
          <cell r="D119">
            <v>8.9469999999999992</v>
          </cell>
          <cell r="G119">
            <v>818.31399999999996</v>
          </cell>
          <cell r="H119">
            <v>-1.032</v>
          </cell>
        </row>
        <row r="120">
          <cell r="C120">
            <v>541.88499999999999</v>
          </cell>
          <cell r="D120">
            <v>9.0559999999999992</v>
          </cell>
          <cell r="G120">
            <v>839.28499999999997</v>
          </cell>
          <cell r="H120">
            <v>0.25600000000000001</v>
          </cell>
        </row>
        <row r="121">
          <cell r="C121">
            <v>543.34199999999998</v>
          </cell>
          <cell r="D121">
            <v>9.1170000000000009</v>
          </cell>
          <cell r="G121">
            <v>854.84400000000005</v>
          </cell>
          <cell r="H121">
            <v>0.36399999999999999</v>
          </cell>
        </row>
        <row r="122">
          <cell r="C122">
            <v>544.29999999999995</v>
          </cell>
          <cell r="D122">
            <v>9.1679999999999993</v>
          </cell>
          <cell r="G122">
            <v>876.30600000000004</v>
          </cell>
          <cell r="H122">
            <v>-0.873</v>
          </cell>
        </row>
        <row r="123">
          <cell r="C123">
            <v>546.30600000000004</v>
          </cell>
          <cell r="D123">
            <v>9.18</v>
          </cell>
          <cell r="G123">
            <v>891.274</v>
          </cell>
          <cell r="H123">
            <v>-2.4569999999999999</v>
          </cell>
        </row>
        <row r="124">
          <cell r="C124">
            <v>549.02200000000005</v>
          </cell>
          <cell r="D124">
            <v>9.16</v>
          </cell>
          <cell r="G124">
            <v>898.78399999999999</v>
          </cell>
          <cell r="H124">
            <v>-3.45</v>
          </cell>
        </row>
        <row r="125">
          <cell r="C125">
            <v>550.49800000000005</v>
          </cell>
          <cell r="D125">
            <v>9.1370000000000005</v>
          </cell>
          <cell r="G125">
            <v>904.74900000000002</v>
          </cell>
          <cell r="H125">
            <v>-4.5259999999999998</v>
          </cell>
        </row>
        <row r="126">
          <cell r="C126">
            <v>552.43200000000002</v>
          </cell>
          <cell r="D126">
            <v>9.1839999999999993</v>
          </cell>
          <cell r="G126">
            <v>909.45399999999995</v>
          </cell>
          <cell r="H126">
            <v>-5.5110000000000001</v>
          </cell>
        </row>
        <row r="127">
          <cell r="C127">
            <v>554.73699999999997</v>
          </cell>
          <cell r="D127">
            <v>9.26</v>
          </cell>
          <cell r="G127">
            <v>929.72799999999995</v>
          </cell>
          <cell r="H127">
            <v>-10.323</v>
          </cell>
        </row>
        <row r="128">
          <cell r="C128">
            <v>556.53599999999994</v>
          </cell>
          <cell r="D128">
            <v>9.3160000000000007</v>
          </cell>
          <cell r="G128">
            <v>937.971</v>
          </cell>
          <cell r="H128">
            <v>-12.289</v>
          </cell>
        </row>
        <row r="129">
          <cell r="C129">
            <v>557.84299999999996</v>
          </cell>
          <cell r="D129">
            <v>9.3030000000000008</v>
          </cell>
          <cell r="G129">
            <v>945.55100000000004</v>
          </cell>
          <cell r="H129">
            <v>-13.742000000000001</v>
          </cell>
        </row>
        <row r="130">
          <cell r="C130">
            <v>559.38300000000004</v>
          </cell>
          <cell r="D130">
            <v>9.2929999999999993</v>
          </cell>
          <cell r="G130">
            <v>950.30799999999999</v>
          </cell>
          <cell r="H130">
            <v>-14.417999999999999</v>
          </cell>
        </row>
        <row r="131">
          <cell r="C131">
            <v>560.42999999999995</v>
          </cell>
          <cell r="D131">
            <v>9.2840000000000007</v>
          </cell>
          <cell r="G131">
            <v>956.61099999999999</v>
          </cell>
          <cell r="H131">
            <v>-15.055</v>
          </cell>
        </row>
        <row r="132">
          <cell r="C132">
            <v>562.22299999999996</v>
          </cell>
          <cell r="D132">
            <v>9.3070000000000004</v>
          </cell>
          <cell r="G132">
            <v>963.70699999999999</v>
          </cell>
          <cell r="H132">
            <v>-15.567</v>
          </cell>
        </row>
        <row r="133">
          <cell r="C133">
            <v>564.03300000000002</v>
          </cell>
          <cell r="D133">
            <v>9.3170000000000002</v>
          </cell>
          <cell r="G133">
            <v>969.03499999999997</v>
          </cell>
          <cell r="H133">
            <v>-15.688000000000001</v>
          </cell>
        </row>
        <row r="134">
          <cell r="C134">
            <v>565.40599999999995</v>
          </cell>
          <cell r="D134">
            <v>9.2690000000000001</v>
          </cell>
          <cell r="G134">
            <v>974.90200000000004</v>
          </cell>
          <cell r="H134">
            <v>-15.834</v>
          </cell>
        </row>
        <row r="135">
          <cell r="C135">
            <v>567.60199999999998</v>
          </cell>
          <cell r="D135">
            <v>9.1170000000000009</v>
          </cell>
          <cell r="G135">
            <v>981.00099999999998</v>
          </cell>
          <cell r="H135">
            <v>-15.53</v>
          </cell>
        </row>
        <row r="136">
          <cell r="C136">
            <v>569.17700000000002</v>
          </cell>
          <cell r="D136">
            <v>9.0090000000000003</v>
          </cell>
          <cell r="G136">
            <v>986.35299999999995</v>
          </cell>
          <cell r="H136">
            <v>-15.192</v>
          </cell>
        </row>
        <row r="137">
          <cell r="C137">
            <v>571.24599999999998</v>
          </cell>
          <cell r="D137">
            <v>8.8049999999999997</v>
          </cell>
          <cell r="G137">
            <v>991.58399999999995</v>
          </cell>
          <cell r="H137">
            <v>-14.852</v>
          </cell>
        </row>
        <row r="138">
          <cell r="C138">
            <v>573.24699999999996</v>
          </cell>
          <cell r="D138">
            <v>8.6280000000000001</v>
          </cell>
          <cell r="G138">
            <v>994.03599999999994</v>
          </cell>
          <cell r="H138">
            <v>-14.638</v>
          </cell>
        </row>
        <row r="139">
          <cell r="C139">
            <v>575.77200000000005</v>
          </cell>
          <cell r="D139">
            <v>8.4369999999999994</v>
          </cell>
          <cell r="G139">
            <v>999.053</v>
          </cell>
          <cell r="H139">
            <v>-13.773</v>
          </cell>
        </row>
        <row r="140">
          <cell r="C140">
            <v>577.90300000000002</v>
          </cell>
          <cell r="D140">
            <v>8.24</v>
          </cell>
          <cell r="G140">
            <v>1003.869</v>
          </cell>
          <cell r="H140">
            <v>-12.978</v>
          </cell>
        </row>
        <row r="141">
          <cell r="C141">
            <v>580.29200000000003</v>
          </cell>
          <cell r="D141">
            <v>8.1039999999999992</v>
          </cell>
          <cell r="G141">
            <v>1010.158</v>
          </cell>
          <cell r="H141">
            <v>-11.724</v>
          </cell>
        </row>
        <row r="142">
          <cell r="C142">
            <v>582.83699999999999</v>
          </cell>
          <cell r="D142">
            <v>7.8369999999999997</v>
          </cell>
          <cell r="G142">
            <v>1014.616</v>
          </cell>
          <cell r="H142">
            <v>-10.884</v>
          </cell>
        </row>
        <row r="143">
          <cell r="C143">
            <v>585.85599999999999</v>
          </cell>
          <cell r="D143">
            <v>7.4690000000000003</v>
          </cell>
          <cell r="G143">
            <v>1019.894</v>
          </cell>
          <cell r="H143">
            <v>-9.9260000000000002</v>
          </cell>
        </row>
        <row r="144">
          <cell r="C144">
            <v>587.18399999999997</v>
          </cell>
          <cell r="D144">
            <v>7.2350000000000003</v>
          </cell>
          <cell r="G144">
            <v>1028.623</v>
          </cell>
          <cell r="H144">
            <v>-8.5120000000000005</v>
          </cell>
        </row>
        <row r="145">
          <cell r="C145">
            <v>589.17899999999997</v>
          </cell>
          <cell r="D145">
            <v>7.0060000000000002</v>
          </cell>
          <cell r="G145">
            <v>1045.3440000000001</v>
          </cell>
          <cell r="H145">
            <v>-6.7759999999999998</v>
          </cell>
        </row>
        <row r="146">
          <cell r="C146">
            <v>591.452</v>
          </cell>
          <cell r="D146">
            <v>6.8159999999999998</v>
          </cell>
          <cell r="G146">
            <v>1066.1659999999999</v>
          </cell>
          <cell r="H146">
            <v>-5.8460000000000001</v>
          </cell>
        </row>
        <row r="147">
          <cell r="C147">
            <v>594.12400000000002</v>
          </cell>
          <cell r="D147">
            <v>6.3739999999999997</v>
          </cell>
          <cell r="G147">
            <v>1083.2439999999999</v>
          </cell>
          <cell r="H147">
            <v>-5.96</v>
          </cell>
        </row>
        <row r="148">
          <cell r="C148">
            <v>596.13900000000001</v>
          </cell>
          <cell r="D148">
            <v>6.0490000000000004</v>
          </cell>
          <cell r="G148">
            <v>1099.0150000000001</v>
          </cell>
          <cell r="H148">
            <v>-6.1749999999999998</v>
          </cell>
        </row>
        <row r="149">
          <cell r="C149">
            <v>600.23699999999997</v>
          </cell>
          <cell r="D149">
            <v>5.5309999999999997</v>
          </cell>
          <cell r="G149">
            <v>1115.4380000000001</v>
          </cell>
          <cell r="H149">
            <v>-6.3</v>
          </cell>
        </row>
        <row r="150">
          <cell r="C150">
            <v>605.03899999999999</v>
          </cell>
          <cell r="D150">
            <v>4.8339999999999996</v>
          </cell>
          <cell r="G150">
            <v>1132.461</v>
          </cell>
          <cell r="H150">
            <v>-6.7439999999999998</v>
          </cell>
        </row>
        <row r="151">
          <cell r="C151">
            <v>606.80899999999997</v>
          </cell>
          <cell r="D151">
            <v>4.5789999999999997</v>
          </cell>
          <cell r="G151">
            <v>1148.9090000000001</v>
          </cell>
          <cell r="H151">
            <v>-7.0110000000000001</v>
          </cell>
        </row>
        <row r="152">
          <cell r="C152">
            <v>609.53599999999994</v>
          </cell>
          <cell r="D152">
            <v>4.0659999999999998</v>
          </cell>
          <cell r="G152">
            <v>1163.884</v>
          </cell>
          <cell r="H152">
            <v>-7.3890000000000002</v>
          </cell>
        </row>
        <row r="153">
          <cell r="C153">
            <v>612.59</v>
          </cell>
          <cell r="D153">
            <v>3.5219999999999998</v>
          </cell>
          <cell r="G153">
            <v>1179.846</v>
          </cell>
          <cell r="H153">
            <v>-7.2439999999999998</v>
          </cell>
        </row>
        <row r="154">
          <cell r="C154">
            <v>615.46199999999999</v>
          </cell>
          <cell r="D154">
            <v>3.0139999999999998</v>
          </cell>
          <cell r="G154">
            <v>1186.049</v>
          </cell>
          <cell r="H154">
            <v>-7.0270000000000001</v>
          </cell>
        </row>
        <row r="155">
          <cell r="C155">
            <v>617.20899999999995</v>
          </cell>
          <cell r="D155">
            <v>2.7120000000000002</v>
          </cell>
          <cell r="G155">
            <v>1195.4749999999999</v>
          </cell>
          <cell r="H155">
            <v>-6.7039999999999997</v>
          </cell>
        </row>
        <row r="156">
          <cell r="C156">
            <v>618.67600000000004</v>
          </cell>
          <cell r="D156">
            <v>2.427</v>
          </cell>
          <cell r="G156">
            <v>1202.2349999999999</v>
          </cell>
          <cell r="H156">
            <v>-6.4859999999999998</v>
          </cell>
        </row>
        <row r="157">
          <cell r="C157">
            <v>620.87</v>
          </cell>
          <cell r="D157">
            <v>1.992</v>
          </cell>
          <cell r="G157">
            <v>1209.498</v>
          </cell>
          <cell r="H157">
            <v>-6.3250000000000002</v>
          </cell>
        </row>
        <row r="158">
          <cell r="C158">
            <v>624.66</v>
          </cell>
          <cell r="D158">
            <v>1.238</v>
          </cell>
          <cell r="G158">
            <v>1214.4169999999999</v>
          </cell>
          <cell r="H158">
            <v>-6.2050000000000001</v>
          </cell>
        </row>
        <row r="159">
          <cell r="C159">
            <v>633.51199999999994</v>
          </cell>
          <cell r="D159">
            <v>-0.51100000000000001</v>
          </cell>
          <cell r="G159">
            <v>1218.951</v>
          </cell>
          <cell r="H159">
            <v>-6.085</v>
          </cell>
        </row>
        <row r="160">
          <cell r="C160">
            <v>642.43700000000001</v>
          </cell>
          <cell r="D160">
            <v>-2.153</v>
          </cell>
          <cell r="G160">
            <v>1230.9010000000001</v>
          </cell>
          <cell r="H160">
            <v>-5.7969999999999997</v>
          </cell>
        </row>
        <row r="161">
          <cell r="C161">
            <v>650.02</v>
          </cell>
          <cell r="D161">
            <v>-3.3530000000000002</v>
          </cell>
          <cell r="G161">
            <v>1236.979</v>
          </cell>
          <cell r="H161">
            <v>-5.5170000000000003</v>
          </cell>
        </row>
        <row r="162">
          <cell r="C162">
            <v>655.71400000000006</v>
          </cell>
          <cell r="D162">
            <v>-4.3460000000000001</v>
          </cell>
          <cell r="G162">
            <v>1247.325</v>
          </cell>
          <cell r="H162">
            <v>-5.4189999999999996</v>
          </cell>
        </row>
        <row r="163">
          <cell r="C163">
            <v>666.04</v>
          </cell>
          <cell r="D163">
            <v>-6.069</v>
          </cell>
          <cell r="G163">
            <v>1251.836</v>
          </cell>
          <cell r="H163">
            <v>-5.3529999999999998</v>
          </cell>
        </row>
        <row r="164">
          <cell r="C164">
            <v>673.43799999999999</v>
          </cell>
          <cell r="D164">
            <v>-7.2450000000000001</v>
          </cell>
          <cell r="G164">
            <v>1261.126</v>
          </cell>
          <cell r="H164">
            <v>-5.3479999999999999</v>
          </cell>
        </row>
        <row r="165">
          <cell r="C165">
            <v>679.09400000000005</v>
          </cell>
          <cell r="D165">
            <v>-8.1959999999999997</v>
          </cell>
          <cell r="G165">
            <v>1268.808</v>
          </cell>
          <cell r="H165">
            <v>-5.39</v>
          </cell>
        </row>
        <row r="166">
          <cell r="C166">
            <v>683.36199999999997</v>
          </cell>
          <cell r="D166">
            <v>-8.6940000000000008</v>
          </cell>
          <cell r="G166">
            <v>1284.52</v>
          </cell>
          <cell r="H166">
            <v>-5.5510000000000002</v>
          </cell>
        </row>
        <row r="167">
          <cell r="C167">
            <v>690.28099999999995</v>
          </cell>
          <cell r="D167">
            <v>-9.3190000000000008</v>
          </cell>
          <cell r="G167">
            <v>1300.8489999999999</v>
          </cell>
          <cell r="H167">
            <v>-5.5229999999999997</v>
          </cell>
        </row>
        <row r="168">
          <cell r="C168">
            <v>694.803</v>
          </cell>
          <cell r="D168">
            <v>-9.5779999999999994</v>
          </cell>
          <cell r="G168">
            <v>1319.376</v>
          </cell>
          <cell r="H168">
            <v>-5.6429999999999998</v>
          </cell>
        </row>
        <row r="169">
          <cell r="C169">
            <v>697.79499999999996</v>
          </cell>
          <cell r="D169">
            <v>-9.5909999999999993</v>
          </cell>
          <cell r="G169">
            <v>1333.415</v>
          </cell>
          <cell r="H169">
            <v>-5.7489999999999997</v>
          </cell>
        </row>
        <row r="170">
          <cell r="C170">
            <v>703.40899999999999</v>
          </cell>
          <cell r="D170">
            <v>-9.7270000000000003</v>
          </cell>
          <cell r="G170">
            <v>1346.84</v>
          </cell>
          <cell r="H170">
            <v>-5.9020000000000001</v>
          </cell>
        </row>
        <row r="171">
          <cell r="C171">
            <v>705.70799999999997</v>
          </cell>
          <cell r="D171">
            <v>-9.6780000000000008</v>
          </cell>
          <cell r="G171">
            <v>1356.626</v>
          </cell>
          <cell r="H171">
            <v>-5.8860000000000001</v>
          </cell>
        </row>
        <row r="172">
          <cell r="C172">
            <v>709.34500000000003</v>
          </cell>
          <cell r="D172">
            <v>-9.6310000000000002</v>
          </cell>
          <cell r="G172">
            <v>1362.6859999999999</v>
          </cell>
          <cell r="H172">
            <v>-5.9009999999999998</v>
          </cell>
        </row>
        <row r="173">
          <cell r="C173">
            <v>713.27800000000002</v>
          </cell>
          <cell r="D173">
            <v>-9.6029999999999998</v>
          </cell>
          <cell r="G173">
            <v>1372.9259999999999</v>
          </cell>
          <cell r="H173">
            <v>-5.758</v>
          </cell>
        </row>
        <row r="174">
          <cell r="C174">
            <v>715.279</v>
          </cell>
          <cell r="D174">
            <v>-9.5180000000000007</v>
          </cell>
          <cell r="G174">
            <v>1377.367</v>
          </cell>
          <cell r="H174">
            <v>-5.9169999999999998</v>
          </cell>
        </row>
        <row r="175">
          <cell r="C175">
            <v>720.72</v>
          </cell>
          <cell r="D175">
            <v>-9.1189999999999998</v>
          </cell>
          <cell r="G175">
            <v>1400.6780000000001</v>
          </cell>
          <cell r="H175">
            <v>-5.5519999999999996</v>
          </cell>
        </row>
        <row r="176">
          <cell r="C176">
            <v>723.26400000000001</v>
          </cell>
          <cell r="D176">
            <v>-8.9860000000000007</v>
          </cell>
          <cell r="G176">
            <v>1425.7280000000001</v>
          </cell>
          <cell r="H176">
            <v>-5.7210000000000001</v>
          </cell>
        </row>
        <row r="177">
          <cell r="C177">
            <v>727.00599999999997</v>
          </cell>
          <cell r="D177">
            <v>-8.5990000000000002</v>
          </cell>
          <cell r="G177">
            <v>1451.096</v>
          </cell>
          <cell r="H177">
            <v>-5.9130000000000003</v>
          </cell>
        </row>
        <row r="178">
          <cell r="C178">
            <v>729.33299999999997</v>
          </cell>
          <cell r="D178">
            <v>-8.4169999999999998</v>
          </cell>
          <cell r="G178">
            <v>1479.4559999999999</v>
          </cell>
          <cell r="H178">
            <v>-5.7530000000000001</v>
          </cell>
        </row>
        <row r="179">
          <cell r="C179">
            <v>732.74400000000003</v>
          </cell>
          <cell r="D179">
            <v>-7.9720000000000004</v>
          </cell>
          <cell r="G179">
            <v>1506.6880000000001</v>
          </cell>
          <cell r="H179">
            <v>-6.5410000000000004</v>
          </cell>
        </row>
        <row r="180">
          <cell r="C180">
            <v>735.91499999999996</v>
          </cell>
          <cell r="D180">
            <v>-7.5549999999999997</v>
          </cell>
          <cell r="G180">
            <v>1516.405</v>
          </cell>
          <cell r="H180">
            <v>-7.4260000000000002</v>
          </cell>
        </row>
        <row r="181">
          <cell r="C181">
            <v>739.26199999999994</v>
          </cell>
          <cell r="D181">
            <v>-7.0659999999999998</v>
          </cell>
          <cell r="G181">
            <v>1522.3720000000001</v>
          </cell>
          <cell r="H181">
            <v>-8.3070000000000004</v>
          </cell>
        </row>
        <row r="182">
          <cell r="C182">
            <v>741.93700000000001</v>
          </cell>
          <cell r="D182">
            <v>-6.7220000000000004</v>
          </cell>
          <cell r="G182">
            <v>1527.48</v>
          </cell>
          <cell r="H182">
            <v>-8.9830000000000005</v>
          </cell>
        </row>
        <row r="183">
          <cell r="C183">
            <v>745.52200000000005</v>
          </cell>
          <cell r="D183">
            <v>-6.2590000000000003</v>
          </cell>
          <cell r="G183">
            <v>1533.35</v>
          </cell>
          <cell r="H183">
            <v>-9.5860000000000003</v>
          </cell>
        </row>
        <row r="184">
          <cell r="C184">
            <v>752.69500000000005</v>
          </cell>
          <cell r="D184">
            <v>-5.2</v>
          </cell>
          <cell r="G184">
            <v>1539.5329999999999</v>
          </cell>
          <cell r="H184">
            <v>-10.481999999999999</v>
          </cell>
        </row>
        <row r="185">
          <cell r="C185">
            <v>756.81500000000005</v>
          </cell>
          <cell r="D185">
            <v>-4.601</v>
          </cell>
          <cell r="G185">
            <v>1544.7660000000001</v>
          </cell>
          <cell r="H185">
            <v>-11.217000000000001</v>
          </cell>
        </row>
        <row r="186">
          <cell r="C186">
            <v>761.92899999999997</v>
          </cell>
          <cell r="D186">
            <v>-3.6779999999999999</v>
          </cell>
          <cell r="G186">
            <v>1548.3689999999999</v>
          </cell>
          <cell r="H186">
            <v>-11.605</v>
          </cell>
        </row>
        <row r="187">
          <cell r="C187">
            <v>767.23</v>
          </cell>
          <cell r="D187">
            <v>-2.6019999999999999</v>
          </cell>
          <cell r="G187">
            <v>1553.308</v>
          </cell>
          <cell r="H187">
            <v>-12.222</v>
          </cell>
        </row>
        <row r="188">
          <cell r="C188">
            <v>769.476</v>
          </cell>
          <cell r="D188">
            <v>-2.1869999999999998</v>
          </cell>
          <cell r="G188">
            <v>1558.8710000000001</v>
          </cell>
          <cell r="H188">
            <v>-12.906000000000001</v>
          </cell>
        </row>
        <row r="189">
          <cell r="C189">
            <v>776.54600000000005</v>
          </cell>
          <cell r="D189">
            <v>-0.86399999999999999</v>
          </cell>
          <cell r="G189">
            <v>1565.335</v>
          </cell>
          <cell r="H189">
            <v>-13.529</v>
          </cell>
        </row>
        <row r="190">
          <cell r="C190">
            <v>784.59900000000005</v>
          </cell>
          <cell r="D190">
            <v>0.84099999999999997</v>
          </cell>
          <cell r="G190">
            <v>1572.029</v>
          </cell>
          <cell r="H190">
            <v>-14.279</v>
          </cell>
        </row>
        <row r="191">
          <cell r="C191">
            <v>788.81799999999998</v>
          </cell>
          <cell r="D191">
            <v>1.7909999999999999</v>
          </cell>
          <cell r="G191">
            <v>1576.7529999999999</v>
          </cell>
          <cell r="H191">
            <v>-14.714</v>
          </cell>
        </row>
        <row r="192">
          <cell r="C192">
            <v>792.84799999999996</v>
          </cell>
          <cell r="D192">
            <v>2.6749999999999998</v>
          </cell>
          <cell r="G192">
            <v>1579.769</v>
          </cell>
          <cell r="H192">
            <v>-14.948</v>
          </cell>
        </row>
        <row r="193">
          <cell r="C193">
            <v>797.52800000000002</v>
          </cell>
          <cell r="D193">
            <v>3.5920000000000001</v>
          </cell>
          <cell r="G193">
            <v>1582.4829999999999</v>
          </cell>
          <cell r="H193">
            <v>-15.074999999999999</v>
          </cell>
        </row>
        <row r="194">
          <cell r="C194">
            <v>800.43</v>
          </cell>
          <cell r="D194">
            <v>4.093</v>
          </cell>
          <cell r="G194">
            <v>1588.4939999999999</v>
          </cell>
          <cell r="H194">
            <v>-15.391999999999999</v>
          </cell>
        </row>
        <row r="195">
          <cell r="C195">
            <v>805.27800000000002</v>
          </cell>
          <cell r="D195">
            <v>4.76</v>
          </cell>
          <cell r="G195">
            <v>1596.2329999999999</v>
          </cell>
          <cell r="H195">
            <v>-15.677</v>
          </cell>
        </row>
        <row r="196">
          <cell r="C196">
            <v>810.18600000000004</v>
          </cell>
          <cell r="D196">
            <v>5.4119999999999999</v>
          </cell>
          <cell r="G196">
            <v>1598.2750000000001</v>
          </cell>
          <cell r="H196">
            <v>-15.711</v>
          </cell>
        </row>
        <row r="197">
          <cell r="C197">
            <v>814.99699999999996</v>
          </cell>
          <cell r="D197">
            <v>6.0019999999999998</v>
          </cell>
          <cell r="G197">
            <v>1605.7760000000001</v>
          </cell>
          <cell r="H197">
            <v>-15.971</v>
          </cell>
        </row>
        <row r="198">
          <cell r="C198">
            <v>824.86900000000003</v>
          </cell>
          <cell r="D198">
            <v>6.867</v>
          </cell>
          <cell r="G198">
            <v>1611.7529999999999</v>
          </cell>
          <cell r="H198">
            <v>-16.035</v>
          </cell>
        </row>
        <row r="199">
          <cell r="C199">
            <v>834.35799999999995</v>
          </cell>
          <cell r="D199">
            <v>7.4630000000000001</v>
          </cell>
          <cell r="G199">
            <v>1615.6980000000001</v>
          </cell>
          <cell r="H199">
            <v>-16.300999999999998</v>
          </cell>
        </row>
        <row r="200">
          <cell r="C200">
            <v>841.27300000000002</v>
          </cell>
          <cell r="D200">
            <v>7.6379999999999999</v>
          </cell>
          <cell r="G200">
            <v>1618.6410000000001</v>
          </cell>
          <cell r="H200">
            <v>-16.213999999999999</v>
          </cell>
        </row>
        <row r="201">
          <cell r="C201">
            <v>868.81200000000001</v>
          </cell>
          <cell r="D201">
            <v>7.1269999999999998</v>
          </cell>
          <cell r="G201">
            <v>1624.9110000000001</v>
          </cell>
          <cell r="H201">
            <v>-15.871</v>
          </cell>
        </row>
        <row r="202">
          <cell r="C202">
            <v>880.995</v>
          </cell>
          <cell r="D202">
            <v>6.093</v>
          </cell>
          <cell r="G202">
            <v>1631.319</v>
          </cell>
          <cell r="H202">
            <v>-15.606</v>
          </cell>
        </row>
        <row r="203">
          <cell r="C203">
            <v>891.79899999999998</v>
          </cell>
          <cell r="D203">
            <v>4.9189999999999996</v>
          </cell>
          <cell r="G203">
            <v>1639.1010000000001</v>
          </cell>
          <cell r="H203">
            <v>-14.994</v>
          </cell>
        </row>
        <row r="204">
          <cell r="C204">
            <v>900.30799999999999</v>
          </cell>
          <cell r="D204">
            <v>3.6920000000000002</v>
          </cell>
          <cell r="G204">
            <v>1660.37</v>
          </cell>
          <cell r="H204">
            <v>-13.122</v>
          </cell>
        </row>
        <row r="205">
          <cell r="C205">
            <v>907.74699999999996</v>
          </cell>
          <cell r="D205">
            <v>2.3239999999999998</v>
          </cell>
          <cell r="G205">
            <v>1679.819</v>
          </cell>
          <cell r="H205">
            <v>-11.443</v>
          </cell>
        </row>
        <row r="206">
          <cell r="C206">
            <v>914.31299999999999</v>
          </cell>
          <cell r="D206">
            <v>1.052</v>
          </cell>
          <cell r="G206">
            <v>1703.7329999999999</v>
          </cell>
          <cell r="H206">
            <v>-9.3249999999999993</v>
          </cell>
        </row>
        <row r="207">
          <cell r="C207">
            <v>922.36300000000006</v>
          </cell>
          <cell r="D207">
            <v>-0.746</v>
          </cell>
          <cell r="G207">
            <v>1722.1469999999999</v>
          </cell>
          <cell r="H207">
            <v>-7.85</v>
          </cell>
        </row>
        <row r="208">
          <cell r="C208">
            <v>930.923</v>
          </cell>
          <cell r="D208">
            <v>-2.9409999999999998</v>
          </cell>
          <cell r="G208">
            <v>1737.0650000000001</v>
          </cell>
          <cell r="H208">
            <v>-6.77</v>
          </cell>
        </row>
        <row r="209">
          <cell r="C209">
            <v>938.58799999999997</v>
          </cell>
          <cell r="D209">
            <v>-4.7939999999999996</v>
          </cell>
          <cell r="G209">
            <v>1749.5830000000001</v>
          </cell>
          <cell r="H209">
            <v>-6.0590000000000002</v>
          </cell>
        </row>
        <row r="210">
          <cell r="C210">
            <v>939.68</v>
          </cell>
          <cell r="D210">
            <v>-5.0519999999999996</v>
          </cell>
          <cell r="G210">
            <v>1757.991</v>
          </cell>
          <cell r="H210">
            <v>-5.7240000000000002</v>
          </cell>
        </row>
        <row r="211">
          <cell r="C211">
            <v>943.55100000000004</v>
          </cell>
          <cell r="D211">
            <v>-5.774</v>
          </cell>
          <cell r="G211">
            <v>1773.2270000000001</v>
          </cell>
          <cell r="H211">
            <v>-5.42</v>
          </cell>
        </row>
        <row r="212">
          <cell r="C212">
            <v>946.08199999999999</v>
          </cell>
          <cell r="D212">
            <v>-6.218</v>
          </cell>
          <cell r="G212">
            <v>1780.4459999999999</v>
          </cell>
          <cell r="H212">
            <v>-5.5469999999999997</v>
          </cell>
        </row>
        <row r="213">
          <cell r="C213">
            <v>948.67499999999995</v>
          </cell>
          <cell r="D213">
            <v>-6.5449999999999999</v>
          </cell>
          <cell r="G213">
            <v>1799.0609999999999</v>
          </cell>
          <cell r="H213">
            <v>-6.2859999999999996</v>
          </cell>
        </row>
        <row r="214">
          <cell r="C214">
            <v>951.69100000000003</v>
          </cell>
          <cell r="D214">
            <v>-6.9550000000000001</v>
          </cell>
          <cell r="G214">
            <v>1821.913</v>
          </cell>
          <cell r="H214">
            <v>-7.5869999999999997</v>
          </cell>
        </row>
        <row r="215">
          <cell r="C215">
            <v>954.85699999999997</v>
          </cell>
          <cell r="D215">
            <v>-7.2679999999999998</v>
          </cell>
          <cell r="G215">
            <v>1832.8969999999999</v>
          </cell>
          <cell r="H215">
            <v>-8.2070000000000007</v>
          </cell>
        </row>
        <row r="216">
          <cell r="C216">
            <v>957.02700000000004</v>
          </cell>
          <cell r="D216">
            <v>-7.4610000000000003</v>
          </cell>
          <cell r="G216">
            <v>1842.94</v>
          </cell>
          <cell r="H216">
            <v>-8.7710000000000008</v>
          </cell>
        </row>
        <row r="217">
          <cell r="C217">
            <v>961.59799999999996</v>
          </cell>
          <cell r="D217">
            <v>-7.8319999999999999</v>
          </cell>
          <cell r="G217">
            <v>1848.8689999999999</v>
          </cell>
          <cell r="H217">
            <v>-9.1790000000000003</v>
          </cell>
        </row>
        <row r="218">
          <cell r="C218">
            <v>965.59199999999998</v>
          </cell>
          <cell r="D218">
            <v>-8.0869999999999997</v>
          </cell>
          <cell r="G218">
            <v>1869.895</v>
          </cell>
          <cell r="H218">
            <v>-10.558</v>
          </cell>
        </row>
        <row r="219">
          <cell r="C219">
            <v>968.90800000000002</v>
          </cell>
          <cell r="D219">
            <v>-8.2309999999999999</v>
          </cell>
          <cell r="G219">
            <v>1887.7190000000001</v>
          </cell>
          <cell r="H219">
            <v>-11.839</v>
          </cell>
        </row>
        <row r="220">
          <cell r="C220">
            <v>972.44100000000003</v>
          </cell>
          <cell r="D220">
            <v>-8.3070000000000004</v>
          </cell>
          <cell r="G220">
            <v>1907.607</v>
          </cell>
          <cell r="H220">
            <v>-12.308999999999999</v>
          </cell>
        </row>
        <row r="221">
          <cell r="C221">
            <v>975.197</v>
          </cell>
          <cell r="D221">
            <v>-8.282</v>
          </cell>
          <cell r="G221">
            <v>1928.96</v>
          </cell>
          <cell r="H221">
            <v>-12.026</v>
          </cell>
        </row>
        <row r="222">
          <cell r="C222">
            <v>977.13</v>
          </cell>
          <cell r="D222">
            <v>-8.1669999999999998</v>
          </cell>
          <cell r="G222">
            <v>1942.039</v>
          </cell>
          <cell r="H222">
            <v>-10.929</v>
          </cell>
        </row>
        <row r="223">
          <cell r="C223">
            <v>981.37900000000002</v>
          </cell>
          <cell r="D223">
            <v>-7.8810000000000002</v>
          </cell>
          <cell r="G223">
            <v>1964.354</v>
          </cell>
          <cell r="H223">
            <v>-7.274</v>
          </cell>
        </row>
        <row r="224">
          <cell r="C224">
            <v>984.58600000000001</v>
          </cell>
          <cell r="D224">
            <v>-7.8159999999999998</v>
          </cell>
          <cell r="G224">
            <v>1982.393</v>
          </cell>
          <cell r="H224">
            <v>-2.6160000000000001</v>
          </cell>
        </row>
        <row r="225">
          <cell r="C225">
            <v>987.16399999999999</v>
          </cell>
          <cell r="D225">
            <v>-7.5880000000000001</v>
          </cell>
          <cell r="G225">
            <v>1985.269</v>
          </cell>
          <cell r="H225">
            <v>-1.7370000000000001</v>
          </cell>
        </row>
        <row r="226">
          <cell r="C226">
            <v>989.73900000000003</v>
          </cell>
          <cell r="D226">
            <v>-7.3490000000000002</v>
          </cell>
          <cell r="G226">
            <v>1991.1510000000001</v>
          </cell>
          <cell r="H226">
            <v>0.224</v>
          </cell>
        </row>
        <row r="227">
          <cell r="C227">
            <v>992.56200000000001</v>
          </cell>
          <cell r="D227">
            <v>-6.9560000000000004</v>
          </cell>
          <cell r="G227">
            <v>1993.454</v>
          </cell>
          <cell r="H227">
            <v>1.0349999999999999</v>
          </cell>
        </row>
        <row r="228">
          <cell r="C228">
            <v>995.51</v>
          </cell>
          <cell r="D228">
            <v>-6.6230000000000002</v>
          </cell>
          <cell r="G228">
            <v>1996.588</v>
          </cell>
          <cell r="H228">
            <v>1.9339999999999999</v>
          </cell>
        </row>
        <row r="229">
          <cell r="C229">
            <v>999.30499999999995</v>
          </cell>
          <cell r="D229">
            <v>-6.0449999999999999</v>
          </cell>
          <cell r="G229">
            <v>2001.61</v>
          </cell>
          <cell r="H229">
            <v>3.1379999999999999</v>
          </cell>
        </row>
        <row r="230">
          <cell r="C230">
            <v>1003.538</v>
          </cell>
          <cell r="D230">
            <v>-5.3410000000000002</v>
          </cell>
          <cell r="G230">
            <v>2004.925</v>
          </cell>
          <cell r="H230">
            <v>4.0880000000000001</v>
          </cell>
        </row>
        <row r="231">
          <cell r="C231">
            <v>1006.726</v>
          </cell>
          <cell r="D231">
            <v>-4.806</v>
          </cell>
          <cell r="G231">
            <v>2008.508</v>
          </cell>
          <cell r="H231">
            <v>4.9130000000000003</v>
          </cell>
        </row>
        <row r="232">
          <cell r="C232">
            <v>1009.915</v>
          </cell>
          <cell r="D232">
            <v>-4.2869999999999999</v>
          </cell>
          <cell r="G232">
            <v>2012.374</v>
          </cell>
          <cell r="H232">
            <v>5.8079999999999998</v>
          </cell>
        </row>
        <row r="233">
          <cell r="C233">
            <v>1013.388</v>
          </cell>
          <cell r="D233">
            <v>-3.629</v>
          </cell>
          <cell r="G233">
            <v>2016.211</v>
          </cell>
          <cell r="H233">
            <v>6.5940000000000003</v>
          </cell>
        </row>
        <row r="234">
          <cell r="C234">
            <v>1017.231</v>
          </cell>
          <cell r="D234">
            <v>-2.9260000000000002</v>
          </cell>
          <cell r="G234">
            <v>2018.279</v>
          </cell>
          <cell r="H234">
            <v>7.0030000000000001</v>
          </cell>
        </row>
        <row r="235">
          <cell r="C235">
            <v>1021.95</v>
          </cell>
          <cell r="D235">
            <v>-1.992</v>
          </cell>
          <cell r="G235">
            <v>2022.509</v>
          </cell>
          <cell r="H235">
            <v>7.6390000000000002</v>
          </cell>
        </row>
        <row r="236">
          <cell r="C236">
            <v>1025.299</v>
          </cell>
          <cell r="D236">
            <v>-1.474</v>
          </cell>
          <cell r="G236">
            <v>2027.904</v>
          </cell>
          <cell r="H236">
            <v>8.5150000000000006</v>
          </cell>
        </row>
        <row r="237">
          <cell r="C237">
            <v>1031.0530000000001</v>
          </cell>
          <cell r="D237">
            <v>-0.76300000000000001</v>
          </cell>
          <cell r="G237">
            <v>2031.856</v>
          </cell>
          <cell r="H237">
            <v>9.1010000000000009</v>
          </cell>
        </row>
        <row r="238">
          <cell r="C238">
            <v>1038.4359999999999</v>
          </cell>
          <cell r="D238">
            <v>7.8E-2</v>
          </cell>
          <cell r="G238">
            <v>2035.991</v>
          </cell>
          <cell r="H238">
            <v>9.4169999999999998</v>
          </cell>
        </row>
        <row r="239">
          <cell r="C239">
            <v>1040.9159999999999</v>
          </cell>
          <cell r="D239">
            <v>0.27400000000000002</v>
          </cell>
          <cell r="G239">
            <v>2039.7919999999999</v>
          </cell>
          <cell r="H239">
            <v>9.7240000000000002</v>
          </cell>
        </row>
        <row r="240">
          <cell r="C240">
            <v>1048.943</v>
          </cell>
          <cell r="D240">
            <v>0.95099999999999996</v>
          </cell>
          <cell r="G240">
            <v>2042.68</v>
          </cell>
          <cell r="H240">
            <v>9.9410000000000007</v>
          </cell>
        </row>
        <row r="241">
          <cell r="C241">
            <v>1055.7080000000001</v>
          </cell>
          <cell r="D241">
            <v>1.333</v>
          </cell>
          <cell r="G241">
            <v>2046.7149999999999</v>
          </cell>
          <cell r="H241">
            <v>10.113</v>
          </cell>
        </row>
        <row r="242">
          <cell r="C242">
            <v>1060.952</v>
          </cell>
          <cell r="D242">
            <v>1.4870000000000001</v>
          </cell>
          <cell r="G242">
            <v>2050.0059999999999</v>
          </cell>
          <cell r="H242">
            <v>10.212999999999999</v>
          </cell>
        </row>
        <row r="243">
          <cell r="C243">
            <v>1069.1949999999999</v>
          </cell>
          <cell r="D243">
            <v>1.663</v>
          </cell>
          <cell r="G243">
            <v>2052.835</v>
          </cell>
          <cell r="H243">
            <v>10.233000000000001</v>
          </cell>
        </row>
        <row r="244">
          <cell r="C244">
            <v>1077.9690000000001</v>
          </cell>
          <cell r="D244">
            <v>1.5860000000000001</v>
          </cell>
          <cell r="G244">
            <v>2055.4479999999999</v>
          </cell>
          <cell r="H244">
            <v>10.198</v>
          </cell>
        </row>
        <row r="245">
          <cell r="C245">
            <v>1080.991</v>
          </cell>
          <cell r="D245">
            <v>1.57</v>
          </cell>
          <cell r="G245">
            <v>2058.779</v>
          </cell>
          <cell r="H245">
            <v>10.173</v>
          </cell>
        </row>
        <row r="246">
          <cell r="C246">
            <v>1089.578</v>
          </cell>
          <cell r="D246">
            <v>1.4530000000000001</v>
          </cell>
          <cell r="G246">
            <v>2062.3560000000002</v>
          </cell>
          <cell r="H246">
            <v>10.052</v>
          </cell>
        </row>
        <row r="247">
          <cell r="C247">
            <v>1095.7950000000001</v>
          </cell>
          <cell r="D247">
            <v>1.31</v>
          </cell>
          <cell r="G247">
            <v>2070.741</v>
          </cell>
          <cell r="H247">
            <v>9.3190000000000008</v>
          </cell>
        </row>
        <row r="248">
          <cell r="C248">
            <v>1102.02</v>
          </cell>
          <cell r="D248">
            <v>1.179</v>
          </cell>
          <cell r="G248">
            <v>2075.5729999999999</v>
          </cell>
          <cell r="H248">
            <v>8.9440000000000008</v>
          </cell>
        </row>
        <row r="249">
          <cell r="C249">
            <v>1107.4829999999999</v>
          </cell>
          <cell r="D249">
            <v>1.091</v>
          </cell>
          <cell r="G249">
            <v>2079.1869999999999</v>
          </cell>
          <cell r="H249">
            <v>8.2940000000000005</v>
          </cell>
        </row>
        <row r="250">
          <cell r="C250">
            <v>1112.5139999999999</v>
          </cell>
          <cell r="D250">
            <v>0.96099999999999997</v>
          </cell>
          <cell r="G250">
            <v>2083.2080000000001</v>
          </cell>
          <cell r="H250">
            <v>7.7729999999999997</v>
          </cell>
        </row>
        <row r="251">
          <cell r="C251">
            <v>1121.2660000000001</v>
          </cell>
          <cell r="D251">
            <v>0.871</v>
          </cell>
          <cell r="G251">
            <v>2085.9659999999999</v>
          </cell>
          <cell r="H251">
            <v>7.2949999999999999</v>
          </cell>
        </row>
        <row r="252">
          <cell r="C252">
            <v>1130.325</v>
          </cell>
          <cell r="D252">
            <v>0.68100000000000005</v>
          </cell>
          <cell r="G252">
            <v>2091.096</v>
          </cell>
          <cell r="H252">
            <v>6.2430000000000003</v>
          </cell>
        </row>
        <row r="253">
          <cell r="C253">
            <v>1141.4739999999999</v>
          </cell>
          <cell r="D253">
            <v>0.40500000000000003</v>
          </cell>
          <cell r="G253">
            <v>2095.0770000000002</v>
          </cell>
          <cell r="H253">
            <v>5.4020000000000001</v>
          </cell>
        </row>
        <row r="254">
          <cell r="C254">
            <v>1150.672</v>
          </cell>
          <cell r="D254">
            <v>0.27500000000000002</v>
          </cell>
          <cell r="G254">
            <v>2099.3710000000001</v>
          </cell>
          <cell r="H254">
            <v>4.3760000000000003</v>
          </cell>
        </row>
        <row r="255">
          <cell r="C255">
            <v>1159.117</v>
          </cell>
          <cell r="D255">
            <v>0.17899999999999999</v>
          </cell>
          <cell r="G255">
            <v>2102.835</v>
          </cell>
          <cell r="H255">
            <v>3.399</v>
          </cell>
        </row>
        <row r="256">
          <cell r="C256">
            <v>1173.4960000000001</v>
          </cell>
          <cell r="D256">
            <v>0.245</v>
          </cell>
          <cell r="G256">
            <v>2113.9369999999999</v>
          </cell>
          <cell r="H256">
            <v>0.57699999999999996</v>
          </cell>
        </row>
        <row r="257">
          <cell r="C257">
            <v>1183.682</v>
          </cell>
          <cell r="D257">
            <v>0.65300000000000002</v>
          </cell>
          <cell r="G257">
            <v>2126.846</v>
          </cell>
          <cell r="H257">
            <v>-1.7689999999999999</v>
          </cell>
        </row>
        <row r="258">
          <cell r="C258">
            <v>1188.364</v>
          </cell>
          <cell r="D258">
            <v>0.81499999999999995</v>
          </cell>
          <cell r="G258">
            <v>2142.5189999999998</v>
          </cell>
          <cell r="H258">
            <v>-3.6549999999999998</v>
          </cell>
        </row>
        <row r="259">
          <cell r="C259">
            <v>1194.655</v>
          </cell>
          <cell r="D259">
            <v>1.111</v>
          </cell>
          <cell r="G259">
            <v>2152.777</v>
          </cell>
          <cell r="H259">
            <v>-4.6689999999999996</v>
          </cell>
        </row>
        <row r="260">
          <cell r="C260">
            <v>1197.954</v>
          </cell>
          <cell r="D260">
            <v>1.232</v>
          </cell>
          <cell r="G260">
            <v>2165.3470000000002</v>
          </cell>
          <cell r="H260">
            <v>-5.2729999999999997</v>
          </cell>
        </row>
        <row r="261">
          <cell r="C261">
            <v>1201.172</v>
          </cell>
          <cell r="D261">
            <v>1.2569999999999999</v>
          </cell>
          <cell r="G261">
            <v>2175.9690000000001</v>
          </cell>
          <cell r="H261">
            <v>-5.6109999999999998</v>
          </cell>
        </row>
        <row r="262">
          <cell r="C262">
            <v>1204.4359999999999</v>
          </cell>
          <cell r="D262">
            <v>1.3879999999999999</v>
          </cell>
          <cell r="G262">
            <v>2185.181</v>
          </cell>
          <cell r="H262">
            <v>-5.6509999999999998</v>
          </cell>
        </row>
        <row r="263">
          <cell r="C263">
            <v>1207.2270000000001</v>
          </cell>
          <cell r="D263">
            <v>1.4690000000000001</v>
          </cell>
          <cell r="G263">
            <v>2199.7950000000001</v>
          </cell>
          <cell r="H263">
            <v>-5.758</v>
          </cell>
        </row>
        <row r="264">
          <cell r="C264">
            <v>1210.5830000000001</v>
          </cell>
          <cell r="D264">
            <v>1.577</v>
          </cell>
          <cell r="G264">
            <v>2214.319</v>
          </cell>
          <cell r="H264">
            <v>-5.6689999999999996</v>
          </cell>
        </row>
        <row r="265">
          <cell r="C265">
            <v>1214.6279999999999</v>
          </cell>
          <cell r="D265">
            <v>1.716</v>
          </cell>
          <cell r="G265">
            <v>2230.1529999999998</v>
          </cell>
          <cell r="H265">
            <v>-5.7670000000000003</v>
          </cell>
        </row>
        <row r="266">
          <cell r="C266">
            <v>1220.6880000000001</v>
          </cell>
          <cell r="D266">
            <v>2.0249999999999999</v>
          </cell>
          <cell r="G266">
            <v>2241.4479999999999</v>
          </cell>
          <cell r="H266">
            <v>-5.6950000000000003</v>
          </cell>
        </row>
        <row r="267">
          <cell r="C267">
            <v>1223.4829999999999</v>
          </cell>
          <cell r="D267">
            <v>2.1219999999999999</v>
          </cell>
          <cell r="G267">
            <v>2248.4949999999999</v>
          </cell>
          <cell r="H267">
            <v>-5.7409999999999997</v>
          </cell>
        </row>
        <row r="268">
          <cell r="C268">
            <v>1225.4960000000001</v>
          </cell>
          <cell r="D268">
            <v>2.1560000000000001</v>
          </cell>
          <cell r="G268">
            <v>2255.377</v>
          </cell>
          <cell r="H268">
            <v>-5.6849999999999996</v>
          </cell>
        </row>
        <row r="269">
          <cell r="C269">
            <v>1228.8389999999999</v>
          </cell>
          <cell r="D269">
            <v>2.161</v>
          </cell>
          <cell r="G269">
            <v>2259.9110000000001</v>
          </cell>
          <cell r="H269">
            <v>-5.7229999999999999</v>
          </cell>
        </row>
        <row r="270">
          <cell r="C270">
            <v>1232.7</v>
          </cell>
          <cell r="D270">
            <v>2.2269999999999999</v>
          </cell>
          <cell r="G270">
            <v>2265.5059999999999</v>
          </cell>
          <cell r="H270">
            <v>-5.6779999999999999</v>
          </cell>
        </row>
        <row r="271">
          <cell r="C271">
            <v>1234.4559999999999</v>
          </cell>
          <cell r="D271">
            <v>2.1720000000000002</v>
          </cell>
          <cell r="G271">
            <v>2273.0929999999998</v>
          </cell>
          <cell r="H271">
            <v>-5.7119999999999997</v>
          </cell>
        </row>
        <row r="272">
          <cell r="C272">
            <v>1237.79</v>
          </cell>
          <cell r="D272">
            <v>2.2229999999999999</v>
          </cell>
          <cell r="G272">
            <v>2281.203</v>
          </cell>
          <cell r="H272">
            <v>-5.6120000000000001</v>
          </cell>
        </row>
        <row r="273">
          <cell r="C273">
            <v>1241.0989999999999</v>
          </cell>
          <cell r="D273">
            <v>2.1680000000000001</v>
          </cell>
          <cell r="G273">
            <v>2300.8980000000001</v>
          </cell>
          <cell r="H273">
            <v>-5.7549999999999999</v>
          </cell>
        </row>
        <row r="274">
          <cell r="C274">
            <v>1243.325</v>
          </cell>
          <cell r="D274">
            <v>2.25</v>
          </cell>
          <cell r="G274">
            <v>2317.2939999999999</v>
          </cell>
          <cell r="H274">
            <v>-5.61</v>
          </cell>
        </row>
        <row r="275">
          <cell r="C275">
            <v>1245.9190000000001</v>
          </cell>
          <cell r="D275">
            <v>2.1429999999999998</v>
          </cell>
          <cell r="G275">
            <v>2338.7739999999999</v>
          </cell>
          <cell r="H275">
            <v>-5.7060000000000004</v>
          </cell>
        </row>
        <row r="276">
          <cell r="C276">
            <v>1249.0989999999999</v>
          </cell>
          <cell r="D276">
            <v>2.1179999999999999</v>
          </cell>
          <cell r="G276">
            <v>2355.4589999999998</v>
          </cell>
          <cell r="H276">
            <v>-5.7720000000000002</v>
          </cell>
        </row>
        <row r="277">
          <cell r="C277">
            <v>1252.6559999999999</v>
          </cell>
          <cell r="D277">
            <v>2.1469999999999998</v>
          </cell>
          <cell r="G277">
            <v>2369.136</v>
          </cell>
          <cell r="H277">
            <v>-5.8739999999999997</v>
          </cell>
        </row>
        <row r="278">
          <cell r="C278">
            <v>1255.422</v>
          </cell>
          <cell r="D278">
            <v>2.0720000000000001</v>
          </cell>
          <cell r="G278">
            <v>2381.6390000000001</v>
          </cell>
          <cell r="H278">
            <v>-5.9509999999999996</v>
          </cell>
        </row>
        <row r="279">
          <cell r="C279">
            <v>1260.8620000000001</v>
          </cell>
          <cell r="D279">
            <v>1.923</v>
          </cell>
          <cell r="G279">
            <v>2393.29</v>
          </cell>
          <cell r="H279">
            <v>-6.048</v>
          </cell>
        </row>
        <row r="280">
          <cell r="C280">
            <v>1269.712</v>
          </cell>
          <cell r="D280">
            <v>1.7729999999999999</v>
          </cell>
          <cell r="G280">
            <v>2399.114</v>
          </cell>
          <cell r="H280">
            <v>-6.0449999999999999</v>
          </cell>
        </row>
        <row r="281">
          <cell r="C281">
            <v>1275.008</v>
          </cell>
          <cell r="D281">
            <v>1.6819999999999999</v>
          </cell>
          <cell r="G281">
            <v>2410.2449999999999</v>
          </cell>
          <cell r="H281">
            <v>-6.0940000000000003</v>
          </cell>
        </row>
        <row r="282">
          <cell r="C282">
            <v>1281.47</v>
          </cell>
          <cell r="D282">
            <v>1.7050000000000001</v>
          </cell>
          <cell r="G282">
            <v>2416.3049999999998</v>
          </cell>
          <cell r="H282">
            <v>-6.0839999999999996</v>
          </cell>
        </row>
        <row r="283">
          <cell r="C283">
            <v>1284.934</v>
          </cell>
          <cell r="D283">
            <v>1.663</v>
          </cell>
          <cell r="G283">
            <v>2430.527</v>
          </cell>
          <cell r="H283">
            <v>-5.9649999999999999</v>
          </cell>
        </row>
        <row r="284">
          <cell r="C284">
            <v>1295.299</v>
          </cell>
          <cell r="D284">
            <v>1.661</v>
          </cell>
          <cell r="G284">
            <v>2443.1</v>
          </cell>
          <cell r="H284">
            <v>-5.9720000000000004</v>
          </cell>
        </row>
        <row r="285">
          <cell r="C285">
            <v>1301.973</v>
          </cell>
          <cell r="D285">
            <v>1.6519999999999999</v>
          </cell>
          <cell r="G285">
            <v>2461.8339999999998</v>
          </cell>
          <cell r="H285">
            <v>-5.8860000000000001</v>
          </cell>
        </row>
        <row r="286">
          <cell r="C286">
            <v>1310.9760000000001</v>
          </cell>
          <cell r="D286">
            <v>1.7769999999999999</v>
          </cell>
          <cell r="G286">
            <v>2484.8649999999998</v>
          </cell>
          <cell r="H286">
            <v>-5.9370000000000003</v>
          </cell>
        </row>
        <row r="287">
          <cell r="C287">
            <v>1324.1389999999999</v>
          </cell>
          <cell r="D287">
            <v>1.7010000000000001</v>
          </cell>
          <cell r="G287">
            <v>2488.63</v>
          </cell>
          <cell r="H287">
            <v>-5.88</v>
          </cell>
        </row>
        <row r="288">
          <cell r="C288">
            <v>1337</v>
          </cell>
          <cell r="D288">
            <v>1.7509999999999999</v>
          </cell>
          <cell r="G288">
            <v>2501.973</v>
          </cell>
          <cell r="H288">
            <v>-5.9669999999999996</v>
          </cell>
        </row>
        <row r="289">
          <cell r="C289">
            <v>1352.7449999999999</v>
          </cell>
          <cell r="D289">
            <v>1.7430000000000001</v>
          </cell>
          <cell r="G289">
            <v>2516.5430000000001</v>
          </cell>
          <cell r="H289">
            <v>-5.8710000000000004</v>
          </cell>
        </row>
        <row r="290">
          <cell r="C290">
            <v>1365.249</v>
          </cell>
          <cell r="D290">
            <v>1.6839999999999999</v>
          </cell>
          <cell r="G290">
            <v>2532.547</v>
          </cell>
          <cell r="H290">
            <v>-5.81</v>
          </cell>
        </row>
        <row r="291">
          <cell r="C291">
            <v>1376.039</v>
          </cell>
          <cell r="D291">
            <v>1.7090000000000001</v>
          </cell>
          <cell r="G291">
            <v>2549.1489999999999</v>
          </cell>
          <cell r="H291">
            <v>-5.7960000000000003</v>
          </cell>
        </row>
        <row r="292">
          <cell r="C292">
            <v>1387.6110000000001</v>
          </cell>
          <cell r="D292">
            <v>1.671</v>
          </cell>
          <cell r="G292">
            <v>2561.114</v>
          </cell>
          <cell r="H292">
            <v>-5.8029999999999999</v>
          </cell>
        </row>
        <row r="293">
          <cell r="C293">
            <v>1397.241</v>
          </cell>
          <cell r="D293">
            <v>1.716</v>
          </cell>
          <cell r="G293">
            <v>2575.5749999999998</v>
          </cell>
          <cell r="H293">
            <v>-5.8090000000000002</v>
          </cell>
        </row>
        <row r="294">
          <cell r="C294">
            <v>1406.229</v>
          </cell>
          <cell r="D294">
            <v>1.734</v>
          </cell>
          <cell r="G294">
            <v>2587.2759999999998</v>
          </cell>
          <cell r="H294">
            <v>-5.7380000000000004</v>
          </cell>
        </row>
        <row r="295">
          <cell r="C295">
            <v>1414.9770000000001</v>
          </cell>
          <cell r="D295">
            <v>1.7130000000000001</v>
          </cell>
          <cell r="G295">
            <v>2598.194</v>
          </cell>
          <cell r="H295">
            <v>-5.5540000000000003</v>
          </cell>
        </row>
        <row r="296">
          <cell r="C296">
            <v>1424.3689999999999</v>
          </cell>
          <cell r="D296">
            <v>1.6830000000000001</v>
          </cell>
          <cell r="G296">
            <v>2614.23</v>
          </cell>
          <cell r="H296">
            <v>-5.5090000000000003</v>
          </cell>
        </row>
        <row r="297">
          <cell r="C297">
            <v>1432.35</v>
          </cell>
          <cell r="D297">
            <v>1.6739999999999999</v>
          </cell>
          <cell r="G297">
            <v>2617.346</v>
          </cell>
          <cell r="H297">
            <v>-5.4320000000000004</v>
          </cell>
        </row>
        <row r="298">
          <cell r="C298">
            <v>1442.1859999999999</v>
          </cell>
          <cell r="D298">
            <v>1.6539999999999999</v>
          </cell>
          <cell r="G298">
            <v>2621.3139999999999</v>
          </cell>
          <cell r="H298">
            <v>-5.5469999999999997</v>
          </cell>
        </row>
        <row r="299">
          <cell r="C299">
            <v>1456.588</v>
          </cell>
          <cell r="D299">
            <v>1.6519999999999999</v>
          </cell>
          <cell r="G299">
            <v>2625.393</v>
          </cell>
          <cell r="H299">
            <v>-5.5019999999999998</v>
          </cell>
        </row>
        <row r="300">
          <cell r="C300">
            <v>1468.4079999999999</v>
          </cell>
          <cell r="D300">
            <v>1.55</v>
          </cell>
          <cell r="G300">
            <v>2633.6260000000002</v>
          </cell>
          <cell r="H300">
            <v>-5.5449999999999999</v>
          </cell>
        </row>
        <row r="301">
          <cell r="C301">
            <v>1481.29</v>
          </cell>
          <cell r="D301">
            <v>1.5580000000000001</v>
          </cell>
          <cell r="G301">
            <v>2638.9430000000002</v>
          </cell>
          <cell r="H301">
            <v>-5.6769999999999996</v>
          </cell>
        </row>
        <row r="302">
          <cell r="C302">
            <v>1493.1010000000001</v>
          </cell>
          <cell r="D302">
            <v>1.494</v>
          </cell>
          <cell r="G302">
            <v>2644.0010000000002</v>
          </cell>
          <cell r="H302">
            <v>-5.7480000000000002</v>
          </cell>
        </row>
        <row r="303">
          <cell r="C303">
            <v>1501.595</v>
          </cell>
          <cell r="D303">
            <v>1.254</v>
          </cell>
          <cell r="G303">
            <v>2647.6930000000002</v>
          </cell>
          <cell r="H303">
            <v>-5.7359999999999998</v>
          </cell>
        </row>
        <row r="304">
          <cell r="C304">
            <v>1509.19</v>
          </cell>
          <cell r="D304">
            <v>0.98899999999999999</v>
          </cell>
          <cell r="G304">
            <v>2653.393</v>
          </cell>
          <cell r="H304">
            <v>-5.5739999999999998</v>
          </cell>
        </row>
        <row r="305">
          <cell r="C305">
            <v>1514.712</v>
          </cell>
          <cell r="D305">
            <v>0.53800000000000003</v>
          </cell>
          <cell r="G305">
            <v>2659.3969999999999</v>
          </cell>
          <cell r="H305">
            <v>-5.6509999999999998</v>
          </cell>
        </row>
        <row r="306">
          <cell r="C306">
            <v>1522.087</v>
          </cell>
          <cell r="D306">
            <v>-0.187</v>
          </cell>
          <cell r="G306">
            <v>2663.768</v>
          </cell>
          <cell r="H306">
            <v>-5.64</v>
          </cell>
        </row>
        <row r="307">
          <cell r="C307">
            <v>1528.27</v>
          </cell>
          <cell r="D307">
            <v>-0.96699999999999997</v>
          </cell>
          <cell r="G307">
            <v>2671.9459999999999</v>
          </cell>
          <cell r="H307">
            <v>-5.6040000000000001</v>
          </cell>
        </row>
        <row r="308">
          <cell r="C308">
            <v>1534.454</v>
          </cell>
          <cell r="D308">
            <v>-1.8420000000000001</v>
          </cell>
          <cell r="G308">
            <v>2681.8470000000002</v>
          </cell>
          <cell r="H308">
            <v>-5.4980000000000002</v>
          </cell>
        </row>
        <row r="309">
          <cell r="C309">
            <v>1539.4269999999999</v>
          </cell>
          <cell r="D309">
            <v>-2.556</v>
          </cell>
          <cell r="G309">
            <v>2691.74</v>
          </cell>
          <cell r="H309">
            <v>-5.5839999999999996</v>
          </cell>
        </row>
        <row r="310">
          <cell r="C310">
            <v>1544.3579999999999</v>
          </cell>
          <cell r="D310">
            <v>-3.1389999999999998</v>
          </cell>
          <cell r="G310">
            <v>2695.5889999999999</v>
          </cell>
          <cell r="H310">
            <v>-5.5449999999999999</v>
          </cell>
        </row>
        <row r="311">
          <cell r="C311">
            <v>1547.8889999999999</v>
          </cell>
          <cell r="D311">
            <v>-3.5990000000000002</v>
          </cell>
          <cell r="G311">
            <v>2704.89</v>
          </cell>
          <cell r="H311">
            <v>-5.5129999999999999</v>
          </cell>
        </row>
        <row r="312">
          <cell r="C312">
            <v>1550.1569999999999</v>
          </cell>
          <cell r="D312">
            <v>-3.9009999999999998</v>
          </cell>
          <cell r="G312">
            <v>2712.39</v>
          </cell>
          <cell r="H312">
            <v>-5.5730000000000004</v>
          </cell>
        </row>
        <row r="313">
          <cell r="C313">
            <v>1552.424</v>
          </cell>
          <cell r="D313">
            <v>-4.2110000000000003</v>
          </cell>
          <cell r="G313">
            <v>2715.424</v>
          </cell>
          <cell r="H313">
            <v>-5.6029999999999998</v>
          </cell>
        </row>
        <row r="314">
          <cell r="C314">
            <v>1554.9480000000001</v>
          </cell>
          <cell r="D314">
            <v>-4.5449999999999999</v>
          </cell>
          <cell r="G314">
            <v>2719.98</v>
          </cell>
          <cell r="H314">
            <v>-5.6870000000000003</v>
          </cell>
        </row>
        <row r="315">
          <cell r="C315">
            <v>1556.952</v>
          </cell>
          <cell r="D315">
            <v>-4.78</v>
          </cell>
          <cell r="G315">
            <v>2723.116</v>
          </cell>
          <cell r="H315">
            <v>-5.702</v>
          </cell>
        </row>
        <row r="316">
          <cell r="C316">
            <v>1563.4880000000001</v>
          </cell>
          <cell r="D316">
            <v>-5.4089999999999998</v>
          </cell>
          <cell r="G316">
            <v>2727.7420000000002</v>
          </cell>
          <cell r="H316">
            <v>-5.7240000000000002</v>
          </cell>
        </row>
        <row r="317">
          <cell r="C317">
            <v>1566.2460000000001</v>
          </cell>
          <cell r="D317">
            <v>-5.6769999999999996</v>
          </cell>
          <cell r="G317">
            <v>2732.636</v>
          </cell>
          <cell r="H317">
            <v>-5.8040000000000003</v>
          </cell>
        </row>
        <row r="318">
          <cell r="C318">
            <v>1568.29</v>
          </cell>
          <cell r="D318">
            <v>-5.91</v>
          </cell>
          <cell r="G318">
            <v>2737.2130000000002</v>
          </cell>
          <cell r="H318">
            <v>-5.7690000000000001</v>
          </cell>
        </row>
        <row r="319">
          <cell r="C319">
            <v>1571.3630000000001</v>
          </cell>
          <cell r="D319">
            <v>-6.202</v>
          </cell>
          <cell r="G319">
            <v>2739.8649999999998</v>
          </cell>
          <cell r="H319">
            <v>-5.7629999999999999</v>
          </cell>
        </row>
        <row r="320">
          <cell r="C320">
            <v>1573.4870000000001</v>
          </cell>
          <cell r="D320">
            <v>-6.359</v>
          </cell>
          <cell r="G320">
            <v>2750.422</v>
          </cell>
          <cell r="H320">
            <v>-5.7569999999999997</v>
          </cell>
        </row>
        <row r="321">
          <cell r="C321">
            <v>1576.1</v>
          </cell>
          <cell r="D321">
            <v>-6.4859999999999998</v>
          </cell>
          <cell r="G321">
            <v>2767.4450000000002</v>
          </cell>
          <cell r="H321">
            <v>-5.5119999999999996</v>
          </cell>
        </row>
        <row r="322">
          <cell r="C322">
            <v>1580.6980000000001</v>
          </cell>
          <cell r="D322">
            <v>-6.7809999999999997</v>
          </cell>
          <cell r="G322">
            <v>2777.5329999999999</v>
          </cell>
          <cell r="H322">
            <v>-5.6559999999999997</v>
          </cell>
        </row>
        <row r="323">
          <cell r="C323">
            <v>1587.731</v>
          </cell>
          <cell r="D323">
            <v>-7.2089999999999996</v>
          </cell>
          <cell r="G323">
            <v>2795.1509999999998</v>
          </cell>
          <cell r="H323">
            <v>-5.649</v>
          </cell>
        </row>
        <row r="324">
          <cell r="C324">
            <v>1588.4369999999999</v>
          </cell>
          <cell r="D324">
            <v>-7.2489999999999997</v>
          </cell>
          <cell r="G324">
            <v>2800.4340000000002</v>
          </cell>
          <cell r="H324">
            <v>-5.6859999999999999</v>
          </cell>
        </row>
        <row r="325">
          <cell r="C325">
            <v>1591.154</v>
          </cell>
          <cell r="D325">
            <v>-7.4260000000000002</v>
          </cell>
          <cell r="G325">
            <v>2803.2809999999999</v>
          </cell>
          <cell r="H325">
            <v>-5.702</v>
          </cell>
        </row>
        <row r="326">
          <cell r="C326">
            <v>1593.1389999999999</v>
          </cell>
          <cell r="D326">
            <v>-7.5730000000000004</v>
          </cell>
          <cell r="G326">
            <v>2814.4079999999999</v>
          </cell>
          <cell r="H326">
            <v>-5.6909999999999998</v>
          </cell>
        </row>
        <row r="327">
          <cell r="C327">
            <v>1594.9960000000001</v>
          </cell>
          <cell r="D327">
            <v>-7.6689999999999996</v>
          </cell>
          <cell r="G327">
            <v>2829.3409999999999</v>
          </cell>
          <cell r="H327">
            <v>-5.5579999999999998</v>
          </cell>
        </row>
        <row r="328">
          <cell r="C328">
            <v>1596.925</v>
          </cell>
          <cell r="D328">
            <v>-7.6660000000000004</v>
          </cell>
          <cell r="G328">
            <v>2844.0639999999999</v>
          </cell>
          <cell r="H328">
            <v>-5.6260000000000003</v>
          </cell>
        </row>
        <row r="329">
          <cell r="C329">
            <v>1599.74</v>
          </cell>
          <cell r="D329">
            <v>-7.7949999999999999</v>
          </cell>
          <cell r="G329">
            <v>2858.808</v>
          </cell>
          <cell r="H329">
            <v>-5.6369999999999996</v>
          </cell>
        </row>
        <row r="330">
          <cell r="C330">
            <v>1602.403</v>
          </cell>
          <cell r="D330">
            <v>-7.9790000000000001</v>
          </cell>
          <cell r="G330">
            <v>2866.2950000000001</v>
          </cell>
          <cell r="H330">
            <v>-5.5119999999999996</v>
          </cell>
        </row>
        <row r="331">
          <cell r="C331">
            <v>1604.45</v>
          </cell>
          <cell r="D331">
            <v>-8.0229999999999997</v>
          </cell>
          <cell r="G331">
            <v>2876.0079999999998</v>
          </cell>
          <cell r="H331">
            <v>-5.2309999999999999</v>
          </cell>
        </row>
        <row r="332">
          <cell r="C332">
            <v>1606.4670000000001</v>
          </cell>
          <cell r="D332">
            <v>-8.0939999999999994</v>
          </cell>
          <cell r="G332">
            <v>2883.7559999999999</v>
          </cell>
          <cell r="H332">
            <v>-5.3360000000000003</v>
          </cell>
        </row>
        <row r="333">
          <cell r="C333">
            <v>1608.6880000000001</v>
          </cell>
          <cell r="D333">
            <v>-8.0549999999999997</v>
          </cell>
          <cell r="G333">
            <v>2895.835</v>
          </cell>
          <cell r="H333">
            <v>-5.36</v>
          </cell>
        </row>
        <row r="334">
          <cell r="C334">
            <v>1614.903</v>
          </cell>
          <cell r="D334">
            <v>-8.1460000000000008</v>
          </cell>
          <cell r="G334">
            <v>2908.6689999999999</v>
          </cell>
          <cell r="H334">
            <v>-5.51</v>
          </cell>
        </row>
        <row r="335">
          <cell r="C335">
            <v>1622.221</v>
          </cell>
          <cell r="D335">
            <v>-8.1300000000000008</v>
          </cell>
          <cell r="G335">
            <v>2919.8719999999998</v>
          </cell>
          <cell r="H335">
            <v>-5.5190000000000001</v>
          </cell>
        </row>
        <row r="336">
          <cell r="C336">
            <v>1624.0630000000001</v>
          </cell>
          <cell r="D336">
            <v>-8.09</v>
          </cell>
          <cell r="G336">
            <v>2940.0479999999998</v>
          </cell>
          <cell r="H336">
            <v>-5.2750000000000004</v>
          </cell>
        </row>
        <row r="337">
          <cell r="C337">
            <v>1626.797</v>
          </cell>
          <cell r="D337">
            <v>-7.891</v>
          </cell>
          <cell r="G337">
            <v>2946.422</v>
          </cell>
          <cell r="H337">
            <v>-5.2729999999999997</v>
          </cell>
        </row>
        <row r="338">
          <cell r="C338">
            <v>1633.499</v>
          </cell>
          <cell r="D338">
            <v>-7.5140000000000002</v>
          </cell>
          <cell r="G338">
            <v>2955.3440000000001</v>
          </cell>
          <cell r="H338">
            <v>-5.3920000000000003</v>
          </cell>
        </row>
        <row r="339">
          <cell r="C339">
            <v>1639.008</v>
          </cell>
          <cell r="D339">
            <v>-7.0330000000000004</v>
          </cell>
          <cell r="G339">
            <v>2958.8249999999998</v>
          </cell>
          <cell r="H339">
            <v>-5.5049999999999999</v>
          </cell>
        </row>
        <row r="340">
          <cell r="C340">
            <v>1645.029</v>
          </cell>
          <cell r="D340">
            <v>-6.4809999999999999</v>
          </cell>
          <cell r="G340">
            <v>2964.7779999999998</v>
          </cell>
          <cell r="H340">
            <v>-5.5670000000000002</v>
          </cell>
        </row>
        <row r="341">
          <cell r="C341">
            <v>1650.8240000000001</v>
          </cell>
          <cell r="D341">
            <v>-6.0339999999999998</v>
          </cell>
          <cell r="G341">
            <v>2968.5790000000002</v>
          </cell>
          <cell r="H341">
            <v>-5.6070000000000002</v>
          </cell>
        </row>
        <row r="342">
          <cell r="C342">
            <v>1656.692</v>
          </cell>
          <cell r="D342">
            <v>-5.3719999999999999</v>
          </cell>
          <cell r="G342">
            <v>2976.1990000000001</v>
          </cell>
          <cell r="H342">
            <v>-5.5780000000000003</v>
          </cell>
        </row>
        <row r="343">
          <cell r="C343">
            <v>1662.6489999999999</v>
          </cell>
          <cell r="D343">
            <v>-4.8680000000000003</v>
          </cell>
          <cell r="G343">
            <v>2982.6060000000002</v>
          </cell>
          <cell r="H343">
            <v>-5.6349999999999998</v>
          </cell>
        </row>
        <row r="344">
          <cell r="C344">
            <v>1667.8969999999999</v>
          </cell>
          <cell r="D344">
            <v>-4.37</v>
          </cell>
          <cell r="G344">
            <v>2987.982</v>
          </cell>
          <cell r="H344">
            <v>-5.5270000000000001</v>
          </cell>
        </row>
        <row r="345">
          <cell r="C345">
            <v>1674.36</v>
          </cell>
          <cell r="D345">
            <v>-3.798</v>
          </cell>
          <cell r="G345">
            <v>2995.9389999999999</v>
          </cell>
          <cell r="H345">
            <v>-5.4020000000000001</v>
          </cell>
        </row>
        <row r="346">
          <cell r="C346">
            <v>1680.386</v>
          </cell>
          <cell r="D346">
            <v>-3.2639999999999998</v>
          </cell>
          <cell r="G346">
            <v>3002.3069999999998</v>
          </cell>
          <cell r="H346">
            <v>-5.4909999999999997</v>
          </cell>
        </row>
        <row r="347">
          <cell r="C347">
            <v>1685.338</v>
          </cell>
          <cell r="D347">
            <v>-2.7759999999999998</v>
          </cell>
          <cell r="G347">
            <v>3007.6469999999999</v>
          </cell>
          <cell r="H347">
            <v>-5.508</v>
          </cell>
        </row>
        <row r="348">
          <cell r="C348">
            <v>1694.538</v>
          </cell>
          <cell r="D348">
            <v>-2.0139999999999998</v>
          </cell>
          <cell r="G348">
            <v>3011.5459999999998</v>
          </cell>
          <cell r="H348">
            <v>-5.5250000000000004</v>
          </cell>
        </row>
        <row r="349">
          <cell r="C349">
            <v>1703.2840000000001</v>
          </cell>
          <cell r="D349">
            <v>-1.2529999999999999</v>
          </cell>
          <cell r="G349">
            <v>3014.8069999999998</v>
          </cell>
          <cell r="H349">
            <v>-5.5250000000000004</v>
          </cell>
        </row>
        <row r="350">
          <cell r="C350">
            <v>1713.3789999999999</v>
          </cell>
          <cell r="D350">
            <v>-0.41599999999999998</v>
          </cell>
          <cell r="G350">
            <v>3019.2370000000001</v>
          </cell>
          <cell r="H350">
            <v>-5.5170000000000003</v>
          </cell>
        </row>
        <row r="351">
          <cell r="C351">
            <v>1722.0519999999999</v>
          </cell>
          <cell r="D351">
            <v>0.3</v>
          </cell>
          <cell r="G351">
            <v>3022.6759999999999</v>
          </cell>
          <cell r="H351">
            <v>-5.5389999999999997</v>
          </cell>
        </row>
        <row r="352">
          <cell r="C352">
            <v>1730.627</v>
          </cell>
          <cell r="D352">
            <v>1.0569999999999999</v>
          </cell>
          <cell r="G352">
            <v>3026.8919999999998</v>
          </cell>
          <cell r="H352">
            <v>-5.4960000000000004</v>
          </cell>
        </row>
        <row r="353">
          <cell r="C353">
            <v>1739.0239999999999</v>
          </cell>
          <cell r="D353">
            <v>1.522</v>
          </cell>
          <cell r="G353">
            <v>3034.2779999999998</v>
          </cell>
          <cell r="H353">
            <v>-5.52</v>
          </cell>
        </row>
        <row r="354">
          <cell r="C354">
            <v>1744.6130000000001</v>
          </cell>
          <cell r="D354">
            <v>1.873</v>
          </cell>
          <cell r="G354">
            <v>3042.2860000000001</v>
          </cell>
          <cell r="H354">
            <v>-5.4169999999999998</v>
          </cell>
        </row>
        <row r="355">
          <cell r="C355">
            <v>1747.9670000000001</v>
          </cell>
          <cell r="D355">
            <v>2.0089999999999999</v>
          </cell>
          <cell r="G355">
            <v>3053.0740000000001</v>
          </cell>
          <cell r="H355">
            <v>-5.5090000000000003</v>
          </cell>
        </row>
        <row r="356">
          <cell r="C356">
            <v>1751.8320000000001</v>
          </cell>
          <cell r="D356">
            <v>2.1709999999999998</v>
          </cell>
          <cell r="G356">
            <v>3058.0709999999999</v>
          </cell>
          <cell r="H356">
            <v>-5.4450000000000003</v>
          </cell>
        </row>
        <row r="357">
          <cell r="C357">
            <v>1756.768</v>
          </cell>
          <cell r="D357">
            <v>2.3559999999999999</v>
          </cell>
          <cell r="G357">
            <v>3061.703</v>
          </cell>
          <cell r="H357">
            <v>-5.4930000000000003</v>
          </cell>
        </row>
        <row r="358">
          <cell r="C358">
            <v>1758.2370000000001</v>
          </cell>
          <cell r="D358">
            <v>2.3809999999999998</v>
          </cell>
          <cell r="G358">
            <v>3067.6060000000002</v>
          </cell>
          <cell r="H358">
            <v>-5.452</v>
          </cell>
        </row>
        <row r="359">
          <cell r="C359">
            <v>1766.9</v>
          </cell>
          <cell r="D359">
            <v>2.5659999999999998</v>
          </cell>
          <cell r="G359">
            <v>3074.748</v>
          </cell>
          <cell r="H359">
            <v>-5.5359999999999996</v>
          </cell>
        </row>
        <row r="360">
          <cell r="C360">
            <v>1775.232</v>
          </cell>
          <cell r="D360">
            <v>2.6019999999999999</v>
          </cell>
          <cell r="G360">
            <v>3079.4769999999999</v>
          </cell>
          <cell r="H360">
            <v>-5.5069999999999997</v>
          </cell>
        </row>
        <row r="361">
          <cell r="C361">
            <v>1777.6479999999999</v>
          </cell>
          <cell r="D361">
            <v>2.57</v>
          </cell>
          <cell r="G361">
            <v>3084.2150000000001</v>
          </cell>
          <cell r="H361">
            <v>-5.5780000000000003</v>
          </cell>
        </row>
        <row r="362">
          <cell r="C362">
            <v>1783.9749999999999</v>
          </cell>
          <cell r="D362">
            <v>2.4329999999999998</v>
          </cell>
          <cell r="G362">
            <v>3087.893</v>
          </cell>
          <cell r="H362">
            <v>-5.5709999999999997</v>
          </cell>
        </row>
        <row r="363">
          <cell r="C363">
            <v>1788.3330000000001</v>
          </cell>
          <cell r="D363">
            <v>2.3650000000000002</v>
          </cell>
          <cell r="G363">
            <v>3096.5149999999999</v>
          </cell>
          <cell r="H363">
            <v>-5.5860000000000003</v>
          </cell>
        </row>
        <row r="364">
          <cell r="C364">
            <v>1791.2170000000001</v>
          </cell>
          <cell r="D364">
            <v>2.2709999999999999</v>
          </cell>
          <cell r="G364">
            <v>3102.7150000000001</v>
          </cell>
          <cell r="H364">
            <v>-5.7069999999999999</v>
          </cell>
        </row>
        <row r="365">
          <cell r="C365">
            <v>1795.69</v>
          </cell>
          <cell r="D365">
            <v>2.0739999999999998</v>
          </cell>
          <cell r="G365">
            <v>3107.6260000000002</v>
          </cell>
          <cell r="H365">
            <v>-5.6529999999999996</v>
          </cell>
        </row>
        <row r="366">
          <cell r="C366">
            <v>1797.6279999999999</v>
          </cell>
          <cell r="D366">
            <v>1.9870000000000001</v>
          </cell>
          <cell r="G366">
            <v>3120.6210000000001</v>
          </cell>
          <cell r="H366">
            <v>-5.4379999999999997</v>
          </cell>
        </row>
        <row r="367">
          <cell r="C367">
            <v>1800.0129999999999</v>
          </cell>
          <cell r="D367">
            <v>1.845</v>
          </cell>
          <cell r="G367">
            <v>3124.317</v>
          </cell>
          <cell r="H367">
            <v>-5.3869999999999996</v>
          </cell>
        </row>
        <row r="368">
          <cell r="C368">
            <v>1803.1849999999999</v>
          </cell>
          <cell r="D368">
            <v>1.657</v>
          </cell>
          <cell r="G368">
            <v>3135.7510000000002</v>
          </cell>
          <cell r="H368">
            <v>-5.3049999999999997</v>
          </cell>
        </row>
        <row r="369">
          <cell r="C369">
            <v>1809.383</v>
          </cell>
          <cell r="D369">
            <v>1.2410000000000001</v>
          </cell>
          <cell r="G369">
            <v>3145.3580000000002</v>
          </cell>
          <cell r="H369">
            <v>-5.3949999999999996</v>
          </cell>
        </row>
        <row r="370">
          <cell r="C370">
            <v>1814.877</v>
          </cell>
          <cell r="D370">
            <v>0.876</v>
          </cell>
          <cell r="G370">
            <v>3161.587</v>
          </cell>
          <cell r="H370">
            <v>-5.4550000000000001</v>
          </cell>
        </row>
        <row r="371">
          <cell r="C371">
            <v>1816.865</v>
          </cell>
          <cell r="D371">
            <v>0.77600000000000002</v>
          </cell>
          <cell r="G371">
            <v>3174.0039999999999</v>
          </cell>
          <cell r="H371">
            <v>-5.49</v>
          </cell>
        </row>
        <row r="372">
          <cell r="C372">
            <v>1820.3240000000001</v>
          </cell>
          <cell r="D372">
            <v>0.61899999999999999</v>
          </cell>
          <cell r="G372">
            <v>3185.38</v>
          </cell>
          <cell r="H372">
            <v>-5.5309999999999997</v>
          </cell>
        </row>
        <row r="373">
          <cell r="C373">
            <v>1823.0509999999999</v>
          </cell>
          <cell r="D373">
            <v>0.44400000000000001</v>
          </cell>
          <cell r="G373">
            <v>3202.4780000000001</v>
          </cell>
          <cell r="H373">
            <v>-5.3380000000000001</v>
          </cell>
        </row>
        <row r="374">
          <cell r="C374">
            <v>1826.67</v>
          </cell>
          <cell r="D374">
            <v>0.28100000000000003</v>
          </cell>
          <cell r="G374">
            <v>3217.5059999999999</v>
          </cell>
          <cell r="H374">
            <v>-5.2640000000000002</v>
          </cell>
        </row>
        <row r="375">
          <cell r="C375">
            <v>1828.0350000000001</v>
          </cell>
          <cell r="D375">
            <v>0.25700000000000001</v>
          </cell>
          <cell r="G375">
            <v>3238.9</v>
          </cell>
          <cell r="H375">
            <v>-5.125</v>
          </cell>
        </row>
        <row r="376">
          <cell r="C376">
            <v>1833.1969999999999</v>
          </cell>
          <cell r="D376">
            <v>-0.17799999999999999</v>
          </cell>
          <cell r="G376">
            <v>3244.748</v>
          </cell>
          <cell r="H376">
            <v>-5.1680000000000001</v>
          </cell>
        </row>
        <row r="377">
          <cell r="C377">
            <v>1836.298</v>
          </cell>
          <cell r="D377">
            <v>-0.13</v>
          </cell>
          <cell r="G377">
            <v>3250.2089999999998</v>
          </cell>
          <cell r="H377">
            <v>-5.2279999999999998</v>
          </cell>
        </row>
        <row r="378">
          <cell r="C378">
            <v>1838.6569999999999</v>
          </cell>
          <cell r="D378">
            <v>0.104</v>
          </cell>
          <cell r="G378">
            <v>3252.846</v>
          </cell>
          <cell r="H378">
            <v>-5.2050000000000001</v>
          </cell>
        </row>
        <row r="379">
          <cell r="C379">
            <v>1842.008</v>
          </cell>
          <cell r="D379">
            <v>0.14699999999999999</v>
          </cell>
          <cell r="G379">
            <v>3259.1529999999998</v>
          </cell>
          <cell r="H379">
            <v>-5.444</v>
          </cell>
        </row>
        <row r="380">
          <cell r="C380">
            <v>1847.9169999999999</v>
          </cell>
          <cell r="D380">
            <v>-0.28899999999999998</v>
          </cell>
          <cell r="G380">
            <v>3265.866</v>
          </cell>
          <cell r="H380">
            <v>-5.4329999999999998</v>
          </cell>
        </row>
        <row r="381">
          <cell r="C381">
            <v>1857.443</v>
          </cell>
          <cell r="D381">
            <v>-0.78800000000000003</v>
          </cell>
          <cell r="G381">
            <v>3272.183</v>
          </cell>
          <cell r="H381">
            <v>-5.3810000000000002</v>
          </cell>
        </row>
        <row r="382">
          <cell r="C382">
            <v>1867.444</v>
          </cell>
          <cell r="D382">
            <v>-1.5389999999999999</v>
          </cell>
          <cell r="G382">
            <v>3297.1309999999999</v>
          </cell>
          <cell r="H382">
            <v>-5.3789999999999996</v>
          </cell>
        </row>
        <row r="383">
          <cell r="C383">
            <v>1875.655</v>
          </cell>
          <cell r="D383">
            <v>-2.1110000000000002</v>
          </cell>
          <cell r="G383">
            <v>3301.1469999999999</v>
          </cell>
          <cell r="H383">
            <v>-5.2510000000000003</v>
          </cell>
        </row>
        <row r="384">
          <cell r="C384">
            <v>1881.579</v>
          </cell>
          <cell r="D384">
            <v>-2.5630000000000002</v>
          </cell>
          <cell r="G384">
            <v>3303.2150000000001</v>
          </cell>
          <cell r="H384">
            <v>-5.2510000000000003</v>
          </cell>
        </row>
        <row r="385">
          <cell r="C385">
            <v>1890.019</v>
          </cell>
          <cell r="D385">
            <v>-3.0249999999999999</v>
          </cell>
          <cell r="G385">
            <v>3310.6990000000001</v>
          </cell>
          <cell r="H385">
            <v>-5.2859999999999996</v>
          </cell>
        </row>
        <row r="386">
          <cell r="C386">
            <v>1899.4739999999999</v>
          </cell>
          <cell r="D386">
            <v>-3.41</v>
          </cell>
          <cell r="G386">
            <v>3318.7829999999999</v>
          </cell>
          <cell r="H386">
            <v>-5.3390000000000004</v>
          </cell>
        </row>
        <row r="387">
          <cell r="C387">
            <v>1909.6279999999999</v>
          </cell>
          <cell r="D387">
            <v>-3.6469999999999998</v>
          </cell>
          <cell r="G387">
            <v>3337.8490000000002</v>
          </cell>
          <cell r="H387">
            <v>-5.25</v>
          </cell>
        </row>
        <row r="388">
          <cell r="C388">
            <v>1919.096</v>
          </cell>
          <cell r="D388">
            <v>-3.62</v>
          </cell>
          <cell r="G388">
            <v>3344.7350000000001</v>
          </cell>
          <cell r="H388">
            <v>-5.5339999999999998</v>
          </cell>
        </row>
        <row r="389">
          <cell r="C389">
            <v>1927.8430000000001</v>
          </cell>
          <cell r="D389">
            <v>-3.323</v>
          </cell>
          <cell r="G389">
            <v>3353.3409999999999</v>
          </cell>
          <cell r="H389">
            <v>-5.8840000000000003</v>
          </cell>
        </row>
        <row r="390">
          <cell r="C390">
            <v>1934.5309999999999</v>
          </cell>
          <cell r="D390">
            <v>-2.8239999999999998</v>
          </cell>
          <cell r="G390">
            <v>3366.7020000000002</v>
          </cell>
          <cell r="H390">
            <v>-5.7960000000000003</v>
          </cell>
        </row>
        <row r="391">
          <cell r="C391">
            <v>1941.5429999999999</v>
          </cell>
          <cell r="D391">
            <v>-2.0939999999999999</v>
          </cell>
          <cell r="G391">
            <v>3381.2579999999998</v>
          </cell>
          <cell r="H391">
            <v>-5.7190000000000003</v>
          </cell>
        </row>
        <row r="392">
          <cell r="C392">
            <v>1947.518</v>
          </cell>
          <cell r="D392">
            <v>-1.4079999999999999</v>
          </cell>
          <cell r="G392">
            <v>3395.3789999999999</v>
          </cell>
          <cell r="H392">
            <v>-5.7510000000000003</v>
          </cell>
        </row>
        <row r="393">
          <cell r="C393">
            <v>1954.152</v>
          </cell>
          <cell r="D393">
            <v>-0.307</v>
          </cell>
          <cell r="G393">
            <v>3409.2820000000002</v>
          </cell>
          <cell r="H393">
            <v>-5.9329999999999998</v>
          </cell>
        </row>
        <row r="394">
          <cell r="C394">
            <v>1966.269</v>
          </cell>
          <cell r="D394">
            <v>2.2050000000000001</v>
          </cell>
          <cell r="G394">
            <v>3424.1990000000001</v>
          </cell>
          <cell r="H394">
            <v>-5.7279999999999998</v>
          </cell>
        </row>
        <row r="395">
          <cell r="C395">
            <v>1973.857</v>
          </cell>
          <cell r="D395">
            <v>4.1630000000000003</v>
          </cell>
          <cell r="G395">
            <v>3439.8850000000002</v>
          </cell>
          <cell r="H395">
            <v>-5.6429999999999998</v>
          </cell>
        </row>
        <row r="396">
          <cell r="C396">
            <v>1984.8209999999999</v>
          </cell>
          <cell r="D396">
            <v>7.3239999999999998</v>
          </cell>
          <cell r="G396">
            <v>3462.3</v>
          </cell>
          <cell r="H396">
            <v>-5.6340000000000003</v>
          </cell>
        </row>
        <row r="397">
          <cell r="C397">
            <v>1992.6559999999999</v>
          </cell>
          <cell r="D397">
            <v>9.8149999999999995</v>
          </cell>
          <cell r="G397">
            <v>3479.2109999999998</v>
          </cell>
          <cell r="H397">
            <v>-5.63</v>
          </cell>
        </row>
        <row r="398">
          <cell r="C398">
            <v>1996.596</v>
          </cell>
          <cell r="D398">
            <v>10.95</v>
          </cell>
          <cell r="G398">
            <v>3497.9659999999999</v>
          </cell>
          <cell r="H398">
            <v>-5.4260000000000002</v>
          </cell>
        </row>
        <row r="399">
          <cell r="C399">
            <v>2001.4949999999999</v>
          </cell>
          <cell r="D399">
            <v>12.327999999999999</v>
          </cell>
          <cell r="G399">
            <v>3519.982</v>
          </cell>
          <cell r="H399">
            <v>-5.3090000000000002</v>
          </cell>
        </row>
        <row r="400">
          <cell r="C400">
            <v>2005.0609999999999</v>
          </cell>
          <cell r="D400">
            <v>13.281000000000001</v>
          </cell>
          <cell r="G400">
            <v>3538.12</v>
          </cell>
          <cell r="H400">
            <v>-5.3789999999999996</v>
          </cell>
        </row>
        <row r="401">
          <cell r="C401">
            <v>2008.5250000000001</v>
          </cell>
          <cell r="D401">
            <v>13.961</v>
          </cell>
          <cell r="G401">
            <v>3557.1889999999999</v>
          </cell>
          <cell r="H401">
            <v>-5.16</v>
          </cell>
        </row>
        <row r="402">
          <cell r="C402">
            <v>2011.1420000000001</v>
          </cell>
          <cell r="D402">
            <v>14.702999999999999</v>
          </cell>
          <cell r="G402">
            <v>3574.509</v>
          </cell>
          <cell r="H402">
            <v>-5.282</v>
          </cell>
        </row>
        <row r="403">
          <cell r="C403">
            <v>2012.5740000000001</v>
          </cell>
          <cell r="D403">
            <v>15.044</v>
          </cell>
          <cell r="G403">
            <v>3585.5169999999998</v>
          </cell>
          <cell r="H403">
            <v>-5.5910000000000002</v>
          </cell>
        </row>
        <row r="404">
          <cell r="C404">
            <v>2015.5060000000001</v>
          </cell>
          <cell r="D404">
            <v>15.497999999999999</v>
          </cell>
          <cell r="G404">
            <v>3589.4609999999998</v>
          </cell>
          <cell r="H404">
            <v>-5.6879999999999997</v>
          </cell>
        </row>
        <row r="405">
          <cell r="C405">
            <v>2022.348</v>
          </cell>
          <cell r="D405">
            <v>16.712</v>
          </cell>
          <cell r="G405">
            <v>3596.2460000000001</v>
          </cell>
          <cell r="H405">
            <v>-5.8529999999999998</v>
          </cell>
        </row>
        <row r="406">
          <cell r="C406">
            <v>2024.8789999999999</v>
          </cell>
          <cell r="D406">
            <v>17.033999999999999</v>
          </cell>
          <cell r="G406">
            <v>3602.9580000000001</v>
          </cell>
          <cell r="H406">
            <v>-5.9039999999999999</v>
          </cell>
        </row>
        <row r="407">
          <cell r="C407">
            <v>2028.6510000000001</v>
          </cell>
          <cell r="D407">
            <v>17.376999999999999</v>
          </cell>
          <cell r="G407">
            <v>3608.915</v>
          </cell>
          <cell r="H407">
            <v>-6.0229999999999997</v>
          </cell>
        </row>
        <row r="408">
          <cell r="C408">
            <v>2032.2850000000001</v>
          </cell>
          <cell r="D408">
            <v>17.695</v>
          </cell>
          <cell r="G408">
            <v>3616.489</v>
          </cell>
          <cell r="H408">
            <v>-5.9779999999999998</v>
          </cell>
        </row>
        <row r="409">
          <cell r="C409">
            <v>2034.8389999999999</v>
          </cell>
          <cell r="D409">
            <v>17.963000000000001</v>
          </cell>
          <cell r="G409">
            <v>3630.223</v>
          </cell>
          <cell r="H409">
            <v>-5.83</v>
          </cell>
        </row>
        <row r="410">
          <cell r="C410">
            <v>2038.8489999999999</v>
          </cell>
          <cell r="D410">
            <v>18.213999999999999</v>
          </cell>
          <cell r="G410">
            <v>3652.0390000000002</v>
          </cell>
          <cell r="H410">
            <v>-5.4779999999999998</v>
          </cell>
        </row>
        <row r="411">
          <cell r="C411">
            <v>2042.8340000000001</v>
          </cell>
          <cell r="D411">
            <v>18.411000000000001</v>
          </cell>
          <cell r="G411">
            <v>3672.85</v>
          </cell>
          <cell r="H411">
            <v>-5.274</v>
          </cell>
        </row>
        <row r="412">
          <cell r="C412">
            <v>2046.239</v>
          </cell>
          <cell r="D412">
            <v>18.631</v>
          </cell>
          <cell r="G412">
            <v>3694.627</v>
          </cell>
          <cell r="H412">
            <v>-5.35</v>
          </cell>
        </row>
        <row r="413">
          <cell r="C413">
            <v>2053.0920000000001</v>
          </cell>
          <cell r="D413">
            <v>18.792000000000002</v>
          </cell>
          <cell r="G413">
            <v>3714.232</v>
          </cell>
          <cell r="H413">
            <v>-5.423</v>
          </cell>
        </row>
        <row r="414">
          <cell r="C414">
            <v>2059.8980000000001</v>
          </cell>
          <cell r="D414">
            <v>18.68</v>
          </cell>
          <cell r="G414">
            <v>3734.9879999999998</v>
          </cell>
          <cell r="H414">
            <v>-5.2089999999999996</v>
          </cell>
        </row>
        <row r="415">
          <cell r="C415">
            <v>2065.1759999999999</v>
          </cell>
          <cell r="D415">
            <v>18.553000000000001</v>
          </cell>
          <cell r="G415">
            <v>3755.4920000000002</v>
          </cell>
          <cell r="H415">
            <v>-5.1740000000000004</v>
          </cell>
        </row>
        <row r="416">
          <cell r="C416">
            <v>2077.1080000000002</v>
          </cell>
          <cell r="D416">
            <v>17.071000000000002</v>
          </cell>
          <cell r="G416">
            <v>3768.6309999999999</v>
          </cell>
          <cell r="H416">
            <v>-5.0350000000000001</v>
          </cell>
        </row>
        <row r="417">
          <cell r="C417">
            <v>2078.8159999999998</v>
          </cell>
          <cell r="D417">
            <v>16.745000000000001</v>
          </cell>
          <cell r="G417">
            <v>3776.5279999999998</v>
          </cell>
          <cell r="H417">
            <v>-4.9480000000000004</v>
          </cell>
        </row>
        <row r="418">
          <cell r="C418">
            <v>2081.6970000000001</v>
          </cell>
          <cell r="D418">
            <v>16.225999999999999</v>
          </cell>
          <cell r="G418">
            <v>3782.0920000000001</v>
          </cell>
          <cell r="H418">
            <v>-4.9260000000000002</v>
          </cell>
        </row>
        <row r="419">
          <cell r="C419">
            <v>2085.2750000000001</v>
          </cell>
          <cell r="D419">
            <v>15.629</v>
          </cell>
          <cell r="G419">
            <v>3788.0360000000001</v>
          </cell>
          <cell r="H419">
            <v>-4.9969999999999999</v>
          </cell>
        </row>
        <row r="420">
          <cell r="C420">
            <v>2088.0529999999999</v>
          </cell>
          <cell r="D420">
            <v>15.103</v>
          </cell>
          <cell r="G420">
            <v>3794.0390000000002</v>
          </cell>
          <cell r="H420">
            <v>-4.9630000000000001</v>
          </cell>
        </row>
        <row r="421">
          <cell r="C421">
            <v>2090.5340000000001</v>
          </cell>
          <cell r="D421">
            <v>14.56</v>
          </cell>
          <cell r="G421">
            <v>3803.069</v>
          </cell>
          <cell r="H421">
            <v>-5.07</v>
          </cell>
        </row>
        <row r="422">
          <cell r="C422">
            <v>2093.873</v>
          </cell>
          <cell r="D422">
            <v>13.911</v>
          </cell>
          <cell r="G422">
            <v>3816.6149999999998</v>
          </cell>
          <cell r="H422">
            <v>-5.0430000000000001</v>
          </cell>
        </row>
        <row r="423">
          <cell r="C423">
            <v>2096.4299999999998</v>
          </cell>
          <cell r="D423">
            <v>13.379</v>
          </cell>
          <cell r="G423">
            <v>3821.7159999999999</v>
          </cell>
          <cell r="H423">
            <v>-4.9820000000000002</v>
          </cell>
        </row>
        <row r="424">
          <cell r="C424">
            <v>2098.9050000000002</v>
          </cell>
          <cell r="D424">
            <v>12.813000000000001</v>
          </cell>
          <cell r="G424">
            <v>3824.3719999999998</v>
          </cell>
          <cell r="H424">
            <v>-4.96</v>
          </cell>
        </row>
        <row r="425">
          <cell r="C425">
            <v>2101.5140000000001</v>
          </cell>
          <cell r="D425">
            <v>12.212999999999999</v>
          </cell>
          <cell r="G425">
            <v>3830.518</v>
          </cell>
          <cell r="H425">
            <v>-5.0780000000000003</v>
          </cell>
        </row>
        <row r="426">
          <cell r="C426">
            <v>2105.0059999999999</v>
          </cell>
          <cell r="D426">
            <v>11.231999999999999</v>
          </cell>
          <cell r="G426">
            <v>3838.1610000000001</v>
          </cell>
          <cell r="H426">
            <v>-5.1130000000000004</v>
          </cell>
        </row>
        <row r="427">
          <cell r="C427">
            <v>2111.2779999999998</v>
          </cell>
          <cell r="D427">
            <v>9.7669999999999995</v>
          </cell>
          <cell r="G427">
            <v>3847.665</v>
          </cell>
          <cell r="H427">
            <v>-5.048</v>
          </cell>
        </row>
        <row r="428">
          <cell r="C428">
            <v>2118.4369999999999</v>
          </cell>
          <cell r="D428">
            <v>8.2430000000000003</v>
          </cell>
          <cell r="G428">
            <v>3858.3180000000002</v>
          </cell>
          <cell r="H428">
            <v>-5.2309999999999999</v>
          </cell>
        </row>
        <row r="429">
          <cell r="C429">
            <v>2124.692</v>
          </cell>
          <cell r="D429">
            <v>7.0910000000000002</v>
          </cell>
          <cell r="G429">
            <v>3870.502</v>
          </cell>
          <cell r="H429">
            <v>-5.4729999999999999</v>
          </cell>
        </row>
        <row r="430">
          <cell r="C430">
            <v>2133.2280000000001</v>
          </cell>
          <cell r="D430">
            <v>5.8540000000000001</v>
          </cell>
          <cell r="G430">
            <v>3878.0439999999999</v>
          </cell>
          <cell r="H430">
            <v>-5.41</v>
          </cell>
        </row>
        <row r="431">
          <cell r="C431">
            <v>2137.442</v>
          </cell>
          <cell r="D431">
            <v>5.4160000000000004</v>
          </cell>
          <cell r="G431">
            <v>3885.9969999999998</v>
          </cell>
          <cell r="H431">
            <v>-5.4050000000000002</v>
          </cell>
        </row>
        <row r="432">
          <cell r="C432">
            <v>2141.9349999999999</v>
          </cell>
          <cell r="D432">
            <v>5.0330000000000004</v>
          </cell>
          <cell r="G432">
            <v>3892.1179999999999</v>
          </cell>
          <cell r="H432">
            <v>-5.4829999999999997</v>
          </cell>
        </row>
        <row r="433">
          <cell r="C433">
            <v>2145.5889999999999</v>
          </cell>
          <cell r="D433">
            <v>4.8860000000000001</v>
          </cell>
          <cell r="G433">
            <v>3902.5990000000002</v>
          </cell>
          <cell r="H433">
            <v>-5.5789999999999997</v>
          </cell>
        </row>
        <row r="434">
          <cell r="C434">
            <v>2149.8180000000002</v>
          </cell>
          <cell r="D434">
            <v>4.6840000000000002</v>
          </cell>
          <cell r="G434">
            <v>3912.0740000000001</v>
          </cell>
          <cell r="H434">
            <v>-5.74</v>
          </cell>
        </row>
        <row r="435">
          <cell r="C435">
            <v>2154.9499999999998</v>
          </cell>
          <cell r="D435">
            <v>4.3070000000000004</v>
          </cell>
          <cell r="G435">
            <v>3921.4549999999999</v>
          </cell>
          <cell r="H435">
            <v>-5.8719999999999999</v>
          </cell>
        </row>
        <row r="436">
          <cell r="C436">
            <v>2162.9250000000002</v>
          </cell>
          <cell r="D436">
            <v>3.7490000000000001</v>
          </cell>
          <cell r="G436">
            <v>3929.6329999999998</v>
          </cell>
          <cell r="H436">
            <v>-5.8159999999999998</v>
          </cell>
        </row>
        <row r="437">
          <cell r="C437">
            <v>2169.3029999999999</v>
          </cell>
          <cell r="D437">
            <v>3.5259999999999998</v>
          </cell>
          <cell r="G437">
            <v>3936.3229999999999</v>
          </cell>
          <cell r="H437">
            <v>-5.8410000000000002</v>
          </cell>
        </row>
        <row r="438">
          <cell r="C438">
            <v>2176.48</v>
          </cell>
          <cell r="D438">
            <v>3.3580000000000001</v>
          </cell>
          <cell r="G438">
            <v>3945.3449999999998</v>
          </cell>
          <cell r="H438">
            <v>-5.4640000000000004</v>
          </cell>
        </row>
        <row r="439">
          <cell r="C439">
            <v>2183.739</v>
          </cell>
          <cell r="D439">
            <v>3.2549999999999999</v>
          </cell>
          <cell r="G439">
            <v>3949.3989999999999</v>
          </cell>
          <cell r="H439">
            <v>-5.3410000000000002</v>
          </cell>
        </row>
        <row r="440">
          <cell r="C440">
            <v>2196.598</v>
          </cell>
          <cell r="D440">
            <v>2.9980000000000002</v>
          </cell>
          <cell r="G440">
            <v>3976.6149999999998</v>
          </cell>
          <cell r="H440">
            <v>-5.423</v>
          </cell>
        </row>
        <row r="441">
          <cell r="C441">
            <v>2207.9630000000002</v>
          </cell>
          <cell r="D441">
            <v>2.827</v>
          </cell>
          <cell r="G441">
            <v>4010.1529999999998</v>
          </cell>
          <cell r="H441">
            <v>-5.1840000000000002</v>
          </cell>
        </row>
        <row r="442">
          <cell r="C442">
            <v>2221.7689999999998</v>
          </cell>
          <cell r="D442">
            <v>2.8340000000000001</v>
          </cell>
          <cell r="G442">
            <v>4056.1260000000002</v>
          </cell>
          <cell r="H442">
            <v>-5.29</v>
          </cell>
        </row>
        <row r="443">
          <cell r="C443">
            <v>2230.4349999999999</v>
          </cell>
          <cell r="D443">
            <v>2.931</v>
          </cell>
          <cell r="G443">
            <v>4082.37</v>
          </cell>
          <cell r="H443">
            <v>-5.3070000000000004</v>
          </cell>
        </row>
        <row r="444">
          <cell r="C444">
            <v>2241.7139999999999</v>
          </cell>
          <cell r="D444">
            <v>3.0710000000000002</v>
          </cell>
          <cell r="G444">
            <v>4105.0630000000001</v>
          </cell>
          <cell r="H444">
            <v>-5.3</v>
          </cell>
        </row>
        <row r="445">
          <cell r="C445">
            <v>2254.1170000000002</v>
          </cell>
          <cell r="D445">
            <v>3.097</v>
          </cell>
          <cell r="G445">
            <v>4122.1769999999997</v>
          </cell>
          <cell r="H445">
            <v>-5.4509999999999996</v>
          </cell>
        </row>
        <row r="446">
          <cell r="C446">
            <v>2263.011</v>
          </cell>
          <cell r="D446">
            <v>3.0859999999999999</v>
          </cell>
          <cell r="G446">
            <v>4131.5020000000004</v>
          </cell>
          <cell r="H446">
            <v>-5.3460000000000001</v>
          </cell>
        </row>
        <row r="447">
          <cell r="C447">
            <v>2276.5210000000002</v>
          </cell>
          <cell r="D447">
            <v>3.0569999999999999</v>
          </cell>
          <cell r="G447">
            <v>4136.8320000000003</v>
          </cell>
          <cell r="H447">
            <v>-5.4189999999999996</v>
          </cell>
        </row>
        <row r="448">
          <cell r="C448">
            <v>2287.5770000000002</v>
          </cell>
          <cell r="D448">
            <v>3.1110000000000002</v>
          </cell>
          <cell r="G448">
            <v>4143.0240000000003</v>
          </cell>
          <cell r="H448">
            <v>-5.4809999999999999</v>
          </cell>
        </row>
        <row r="449">
          <cell r="C449">
            <v>2312.9569999999999</v>
          </cell>
          <cell r="D449">
            <v>2.984</v>
          </cell>
          <cell r="G449">
            <v>4147.2460000000001</v>
          </cell>
          <cell r="H449">
            <v>-5.516</v>
          </cell>
        </row>
        <row r="450">
          <cell r="C450">
            <v>2321.154</v>
          </cell>
          <cell r="D450">
            <v>3.0339999999999998</v>
          </cell>
          <cell r="G450">
            <v>4153.2079999999996</v>
          </cell>
          <cell r="H450">
            <v>-5.4989999999999997</v>
          </cell>
        </row>
        <row r="451">
          <cell r="C451">
            <v>2345.0120000000002</v>
          </cell>
          <cell r="D451">
            <v>2.976</v>
          </cell>
          <cell r="G451">
            <v>4159.21</v>
          </cell>
          <cell r="H451">
            <v>-5.5030000000000001</v>
          </cell>
        </row>
        <row r="452">
          <cell r="C452">
            <v>2362.355</v>
          </cell>
          <cell r="D452">
            <v>2.8769999999999998</v>
          </cell>
          <cell r="G452">
            <v>4163.8249999999998</v>
          </cell>
          <cell r="H452">
            <v>-5.601</v>
          </cell>
        </row>
        <row r="453">
          <cell r="C453">
            <v>2371.1860000000001</v>
          </cell>
          <cell r="D453">
            <v>2.8279999999999998</v>
          </cell>
          <cell r="G453">
            <v>4167.5309999999999</v>
          </cell>
          <cell r="H453">
            <v>-5.5460000000000003</v>
          </cell>
        </row>
        <row r="454">
          <cell r="C454">
            <v>2379.5610000000001</v>
          </cell>
          <cell r="D454">
            <v>2.7890000000000001</v>
          </cell>
          <cell r="G454">
            <v>4172.47</v>
          </cell>
          <cell r="H454">
            <v>-5.5140000000000002</v>
          </cell>
        </row>
        <row r="455">
          <cell r="C455">
            <v>2386.89</v>
          </cell>
          <cell r="D455">
            <v>2.8330000000000002</v>
          </cell>
          <cell r="G455">
            <v>4177.0339999999997</v>
          </cell>
          <cell r="H455">
            <v>-5.5419999999999998</v>
          </cell>
        </row>
        <row r="456">
          <cell r="C456">
            <v>2395.0540000000001</v>
          </cell>
          <cell r="D456">
            <v>2.8490000000000002</v>
          </cell>
          <cell r="G456">
            <v>4180.8289999999997</v>
          </cell>
          <cell r="H456">
            <v>-5.5430000000000001</v>
          </cell>
        </row>
        <row r="457">
          <cell r="C457">
            <v>2402.2750000000001</v>
          </cell>
          <cell r="D457">
            <v>2.823</v>
          </cell>
          <cell r="G457">
            <v>4184.5219999999999</v>
          </cell>
          <cell r="H457">
            <v>-5.5190000000000001</v>
          </cell>
        </row>
        <row r="458">
          <cell r="C458">
            <v>2412.4430000000002</v>
          </cell>
          <cell r="D458">
            <v>2.8530000000000002</v>
          </cell>
          <cell r="G458">
            <v>4189.7920000000004</v>
          </cell>
          <cell r="H458">
            <v>-5.5060000000000002</v>
          </cell>
        </row>
        <row r="459">
          <cell r="C459">
            <v>2422.3470000000002</v>
          </cell>
          <cell r="D459">
            <v>2.8290000000000002</v>
          </cell>
          <cell r="G459">
            <v>4194.893</v>
          </cell>
          <cell r="H459">
            <v>-5.56</v>
          </cell>
        </row>
        <row r="460">
          <cell r="C460">
            <v>2431.768</v>
          </cell>
          <cell r="D460">
            <v>2.7629999999999999</v>
          </cell>
          <cell r="G460">
            <v>4200.2719999999999</v>
          </cell>
          <cell r="H460">
            <v>-5.5419999999999998</v>
          </cell>
        </row>
        <row r="461">
          <cell r="C461">
            <v>2439.8270000000002</v>
          </cell>
          <cell r="D461">
            <v>2.74</v>
          </cell>
          <cell r="G461">
            <v>4205.9110000000001</v>
          </cell>
          <cell r="H461">
            <v>-5.6369999999999996</v>
          </cell>
        </row>
        <row r="462">
          <cell r="C462">
            <v>2448.357</v>
          </cell>
          <cell r="D462">
            <v>2.746</v>
          </cell>
          <cell r="G462">
            <v>4209.83</v>
          </cell>
          <cell r="H462">
            <v>-5.6689999999999996</v>
          </cell>
        </row>
        <row r="463">
          <cell r="C463">
            <v>2458.7289999999998</v>
          </cell>
          <cell r="D463">
            <v>2.653</v>
          </cell>
          <cell r="G463">
            <v>4213.6329999999998</v>
          </cell>
          <cell r="H463">
            <v>-5.6440000000000001</v>
          </cell>
        </row>
        <row r="464">
          <cell r="C464">
            <v>2463.8890000000001</v>
          </cell>
          <cell r="D464">
            <v>2.5979999999999999</v>
          </cell>
          <cell r="G464">
            <v>4217.2259999999997</v>
          </cell>
          <cell r="H464">
            <v>-5.6779999999999999</v>
          </cell>
        </row>
        <row r="465">
          <cell r="C465">
            <v>2468.9229999999998</v>
          </cell>
          <cell r="D465">
            <v>2.6040000000000001</v>
          </cell>
          <cell r="G465">
            <v>4224.5349999999999</v>
          </cell>
          <cell r="H465">
            <v>-5.6360000000000001</v>
          </cell>
        </row>
        <row r="466">
          <cell r="C466">
            <v>2473.8000000000002</v>
          </cell>
          <cell r="D466">
            <v>2.5289999999999999</v>
          </cell>
          <cell r="G466">
            <v>4239.4290000000001</v>
          </cell>
          <cell r="H466">
            <v>-5.5170000000000003</v>
          </cell>
        </row>
        <row r="467">
          <cell r="C467">
            <v>2480.5430000000001</v>
          </cell>
          <cell r="D467">
            <v>2.464</v>
          </cell>
          <cell r="G467">
            <v>4254.2610000000004</v>
          </cell>
          <cell r="H467">
            <v>-5.3730000000000002</v>
          </cell>
        </row>
        <row r="468">
          <cell r="C468">
            <v>2485.3119999999999</v>
          </cell>
          <cell r="D468">
            <v>2.3820000000000001</v>
          </cell>
          <cell r="G468">
            <v>4268.317</v>
          </cell>
          <cell r="H468">
            <v>-5.5010000000000003</v>
          </cell>
        </row>
        <row r="469">
          <cell r="C469">
            <v>2488.5859999999998</v>
          </cell>
          <cell r="D469">
            <v>2.4140000000000001</v>
          </cell>
          <cell r="G469">
            <v>4283.9750000000004</v>
          </cell>
          <cell r="H469">
            <v>-5.4450000000000003</v>
          </cell>
        </row>
        <row r="470">
          <cell r="C470">
            <v>2493.857</v>
          </cell>
          <cell r="D470">
            <v>2.4079999999999999</v>
          </cell>
          <cell r="G470">
            <v>4299.4560000000001</v>
          </cell>
          <cell r="H470">
            <v>-5.3620000000000001</v>
          </cell>
        </row>
        <row r="471">
          <cell r="C471">
            <v>2497.0529999999999</v>
          </cell>
          <cell r="D471">
            <v>2.3860000000000001</v>
          </cell>
          <cell r="G471">
            <v>4317.12</v>
          </cell>
          <cell r="H471">
            <v>-5.3019999999999996</v>
          </cell>
        </row>
        <row r="472">
          <cell r="C472">
            <v>2503.9430000000002</v>
          </cell>
          <cell r="D472">
            <v>2.4630000000000001</v>
          </cell>
          <cell r="G472">
            <v>4335.2110000000002</v>
          </cell>
          <cell r="H472">
            <v>-5.2460000000000004</v>
          </cell>
        </row>
        <row r="473">
          <cell r="C473">
            <v>2505.768</v>
          </cell>
          <cell r="D473">
            <v>2.4769999999999999</v>
          </cell>
          <cell r="G473">
            <v>4349.701</v>
          </cell>
          <cell r="H473">
            <v>-5.1689999999999996</v>
          </cell>
        </row>
        <row r="474">
          <cell r="C474">
            <v>2512.0149999999999</v>
          </cell>
          <cell r="D474">
            <v>2.6440000000000001</v>
          </cell>
          <cell r="G474">
            <v>4360.4759999999997</v>
          </cell>
          <cell r="H474">
            <v>-5.2439999999999998</v>
          </cell>
        </row>
        <row r="475">
          <cell r="C475">
            <v>2514.0680000000002</v>
          </cell>
          <cell r="D475">
            <v>2.6219999999999999</v>
          </cell>
          <cell r="G475">
            <v>4374.2690000000002</v>
          </cell>
          <cell r="H475">
            <v>-5.1340000000000003</v>
          </cell>
        </row>
        <row r="476">
          <cell r="C476">
            <v>2520.701</v>
          </cell>
          <cell r="D476">
            <v>2.601</v>
          </cell>
          <cell r="G476">
            <v>4387.9530000000004</v>
          </cell>
          <cell r="H476">
            <v>-5.2</v>
          </cell>
        </row>
        <row r="477">
          <cell r="C477">
            <v>2526.5830000000001</v>
          </cell>
          <cell r="D477">
            <v>2.7440000000000002</v>
          </cell>
          <cell r="G477">
            <v>4402.4830000000002</v>
          </cell>
          <cell r="H477">
            <v>-5.09</v>
          </cell>
        </row>
        <row r="478">
          <cell r="C478">
            <v>2529.3589999999999</v>
          </cell>
          <cell r="D478">
            <v>2.8250000000000002</v>
          </cell>
          <cell r="G478">
            <v>4412.5339999999997</v>
          </cell>
          <cell r="H478">
            <v>-5.6109999999999998</v>
          </cell>
        </row>
        <row r="479">
          <cell r="C479">
            <v>2533.1480000000001</v>
          </cell>
          <cell r="D479">
            <v>2.9750000000000001</v>
          </cell>
          <cell r="G479">
            <v>4419.616</v>
          </cell>
          <cell r="H479">
            <v>-5.5439999999999996</v>
          </cell>
        </row>
        <row r="480">
          <cell r="C480">
            <v>2538.569</v>
          </cell>
          <cell r="D480">
            <v>3.0379999999999998</v>
          </cell>
          <cell r="G480">
            <v>4439.402</v>
          </cell>
          <cell r="H480">
            <v>-5.7389999999999999</v>
          </cell>
        </row>
        <row r="481">
          <cell r="C481">
            <v>2546.64</v>
          </cell>
          <cell r="D481">
            <v>3.0710000000000002</v>
          </cell>
          <cell r="G481">
            <v>4443.0379999999996</v>
          </cell>
          <cell r="H481">
            <v>-5.7160000000000002</v>
          </cell>
        </row>
        <row r="482">
          <cell r="C482">
            <v>2554.308</v>
          </cell>
          <cell r="D482">
            <v>2.9510000000000001</v>
          </cell>
          <cell r="G482">
            <v>4463.9340000000002</v>
          </cell>
          <cell r="H482">
            <v>-5.9390000000000001</v>
          </cell>
        </row>
        <row r="483">
          <cell r="C483">
            <v>2561.5349999999999</v>
          </cell>
          <cell r="D483">
            <v>3.036</v>
          </cell>
          <cell r="G483">
            <v>4480.7690000000002</v>
          </cell>
          <cell r="H483">
            <v>-7.46</v>
          </cell>
        </row>
        <row r="484">
          <cell r="C484">
            <v>2568.826</v>
          </cell>
          <cell r="D484">
            <v>3.0649999999999999</v>
          </cell>
          <cell r="G484">
            <v>4489.6059999999998</v>
          </cell>
          <cell r="H484">
            <v>-8.7040000000000006</v>
          </cell>
        </row>
        <row r="485">
          <cell r="C485">
            <v>2580.7539999999999</v>
          </cell>
          <cell r="D485">
            <v>3.149</v>
          </cell>
          <cell r="G485">
            <v>4496.692</v>
          </cell>
          <cell r="H485">
            <v>-9.7579999999999991</v>
          </cell>
        </row>
        <row r="486">
          <cell r="C486">
            <v>2592.63</v>
          </cell>
          <cell r="D486">
            <v>3.2719999999999998</v>
          </cell>
          <cell r="G486">
            <v>4501.4520000000002</v>
          </cell>
          <cell r="H486">
            <v>-10.455</v>
          </cell>
        </row>
        <row r="487">
          <cell r="C487">
            <v>2604.5949999999998</v>
          </cell>
          <cell r="D487">
            <v>3.3090000000000002</v>
          </cell>
          <cell r="G487">
            <v>4506.1459999999997</v>
          </cell>
          <cell r="H487">
            <v>-10.97</v>
          </cell>
        </row>
        <row r="488">
          <cell r="C488">
            <v>2614.2809999999999</v>
          </cell>
          <cell r="D488">
            <v>3.2610000000000001</v>
          </cell>
          <cell r="G488">
            <v>4509.6329999999998</v>
          </cell>
          <cell r="H488">
            <v>-11.271000000000001</v>
          </cell>
        </row>
        <row r="489">
          <cell r="C489">
            <v>2623.9679999999998</v>
          </cell>
          <cell r="D489">
            <v>3.327</v>
          </cell>
          <cell r="G489">
            <v>4517.0309999999999</v>
          </cell>
          <cell r="H489">
            <v>-11.895</v>
          </cell>
        </row>
        <row r="490">
          <cell r="C490">
            <v>2631.12</v>
          </cell>
          <cell r="D490">
            <v>3.1760000000000002</v>
          </cell>
          <cell r="G490">
            <v>4520.9799999999996</v>
          </cell>
          <cell r="H490">
            <v>-12.287000000000001</v>
          </cell>
        </row>
        <row r="491">
          <cell r="C491">
            <v>2641.0970000000002</v>
          </cell>
          <cell r="D491">
            <v>3.2650000000000001</v>
          </cell>
          <cell r="G491">
            <v>4528.1139999999996</v>
          </cell>
          <cell r="H491">
            <v>-12.635</v>
          </cell>
        </row>
        <row r="492">
          <cell r="C492">
            <v>2644.3159999999998</v>
          </cell>
          <cell r="D492">
            <v>3.1560000000000001</v>
          </cell>
          <cell r="G492">
            <v>4532.2110000000002</v>
          </cell>
          <cell r="H492">
            <v>-12.83</v>
          </cell>
        </row>
        <row r="493">
          <cell r="C493">
            <v>2649.712</v>
          </cell>
          <cell r="D493">
            <v>3.2320000000000002</v>
          </cell>
          <cell r="G493">
            <v>4538.491</v>
          </cell>
          <cell r="H493">
            <v>-12.775</v>
          </cell>
        </row>
        <row r="494">
          <cell r="C494">
            <v>2656.1129999999998</v>
          </cell>
          <cell r="D494">
            <v>3.2090000000000001</v>
          </cell>
          <cell r="G494">
            <v>4540.7179999999998</v>
          </cell>
          <cell r="H494">
            <v>-12.909000000000001</v>
          </cell>
        </row>
        <row r="495">
          <cell r="C495">
            <v>2661.9989999999998</v>
          </cell>
          <cell r="D495">
            <v>3.1859999999999999</v>
          </cell>
          <cell r="G495">
            <v>4543.5200000000004</v>
          </cell>
          <cell r="H495">
            <v>-12.997999999999999</v>
          </cell>
        </row>
        <row r="496">
          <cell r="C496">
            <v>2664.7739999999999</v>
          </cell>
          <cell r="D496">
            <v>3.2370000000000001</v>
          </cell>
          <cell r="G496">
            <v>4547.5050000000001</v>
          </cell>
          <cell r="H496">
            <v>-12.842000000000001</v>
          </cell>
        </row>
        <row r="497">
          <cell r="C497">
            <v>2668.828</v>
          </cell>
          <cell r="D497">
            <v>3.19</v>
          </cell>
          <cell r="G497">
            <v>4553.2920000000004</v>
          </cell>
          <cell r="H497">
            <v>-12.603</v>
          </cell>
        </row>
        <row r="498">
          <cell r="C498">
            <v>2672.2930000000001</v>
          </cell>
          <cell r="D498">
            <v>3.1859999999999999</v>
          </cell>
          <cell r="G498">
            <v>4557.2550000000001</v>
          </cell>
          <cell r="H498">
            <v>-12.619</v>
          </cell>
        </row>
        <row r="499">
          <cell r="C499">
            <v>2674.6909999999998</v>
          </cell>
          <cell r="D499">
            <v>3.3170000000000002</v>
          </cell>
          <cell r="G499">
            <v>4561.8599999999997</v>
          </cell>
          <cell r="H499">
            <v>-12.332000000000001</v>
          </cell>
        </row>
        <row r="500">
          <cell r="C500">
            <v>2678.87</v>
          </cell>
          <cell r="D500">
            <v>3.2639999999999998</v>
          </cell>
          <cell r="G500">
            <v>4569.2209999999995</v>
          </cell>
          <cell r="H500">
            <v>-11.622999999999999</v>
          </cell>
        </row>
        <row r="501">
          <cell r="C501">
            <v>2684.2109999999998</v>
          </cell>
          <cell r="D501">
            <v>3.2320000000000002</v>
          </cell>
          <cell r="G501">
            <v>4572.0069999999996</v>
          </cell>
          <cell r="H501">
            <v>-11.236000000000001</v>
          </cell>
        </row>
        <row r="502">
          <cell r="C502">
            <v>2687.8989999999999</v>
          </cell>
          <cell r="D502">
            <v>3.2250000000000001</v>
          </cell>
          <cell r="G502">
            <v>4577.5280000000002</v>
          </cell>
          <cell r="H502">
            <v>-10.414</v>
          </cell>
        </row>
        <row r="503">
          <cell r="C503">
            <v>2695.723</v>
          </cell>
          <cell r="D503">
            <v>3.1070000000000002</v>
          </cell>
          <cell r="G503">
            <v>4584.9589999999998</v>
          </cell>
          <cell r="H503">
            <v>-9.5860000000000003</v>
          </cell>
        </row>
        <row r="504">
          <cell r="C504">
            <v>2700.451</v>
          </cell>
          <cell r="D504">
            <v>3.0270000000000001</v>
          </cell>
          <cell r="G504">
            <v>4590.6490000000003</v>
          </cell>
          <cell r="H504">
            <v>-8.7270000000000003</v>
          </cell>
        </row>
        <row r="505">
          <cell r="C505">
            <v>2703.5520000000001</v>
          </cell>
          <cell r="D505">
            <v>3.2160000000000002</v>
          </cell>
          <cell r="G505">
            <v>4598.8429999999998</v>
          </cell>
          <cell r="H505">
            <v>-7.4420000000000002</v>
          </cell>
        </row>
        <row r="506">
          <cell r="C506">
            <v>2709.5740000000001</v>
          </cell>
          <cell r="D506">
            <v>3.1789999999999998</v>
          </cell>
          <cell r="G506">
            <v>4609.7849999999999</v>
          </cell>
          <cell r="H506">
            <v>-6.569</v>
          </cell>
        </row>
        <row r="507">
          <cell r="C507">
            <v>2716.971</v>
          </cell>
          <cell r="D507">
            <v>3.1859999999999999</v>
          </cell>
          <cell r="G507">
            <v>4620.8919999999998</v>
          </cell>
          <cell r="H507">
            <v>-5.9749999999999996</v>
          </cell>
        </row>
        <row r="508">
          <cell r="C508">
            <v>2721.942</v>
          </cell>
          <cell r="D508">
            <v>3.089</v>
          </cell>
          <cell r="G508">
            <v>4647.3190000000004</v>
          </cell>
          <cell r="H508">
            <v>-5.7220000000000004</v>
          </cell>
        </row>
        <row r="509">
          <cell r="C509">
            <v>2727.364</v>
          </cell>
          <cell r="D509">
            <v>2.9940000000000002</v>
          </cell>
          <cell r="G509">
            <v>4665.8509999999997</v>
          </cell>
          <cell r="H509">
            <v>-5.6859999999999999</v>
          </cell>
        </row>
        <row r="510">
          <cell r="C510">
            <v>2730.4839999999999</v>
          </cell>
          <cell r="D510">
            <v>2.9780000000000002</v>
          </cell>
          <cell r="G510">
            <v>4687.973</v>
          </cell>
          <cell r="H510">
            <v>-5.7629999999999999</v>
          </cell>
        </row>
        <row r="511">
          <cell r="C511">
            <v>2734.5650000000001</v>
          </cell>
          <cell r="D511">
            <v>3.0489999999999999</v>
          </cell>
          <cell r="G511">
            <v>4707.107</v>
          </cell>
          <cell r="H511">
            <v>-5.4169999999999998</v>
          </cell>
        </row>
        <row r="512">
          <cell r="C512">
            <v>2737.81</v>
          </cell>
          <cell r="D512">
            <v>2.9870000000000001</v>
          </cell>
          <cell r="G512">
            <v>4712.2489999999998</v>
          </cell>
          <cell r="H512">
            <v>-5.3019999999999996</v>
          </cell>
        </row>
        <row r="513">
          <cell r="C513">
            <v>2742.415</v>
          </cell>
          <cell r="D513">
            <v>2.98</v>
          </cell>
          <cell r="G513">
            <v>4720.0550000000003</v>
          </cell>
          <cell r="H513">
            <v>-5.35</v>
          </cell>
        </row>
        <row r="514">
          <cell r="C514">
            <v>2747.0079999999998</v>
          </cell>
          <cell r="D514">
            <v>2.9489999999999998</v>
          </cell>
          <cell r="G514">
            <v>4726.4070000000002</v>
          </cell>
          <cell r="H514">
            <v>-5.34</v>
          </cell>
        </row>
        <row r="515">
          <cell r="C515">
            <v>2751.308</v>
          </cell>
          <cell r="D515">
            <v>2.9710000000000001</v>
          </cell>
          <cell r="G515">
            <v>4731.067</v>
          </cell>
          <cell r="H515">
            <v>-5.21</v>
          </cell>
        </row>
        <row r="516">
          <cell r="C516">
            <v>2755.2159999999999</v>
          </cell>
          <cell r="D516">
            <v>3.0129999999999999</v>
          </cell>
          <cell r="G516">
            <v>4735.2169999999996</v>
          </cell>
          <cell r="H516">
            <v>-5.3049999999999997</v>
          </cell>
        </row>
        <row r="517">
          <cell r="C517">
            <v>2760.3229999999999</v>
          </cell>
          <cell r="D517">
            <v>3.1440000000000001</v>
          </cell>
          <cell r="G517">
            <v>4740.7700000000004</v>
          </cell>
          <cell r="H517">
            <v>-5.4690000000000003</v>
          </cell>
        </row>
        <row r="518">
          <cell r="C518">
            <v>2764.4749999999999</v>
          </cell>
          <cell r="D518">
            <v>3.22</v>
          </cell>
          <cell r="G518">
            <v>4745.6120000000001</v>
          </cell>
          <cell r="H518">
            <v>-5.5510000000000002</v>
          </cell>
        </row>
        <row r="519">
          <cell r="C519">
            <v>2767.2849999999999</v>
          </cell>
          <cell r="D519">
            <v>3.2789999999999999</v>
          </cell>
          <cell r="G519">
            <v>4748.46</v>
          </cell>
          <cell r="H519">
            <v>-5.5380000000000003</v>
          </cell>
        </row>
        <row r="520">
          <cell r="C520">
            <v>2772.2809999999999</v>
          </cell>
          <cell r="D520">
            <v>3.2570000000000001</v>
          </cell>
          <cell r="G520">
            <v>4760.1260000000002</v>
          </cell>
          <cell r="H520">
            <v>-5.7149999999999999</v>
          </cell>
        </row>
        <row r="521">
          <cell r="C521">
            <v>2776.2089999999998</v>
          </cell>
          <cell r="D521">
            <v>3.254</v>
          </cell>
          <cell r="G521">
            <v>4765.5230000000001</v>
          </cell>
          <cell r="H521">
            <v>-5.7519999999999998</v>
          </cell>
        </row>
        <row r="522">
          <cell r="C522">
            <v>2781.4229999999998</v>
          </cell>
          <cell r="D522">
            <v>3.2160000000000002</v>
          </cell>
          <cell r="G522">
            <v>4773.2839999999997</v>
          </cell>
          <cell r="H522">
            <v>-5.8929999999999998</v>
          </cell>
        </row>
        <row r="523">
          <cell r="C523">
            <v>2789.0210000000002</v>
          </cell>
          <cell r="D523">
            <v>3.3</v>
          </cell>
          <cell r="G523">
            <v>4778.5969999999998</v>
          </cell>
          <cell r="H523">
            <v>-5.7869999999999999</v>
          </cell>
        </row>
        <row r="524">
          <cell r="C524">
            <v>2797.2359999999999</v>
          </cell>
          <cell r="D524">
            <v>3.2519999999999998</v>
          </cell>
          <cell r="G524">
            <v>4785.3289999999997</v>
          </cell>
          <cell r="H524">
            <v>-5.6360000000000001</v>
          </cell>
        </row>
        <row r="525">
          <cell r="C525">
            <v>2801.8919999999998</v>
          </cell>
          <cell r="D525">
            <v>3.169</v>
          </cell>
          <cell r="G525">
            <v>4789.8980000000001</v>
          </cell>
          <cell r="H525">
            <v>-5.5990000000000002</v>
          </cell>
        </row>
        <row r="526">
          <cell r="C526">
            <v>2833.578</v>
          </cell>
          <cell r="D526">
            <v>3.48</v>
          </cell>
          <cell r="G526">
            <v>4796.152</v>
          </cell>
          <cell r="H526">
            <v>-5.6539999999999999</v>
          </cell>
        </row>
        <row r="527">
          <cell r="C527">
            <v>2842.6030000000001</v>
          </cell>
          <cell r="D527">
            <v>3.3860000000000001</v>
          </cell>
          <cell r="G527">
            <v>4801.3289999999997</v>
          </cell>
          <cell r="H527">
            <v>-5.6379999999999999</v>
          </cell>
        </row>
        <row r="528">
          <cell r="C528">
            <v>2858.558</v>
          </cell>
          <cell r="D528">
            <v>3.4620000000000002</v>
          </cell>
          <cell r="G528">
            <v>4806.3029999999999</v>
          </cell>
          <cell r="H528">
            <v>-5.5990000000000002</v>
          </cell>
        </row>
        <row r="529">
          <cell r="C529">
            <v>2875.942</v>
          </cell>
          <cell r="D529">
            <v>3.673</v>
          </cell>
          <cell r="G529">
            <v>4812.5079999999998</v>
          </cell>
          <cell r="H529">
            <v>-5.7060000000000004</v>
          </cell>
        </row>
        <row r="530">
          <cell r="C530">
            <v>2893.4459999999999</v>
          </cell>
          <cell r="D530">
            <v>3.3959999999999999</v>
          </cell>
          <cell r="G530">
            <v>4817.2879999999996</v>
          </cell>
          <cell r="H530">
            <v>-5.6710000000000003</v>
          </cell>
        </row>
        <row r="531">
          <cell r="C531">
            <v>2904.5329999999999</v>
          </cell>
          <cell r="D531">
            <v>3.4860000000000002</v>
          </cell>
          <cell r="G531">
            <v>4823.0330000000004</v>
          </cell>
          <cell r="H531">
            <v>-5.7290000000000001</v>
          </cell>
        </row>
        <row r="532">
          <cell r="C532">
            <v>2921.5459999999998</v>
          </cell>
          <cell r="D532">
            <v>3.371</v>
          </cell>
          <cell r="G532">
            <v>4827.3789999999999</v>
          </cell>
          <cell r="H532">
            <v>-5.6559999999999997</v>
          </cell>
        </row>
        <row r="533">
          <cell r="C533">
            <v>2933.0610000000001</v>
          </cell>
          <cell r="D533">
            <v>3.5350000000000001</v>
          </cell>
          <cell r="G533">
            <v>4830.808</v>
          </cell>
          <cell r="H533">
            <v>-5.7080000000000002</v>
          </cell>
        </row>
        <row r="534">
          <cell r="C534">
            <v>2944.2449999999999</v>
          </cell>
          <cell r="D534">
            <v>3.742</v>
          </cell>
          <cell r="G534">
            <v>4836.4830000000002</v>
          </cell>
          <cell r="H534">
            <v>-5.6479999999999997</v>
          </cell>
        </row>
        <row r="535">
          <cell r="C535">
            <v>2955.3310000000001</v>
          </cell>
          <cell r="D535">
            <v>3.589</v>
          </cell>
          <cell r="G535">
            <v>4842.692</v>
          </cell>
          <cell r="H535">
            <v>-5.57</v>
          </cell>
        </row>
        <row r="536">
          <cell r="C536">
            <v>2961.116</v>
          </cell>
          <cell r="D536">
            <v>3.3719999999999999</v>
          </cell>
          <cell r="G536">
            <v>4848.7579999999998</v>
          </cell>
          <cell r="H536">
            <v>-5.47</v>
          </cell>
        </row>
        <row r="537">
          <cell r="C537">
            <v>2965.8</v>
          </cell>
          <cell r="D537">
            <v>3.3740000000000001</v>
          </cell>
          <cell r="G537">
            <v>4852.2030000000004</v>
          </cell>
          <cell r="H537">
            <v>-5.3959999999999999</v>
          </cell>
        </row>
        <row r="538">
          <cell r="C538">
            <v>2970.8820000000001</v>
          </cell>
          <cell r="D538">
            <v>3.4020000000000001</v>
          </cell>
          <cell r="G538">
            <v>4856.848</v>
          </cell>
          <cell r="H538">
            <v>-5.2320000000000002</v>
          </cell>
        </row>
        <row r="539">
          <cell r="C539">
            <v>2976.0680000000002</v>
          </cell>
          <cell r="D539">
            <v>3.3220000000000001</v>
          </cell>
          <cell r="G539">
            <v>4862.5529999999999</v>
          </cell>
          <cell r="H539">
            <v>-5.35</v>
          </cell>
        </row>
        <row r="540">
          <cell r="C540">
            <v>2981.8229999999999</v>
          </cell>
          <cell r="D540">
            <v>3.2450000000000001</v>
          </cell>
          <cell r="G540">
            <v>4866.1040000000003</v>
          </cell>
          <cell r="H540">
            <v>-5.2839999999999998</v>
          </cell>
        </row>
        <row r="541">
          <cell r="C541">
            <v>2985.2080000000001</v>
          </cell>
          <cell r="D541">
            <v>3.2839999999999998</v>
          </cell>
          <cell r="G541">
            <v>4870.4219999999996</v>
          </cell>
          <cell r="H541">
            <v>-5.2619999999999996</v>
          </cell>
        </row>
        <row r="542">
          <cell r="C542">
            <v>2990.3049999999998</v>
          </cell>
          <cell r="D542">
            <v>3.4889999999999999</v>
          </cell>
          <cell r="G542">
            <v>4876.1030000000001</v>
          </cell>
          <cell r="H542">
            <v>-5.2560000000000002</v>
          </cell>
        </row>
        <row r="543">
          <cell r="C543">
            <v>2996.6950000000002</v>
          </cell>
          <cell r="D543">
            <v>3.504</v>
          </cell>
          <cell r="G543">
            <v>4879.1350000000002</v>
          </cell>
          <cell r="H543">
            <v>-5.4459999999999997</v>
          </cell>
        </row>
        <row r="544">
          <cell r="C544">
            <v>3003.2240000000002</v>
          </cell>
          <cell r="D544">
            <v>3.3929999999999998</v>
          </cell>
          <cell r="G544">
            <v>4887.6270000000004</v>
          </cell>
          <cell r="H544">
            <v>-5.6929999999999996</v>
          </cell>
        </row>
        <row r="545">
          <cell r="C545">
            <v>3009.8440000000001</v>
          </cell>
          <cell r="D545">
            <v>3.4660000000000002</v>
          </cell>
          <cell r="G545">
            <v>4894.76</v>
          </cell>
          <cell r="H545">
            <v>-5.7359999999999998</v>
          </cell>
        </row>
        <row r="546">
          <cell r="C546">
            <v>3016.7220000000002</v>
          </cell>
          <cell r="D546">
            <v>3.2919999999999998</v>
          </cell>
          <cell r="G546">
            <v>4904.5600000000004</v>
          </cell>
          <cell r="H546">
            <v>-5.6319999999999997</v>
          </cell>
        </row>
        <row r="547">
          <cell r="C547">
            <v>3020.0410000000002</v>
          </cell>
          <cell r="D547">
            <v>3.2869999999999999</v>
          </cell>
          <cell r="G547">
            <v>4909.9979999999996</v>
          </cell>
          <cell r="H547">
            <v>-5.3860000000000001</v>
          </cell>
        </row>
        <row r="548">
          <cell r="C548">
            <v>3025.3879999999999</v>
          </cell>
          <cell r="D548">
            <v>3.4119999999999999</v>
          </cell>
          <cell r="G548">
            <v>4915.9859999999999</v>
          </cell>
          <cell r="H548">
            <v>-5.2370000000000001</v>
          </cell>
        </row>
        <row r="549">
          <cell r="C549">
            <v>3031.172</v>
          </cell>
          <cell r="D549">
            <v>3.387</v>
          </cell>
          <cell r="G549">
            <v>4920.6570000000002</v>
          </cell>
          <cell r="H549">
            <v>-5.1970000000000001</v>
          </cell>
        </row>
        <row r="550">
          <cell r="C550">
            <v>3036.0859999999998</v>
          </cell>
          <cell r="D550">
            <v>3.3410000000000002</v>
          </cell>
          <cell r="G550">
            <v>4924.5910000000003</v>
          </cell>
          <cell r="H550">
            <v>-5.1509999999999998</v>
          </cell>
        </row>
        <row r="551">
          <cell r="C551">
            <v>3042.0459999999998</v>
          </cell>
          <cell r="D551">
            <v>3.302</v>
          </cell>
          <cell r="G551">
            <v>4927.357</v>
          </cell>
          <cell r="H551">
            <v>-5.25</v>
          </cell>
        </row>
        <row r="552">
          <cell r="C552">
            <v>3045.7020000000002</v>
          </cell>
          <cell r="D552">
            <v>3.298</v>
          </cell>
          <cell r="G552">
            <v>4931.241</v>
          </cell>
          <cell r="H552">
            <v>-5.4160000000000004</v>
          </cell>
        </row>
        <row r="553">
          <cell r="C553">
            <v>3050.5120000000002</v>
          </cell>
          <cell r="D553">
            <v>3.294</v>
          </cell>
          <cell r="G553">
            <v>4937.13</v>
          </cell>
          <cell r="H553">
            <v>-6.12</v>
          </cell>
        </row>
        <row r="554">
          <cell r="C554">
            <v>3057.29</v>
          </cell>
          <cell r="D554">
            <v>3.2839999999999998</v>
          </cell>
          <cell r="G554">
            <v>4941.9170000000004</v>
          </cell>
          <cell r="H554">
            <v>-6.87</v>
          </cell>
        </row>
        <row r="555">
          <cell r="C555">
            <v>3066.125</v>
          </cell>
          <cell r="D555">
            <v>3.2839999999999998</v>
          </cell>
          <cell r="G555">
            <v>4961.808</v>
          </cell>
          <cell r="H555">
            <v>-8.375</v>
          </cell>
        </row>
        <row r="556">
          <cell r="C556">
            <v>3072.8249999999998</v>
          </cell>
          <cell r="D556">
            <v>3.1680000000000001</v>
          </cell>
          <cell r="G556">
            <v>4981.1559999999999</v>
          </cell>
          <cell r="H556">
            <v>-8.5540000000000003</v>
          </cell>
        </row>
        <row r="557">
          <cell r="C557">
            <v>3080.63</v>
          </cell>
          <cell r="D557">
            <v>3.2229999999999999</v>
          </cell>
          <cell r="G557">
            <v>5000.24</v>
          </cell>
          <cell r="H557">
            <v>-8.3840000000000003</v>
          </cell>
        </row>
        <row r="558">
          <cell r="C558">
            <v>3085.098</v>
          </cell>
          <cell r="D558">
            <v>3.1989999999999998</v>
          </cell>
          <cell r="G558">
            <v>5022.808</v>
          </cell>
          <cell r="H558">
            <v>-7.468</v>
          </cell>
        </row>
        <row r="559">
          <cell r="C559">
            <v>3091.692</v>
          </cell>
          <cell r="D559">
            <v>3.1240000000000001</v>
          </cell>
          <cell r="G559">
            <v>5043.7730000000001</v>
          </cell>
          <cell r="H559">
            <v>-6.4</v>
          </cell>
        </row>
        <row r="560">
          <cell r="C560">
            <v>3098.9749999999999</v>
          </cell>
          <cell r="D560">
            <v>3.0920000000000001</v>
          </cell>
          <cell r="G560">
            <v>5058.7849999999999</v>
          </cell>
          <cell r="H560">
            <v>-5.6230000000000002</v>
          </cell>
        </row>
        <row r="561">
          <cell r="C561">
            <v>3102.9630000000002</v>
          </cell>
          <cell r="D561">
            <v>3.0870000000000002</v>
          </cell>
          <cell r="G561">
            <v>5069.9759999999997</v>
          </cell>
          <cell r="H561">
            <v>-5.6280000000000001</v>
          </cell>
        </row>
        <row r="562">
          <cell r="C562">
            <v>3107.6</v>
          </cell>
          <cell r="D562">
            <v>3.125</v>
          </cell>
          <cell r="G562">
            <v>5089.3360000000002</v>
          </cell>
          <cell r="H562">
            <v>-5.7830000000000004</v>
          </cell>
        </row>
        <row r="563">
          <cell r="C563">
            <v>3113.94</v>
          </cell>
          <cell r="D563">
            <v>3.218</v>
          </cell>
          <cell r="G563">
            <v>5105.0349999999999</v>
          </cell>
          <cell r="H563">
            <v>-6.4169999999999998</v>
          </cell>
        </row>
        <row r="564">
          <cell r="C564">
            <v>3122.79</v>
          </cell>
          <cell r="D564">
            <v>3.3650000000000002</v>
          </cell>
          <cell r="G564">
            <v>5117.4229999999998</v>
          </cell>
          <cell r="H564">
            <v>-7.6340000000000003</v>
          </cell>
        </row>
        <row r="565">
          <cell r="C565">
            <v>3134.4250000000002</v>
          </cell>
          <cell r="D565">
            <v>3.5350000000000001</v>
          </cell>
          <cell r="G565">
            <v>5124.8530000000001</v>
          </cell>
          <cell r="H565">
            <v>-8.7170000000000005</v>
          </cell>
        </row>
        <row r="566">
          <cell r="C566">
            <v>3153.3690000000001</v>
          </cell>
          <cell r="D566">
            <v>3.22</v>
          </cell>
          <cell r="G566">
            <v>5130.2299999999996</v>
          </cell>
          <cell r="H566">
            <v>-9.6620000000000008</v>
          </cell>
        </row>
        <row r="567">
          <cell r="C567">
            <v>3159.261</v>
          </cell>
          <cell r="D567">
            <v>3.1779999999999999</v>
          </cell>
          <cell r="G567">
            <v>5134.6229999999996</v>
          </cell>
          <cell r="H567">
            <v>-10.624000000000001</v>
          </cell>
        </row>
        <row r="568">
          <cell r="C568">
            <v>3182.107</v>
          </cell>
          <cell r="D568">
            <v>2.9790000000000001</v>
          </cell>
          <cell r="G568">
            <v>5138.4970000000003</v>
          </cell>
          <cell r="H568">
            <v>-11.375999999999999</v>
          </cell>
        </row>
        <row r="569">
          <cell r="C569">
            <v>3207.3090000000002</v>
          </cell>
          <cell r="D569">
            <v>2.8530000000000002</v>
          </cell>
          <cell r="G569">
            <v>5143.5209999999997</v>
          </cell>
          <cell r="H569">
            <v>-12.346</v>
          </cell>
        </row>
        <row r="570">
          <cell r="C570">
            <v>3219.9769999999999</v>
          </cell>
          <cell r="D570">
            <v>3.0259999999999998</v>
          </cell>
          <cell r="G570">
            <v>5147.348</v>
          </cell>
          <cell r="H570">
            <v>-13.111000000000001</v>
          </cell>
        </row>
        <row r="571">
          <cell r="C571">
            <v>3224.1970000000001</v>
          </cell>
          <cell r="D571">
            <v>2.8980000000000001</v>
          </cell>
          <cell r="G571">
            <v>5150.9769999999999</v>
          </cell>
          <cell r="H571">
            <v>-13.694000000000001</v>
          </cell>
        </row>
        <row r="572">
          <cell r="C572">
            <v>3229.4189999999999</v>
          </cell>
          <cell r="D572">
            <v>3.0339999999999998</v>
          </cell>
          <cell r="G572">
            <v>5153.4880000000003</v>
          </cell>
          <cell r="H572">
            <v>-14.183</v>
          </cell>
        </row>
        <row r="573">
          <cell r="C573">
            <v>3234.288</v>
          </cell>
          <cell r="D573">
            <v>2.9409999999999998</v>
          </cell>
          <cell r="G573">
            <v>5157.1450000000004</v>
          </cell>
          <cell r="H573">
            <v>-14.79</v>
          </cell>
        </row>
        <row r="574">
          <cell r="C574">
            <v>3241.0970000000002</v>
          </cell>
          <cell r="D574">
            <v>2.7210000000000001</v>
          </cell>
          <cell r="G574">
            <v>5159.9830000000002</v>
          </cell>
          <cell r="H574">
            <v>-15.196999999999999</v>
          </cell>
        </row>
        <row r="575">
          <cell r="C575">
            <v>3250.5529999999999</v>
          </cell>
          <cell r="D575">
            <v>2.5710000000000002</v>
          </cell>
          <cell r="G575">
            <v>5164.5020000000004</v>
          </cell>
          <cell r="H575">
            <v>-15.798999999999999</v>
          </cell>
        </row>
        <row r="576">
          <cell r="C576">
            <v>3253.9209999999998</v>
          </cell>
          <cell r="D576">
            <v>2.4329999999999998</v>
          </cell>
          <cell r="G576">
            <v>5168.8630000000003</v>
          </cell>
          <cell r="H576">
            <v>-16.46</v>
          </cell>
        </row>
        <row r="577">
          <cell r="C577">
            <v>3260.8240000000001</v>
          </cell>
          <cell r="D577">
            <v>2.3889999999999998</v>
          </cell>
          <cell r="G577">
            <v>5174.0619999999999</v>
          </cell>
          <cell r="H577">
            <v>-16.902000000000001</v>
          </cell>
        </row>
        <row r="578">
          <cell r="C578">
            <v>3265.61</v>
          </cell>
          <cell r="D578">
            <v>2.4430000000000001</v>
          </cell>
          <cell r="G578">
            <v>5179.4390000000003</v>
          </cell>
          <cell r="H578">
            <v>-17.177</v>
          </cell>
        </row>
        <row r="579">
          <cell r="C579">
            <v>3267.2620000000002</v>
          </cell>
          <cell r="D579">
            <v>2.4500000000000002</v>
          </cell>
          <cell r="G579">
            <v>5184.259</v>
          </cell>
          <cell r="H579">
            <v>-17.363</v>
          </cell>
        </row>
        <row r="580">
          <cell r="C580">
            <v>3270.8829999999998</v>
          </cell>
          <cell r="D580">
            <v>2.4289999999999998</v>
          </cell>
          <cell r="G580">
            <v>5188.9979999999996</v>
          </cell>
          <cell r="H580">
            <v>-17.638999999999999</v>
          </cell>
        </row>
        <row r="581">
          <cell r="C581">
            <v>3274.8809999999999</v>
          </cell>
          <cell r="D581">
            <v>2.496</v>
          </cell>
          <cell r="G581">
            <v>5191.88</v>
          </cell>
          <cell r="H581">
            <v>-17.725000000000001</v>
          </cell>
        </row>
        <row r="582">
          <cell r="C582">
            <v>3279.556</v>
          </cell>
          <cell r="D582">
            <v>2.4340000000000002</v>
          </cell>
          <cell r="G582">
            <v>5195.6629999999996</v>
          </cell>
          <cell r="H582">
            <v>-17.890999999999998</v>
          </cell>
        </row>
        <row r="583">
          <cell r="C583">
            <v>3282.26</v>
          </cell>
          <cell r="D583">
            <v>2.5289999999999999</v>
          </cell>
          <cell r="G583">
            <v>5200.2920000000004</v>
          </cell>
          <cell r="H583">
            <v>-18.146999999999998</v>
          </cell>
        </row>
        <row r="584">
          <cell r="C584">
            <v>3284.8310000000001</v>
          </cell>
          <cell r="D584">
            <v>2.5819999999999999</v>
          </cell>
          <cell r="G584">
            <v>5204.6379999999999</v>
          </cell>
          <cell r="H584">
            <v>-18.126000000000001</v>
          </cell>
        </row>
        <row r="585">
          <cell r="C585">
            <v>3287.3130000000001</v>
          </cell>
          <cell r="D585">
            <v>2.5739999999999998</v>
          </cell>
          <cell r="G585">
            <v>5208.951</v>
          </cell>
          <cell r="H585">
            <v>-18.134</v>
          </cell>
        </row>
        <row r="586">
          <cell r="C586">
            <v>3290.8560000000002</v>
          </cell>
          <cell r="D586">
            <v>2.6589999999999998</v>
          </cell>
          <cell r="G586">
            <v>5211.6400000000003</v>
          </cell>
          <cell r="H586">
            <v>-18.163</v>
          </cell>
        </row>
        <row r="587">
          <cell r="C587">
            <v>3294.57</v>
          </cell>
          <cell r="D587">
            <v>2.6579999999999999</v>
          </cell>
          <cell r="G587">
            <v>5217.3739999999998</v>
          </cell>
          <cell r="H587">
            <v>-17.952999999999999</v>
          </cell>
        </row>
        <row r="588">
          <cell r="C588">
            <v>3297.8960000000002</v>
          </cell>
          <cell r="D588">
            <v>2.6989999999999998</v>
          </cell>
          <cell r="G588">
            <v>5223.0420000000004</v>
          </cell>
          <cell r="H588">
            <v>-17.667999999999999</v>
          </cell>
        </row>
        <row r="589">
          <cell r="C589">
            <v>3301.4540000000002</v>
          </cell>
          <cell r="D589">
            <v>2.7080000000000002</v>
          </cell>
          <cell r="G589">
            <v>5226.29</v>
          </cell>
          <cell r="H589">
            <v>-17.643000000000001</v>
          </cell>
        </row>
        <row r="590">
          <cell r="C590">
            <v>3305.1570000000002</v>
          </cell>
          <cell r="D590">
            <v>2.7229999999999999</v>
          </cell>
          <cell r="G590">
            <v>5229.4639999999999</v>
          </cell>
          <cell r="H590">
            <v>-17.411000000000001</v>
          </cell>
        </row>
        <row r="591">
          <cell r="C591">
            <v>3309.2130000000002</v>
          </cell>
          <cell r="D591">
            <v>2.6909999999999998</v>
          </cell>
          <cell r="G591">
            <v>5232.915</v>
          </cell>
          <cell r="H591">
            <v>-17.167999999999999</v>
          </cell>
        </row>
        <row r="592">
          <cell r="C592">
            <v>3313.0219999999999</v>
          </cell>
          <cell r="D592">
            <v>2.6920000000000002</v>
          </cell>
          <cell r="G592">
            <v>5238.1679999999997</v>
          </cell>
          <cell r="H592">
            <v>-16.693999999999999</v>
          </cell>
        </row>
        <row r="593">
          <cell r="C593">
            <v>3317.4319999999998</v>
          </cell>
          <cell r="D593">
            <v>2.6589999999999998</v>
          </cell>
          <cell r="G593">
            <v>5242.5690000000004</v>
          </cell>
          <cell r="H593">
            <v>-16.283999999999999</v>
          </cell>
        </row>
        <row r="594">
          <cell r="C594">
            <v>3322.4430000000002</v>
          </cell>
          <cell r="D594">
            <v>2.6240000000000001</v>
          </cell>
          <cell r="G594">
            <v>5246.7790000000005</v>
          </cell>
          <cell r="H594">
            <v>-15.930999999999999</v>
          </cell>
        </row>
        <row r="595">
          <cell r="C595">
            <v>3326.3150000000001</v>
          </cell>
          <cell r="D595">
            <v>2.698</v>
          </cell>
          <cell r="G595">
            <v>5249.8980000000001</v>
          </cell>
          <cell r="H595">
            <v>-15.532999999999999</v>
          </cell>
        </row>
        <row r="596">
          <cell r="C596">
            <v>3332.7109999999998</v>
          </cell>
          <cell r="D596">
            <v>2.6859999999999999</v>
          </cell>
          <cell r="G596">
            <v>5255.53</v>
          </cell>
          <cell r="H596">
            <v>-14.813000000000001</v>
          </cell>
        </row>
        <row r="597">
          <cell r="C597">
            <v>3336.864</v>
          </cell>
          <cell r="D597">
            <v>2.6869999999999998</v>
          </cell>
          <cell r="G597">
            <v>5258.5829999999996</v>
          </cell>
          <cell r="H597">
            <v>-14.484999999999999</v>
          </cell>
        </row>
        <row r="598">
          <cell r="C598">
            <v>3342.4029999999998</v>
          </cell>
          <cell r="D598">
            <v>2.7450000000000001</v>
          </cell>
          <cell r="G598">
            <v>5261.7879999999996</v>
          </cell>
          <cell r="H598">
            <v>-13.978</v>
          </cell>
        </row>
        <row r="599">
          <cell r="C599">
            <v>3347.5590000000002</v>
          </cell>
          <cell r="D599">
            <v>2.7869999999999999</v>
          </cell>
          <cell r="G599">
            <v>5264.5039999999999</v>
          </cell>
          <cell r="H599">
            <v>-13.472</v>
          </cell>
        </row>
        <row r="600">
          <cell r="C600">
            <v>3351.596</v>
          </cell>
          <cell r="D600">
            <v>2.8039999999999998</v>
          </cell>
          <cell r="G600">
            <v>5268.2529999999997</v>
          </cell>
          <cell r="H600">
            <v>-12.907999999999999</v>
          </cell>
        </row>
        <row r="601">
          <cell r="C601">
            <v>3358.7350000000001</v>
          </cell>
          <cell r="D601">
            <v>2.85</v>
          </cell>
          <cell r="G601">
            <v>5271.0550000000003</v>
          </cell>
          <cell r="H601">
            <v>-12.393000000000001</v>
          </cell>
        </row>
        <row r="602">
          <cell r="C602">
            <v>3370.078</v>
          </cell>
          <cell r="D602">
            <v>2.8359999999999999</v>
          </cell>
          <cell r="G602">
            <v>5273.0020000000004</v>
          </cell>
          <cell r="H602">
            <v>-12.085000000000001</v>
          </cell>
        </row>
        <row r="603">
          <cell r="C603">
            <v>3379.5569999999998</v>
          </cell>
          <cell r="D603">
            <v>2.8039999999999998</v>
          </cell>
          <cell r="G603">
            <v>5283.7939999999999</v>
          </cell>
          <cell r="H603">
            <v>-10.34</v>
          </cell>
        </row>
        <row r="604">
          <cell r="C604">
            <v>3388.538</v>
          </cell>
          <cell r="D604">
            <v>2.9089999999999998</v>
          </cell>
          <cell r="G604">
            <v>5299.0420000000004</v>
          </cell>
          <cell r="H604">
            <v>-8.1859999999999999</v>
          </cell>
        </row>
        <row r="605">
          <cell r="C605">
            <v>3399.027</v>
          </cell>
          <cell r="D605">
            <v>2.863</v>
          </cell>
          <cell r="G605">
            <v>5309.9610000000002</v>
          </cell>
          <cell r="H605">
            <v>-7.0439999999999996</v>
          </cell>
        </row>
        <row r="606">
          <cell r="C606">
            <v>3402.2020000000002</v>
          </cell>
          <cell r="D606">
            <v>2.887</v>
          </cell>
          <cell r="G606">
            <v>5313.0619999999999</v>
          </cell>
          <cell r="H606">
            <v>-6.7</v>
          </cell>
        </row>
        <row r="607">
          <cell r="C607">
            <v>3406.6</v>
          </cell>
          <cell r="D607">
            <v>2.9220000000000002</v>
          </cell>
          <cell r="G607">
            <v>5318.0129999999999</v>
          </cell>
          <cell r="H607">
            <v>-6.2850000000000001</v>
          </cell>
        </row>
        <row r="608">
          <cell r="C608">
            <v>3409.4450000000002</v>
          </cell>
          <cell r="D608">
            <v>2.976</v>
          </cell>
          <cell r="G608">
            <v>5322.0320000000002</v>
          </cell>
          <cell r="H608">
            <v>-5.9729999999999999</v>
          </cell>
        </row>
        <row r="609">
          <cell r="C609">
            <v>3418.08</v>
          </cell>
          <cell r="D609">
            <v>2.9620000000000002</v>
          </cell>
          <cell r="G609">
            <v>5327.7610000000004</v>
          </cell>
          <cell r="H609">
            <v>-5.7220000000000004</v>
          </cell>
        </row>
        <row r="610">
          <cell r="C610">
            <v>3424.3470000000002</v>
          </cell>
          <cell r="D610">
            <v>3.09</v>
          </cell>
          <cell r="G610">
            <v>5335.2309999999998</v>
          </cell>
          <cell r="H610">
            <v>-5.67</v>
          </cell>
        </row>
        <row r="611">
          <cell r="C611">
            <v>3433.9270000000001</v>
          </cell>
          <cell r="D611">
            <v>3.0569999999999999</v>
          </cell>
          <cell r="G611">
            <v>5339.88</v>
          </cell>
          <cell r="H611">
            <v>-6.0039999999999996</v>
          </cell>
        </row>
        <row r="612">
          <cell r="C612">
            <v>3444.44</v>
          </cell>
          <cell r="D612">
            <v>3.1779999999999999</v>
          </cell>
          <cell r="G612">
            <v>5345.1450000000004</v>
          </cell>
          <cell r="H612">
            <v>-6.5750000000000002</v>
          </cell>
        </row>
        <row r="613">
          <cell r="C613">
            <v>3458.98</v>
          </cell>
          <cell r="D613">
            <v>3.22</v>
          </cell>
          <cell r="G613">
            <v>5347.835</v>
          </cell>
          <cell r="H613">
            <v>-7.008</v>
          </cell>
        </row>
        <row r="614">
          <cell r="C614">
            <v>3474.1509999999998</v>
          </cell>
          <cell r="D614">
            <v>3.2519999999999998</v>
          </cell>
          <cell r="G614">
            <v>5353.4759999999997</v>
          </cell>
          <cell r="H614">
            <v>-8.0310000000000006</v>
          </cell>
        </row>
        <row r="615">
          <cell r="C615">
            <v>3489.3679999999999</v>
          </cell>
          <cell r="D615">
            <v>3.2919999999999998</v>
          </cell>
          <cell r="G615">
            <v>5356.8549999999996</v>
          </cell>
          <cell r="H615">
            <v>-8.6850000000000005</v>
          </cell>
        </row>
        <row r="616">
          <cell r="C616">
            <v>3502.4540000000002</v>
          </cell>
          <cell r="D616">
            <v>3.37</v>
          </cell>
          <cell r="G616">
            <v>5362.6390000000001</v>
          </cell>
          <cell r="H616">
            <v>-9.9109999999999996</v>
          </cell>
        </row>
        <row r="617">
          <cell r="C617">
            <v>3514.46</v>
          </cell>
          <cell r="D617">
            <v>3.343</v>
          </cell>
          <cell r="G617">
            <v>5366.0889999999999</v>
          </cell>
          <cell r="H617">
            <v>-10.768000000000001</v>
          </cell>
        </row>
        <row r="618">
          <cell r="C618">
            <v>3526.4409999999998</v>
          </cell>
          <cell r="D618">
            <v>3.415</v>
          </cell>
          <cell r="G618">
            <v>5371.9390000000003</v>
          </cell>
          <cell r="H618">
            <v>-12.204000000000001</v>
          </cell>
        </row>
        <row r="619">
          <cell r="C619">
            <v>3536.6210000000001</v>
          </cell>
          <cell r="D619">
            <v>3.395</v>
          </cell>
          <cell r="G619">
            <v>5393.1289999999999</v>
          </cell>
          <cell r="H619">
            <v>-15.907</v>
          </cell>
        </row>
        <row r="620">
          <cell r="C620">
            <v>3547.7220000000002</v>
          </cell>
          <cell r="D620">
            <v>3.524</v>
          </cell>
          <cell r="G620">
            <v>5413.7439999999997</v>
          </cell>
          <cell r="H620">
            <v>-17.338000000000001</v>
          </cell>
        </row>
        <row r="621">
          <cell r="C621">
            <v>3559.65</v>
          </cell>
          <cell r="D621">
            <v>3.5019999999999998</v>
          </cell>
          <cell r="G621">
            <v>5429.6319999999996</v>
          </cell>
          <cell r="H621">
            <v>-17.352</v>
          </cell>
        </row>
        <row r="622">
          <cell r="C622">
            <v>3569.9189999999999</v>
          </cell>
          <cell r="D622">
            <v>3.4369999999999998</v>
          </cell>
          <cell r="G622">
            <v>5441.643</v>
          </cell>
          <cell r="H622">
            <v>-16.358000000000001</v>
          </cell>
        </row>
        <row r="623">
          <cell r="C623">
            <v>3590.1660000000002</v>
          </cell>
          <cell r="D623">
            <v>2.4620000000000002</v>
          </cell>
          <cell r="G623">
            <v>5451.3</v>
          </cell>
          <cell r="H623">
            <v>-15.157</v>
          </cell>
        </row>
        <row r="624">
          <cell r="C624">
            <v>3599.7930000000001</v>
          </cell>
          <cell r="D624">
            <v>2.1019999999999999</v>
          </cell>
          <cell r="G624">
            <v>5461.808</v>
          </cell>
          <cell r="H624">
            <v>-13.858000000000001</v>
          </cell>
        </row>
        <row r="625">
          <cell r="C625">
            <v>3603.68</v>
          </cell>
          <cell r="D625">
            <v>1.9059999999999999</v>
          </cell>
          <cell r="G625">
            <v>5466.9639999999999</v>
          </cell>
          <cell r="H625">
            <v>-13.21</v>
          </cell>
        </row>
        <row r="626">
          <cell r="C626">
            <v>3607.355</v>
          </cell>
          <cell r="D626">
            <v>1.9790000000000001</v>
          </cell>
          <cell r="G626">
            <v>5472.7290000000003</v>
          </cell>
          <cell r="H626">
            <v>-12.536</v>
          </cell>
        </row>
        <row r="627">
          <cell r="C627">
            <v>3613.9070000000002</v>
          </cell>
          <cell r="D627">
            <v>2.1269999999999998</v>
          </cell>
          <cell r="G627">
            <v>5478.7950000000001</v>
          </cell>
          <cell r="H627">
            <v>-11.743</v>
          </cell>
        </row>
        <row r="628">
          <cell r="C628">
            <v>3618.1019999999999</v>
          </cell>
          <cell r="D628">
            <v>2.177</v>
          </cell>
          <cell r="G628">
            <v>5482.6639999999998</v>
          </cell>
          <cell r="H628">
            <v>-11.307</v>
          </cell>
        </row>
        <row r="629">
          <cell r="C629">
            <v>3620.7449999999999</v>
          </cell>
          <cell r="D629">
            <v>2.3839999999999999</v>
          </cell>
          <cell r="G629">
            <v>5492.4610000000002</v>
          </cell>
          <cell r="H629">
            <v>-10.188000000000001</v>
          </cell>
        </row>
        <row r="630">
          <cell r="C630">
            <v>3626.0839999999998</v>
          </cell>
          <cell r="D630">
            <v>2.5209999999999999</v>
          </cell>
          <cell r="G630">
            <v>5497.8360000000002</v>
          </cell>
          <cell r="H630">
            <v>-9.5449999999999999</v>
          </cell>
        </row>
        <row r="631">
          <cell r="C631">
            <v>3633.636</v>
          </cell>
          <cell r="D631">
            <v>2.7450000000000001</v>
          </cell>
          <cell r="G631">
            <v>5502.2749999999996</v>
          </cell>
          <cell r="H631">
            <v>-9.1010000000000009</v>
          </cell>
        </row>
        <row r="632">
          <cell r="C632">
            <v>3637.788</v>
          </cell>
          <cell r="D632">
            <v>2.7170000000000001</v>
          </cell>
          <cell r="G632">
            <v>5506.82</v>
          </cell>
          <cell r="H632">
            <v>-8.6370000000000005</v>
          </cell>
        </row>
        <row r="633">
          <cell r="C633">
            <v>3644.364</v>
          </cell>
          <cell r="D633">
            <v>3.0609999999999999</v>
          </cell>
          <cell r="G633">
            <v>5511.5479999999998</v>
          </cell>
          <cell r="H633">
            <v>-8.1549999999999994</v>
          </cell>
        </row>
        <row r="634">
          <cell r="C634">
            <v>3653.99</v>
          </cell>
          <cell r="D634">
            <v>3.17</v>
          </cell>
          <cell r="G634">
            <v>5516.87</v>
          </cell>
          <cell r="H634">
            <v>-7.69</v>
          </cell>
        </row>
        <row r="635">
          <cell r="C635">
            <v>3659.3809999999999</v>
          </cell>
          <cell r="D635">
            <v>3.1619999999999999</v>
          </cell>
          <cell r="G635">
            <v>5522.2160000000003</v>
          </cell>
          <cell r="H635">
            <v>-7.3140000000000001</v>
          </cell>
        </row>
        <row r="636">
          <cell r="C636">
            <v>3666.5340000000001</v>
          </cell>
          <cell r="D636">
            <v>3.1110000000000002</v>
          </cell>
          <cell r="G636">
            <v>5525.6120000000001</v>
          </cell>
          <cell r="H636">
            <v>-7.1070000000000002</v>
          </cell>
        </row>
        <row r="637">
          <cell r="C637">
            <v>3675.2440000000001</v>
          </cell>
          <cell r="D637">
            <v>3.1629999999999998</v>
          </cell>
          <cell r="G637">
            <v>5527.7610000000004</v>
          </cell>
          <cell r="H637">
            <v>-7.0549999999999997</v>
          </cell>
        </row>
        <row r="638">
          <cell r="C638">
            <v>3685.076</v>
          </cell>
          <cell r="D638">
            <v>3.266</v>
          </cell>
          <cell r="G638">
            <v>5531.3990000000003</v>
          </cell>
          <cell r="H638">
            <v>-6.827</v>
          </cell>
        </row>
        <row r="639">
          <cell r="C639">
            <v>3702.8850000000002</v>
          </cell>
          <cell r="D639">
            <v>3.2869999999999999</v>
          </cell>
          <cell r="G639">
            <v>5536.8310000000001</v>
          </cell>
          <cell r="H639">
            <v>-6.7229999999999999</v>
          </cell>
        </row>
        <row r="640">
          <cell r="C640">
            <v>3719.0590000000002</v>
          </cell>
          <cell r="D640">
            <v>3.419</v>
          </cell>
          <cell r="G640">
            <v>5540.9470000000001</v>
          </cell>
          <cell r="H640">
            <v>-6.58</v>
          </cell>
        </row>
        <row r="641">
          <cell r="C641">
            <v>3747.2809999999999</v>
          </cell>
          <cell r="D641">
            <v>3.702</v>
          </cell>
          <cell r="G641">
            <v>5548.44</v>
          </cell>
          <cell r="H641">
            <v>-6.0490000000000004</v>
          </cell>
        </row>
        <row r="642">
          <cell r="C642">
            <v>3751.596</v>
          </cell>
          <cell r="D642">
            <v>3.7320000000000002</v>
          </cell>
          <cell r="G642">
            <v>5557.1019999999999</v>
          </cell>
          <cell r="H642">
            <v>-5.5549999999999997</v>
          </cell>
        </row>
        <row r="643">
          <cell r="C643">
            <v>3756.5390000000002</v>
          </cell>
          <cell r="D643">
            <v>3.71</v>
          </cell>
          <cell r="G643">
            <v>5561.866</v>
          </cell>
          <cell r="H643">
            <v>-5.282</v>
          </cell>
        </row>
        <row r="644">
          <cell r="C644">
            <v>3763.1930000000002</v>
          </cell>
          <cell r="D644">
            <v>3.851</v>
          </cell>
          <cell r="G644">
            <v>5566.2380000000003</v>
          </cell>
          <cell r="H644">
            <v>-5.1609999999999996</v>
          </cell>
        </row>
        <row r="645">
          <cell r="C645">
            <v>3769.1570000000002</v>
          </cell>
          <cell r="D645">
            <v>3.706</v>
          </cell>
          <cell r="G645">
            <v>5569.3549999999996</v>
          </cell>
          <cell r="H645">
            <v>-5.1029999999999998</v>
          </cell>
        </row>
        <row r="646">
          <cell r="C646">
            <v>3773.9789999999998</v>
          </cell>
          <cell r="D646">
            <v>3.6720000000000002</v>
          </cell>
          <cell r="G646">
            <v>5573.48</v>
          </cell>
          <cell r="H646">
            <v>-5.1879999999999997</v>
          </cell>
        </row>
        <row r="647">
          <cell r="C647">
            <v>3779.8069999999998</v>
          </cell>
          <cell r="D647">
            <v>3.8639999999999999</v>
          </cell>
          <cell r="G647">
            <v>5576.902</v>
          </cell>
          <cell r="H647">
            <v>-5.4820000000000002</v>
          </cell>
        </row>
        <row r="648">
          <cell r="C648">
            <v>3786.2669999999998</v>
          </cell>
          <cell r="D648">
            <v>3.7810000000000001</v>
          </cell>
          <cell r="G648">
            <v>5594.2179999999998</v>
          </cell>
          <cell r="H648">
            <v>-5.8570000000000002</v>
          </cell>
        </row>
        <row r="649">
          <cell r="C649">
            <v>3790.4690000000001</v>
          </cell>
          <cell r="D649">
            <v>3.7679999999999998</v>
          </cell>
          <cell r="G649">
            <v>5611.3590000000004</v>
          </cell>
          <cell r="H649">
            <v>-5.9210000000000003</v>
          </cell>
        </row>
        <row r="650">
          <cell r="C650">
            <v>3794.9630000000002</v>
          </cell>
          <cell r="D650">
            <v>3.722</v>
          </cell>
          <cell r="G650">
            <v>5626.8940000000002</v>
          </cell>
          <cell r="H650">
            <v>-5.8959999999999999</v>
          </cell>
        </row>
        <row r="651">
          <cell r="C651">
            <v>3800.56</v>
          </cell>
          <cell r="D651">
            <v>3.6880000000000002</v>
          </cell>
          <cell r="G651">
            <v>5641.8639999999996</v>
          </cell>
          <cell r="H651">
            <v>-5.8920000000000003</v>
          </cell>
        </row>
        <row r="652">
          <cell r="C652">
            <v>3807.183</v>
          </cell>
          <cell r="D652">
            <v>3.5489999999999999</v>
          </cell>
          <cell r="G652">
            <v>5654.5460000000003</v>
          </cell>
          <cell r="H652">
            <v>-6.0010000000000003</v>
          </cell>
        </row>
        <row r="653">
          <cell r="C653">
            <v>3811.0839999999998</v>
          </cell>
          <cell r="D653">
            <v>3.5710000000000002</v>
          </cell>
          <cell r="G653">
            <v>5669.9409999999998</v>
          </cell>
          <cell r="H653">
            <v>-5.8470000000000004</v>
          </cell>
        </row>
        <row r="654">
          <cell r="C654">
            <v>3816.3220000000001</v>
          </cell>
          <cell r="D654">
            <v>3.6749999999999998</v>
          </cell>
          <cell r="G654">
            <v>5689.3739999999998</v>
          </cell>
          <cell r="H654">
            <v>-5.9059999999999997</v>
          </cell>
        </row>
        <row r="655">
          <cell r="C655">
            <v>3822.5569999999998</v>
          </cell>
          <cell r="D655">
            <v>3.6829999999999998</v>
          </cell>
          <cell r="G655">
            <v>5701.8729999999996</v>
          </cell>
          <cell r="H655">
            <v>-5.9470000000000001</v>
          </cell>
        </row>
        <row r="656">
          <cell r="C656">
            <v>3826.0970000000002</v>
          </cell>
          <cell r="D656">
            <v>3.742</v>
          </cell>
          <cell r="G656">
            <v>5715.1750000000002</v>
          </cell>
          <cell r="H656">
            <v>-5.8540000000000001</v>
          </cell>
        </row>
        <row r="657">
          <cell r="C657">
            <v>3832.6190000000001</v>
          </cell>
          <cell r="D657">
            <v>3.669</v>
          </cell>
          <cell r="G657">
            <v>5727.4589999999998</v>
          </cell>
          <cell r="H657">
            <v>-5.7329999999999997</v>
          </cell>
        </row>
        <row r="658">
          <cell r="C658">
            <v>3837.1129999999998</v>
          </cell>
          <cell r="D658">
            <v>3.6219999999999999</v>
          </cell>
          <cell r="G658">
            <v>5745.84</v>
          </cell>
          <cell r="H658">
            <v>-5.8639999999999999</v>
          </cell>
        </row>
        <row r="659">
          <cell r="C659">
            <v>3841.4670000000001</v>
          </cell>
          <cell r="D659">
            <v>3.5819999999999999</v>
          </cell>
          <cell r="G659">
            <v>5765.6350000000002</v>
          </cell>
          <cell r="H659">
            <v>-6.1710000000000003</v>
          </cell>
        </row>
        <row r="660">
          <cell r="C660">
            <v>3845.5610000000001</v>
          </cell>
          <cell r="D660">
            <v>3.7120000000000002</v>
          </cell>
          <cell r="G660">
            <v>5786.1869999999999</v>
          </cell>
          <cell r="H660">
            <v>-6.07</v>
          </cell>
        </row>
        <row r="661">
          <cell r="C661">
            <v>3849.1129999999998</v>
          </cell>
          <cell r="D661">
            <v>3.637</v>
          </cell>
          <cell r="G661">
            <v>5801.7939999999999</v>
          </cell>
          <cell r="H661">
            <v>-6.0380000000000003</v>
          </cell>
        </row>
        <row r="662">
          <cell r="C662">
            <v>3854.3130000000001</v>
          </cell>
          <cell r="D662">
            <v>3.6030000000000002</v>
          </cell>
          <cell r="G662">
            <v>5819.223</v>
          </cell>
          <cell r="H662">
            <v>-6.0679999999999996</v>
          </cell>
        </row>
        <row r="663">
          <cell r="C663">
            <v>3857.4630000000002</v>
          </cell>
          <cell r="D663">
            <v>3.51</v>
          </cell>
          <cell r="G663">
            <v>5834.9009999999998</v>
          </cell>
          <cell r="H663">
            <v>-6.0490000000000004</v>
          </cell>
        </row>
        <row r="664">
          <cell r="C664">
            <v>3862.54</v>
          </cell>
          <cell r="D664">
            <v>2.9550000000000001</v>
          </cell>
          <cell r="G664">
            <v>5854.94</v>
          </cell>
          <cell r="H664">
            <v>-5.9749999999999996</v>
          </cell>
        </row>
        <row r="665">
          <cell r="C665">
            <v>3869.1590000000001</v>
          </cell>
          <cell r="D665">
            <v>2.7160000000000002</v>
          </cell>
          <cell r="G665">
            <v>5875.9480000000003</v>
          </cell>
          <cell r="H665">
            <v>-5.7069999999999999</v>
          </cell>
        </row>
        <row r="666">
          <cell r="C666">
            <v>3875.585</v>
          </cell>
          <cell r="D666">
            <v>2.5409999999999999</v>
          </cell>
          <cell r="G666">
            <v>5902.1620000000003</v>
          </cell>
          <cell r="H666">
            <v>-5.5510000000000002</v>
          </cell>
        </row>
        <row r="667">
          <cell r="C667">
            <v>3884.5990000000002</v>
          </cell>
          <cell r="D667">
            <v>2.7109999999999999</v>
          </cell>
          <cell r="G667">
            <v>5913.1</v>
          </cell>
          <cell r="H667">
            <v>-5.5049999999999999</v>
          </cell>
        </row>
        <row r="668">
          <cell r="C668">
            <v>3891.9670000000001</v>
          </cell>
          <cell r="D668">
            <v>2.891</v>
          </cell>
          <cell r="G668">
            <v>5943.9160000000002</v>
          </cell>
          <cell r="H668">
            <v>-6.2350000000000003</v>
          </cell>
        </row>
        <row r="669">
          <cell r="C669">
            <v>3900.386</v>
          </cell>
          <cell r="D669">
            <v>2.9340000000000002</v>
          </cell>
          <cell r="G669">
            <v>5956.1610000000001</v>
          </cell>
          <cell r="H669">
            <v>-6.3120000000000003</v>
          </cell>
        </row>
        <row r="670">
          <cell r="C670">
            <v>3905.8910000000001</v>
          </cell>
          <cell r="D670">
            <v>3.0680000000000001</v>
          </cell>
          <cell r="G670">
            <v>5963.951</v>
          </cell>
          <cell r="H670">
            <v>-6.415</v>
          </cell>
        </row>
        <row r="671">
          <cell r="C671">
            <v>3912.1819999999998</v>
          </cell>
          <cell r="D671">
            <v>3.0070000000000001</v>
          </cell>
          <cell r="G671">
            <v>5973.6570000000002</v>
          </cell>
          <cell r="H671">
            <v>-6.4530000000000003</v>
          </cell>
        </row>
        <row r="672">
          <cell r="C672">
            <v>3918.3139999999999</v>
          </cell>
          <cell r="D672">
            <v>2.915</v>
          </cell>
          <cell r="G672">
            <v>5982.9229999999998</v>
          </cell>
          <cell r="H672">
            <v>-6.484</v>
          </cell>
        </row>
        <row r="673">
          <cell r="C673">
            <v>3921.4110000000001</v>
          </cell>
          <cell r="D673">
            <v>2.9540000000000002</v>
          </cell>
          <cell r="G673">
            <v>5989.5029999999997</v>
          </cell>
          <cell r="H673">
            <v>-6.6029999999999998</v>
          </cell>
        </row>
        <row r="674">
          <cell r="C674">
            <v>3927.194</v>
          </cell>
          <cell r="D674">
            <v>2.782</v>
          </cell>
          <cell r="G674">
            <v>5996.3130000000001</v>
          </cell>
          <cell r="H674">
            <v>-6.5620000000000003</v>
          </cell>
        </row>
        <row r="675">
          <cell r="C675">
            <v>3933.63</v>
          </cell>
          <cell r="D675">
            <v>2.552</v>
          </cell>
          <cell r="G675">
            <v>6000.9840000000004</v>
          </cell>
          <cell r="H675">
            <v>-6.4820000000000002</v>
          </cell>
        </row>
        <row r="676">
          <cell r="C676">
            <v>3939.3429999999998</v>
          </cell>
          <cell r="D676">
            <v>2.2610000000000001</v>
          </cell>
          <cell r="G676">
            <v>6023.0860000000002</v>
          </cell>
          <cell r="H676">
            <v>-7.0819999999999999</v>
          </cell>
        </row>
        <row r="677">
          <cell r="C677">
            <v>3945.694</v>
          </cell>
          <cell r="D677">
            <v>2.101</v>
          </cell>
          <cell r="G677">
            <v>6036.6019999999999</v>
          </cell>
          <cell r="H677">
            <v>-7.3150000000000004</v>
          </cell>
        </row>
        <row r="678">
          <cell r="C678">
            <v>3951.7489999999998</v>
          </cell>
          <cell r="D678">
            <v>2.2149999999999999</v>
          </cell>
          <cell r="G678">
            <v>6057.1009999999997</v>
          </cell>
          <cell r="H678">
            <v>-7.8650000000000002</v>
          </cell>
        </row>
        <row r="679">
          <cell r="C679">
            <v>3959.1410000000001</v>
          </cell>
          <cell r="D679">
            <v>2.2909999999999999</v>
          </cell>
          <cell r="G679">
            <v>6076.89</v>
          </cell>
          <cell r="H679">
            <v>-8.5839999999999996</v>
          </cell>
        </row>
        <row r="680">
          <cell r="C680">
            <v>3969.0590000000002</v>
          </cell>
          <cell r="D680">
            <v>2.4500000000000002</v>
          </cell>
          <cell r="G680">
            <v>6095.0060000000003</v>
          </cell>
          <cell r="H680">
            <v>-9.0109999999999992</v>
          </cell>
        </row>
        <row r="681">
          <cell r="C681">
            <v>3985.8679999999999</v>
          </cell>
          <cell r="D681">
            <v>2.431</v>
          </cell>
          <cell r="G681">
            <v>6117.3940000000002</v>
          </cell>
          <cell r="H681">
            <v>-9.64</v>
          </cell>
        </row>
        <row r="682">
          <cell r="C682">
            <v>4003.68</v>
          </cell>
          <cell r="D682">
            <v>2.4129999999999998</v>
          </cell>
          <cell r="G682">
            <v>6138.348</v>
          </cell>
          <cell r="H682">
            <v>-10.417999999999999</v>
          </cell>
        </row>
        <row r="683">
          <cell r="C683">
            <v>4018.1869999999999</v>
          </cell>
          <cell r="D683">
            <v>2.3660000000000001</v>
          </cell>
          <cell r="G683">
            <v>6159.48</v>
          </cell>
          <cell r="H683">
            <v>-11.164</v>
          </cell>
        </row>
        <row r="684">
          <cell r="C684">
            <v>4032.0410000000002</v>
          </cell>
          <cell r="D684">
            <v>2.4239999999999999</v>
          </cell>
          <cell r="G684">
            <v>6167.3459999999995</v>
          </cell>
          <cell r="H684">
            <v>-11.39</v>
          </cell>
        </row>
        <row r="685">
          <cell r="C685">
            <v>4037.8380000000002</v>
          </cell>
          <cell r="D685">
            <v>2.4660000000000002</v>
          </cell>
          <cell r="G685">
            <v>6173.7359999999999</v>
          </cell>
          <cell r="H685">
            <v>-11.551</v>
          </cell>
        </row>
        <row r="686">
          <cell r="C686">
            <v>4044.627</v>
          </cell>
          <cell r="D686">
            <v>2.464</v>
          </cell>
          <cell r="G686">
            <v>6177.8190000000004</v>
          </cell>
          <cell r="H686">
            <v>-11.504</v>
          </cell>
        </row>
        <row r="687">
          <cell r="C687">
            <v>4055.4690000000001</v>
          </cell>
          <cell r="D687">
            <v>2.7</v>
          </cell>
          <cell r="G687">
            <v>6184.27</v>
          </cell>
          <cell r="H687">
            <v>-11.417999999999999</v>
          </cell>
        </row>
        <row r="688">
          <cell r="C688">
            <v>4065.8679999999999</v>
          </cell>
          <cell r="D688">
            <v>2.5750000000000002</v>
          </cell>
          <cell r="G688">
            <v>6189.2719999999999</v>
          </cell>
          <cell r="H688">
            <v>-11.151999999999999</v>
          </cell>
        </row>
        <row r="689">
          <cell r="C689">
            <v>4078.183</v>
          </cell>
          <cell r="D689">
            <v>2.4649999999999999</v>
          </cell>
          <cell r="G689">
            <v>6195.0569999999998</v>
          </cell>
          <cell r="H689">
            <v>-10.885999999999999</v>
          </cell>
        </row>
        <row r="690">
          <cell r="C690">
            <v>4084.3130000000001</v>
          </cell>
          <cell r="D690">
            <v>2.4020000000000001</v>
          </cell>
          <cell r="G690">
            <v>6202.1629999999996</v>
          </cell>
          <cell r="H690">
            <v>-10.507999999999999</v>
          </cell>
        </row>
        <row r="691">
          <cell r="C691">
            <v>4097.7510000000002</v>
          </cell>
          <cell r="D691">
            <v>2.2029999999999998</v>
          </cell>
          <cell r="G691">
            <v>6207.576</v>
          </cell>
          <cell r="H691">
            <v>-10.208</v>
          </cell>
        </row>
        <row r="692">
          <cell r="C692">
            <v>4111.8320000000003</v>
          </cell>
          <cell r="D692">
            <v>2.5369999999999999</v>
          </cell>
          <cell r="G692">
            <v>6212.8810000000003</v>
          </cell>
          <cell r="H692">
            <v>-9.9659999999999993</v>
          </cell>
        </row>
        <row r="693">
          <cell r="C693">
            <v>4122.6629999999996</v>
          </cell>
          <cell r="D693">
            <v>2.5510000000000002</v>
          </cell>
          <cell r="G693">
            <v>6218.6469999999999</v>
          </cell>
          <cell r="H693">
            <v>-9.6199999999999992</v>
          </cell>
        </row>
        <row r="694">
          <cell r="C694">
            <v>4135.9480000000003</v>
          </cell>
          <cell r="D694">
            <v>2.7309999999999999</v>
          </cell>
          <cell r="G694">
            <v>6223.9949999999999</v>
          </cell>
          <cell r="H694">
            <v>-8.9329999999999998</v>
          </cell>
        </row>
        <row r="695">
          <cell r="C695">
            <v>4148.7839999999997</v>
          </cell>
          <cell r="D695">
            <v>2.657</v>
          </cell>
          <cell r="G695">
            <v>6228.6909999999998</v>
          </cell>
          <cell r="H695">
            <v>-8.4890000000000008</v>
          </cell>
        </row>
        <row r="696">
          <cell r="C696">
            <v>4150.942</v>
          </cell>
          <cell r="D696">
            <v>2.6560000000000001</v>
          </cell>
          <cell r="G696">
            <v>6235.8450000000003</v>
          </cell>
          <cell r="H696">
            <v>-8.125</v>
          </cell>
        </row>
        <row r="697">
          <cell r="C697">
            <v>4154.2030000000004</v>
          </cell>
          <cell r="D697">
            <v>2.5510000000000002</v>
          </cell>
          <cell r="G697">
            <v>6240.6329999999998</v>
          </cell>
          <cell r="H697">
            <v>-7.8470000000000004</v>
          </cell>
        </row>
        <row r="698">
          <cell r="C698">
            <v>4157.6670000000004</v>
          </cell>
          <cell r="D698">
            <v>2.5539999999999998</v>
          </cell>
          <cell r="G698">
            <v>6244.6030000000001</v>
          </cell>
          <cell r="H698">
            <v>-7.6630000000000003</v>
          </cell>
        </row>
        <row r="699">
          <cell r="C699">
            <v>4161.567</v>
          </cell>
          <cell r="D699">
            <v>2.5739999999999998</v>
          </cell>
          <cell r="G699">
            <v>6249.67</v>
          </cell>
          <cell r="H699">
            <v>-7.2880000000000003</v>
          </cell>
        </row>
        <row r="700">
          <cell r="C700">
            <v>4163.4359999999997</v>
          </cell>
          <cell r="D700">
            <v>2.6240000000000001</v>
          </cell>
          <cell r="G700">
            <v>6254.5029999999997</v>
          </cell>
          <cell r="H700">
            <v>-7.2089999999999996</v>
          </cell>
        </row>
        <row r="701">
          <cell r="C701">
            <v>4167.451</v>
          </cell>
          <cell r="D701">
            <v>2.706</v>
          </cell>
          <cell r="G701">
            <v>6258.5259999999998</v>
          </cell>
          <cell r="H701">
            <v>-7.0590000000000002</v>
          </cell>
        </row>
        <row r="702">
          <cell r="C702">
            <v>4173.634</v>
          </cell>
          <cell r="D702">
            <v>2.617</v>
          </cell>
          <cell r="G702">
            <v>6261.585</v>
          </cell>
          <cell r="H702">
            <v>-6.899</v>
          </cell>
        </row>
        <row r="703">
          <cell r="C703">
            <v>4178.3069999999998</v>
          </cell>
          <cell r="D703">
            <v>2.613</v>
          </cell>
          <cell r="G703">
            <v>6271.3530000000001</v>
          </cell>
          <cell r="H703">
            <v>-6.9260000000000002</v>
          </cell>
        </row>
        <row r="704">
          <cell r="C704">
            <v>4182.0649999999996</v>
          </cell>
          <cell r="D704">
            <v>2.7</v>
          </cell>
          <cell r="G704">
            <v>6278.18</v>
          </cell>
          <cell r="H704">
            <v>-7.024</v>
          </cell>
        </row>
        <row r="705">
          <cell r="C705">
            <v>4186.79</v>
          </cell>
          <cell r="D705">
            <v>2.7</v>
          </cell>
          <cell r="G705">
            <v>6285.4210000000003</v>
          </cell>
          <cell r="H705">
            <v>-7.016</v>
          </cell>
        </row>
        <row r="706">
          <cell r="C706">
            <v>4189.4859999999999</v>
          </cell>
          <cell r="D706">
            <v>2.6640000000000001</v>
          </cell>
          <cell r="G706">
            <v>6301.33</v>
          </cell>
          <cell r="H706">
            <v>-7.1760000000000002</v>
          </cell>
        </row>
        <row r="707">
          <cell r="C707">
            <v>4192.3959999999997</v>
          </cell>
          <cell r="D707">
            <v>2.5409999999999999</v>
          </cell>
          <cell r="G707">
            <v>6308.7479999999996</v>
          </cell>
          <cell r="H707">
            <v>-7.359</v>
          </cell>
        </row>
        <row r="708">
          <cell r="C708">
            <v>4195.9120000000003</v>
          </cell>
          <cell r="D708">
            <v>2.5449999999999999</v>
          </cell>
          <cell r="G708">
            <v>6318.9009999999998</v>
          </cell>
          <cell r="H708">
            <v>-7.3079999999999998</v>
          </cell>
        </row>
        <row r="709">
          <cell r="C709">
            <v>4201.5709999999999</v>
          </cell>
          <cell r="D709">
            <v>2.6579999999999999</v>
          </cell>
          <cell r="G709">
            <v>6329.2280000000001</v>
          </cell>
          <cell r="H709">
            <v>-7.4329999999999998</v>
          </cell>
        </row>
        <row r="710">
          <cell r="C710">
            <v>4209.6409999999996</v>
          </cell>
          <cell r="D710">
            <v>2.67</v>
          </cell>
          <cell r="G710">
            <v>6333.799</v>
          </cell>
          <cell r="H710">
            <v>-7.2140000000000004</v>
          </cell>
        </row>
        <row r="711">
          <cell r="C711">
            <v>4212.0770000000002</v>
          </cell>
          <cell r="D711">
            <v>2.66</v>
          </cell>
          <cell r="G711">
            <v>6338.9</v>
          </cell>
          <cell r="H711">
            <v>-7.0579999999999998</v>
          </cell>
        </row>
        <row r="712">
          <cell r="C712">
            <v>4216.951</v>
          </cell>
          <cell r="D712">
            <v>2.62</v>
          </cell>
          <cell r="G712">
            <v>6341.73</v>
          </cell>
          <cell r="H712">
            <v>-6.8760000000000003</v>
          </cell>
        </row>
        <row r="713">
          <cell r="C713">
            <v>4219.0780000000004</v>
          </cell>
          <cell r="D713">
            <v>2.6</v>
          </cell>
          <cell r="G713">
            <v>6344.6769999999997</v>
          </cell>
          <cell r="H713">
            <v>-6.5460000000000003</v>
          </cell>
        </row>
        <row r="714">
          <cell r="C714">
            <v>4223.8549999999996</v>
          </cell>
          <cell r="D714">
            <v>2.6139999999999999</v>
          </cell>
          <cell r="G714">
            <v>6349.4589999999998</v>
          </cell>
          <cell r="H714">
            <v>-6.37</v>
          </cell>
        </row>
        <row r="715">
          <cell r="C715">
            <v>4228.0429999999997</v>
          </cell>
          <cell r="D715">
            <v>2.629</v>
          </cell>
          <cell r="G715">
            <v>6353.4880000000003</v>
          </cell>
          <cell r="H715">
            <v>-6.1779999999999999</v>
          </cell>
        </row>
        <row r="716">
          <cell r="C716">
            <v>4232.3909999999996</v>
          </cell>
          <cell r="D716">
            <v>2.6619999999999999</v>
          </cell>
          <cell r="G716">
            <v>6357.0450000000001</v>
          </cell>
          <cell r="H716">
            <v>-5.931</v>
          </cell>
        </row>
        <row r="717">
          <cell r="C717">
            <v>4238.1289999999999</v>
          </cell>
          <cell r="D717">
            <v>2.7290000000000001</v>
          </cell>
          <cell r="G717">
            <v>6362.2330000000002</v>
          </cell>
          <cell r="H717">
            <v>-5.8730000000000002</v>
          </cell>
        </row>
        <row r="718">
          <cell r="C718">
            <v>4242.8389999999999</v>
          </cell>
          <cell r="D718">
            <v>2.7330000000000001</v>
          </cell>
          <cell r="G718">
            <v>6368.0839999999998</v>
          </cell>
          <cell r="H718">
            <v>-5.7140000000000004</v>
          </cell>
        </row>
        <row r="719">
          <cell r="C719">
            <v>4249.3130000000001</v>
          </cell>
          <cell r="D719">
            <v>2.7890000000000001</v>
          </cell>
          <cell r="G719">
            <v>6370.6559999999999</v>
          </cell>
          <cell r="H719">
            <v>-5.54</v>
          </cell>
        </row>
        <row r="720">
          <cell r="C720">
            <v>4256.0479999999998</v>
          </cell>
          <cell r="D720">
            <v>2.8780000000000001</v>
          </cell>
          <cell r="G720">
            <v>6376.9459999999999</v>
          </cell>
          <cell r="H720">
            <v>-5.577</v>
          </cell>
        </row>
        <row r="721">
          <cell r="C721">
            <v>4261.3230000000003</v>
          </cell>
          <cell r="D721">
            <v>2.8610000000000002</v>
          </cell>
          <cell r="G721">
            <v>6382.8819999999996</v>
          </cell>
          <cell r="H721">
            <v>-5.609</v>
          </cell>
        </row>
        <row r="722">
          <cell r="C722">
            <v>4271.5200000000004</v>
          </cell>
          <cell r="D722">
            <v>2.7290000000000001</v>
          </cell>
          <cell r="G722">
            <v>6386.951</v>
          </cell>
          <cell r="H722">
            <v>-5.5289999999999999</v>
          </cell>
        </row>
        <row r="723">
          <cell r="C723">
            <v>4287.7700000000004</v>
          </cell>
          <cell r="D723">
            <v>2.6640000000000001</v>
          </cell>
          <cell r="G723">
            <v>6391.9530000000004</v>
          </cell>
          <cell r="H723">
            <v>-5.4390000000000001</v>
          </cell>
        </row>
        <row r="724">
          <cell r="C724">
            <v>4301.2560000000003</v>
          </cell>
          <cell r="D724">
            <v>2.7250000000000001</v>
          </cell>
          <cell r="G724">
            <v>6395.6319999999996</v>
          </cell>
          <cell r="H724">
            <v>-5.5410000000000004</v>
          </cell>
        </row>
        <row r="725">
          <cell r="C725">
            <v>4315.2619999999997</v>
          </cell>
          <cell r="D725">
            <v>2.7519999999999998</v>
          </cell>
          <cell r="G725">
            <v>6398.42</v>
          </cell>
          <cell r="H725">
            <v>-5.5430000000000001</v>
          </cell>
        </row>
        <row r="726">
          <cell r="C726">
            <v>4333.2870000000003</v>
          </cell>
          <cell r="D726">
            <v>2.8530000000000002</v>
          </cell>
          <cell r="G726">
            <v>6401.9669999999996</v>
          </cell>
          <cell r="H726">
            <v>-5.56</v>
          </cell>
        </row>
        <row r="727">
          <cell r="C727">
            <v>4352.0789999999997</v>
          </cell>
          <cell r="D727">
            <v>2.923</v>
          </cell>
          <cell r="G727">
            <v>6406.7889999999998</v>
          </cell>
          <cell r="H727">
            <v>-5.6130000000000004</v>
          </cell>
        </row>
        <row r="728">
          <cell r="C728">
            <v>4368.5280000000002</v>
          </cell>
          <cell r="D728">
            <v>2.867</v>
          </cell>
          <cell r="G728">
            <v>6411.8469999999998</v>
          </cell>
          <cell r="H728">
            <v>-5.7140000000000004</v>
          </cell>
        </row>
        <row r="729">
          <cell r="C729">
            <v>4385.2839999999997</v>
          </cell>
          <cell r="D729">
            <v>3.0009999999999999</v>
          </cell>
          <cell r="G729">
            <v>6417.5860000000002</v>
          </cell>
          <cell r="H729">
            <v>-5.8140000000000001</v>
          </cell>
        </row>
        <row r="730">
          <cell r="C730">
            <v>4404.7740000000003</v>
          </cell>
          <cell r="D730">
            <v>3.044</v>
          </cell>
          <cell r="G730">
            <v>6422.5159999999996</v>
          </cell>
          <cell r="H730">
            <v>-5.92</v>
          </cell>
        </row>
        <row r="731">
          <cell r="C731">
            <v>4418.9790000000003</v>
          </cell>
          <cell r="D731">
            <v>3.1520000000000001</v>
          </cell>
          <cell r="G731">
            <v>6427.8950000000004</v>
          </cell>
          <cell r="H731">
            <v>-6.0750000000000002</v>
          </cell>
        </row>
        <row r="732">
          <cell r="C732">
            <v>4437.1549999999997</v>
          </cell>
          <cell r="D732">
            <v>3.1280000000000001</v>
          </cell>
          <cell r="G732">
            <v>6432.0370000000003</v>
          </cell>
          <cell r="H732">
            <v>-6.125</v>
          </cell>
        </row>
        <row r="733">
          <cell r="C733">
            <v>4455.9369999999999</v>
          </cell>
          <cell r="D733">
            <v>3.0219999999999998</v>
          </cell>
          <cell r="G733">
            <v>6436.2439999999997</v>
          </cell>
          <cell r="H733">
            <v>-6.3959999999999999</v>
          </cell>
        </row>
        <row r="734">
          <cell r="C734">
            <v>4472.1610000000001</v>
          </cell>
          <cell r="D734">
            <v>2.1669999999999998</v>
          </cell>
          <cell r="G734">
            <v>6440.4549999999999</v>
          </cell>
          <cell r="H734">
            <v>-6.5709999999999997</v>
          </cell>
        </row>
        <row r="735">
          <cell r="C735">
            <v>4478.4459999999999</v>
          </cell>
          <cell r="D735">
            <v>1.552</v>
          </cell>
          <cell r="G735">
            <v>6444.1270000000004</v>
          </cell>
          <cell r="H735">
            <v>-6.7149999999999999</v>
          </cell>
        </row>
        <row r="736">
          <cell r="C736">
            <v>4482.9139999999998</v>
          </cell>
          <cell r="D736">
            <v>1.0629999999999999</v>
          </cell>
          <cell r="G736">
            <v>6447.7250000000004</v>
          </cell>
          <cell r="H736">
            <v>-7.0149999999999997</v>
          </cell>
        </row>
        <row r="737">
          <cell r="C737">
            <v>4486.9309999999996</v>
          </cell>
          <cell r="D737">
            <v>0.55900000000000005</v>
          </cell>
          <cell r="G737">
            <v>6454.0550000000003</v>
          </cell>
          <cell r="H737">
            <v>-7.3689999999999998</v>
          </cell>
        </row>
        <row r="738">
          <cell r="C738">
            <v>4491.9380000000001</v>
          </cell>
          <cell r="D738">
            <v>-0.26800000000000002</v>
          </cell>
          <cell r="G738">
            <v>6460.1639999999998</v>
          </cell>
          <cell r="H738">
            <v>-7.5990000000000002</v>
          </cell>
        </row>
        <row r="739">
          <cell r="C739">
            <v>4495.067</v>
          </cell>
          <cell r="D739">
            <v>-0.81399999999999995</v>
          </cell>
          <cell r="G739">
            <v>6467.6779999999999</v>
          </cell>
          <cell r="H739">
            <v>-7.6369999999999996</v>
          </cell>
        </row>
        <row r="740">
          <cell r="C740">
            <v>4499.4759999999997</v>
          </cell>
          <cell r="D740">
            <v>-1.335</v>
          </cell>
          <cell r="G740">
            <v>6486.3509999999997</v>
          </cell>
          <cell r="H740">
            <v>-7.3079999999999998</v>
          </cell>
        </row>
        <row r="741">
          <cell r="C741">
            <v>4505.4970000000003</v>
          </cell>
          <cell r="D741">
            <v>-2.0819999999999999</v>
          </cell>
          <cell r="G741">
            <v>6501.8680000000004</v>
          </cell>
          <cell r="H741">
            <v>-6.8140000000000001</v>
          </cell>
        </row>
        <row r="742">
          <cell r="C742">
            <v>4508.1220000000003</v>
          </cell>
          <cell r="D742">
            <v>-2.4529999999999998</v>
          </cell>
          <cell r="G742">
            <v>6519.5519999999997</v>
          </cell>
          <cell r="H742">
            <v>-6.46</v>
          </cell>
        </row>
        <row r="743">
          <cell r="C743">
            <v>4511.5839999999998</v>
          </cell>
          <cell r="D743">
            <v>-2.823</v>
          </cell>
          <cell r="G743">
            <v>6530.2889999999998</v>
          </cell>
          <cell r="H743">
            <v>-6.0270000000000001</v>
          </cell>
        </row>
        <row r="744">
          <cell r="C744">
            <v>4515.6369999999997</v>
          </cell>
          <cell r="D744">
            <v>-3.206</v>
          </cell>
          <cell r="G744">
            <v>6539.2089999999998</v>
          </cell>
          <cell r="H744">
            <v>-5.8019999999999996</v>
          </cell>
        </row>
        <row r="745">
          <cell r="C745">
            <v>4520.0810000000001</v>
          </cell>
          <cell r="D745">
            <v>-3.4550000000000001</v>
          </cell>
          <cell r="G745">
            <v>6553.9279999999999</v>
          </cell>
          <cell r="H745">
            <v>-5.41</v>
          </cell>
        </row>
        <row r="746">
          <cell r="C746">
            <v>4523.9669999999996</v>
          </cell>
          <cell r="D746">
            <v>-3.6619999999999999</v>
          </cell>
          <cell r="G746">
            <v>6566.5789999999997</v>
          </cell>
          <cell r="H746">
            <v>-5.117</v>
          </cell>
        </row>
        <row r="747">
          <cell r="C747">
            <v>4527.6589999999997</v>
          </cell>
          <cell r="D747">
            <v>-3.9249999999999998</v>
          </cell>
          <cell r="G747">
            <v>6584.0259999999998</v>
          </cell>
          <cell r="H747">
            <v>-4.7089999999999996</v>
          </cell>
        </row>
        <row r="748">
          <cell r="C748">
            <v>4531.7889999999998</v>
          </cell>
          <cell r="D748">
            <v>-4.1470000000000002</v>
          </cell>
          <cell r="G748">
            <v>6593.8320000000003</v>
          </cell>
          <cell r="H748">
            <v>-4.3120000000000003</v>
          </cell>
        </row>
        <row r="749">
          <cell r="C749">
            <v>4536.9070000000002</v>
          </cell>
          <cell r="D749">
            <v>-4.093</v>
          </cell>
          <cell r="G749">
            <v>6611.9049999999997</v>
          </cell>
          <cell r="H749">
            <v>-3.7080000000000002</v>
          </cell>
        </row>
        <row r="750">
          <cell r="C750">
            <v>4541.4459999999999</v>
          </cell>
          <cell r="D750">
            <v>-4.13</v>
          </cell>
          <cell r="G750">
            <v>6630.8239999999996</v>
          </cell>
          <cell r="H750">
            <v>-3.5379999999999998</v>
          </cell>
        </row>
        <row r="751">
          <cell r="C751">
            <v>4544.1189999999997</v>
          </cell>
          <cell r="D751">
            <v>-4.117</v>
          </cell>
          <cell r="G751">
            <v>6647.0349999999999</v>
          </cell>
          <cell r="H751">
            <v>-3.177</v>
          </cell>
        </row>
        <row r="752">
          <cell r="C752">
            <v>4547.8869999999997</v>
          </cell>
          <cell r="D752">
            <v>-4.0599999999999996</v>
          </cell>
          <cell r="G752">
            <v>6664.942</v>
          </cell>
          <cell r="H752">
            <v>-3.2160000000000002</v>
          </cell>
        </row>
        <row r="753">
          <cell r="C753">
            <v>4551.259</v>
          </cell>
          <cell r="D753">
            <v>-4.0030000000000001</v>
          </cell>
          <cell r="G753">
            <v>6676.6379999999999</v>
          </cell>
          <cell r="H753">
            <v>-3.5019999999999998</v>
          </cell>
        </row>
        <row r="754">
          <cell r="C754">
            <v>4554.5810000000001</v>
          </cell>
          <cell r="D754">
            <v>-3.7869999999999999</v>
          </cell>
          <cell r="G754">
            <v>6690.8770000000004</v>
          </cell>
          <cell r="H754">
            <v>-3.532</v>
          </cell>
        </row>
        <row r="755">
          <cell r="C755">
            <v>4557.335</v>
          </cell>
          <cell r="D755">
            <v>-3.7029999999999998</v>
          </cell>
          <cell r="G755">
            <v>6734.12</v>
          </cell>
          <cell r="H755">
            <v>-3.87</v>
          </cell>
        </row>
        <row r="756">
          <cell r="C756">
            <v>4566.4690000000001</v>
          </cell>
          <cell r="D756">
            <v>-3.4329999999999998</v>
          </cell>
          <cell r="G756">
            <v>6761.0169999999998</v>
          </cell>
          <cell r="H756">
            <v>-3.4809999999999999</v>
          </cell>
        </row>
        <row r="757">
          <cell r="C757">
            <v>4568.2749999999996</v>
          </cell>
          <cell r="D757">
            <v>-3.298</v>
          </cell>
          <cell r="G757">
            <v>6777.0169999999998</v>
          </cell>
          <cell r="H757">
            <v>-3.71</v>
          </cell>
        </row>
        <row r="758">
          <cell r="C758">
            <v>4570.643</v>
          </cell>
          <cell r="D758">
            <v>-3.1509999999999998</v>
          </cell>
          <cell r="G758">
            <v>6791.7849999999999</v>
          </cell>
          <cell r="H758">
            <v>-3.9039999999999999</v>
          </cell>
        </row>
        <row r="759">
          <cell r="C759">
            <v>4573.2259999999997</v>
          </cell>
          <cell r="D759">
            <v>-2.8149999999999999</v>
          </cell>
          <cell r="G759">
            <v>6804.3119999999999</v>
          </cell>
          <cell r="H759">
            <v>-4.0419999999999998</v>
          </cell>
        </row>
        <row r="760">
          <cell r="C760">
            <v>4575.6220000000003</v>
          </cell>
          <cell r="D760">
            <v>-2.577</v>
          </cell>
          <cell r="G760">
            <v>6820.165</v>
          </cell>
          <cell r="H760">
            <v>-4.3079999999999998</v>
          </cell>
        </row>
        <row r="761">
          <cell r="C761">
            <v>4578.8649999999998</v>
          </cell>
          <cell r="D761">
            <v>-2.23</v>
          </cell>
          <cell r="G761">
            <v>6838.8029999999999</v>
          </cell>
          <cell r="H761">
            <v>-4.6790000000000003</v>
          </cell>
        </row>
        <row r="762">
          <cell r="C762">
            <v>4581.2849999999999</v>
          </cell>
          <cell r="D762">
            <v>-1.748</v>
          </cell>
          <cell r="G762">
            <v>6858.3119999999999</v>
          </cell>
          <cell r="H762">
            <v>-5.0579999999999998</v>
          </cell>
        </row>
        <row r="763">
          <cell r="C763">
            <v>4587.0910000000003</v>
          </cell>
          <cell r="D763">
            <v>-0.48599999999999999</v>
          </cell>
          <cell r="G763">
            <v>6880.45</v>
          </cell>
          <cell r="H763">
            <v>-5.42</v>
          </cell>
        </row>
        <row r="764">
          <cell r="C764">
            <v>4591.0590000000002</v>
          </cell>
          <cell r="D764">
            <v>0.115</v>
          </cell>
          <cell r="G764">
            <v>6898.52</v>
          </cell>
          <cell r="H764">
            <v>-5.6520000000000001</v>
          </cell>
        </row>
        <row r="765">
          <cell r="C765">
            <v>4598.68</v>
          </cell>
          <cell r="D765">
            <v>1.2829999999999999</v>
          </cell>
          <cell r="G765">
            <v>6916.7939999999999</v>
          </cell>
          <cell r="H765">
            <v>-5.65</v>
          </cell>
        </row>
        <row r="766">
          <cell r="C766">
            <v>4614.8509999999997</v>
          </cell>
          <cell r="D766">
            <v>2.6840000000000002</v>
          </cell>
          <cell r="G766">
            <v>6934.7669999999998</v>
          </cell>
          <cell r="H766">
            <v>-5.5449999999999999</v>
          </cell>
        </row>
        <row r="767">
          <cell r="C767">
            <v>4628.55</v>
          </cell>
          <cell r="D767">
            <v>3.0489999999999999</v>
          </cell>
          <cell r="G767">
            <v>6954.098</v>
          </cell>
          <cell r="H767">
            <v>-5.5750000000000002</v>
          </cell>
        </row>
        <row r="768">
          <cell r="C768">
            <v>4643.152</v>
          </cell>
          <cell r="D768">
            <v>3.1989999999999998</v>
          </cell>
          <cell r="G768">
            <v>6973.1959999999999</v>
          </cell>
          <cell r="H768">
            <v>-5.5190000000000001</v>
          </cell>
        </row>
        <row r="769">
          <cell r="C769">
            <v>4663.018</v>
          </cell>
          <cell r="D769">
            <v>3.1819999999999999</v>
          </cell>
          <cell r="G769">
            <v>6990.7539999999999</v>
          </cell>
          <cell r="H769">
            <v>-5.556</v>
          </cell>
        </row>
        <row r="770">
          <cell r="C770">
            <v>4674.0550000000003</v>
          </cell>
          <cell r="D770">
            <v>3.077</v>
          </cell>
          <cell r="G770">
            <v>7006.7529999999997</v>
          </cell>
          <cell r="H770">
            <v>-5.8049999999999997</v>
          </cell>
        </row>
        <row r="771">
          <cell r="C771">
            <v>4683.402</v>
          </cell>
          <cell r="D771">
            <v>3.1960000000000002</v>
          </cell>
          <cell r="G771">
            <v>7020.2650000000003</v>
          </cell>
          <cell r="H771">
            <v>-5.78</v>
          </cell>
        </row>
        <row r="772">
          <cell r="C772">
            <v>4686.0810000000001</v>
          </cell>
          <cell r="D772">
            <v>3.1440000000000001</v>
          </cell>
          <cell r="G772">
            <v>7038.08</v>
          </cell>
          <cell r="H772">
            <v>-5.7839999999999998</v>
          </cell>
        </row>
        <row r="773">
          <cell r="C773">
            <v>4698.6809999999996</v>
          </cell>
          <cell r="D773">
            <v>3.1880000000000002</v>
          </cell>
          <cell r="G773">
            <v>7050.29</v>
          </cell>
          <cell r="H773">
            <v>-5.6909999999999998</v>
          </cell>
        </row>
        <row r="774">
          <cell r="C774">
            <v>4710.2809999999999</v>
          </cell>
          <cell r="D774">
            <v>3.4620000000000002</v>
          </cell>
          <cell r="G774">
            <v>7069.116</v>
          </cell>
          <cell r="H774">
            <v>-5.843</v>
          </cell>
        </row>
        <row r="775">
          <cell r="C775">
            <v>4719.1450000000004</v>
          </cell>
          <cell r="D775">
            <v>3.7029999999999998</v>
          </cell>
          <cell r="G775">
            <v>7081.5550000000003</v>
          </cell>
          <cell r="H775">
            <v>-5.7629999999999999</v>
          </cell>
        </row>
        <row r="776">
          <cell r="C776">
            <v>4722.4870000000001</v>
          </cell>
          <cell r="D776">
            <v>3.6659999999999999</v>
          </cell>
          <cell r="G776">
            <v>7098.3630000000003</v>
          </cell>
          <cell r="H776">
            <v>-5.7140000000000004</v>
          </cell>
        </row>
        <row r="777">
          <cell r="C777">
            <v>4726.4549999999999</v>
          </cell>
          <cell r="D777">
            <v>3.5739999999999998</v>
          </cell>
          <cell r="G777">
            <v>7105.0889999999999</v>
          </cell>
          <cell r="H777">
            <v>-5.6360000000000001</v>
          </cell>
        </row>
        <row r="778">
          <cell r="C778">
            <v>4731.6639999999998</v>
          </cell>
          <cell r="D778">
            <v>3.5219999999999998</v>
          </cell>
          <cell r="G778">
            <v>7109.1859999999997</v>
          </cell>
          <cell r="H778">
            <v>-5.68</v>
          </cell>
        </row>
        <row r="779">
          <cell r="C779">
            <v>4733.7510000000002</v>
          </cell>
          <cell r="D779">
            <v>3.5529999999999999</v>
          </cell>
          <cell r="G779">
            <v>7114.8059999999996</v>
          </cell>
          <cell r="H779">
            <v>-5.6580000000000004</v>
          </cell>
        </row>
        <row r="780">
          <cell r="C780">
            <v>4736.4009999999998</v>
          </cell>
          <cell r="D780">
            <v>3.5190000000000001</v>
          </cell>
          <cell r="G780">
            <v>7118.6139999999996</v>
          </cell>
          <cell r="H780">
            <v>-5.6340000000000003</v>
          </cell>
        </row>
        <row r="781">
          <cell r="C781">
            <v>4740.732</v>
          </cell>
          <cell r="D781">
            <v>3.4220000000000002</v>
          </cell>
          <cell r="G781">
            <v>7123.3590000000004</v>
          </cell>
          <cell r="H781">
            <v>-5.5640000000000001</v>
          </cell>
        </row>
        <row r="782">
          <cell r="C782">
            <v>4742.8680000000004</v>
          </cell>
          <cell r="D782">
            <v>3.472</v>
          </cell>
          <cell r="G782">
            <v>7129.424</v>
          </cell>
          <cell r="H782">
            <v>-5.4379999999999997</v>
          </cell>
        </row>
        <row r="783">
          <cell r="C783">
            <v>4746.6509999999998</v>
          </cell>
          <cell r="D783">
            <v>3.49</v>
          </cell>
          <cell r="G783">
            <v>7136.13</v>
          </cell>
          <cell r="H783">
            <v>-5.2720000000000002</v>
          </cell>
        </row>
        <row r="784">
          <cell r="C784">
            <v>4749.4740000000002</v>
          </cell>
          <cell r="D784">
            <v>3.29</v>
          </cell>
          <cell r="G784">
            <v>7144.4359999999997</v>
          </cell>
          <cell r="H784">
            <v>-5.0739999999999998</v>
          </cell>
        </row>
        <row r="785">
          <cell r="C785">
            <v>4753.7169999999996</v>
          </cell>
          <cell r="D785">
            <v>3.3889999999999998</v>
          </cell>
          <cell r="G785">
            <v>7150.4489999999996</v>
          </cell>
          <cell r="H785">
            <v>-5.0640000000000001</v>
          </cell>
        </row>
        <row r="786">
          <cell r="C786">
            <v>4756.4870000000001</v>
          </cell>
          <cell r="D786">
            <v>3.4470000000000001</v>
          </cell>
          <cell r="G786">
            <v>7153.3239999999996</v>
          </cell>
          <cell r="H786">
            <v>-5.1719999999999997</v>
          </cell>
        </row>
        <row r="787">
          <cell r="C787">
            <v>4758.6850000000004</v>
          </cell>
          <cell r="D787">
            <v>3.3620000000000001</v>
          </cell>
          <cell r="G787">
            <v>7156.48</v>
          </cell>
          <cell r="H787">
            <v>-5.1319999999999997</v>
          </cell>
        </row>
        <row r="788">
          <cell r="C788">
            <v>4763.2110000000002</v>
          </cell>
          <cell r="D788">
            <v>3.218</v>
          </cell>
          <cell r="G788">
            <v>7160.357</v>
          </cell>
          <cell r="H788">
            <v>-4.9560000000000004</v>
          </cell>
        </row>
        <row r="789">
          <cell r="C789">
            <v>4765.4979999999996</v>
          </cell>
          <cell r="D789">
            <v>3.2410000000000001</v>
          </cell>
          <cell r="G789">
            <v>7164.6170000000002</v>
          </cell>
          <cell r="H789">
            <v>-4.9400000000000004</v>
          </cell>
        </row>
        <row r="790">
          <cell r="C790">
            <v>4767.817</v>
          </cell>
          <cell r="D790">
            <v>3.2480000000000002</v>
          </cell>
          <cell r="G790">
            <v>7169.4440000000004</v>
          </cell>
          <cell r="H790">
            <v>-4.8410000000000002</v>
          </cell>
        </row>
        <row r="791">
          <cell r="C791">
            <v>4771.4740000000002</v>
          </cell>
          <cell r="D791">
            <v>3.23</v>
          </cell>
          <cell r="G791">
            <v>7177.5720000000001</v>
          </cell>
          <cell r="H791">
            <v>-5.1970000000000001</v>
          </cell>
        </row>
        <row r="792">
          <cell r="C792">
            <v>4772.9359999999997</v>
          </cell>
          <cell r="D792">
            <v>3.2130000000000001</v>
          </cell>
          <cell r="G792">
            <v>7182.76</v>
          </cell>
          <cell r="H792">
            <v>-5.1660000000000004</v>
          </cell>
        </row>
        <row r="793">
          <cell r="C793">
            <v>4775.8069999999998</v>
          </cell>
          <cell r="D793">
            <v>3.149</v>
          </cell>
          <cell r="G793">
            <v>7188.1350000000002</v>
          </cell>
          <cell r="H793">
            <v>-5.4370000000000003</v>
          </cell>
        </row>
        <row r="794">
          <cell r="C794">
            <v>4778.6909999999998</v>
          </cell>
          <cell r="D794">
            <v>3.0979999999999999</v>
          </cell>
          <cell r="G794">
            <v>7192.0450000000001</v>
          </cell>
          <cell r="H794">
            <v>-5.6539999999999999</v>
          </cell>
        </row>
        <row r="795">
          <cell r="C795">
            <v>4781.6940000000004</v>
          </cell>
          <cell r="D795">
            <v>3.1269999999999998</v>
          </cell>
          <cell r="G795">
            <v>7196.9719999999998</v>
          </cell>
          <cell r="H795">
            <v>-6.0540000000000003</v>
          </cell>
        </row>
        <row r="796">
          <cell r="C796">
            <v>4785.0290000000005</v>
          </cell>
          <cell r="D796">
            <v>3.226</v>
          </cell>
          <cell r="G796">
            <v>7203.6540000000005</v>
          </cell>
          <cell r="H796">
            <v>-6.4589999999999996</v>
          </cell>
        </row>
        <row r="797">
          <cell r="C797">
            <v>4789.598</v>
          </cell>
          <cell r="D797">
            <v>3.1190000000000002</v>
          </cell>
          <cell r="G797">
            <v>7208.8869999999997</v>
          </cell>
          <cell r="H797">
            <v>-6.7430000000000003</v>
          </cell>
        </row>
        <row r="798">
          <cell r="C798">
            <v>4793.741</v>
          </cell>
          <cell r="D798">
            <v>3.121</v>
          </cell>
          <cell r="G798">
            <v>7214.9040000000005</v>
          </cell>
          <cell r="H798">
            <v>-7.0359999999999996</v>
          </cell>
        </row>
        <row r="799">
          <cell r="C799">
            <v>4798.4470000000001</v>
          </cell>
          <cell r="D799">
            <v>3.0979999999999999</v>
          </cell>
          <cell r="G799">
            <v>7218.9790000000003</v>
          </cell>
          <cell r="H799">
            <v>-7.0759999999999996</v>
          </cell>
        </row>
        <row r="800">
          <cell r="C800">
            <v>4801.0240000000003</v>
          </cell>
          <cell r="D800">
            <v>3.18</v>
          </cell>
          <cell r="G800">
            <v>7223.2809999999999</v>
          </cell>
          <cell r="H800">
            <v>-7.1180000000000003</v>
          </cell>
        </row>
        <row r="801">
          <cell r="C801">
            <v>4804.1729999999998</v>
          </cell>
          <cell r="D801">
            <v>3.3069999999999999</v>
          </cell>
          <cell r="G801">
            <v>7227.933</v>
          </cell>
          <cell r="H801">
            <v>-7.2469999999999999</v>
          </cell>
        </row>
        <row r="802">
          <cell r="C802">
            <v>4807.9769999999999</v>
          </cell>
          <cell r="D802">
            <v>3.1360000000000001</v>
          </cell>
          <cell r="G802">
            <v>7232.9840000000004</v>
          </cell>
          <cell r="H802">
            <v>-7.2690000000000001</v>
          </cell>
        </row>
        <row r="803">
          <cell r="C803">
            <v>4813.5550000000003</v>
          </cell>
          <cell r="D803">
            <v>3.1059999999999999</v>
          </cell>
          <cell r="G803">
            <v>7240.1189999999997</v>
          </cell>
          <cell r="H803">
            <v>-7.2779999999999996</v>
          </cell>
        </row>
        <row r="804">
          <cell r="C804">
            <v>4816.835</v>
          </cell>
          <cell r="D804">
            <v>3.165</v>
          </cell>
          <cell r="G804">
            <v>7246.5630000000001</v>
          </cell>
          <cell r="H804">
            <v>-7.05</v>
          </cell>
        </row>
        <row r="805">
          <cell r="C805">
            <v>4819.6260000000002</v>
          </cell>
          <cell r="D805">
            <v>3.133</v>
          </cell>
          <cell r="G805">
            <v>7252.8959999999997</v>
          </cell>
          <cell r="H805">
            <v>-6.8</v>
          </cell>
        </row>
        <row r="806">
          <cell r="C806">
            <v>4823.0829999999996</v>
          </cell>
          <cell r="D806">
            <v>3.1909999999999998</v>
          </cell>
          <cell r="G806">
            <v>7272.3389999999999</v>
          </cell>
          <cell r="H806">
            <v>-5.61</v>
          </cell>
        </row>
        <row r="807">
          <cell r="C807">
            <v>4828.3090000000002</v>
          </cell>
          <cell r="D807">
            <v>3.1080000000000001</v>
          </cell>
          <cell r="G807">
            <v>7287.1379999999999</v>
          </cell>
          <cell r="H807">
            <v>-4.8230000000000004</v>
          </cell>
        </row>
        <row r="808">
          <cell r="C808">
            <v>4830.902</v>
          </cell>
          <cell r="D808">
            <v>3.2229999999999999</v>
          </cell>
          <cell r="G808">
            <v>7313.36</v>
          </cell>
          <cell r="H808">
            <v>-3.4289999999999998</v>
          </cell>
        </row>
        <row r="809">
          <cell r="C809">
            <v>4834.7539999999999</v>
          </cell>
          <cell r="D809">
            <v>3.0920000000000001</v>
          </cell>
          <cell r="G809">
            <v>7327.7420000000002</v>
          </cell>
          <cell r="H809">
            <v>-2.246</v>
          </cell>
        </row>
        <row r="810">
          <cell r="C810">
            <v>4838.8059999999996</v>
          </cell>
          <cell r="D810">
            <v>3.0419999999999998</v>
          </cell>
          <cell r="G810">
            <v>7350.5420000000004</v>
          </cell>
          <cell r="H810">
            <v>-0.85199999999999998</v>
          </cell>
        </row>
        <row r="811">
          <cell r="C811">
            <v>4842.9070000000002</v>
          </cell>
          <cell r="D811">
            <v>2.907</v>
          </cell>
          <cell r="G811">
            <v>7358.8389999999999</v>
          </cell>
          <cell r="H811">
            <v>-0.28299999999999997</v>
          </cell>
        </row>
        <row r="812">
          <cell r="C812">
            <v>4846.6319999999996</v>
          </cell>
          <cell r="D812">
            <v>2.774</v>
          </cell>
          <cell r="G812">
            <v>7369.5360000000001</v>
          </cell>
          <cell r="H812">
            <v>0.62</v>
          </cell>
        </row>
        <row r="813">
          <cell r="C813">
            <v>4852.8069999999998</v>
          </cell>
          <cell r="D813">
            <v>2.9830000000000001</v>
          </cell>
          <cell r="G813">
            <v>7379.7259999999997</v>
          </cell>
          <cell r="H813">
            <v>1.1879999999999999</v>
          </cell>
        </row>
        <row r="814">
          <cell r="C814">
            <v>4857.2250000000004</v>
          </cell>
          <cell r="D814">
            <v>3.2170000000000001</v>
          </cell>
          <cell r="G814">
            <v>7385.7619999999997</v>
          </cell>
          <cell r="H814">
            <v>1.522</v>
          </cell>
        </row>
        <row r="815">
          <cell r="C815">
            <v>4860.7060000000001</v>
          </cell>
          <cell r="D815">
            <v>3.4060000000000001</v>
          </cell>
          <cell r="G815">
            <v>7392.5630000000001</v>
          </cell>
          <cell r="H815">
            <v>1.867</v>
          </cell>
        </row>
        <row r="816">
          <cell r="C816">
            <v>4863.4440000000004</v>
          </cell>
          <cell r="D816">
            <v>3.56</v>
          </cell>
          <cell r="G816">
            <v>7398.9380000000001</v>
          </cell>
          <cell r="H816">
            <v>1.9450000000000001</v>
          </cell>
        </row>
        <row r="817">
          <cell r="C817">
            <v>4866.4110000000001</v>
          </cell>
          <cell r="D817">
            <v>3.657</v>
          </cell>
          <cell r="G817">
            <v>7405.2240000000002</v>
          </cell>
          <cell r="H817">
            <v>1.94</v>
          </cell>
        </row>
        <row r="818">
          <cell r="C818">
            <v>4869.3990000000003</v>
          </cell>
          <cell r="D818">
            <v>3.6549999999999998</v>
          </cell>
          <cell r="G818">
            <v>7411.3819999999996</v>
          </cell>
          <cell r="H818">
            <v>2.0110000000000001</v>
          </cell>
        </row>
        <row r="819">
          <cell r="C819">
            <v>4872.0590000000002</v>
          </cell>
          <cell r="D819">
            <v>3.4689999999999999</v>
          </cell>
          <cell r="G819">
            <v>7415.63</v>
          </cell>
          <cell r="H819">
            <v>1.9239999999999999</v>
          </cell>
        </row>
        <row r="820">
          <cell r="C820">
            <v>4875.9769999999999</v>
          </cell>
          <cell r="D820">
            <v>3.4870000000000001</v>
          </cell>
          <cell r="G820">
            <v>7435.1139999999996</v>
          </cell>
          <cell r="H820">
            <v>1.179</v>
          </cell>
        </row>
        <row r="821">
          <cell r="C821">
            <v>4881.99</v>
          </cell>
          <cell r="D821">
            <v>3.1469999999999998</v>
          </cell>
          <cell r="G821">
            <v>7449.9620000000004</v>
          </cell>
          <cell r="H821">
            <v>8.6999999999999994E-2</v>
          </cell>
        </row>
        <row r="822">
          <cell r="C822">
            <v>4890.1329999999998</v>
          </cell>
          <cell r="D822">
            <v>3.1949999999999998</v>
          </cell>
          <cell r="G822">
            <v>7456.1689999999999</v>
          </cell>
          <cell r="H822">
            <v>-0.47899999999999998</v>
          </cell>
        </row>
        <row r="823">
          <cell r="C823">
            <v>4893.7790000000005</v>
          </cell>
          <cell r="D823">
            <v>3.2269999999999999</v>
          </cell>
          <cell r="G823">
            <v>7467.1180000000004</v>
          </cell>
          <cell r="H823">
            <v>-1.7050000000000001</v>
          </cell>
        </row>
        <row r="824">
          <cell r="C824">
            <v>4898.0460000000003</v>
          </cell>
          <cell r="D824">
            <v>3.1669999999999998</v>
          </cell>
          <cell r="G824">
            <v>7472.32</v>
          </cell>
          <cell r="H824">
            <v>-2.173</v>
          </cell>
        </row>
        <row r="825">
          <cell r="C825">
            <v>4902.433</v>
          </cell>
          <cell r="D825">
            <v>3.0750000000000002</v>
          </cell>
          <cell r="G825">
            <v>7476.299</v>
          </cell>
          <cell r="H825">
            <v>-2.61</v>
          </cell>
        </row>
        <row r="826">
          <cell r="C826">
            <v>4910.7330000000002</v>
          </cell>
          <cell r="D826">
            <v>3.1659999999999999</v>
          </cell>
          <cell r="G826">
            <v>7478.7659999999996</v>
          </cell>
          <cell r="H826">
            <v>-2.9740000000000002</v>
          </cell>
        </row>
        <row r="827">
          <cell r="C827">
            <v>4913.0339999999997</v>
          </cell>
          <cell r="D827">
            <v>3.2210000000000001</v>
          </cell>
          <cell r="G827">
            <v>7483.9840000000004</v>
          </cell>
          <cell r="H827">
            <v>-3.5110000000000001</v>
          </cell>
        </row>
        <row r="828">
          <cell r="C828">
            <v>4916.75</v>
          </cell>
          <cell r="D828">
            <v>3.206</v>
          </cell>
          <cell r="G828">
            <v>7487.924</v>
          </cell>
          <cell r="H828">
            <v>-3.903</v>
          </cell>
        </row>
        <row r="829">
          <cell r="C829">
            <v>4921.8559999999998</v>
          </cell>
          <cell r="D829">
            <v>3.2730000000000001</v>
          </cell>
          <cell r="G829">
            <v>7492.5619999999999</v>
          </cell>
          <cell r="H829">
            <v>-4.45</v>
          </cell>
        </row>
        <row r="830">
          <cell r="C830">
            <v>4928.0469999999996</v>
          </cell>
          <cell r="D830">
            <v>3.26</v>
          </cell>
          <cell r="G830">
            <v>7496.982</v>
          </cell>
          <cell r="H830">
            <v>-4.9320000000000004</v>
          </cell>
        </row>
        <row r="831">
          <cell r="C831">
            <v>4932.4549999999999</v>
          </cell>
          <cell r="D831">
            <v>3.2320000000000002</v>
          </cell>
          <cell r="G831">
            <v>7502.2139999999999</v>
          </cell>
          <cell r="H831">
            <v>-5.5460000000000003</v>
          </cell>
        </row>
        <row r="832">
          <cell r="C832">
            <v>4937.0690000000004</v>
          </cell>
          <cell r="D832">
            <v>2.78</v>
          </cell>
          <cell r="G832">
            <v>7506.9080000000004</v>
          </cell>
          <cell r="H832">
            <v>-6.2039999999999997</v>
          </cell>
        </row>
        <row r="833">
          <cell r="C833">
            <v>4941.0230000000001</v>
          </cell>
          <cell r="D833">
            <v>1.786</v>
          </cell>
          <cell r="G833">
            <v>7515.7489999999998</v>
          </cell>
          <cell r="H833">
            <v>-7.1280000000000001</v>
          </cell>
        </row>
        <row r="834">
          <cell r="C834">
            <v>4950.2179999999998</v>
          </cell>
          <cell r="D834">
            <v>0.59899999999999998</v>
          </cell>
          <cell r="G834">
            <v>7521.5249999999996</v>
          </cell>
          <cell r="H834">
            <v>-7.6479999999999997</v>
          </cell>
        </row>
        <row r="835">
          <cell r="C835">
            <v>4961.0590000000002</v>
          </cell>
          <cell r="D835">
            <v>-0.20399999999999999</v>
          </cell>
          <cell r="G835">
            <v>7526.3</v>
          </cell>
          <cell r="H835">
            <v>-7.9279999999999999</v>
          </cell>
        </row>
        <row r="836">
          <cell r="C836">
            <v>4971.9260000000004</v>
          </cell>
          <cell r="D836">
            <v>-0.86899999999999999</v>
          </cell>
          <cell r="G836">
            <v>7531.9440000000004</v>
          </cell>
          <cell r="H836">
            <v>-8.3249999999999993</v>
          </cell>
        </row>
        <row r="837">
          <cell r="C837">
            <v>4993.3739999999998</v>
          </cell>
          <cell r="D837">
            <v>-1.038</v>
          </cell>
          <cell r="G837">
            <v>7536.2309999999998</v>
          </cell>
          <cell r="H837">
            <v>-8.609</v>
          </cell>
        </row>
        <row r="838">
          <cell r="C838">
            <v>5013.55</v>
          </cell>
          <cell r="D838">
            <v>-0.434</v>
          </cell>
          <cell r="G838">
            <v>7547.54</v>
          </cell>
          <cell r="H838">
            <v>-8.9480000000000004</v>
          </cell>
        </row>
        <row r="839">
          <cell r="C839">
            <v>5034.5839999999998</v>
          </cell>
          <cell r="D839">
            <v>0.63100000000000001</v>
          </cell>
          <cell r="G839">
            <v>7558.768</v>
          </cell>
          <cell r="H839">
            <v>-9.0869999999999997</v>
          </cell>
        </row>
        <row r="840">
          <cell r="C840">
            <v>5057.3940000000002</v>
          </cell>
          <cell r="D840">
            <v>1.5740000000000001</v>
          </cell>
          <cell r="G840">
            <v>7568.3459999999995</v>
          </cell>
          <cell r="H840">
            <v>-8.9870000000000001</v>
          </cell>
        </row>
        <row r="841">
          <cell r="C841">
            <v>5077.027</v>
          </cell>
          <cell r="D841">
            <v>1.6659999999999999</v>
          </cell>
          <cell r="G841">
            <v>7578.9269999999997</v>
          </cell>
          <cell r="H841">
            <v>-8.5850000000000009</v>
          </cell>
        </row>
        <row r="842">
          <cell r="C842">
            <v>5096.4210000000003</v>
          </cell>
          <cell r="D842">
            <v>1.2450000000000001</v>
          </cell>
          <cell r="G842">
            <v>7588.02</v>
          </cell>
          <cell r="H842">
            <v>-7.9619999999999997</v>
          </cell>
        </row>
        <row r="843">
          <cell r="C843">
            <v>5113.2250000000004</v>
          </cell>
          <cell r="D843">
            <v>0.128</v>
          </cell>
          <cell r="G843">
            <v>7595.625</v>
          </cell>
          <cell r="H843">
            <v>-7.2990000000000004</v>
          </cell>
        </row>
        <row r="844">
          <cell r="C844">
            <v>5133.7299999999996</v>
          </cell>
          <cell r="D844">
            <v>-2.9079999999999999</v>
          </cell>
          <cell r="G844">
            <v>7601.2759999999998</v>
          </cell>
          <cell r="H844">
            <v>-6.8529999999999998</v>
          </cell>
        </row>
        <row r="845">
          <cell r="C845">
            <v>5136.25</v>
          </cell>
          <cell r="D845">
            <v>-3.3839999999999999</v>
          </cell>
          <cell r="G845">
            <v>7605.0240000000003</v>
          </cell>
          <cell r="H845">
            <v>-6.5579999999999998</v>
          </cell>
        </row>
        <row r="846">
          <cell r="C846">
            <v>5140.9219999999996</v>
          </cell>
          <cell r="D846">
            <v>-4.3179999999999996</v>
          </cell>
          <cell r="G846">
            <v>7609.1779999999999</v>
          </cell>
          <cell r="H846">
            <v>-6.3010000000000002</v>
          </cell>
        </row>
        <row r="847">
          <cell r="C847">
            <v>5146.1620000000003</v>
          </cell>
          <cell r="D847">
            <v>-5.3620000000000001</v>
          </cell>
          <cell r="G847">
            <v>7614.1610000000001</v>
          </cell>
          <cell r="H847">
            <v>-5.9480000000000004</v>
          </cell>
        </row>
        <row r="848">
          <cell r="C848">
            <v>5148.5209999999997</v>
          </cell>
          <cell r="D848">
            <v>-5.8150000000000004</v>
          </cell>
          <cell r="G848">
            <v>7618.0249999999996</v>
          </cell>
          <cell r="H848">
            <v>-5.6980000000000004</v>
          </cell>
        </row>
        <row r="849">
          <cell r="C849">
            <v>5153.3450000000003</v>
          </cell>
          <cell r="D849">
            <v>-6.6159999999999997</v>
          </cell>
          <cell r="G849">
            <v>7626.6390000000001</v>
          </cell>
          <cell r="H849">
            <v>-4.9800000000000004</v>
          </cell>
        </row>
        <row r="850">
          <cell r="C850">
            <v>5156.7359999999999</v>
          </cell>
          <cell r="D850">
            <v>-7.11</v>
          </cell>
          <cell r="G850">
            <v>7630.9849999999997</v>
          </cell>
          <cell r="H850">
            <v>-4.7220000000000004</v>
          </cell>
        </row>
        <row r="851">
          <cell r="C851">
            <v>5161.7950000000001</v>
          </cell>
          <cell r="D851">
            <v>-7.8490000000000002</v>
          </cell>
          <cell r="G851">
            <v>7634.107</v>
          </cell>
          <cell r="H851">
            <v>-4.6159999999999997</v>
          </cell>
        </row>
        <row r="852">
          <cell r="C852">
            <v>5165.2079999999996</v>
          </cell>
          <cell r="D852">
            <v>-8.3059999999999992</v>
          </cell>
          <cell r="G852">
            <v>7637.9520000000002</v>
          </cell>
          <cell r="H852">
            <v>-4.3630000000000004</v>
          </cell>
        </row>
        <row r="853">
          <cell r="C853">
            <v>5170.1210000000001</v>
          </cell>
          <cell r="D853">
            <v>-8.7219999999999995</v>
          </cell>
          <cell r="G853">
            <v>7642.7870000000003</v>
          </cell>
          <cell r="H853">
            <v>-4.0949999999999998</v>
          </cell>
        </row>
        <row r="854">
          <cell r="C854">
            <v>5175.3019999999997</v>
          </cell>
          <cell r="D854">
            <v>-9.0649999999999995</v>
          </cell>
          <cell r="G854">
            <v>7647.95</v>
          </cell>
          <cell r="H854">
            <v>-3.927</v>
          </cell>
        </row>
        <row r="855">
          <cell r="C855">
            <v>5180.0889999999999</v>
          </cell>
          <cell r="D855">
            <v>-9.4459999999999997</v>
          </cell>
          <cell r="G855">
            <v>7654.5309999999999</v>
          </cell>
          <cell r="H855">
            <v>-3.7469999999999999</v>
          </cell>
        </row>
        <row r="856">
          <cell r="C856">
            <v>5183.7610000000004</v>
          </cell>
          <cell r="D856">
            <v>-9.7070000000000007</v>
          </cell>
          <cell r="G856">
            <v>7661.3310000000001</v>
          </cell>
          <cell r="H856">
            <v>-3.3479999999999999</v>
          </cell>
        </row>
        <row r="857">
          <cell r="C857">
            <v>5187.576</v>
          </cell>
          <cell r="D857">
            <v>-9.7210000000000001</v>
          </cell>
          <cell r="G857">
            <v>7665.5450000000001</v>
          </cell>
          <cell r="H857">
            <v>-3.0880000000000001</v>
          </cell>
        </row>
        <row r="858">
          <cell r="C858">
            <v>5192.2879999999996</v>
          </cell>
          <cell r="D858">
            <v>-9.8360000000000003</v>
          </cell>
          <cell r="G858">
            <v>7668.9639999999999</v>
          </cell>
          <cell r="H858">
            <v>-2.8919999999999999</v>
          </cell>
        </row>
        <row r="859">
          <cell r="C859">
            <v>5196.3530000000001</v>
          </cell>
          <cell r="D859">
            <v>-9.9659999999999993</v>
          </cell>
          <cell r="G859">
            <v>7674.0510000000004</v>
          </cell>
          <cell r="H859">
            <v>-2.7389999999999999</v>
          </cell>
        </row>
        <row r="860">
          <cell r="C860">
            <v>5201.8879999999999</v>
          </cell>
          <cell r="D860">
            <v>-10.191000000000001</v>
          </cell>
          <cell r="G860">
            <v>7678.7539999999999</v>
          </cell>
          <cell r="H860">
            <v>-2.5979999999999999</v>
          </cell>
        </row>
        <row r="861">
          <cell r="C861">
            <v>5206.384</v>
          </cell>
          <cell r="D861">
            <v>-10.249000000000001</v>
          </cell>
          <cell r="G861">
            <v>7687.1909999999998</v>
          </cell>
          <cell r="H861">
            <v>-2.484</v>
          </cell>
        </row>
        <row r="862">
          <cell r="C862">
            <v>5211.1310000000003</v>
          </cell>
          <cell r="D862">
            <v>-10.211</v>
          </cell>
          <cell r="G862">
            <v>7694.3130000000001</v>
          </cell>
          <cell r="H862">
            <v>-2.3839999999999999</v>
          </cell>
        </row>
        <row r="863">
          <cell r="C863">
            <v>5215.348</v>
          </cell>
          <cell r="D863">
            <v>-10.125999999999999</v>
          </cell>
          <cell r="G863">
            <v>7700.3710000000001</v>
          </cell>
          <cell r="H863">
            <v>-2.3639999999999999</v>
          </cell>
        </row>
        <row r="864">
          <cell r="C864">
            <v>5220.46</v>
          </cell>
          <cell r="D864">
            <v>-10.005000000000001</v>
          </cell>
          <cell r="G864">
            <v>7708.5950000000003</v>
          </cell>
          <cell r="H864">
            <v>-2.2629999999999999</v>
          </cell>
        </row>
        <row r="865">
          <cell r="C865">
            <v>5222.991</v>
          </cell>
          <cell r="D865">
            <v>-9.8279999999999994</v>
          </cell>
          <cell r="G865">
            <v>7712.3249999999998</v>
          </cell>
          <cell r="H865">
            <v>-2.1240000000000001</v>
          </cell>
        </row>
        <row r="866">
          <cell r="C866">
            <v>5225.7809999999999</v>
          </cell>
          <cell r="D866">
            <v>-9.625</v>
          </cell>
          <cell r="G866">
            <v>7715.3890000000001</v>
          </cell>
          <cell r="H866">
            <v>-2.1280000000000001</v>
          </cell>
        </row>
        <row r="867">
          <cell r="C867">
            <v>5233.4089999999997</v>
          </cell>
          <cell r="D867">
            <v>-9.2319999999999993</v>
          </cell>
          <cell r="G867">
            <v>7728.143</v>
          </cell>
          <cell r="H867">
            <v>-2.11</v>
          </cell>
        </row>
        <row r="868">
          <cell r="C868">
            <v>5241.1750000000002</v>
          </cell>
          <cell r="D868">
            <v>-8.6229999999999993</v>
          </cell>
          <cell r="G868">
            <v>7731.6570000000002</v>
          </cell>
          <cell r="H868">
            <v>-2.5720000000000001</v>
          </cell>
        </row>
        <row r="869">
          <cell r="C869">
            <v>5243.4089999999997</v>
          </cell>
          <cell r="D869">
            <v>-8.4879999999999995</v>
          </cell>
          <cell r="G869">
            <v>7736.0709999999999</v>
          </cell>
          <cell r="H869">
            <v>-2.7669999999999999</v>
          </cell>
        </row>
        <row r="870">
          <cell r="C870">
            <v>5247.8689999999997</v>
          </cell>
          <cell r="D870">
            <v>-8.0030000000000001</v>
          </cell>
          <cell r="G870">
            <v>7740.7290000000003</v>
          </cell>
          <cell r="H870">
            <v>-2.9590000000000001</v>
          </cell>
        </row>
        <row r="871">
          <cell r="C871">
            <v>5251.9219999999996</v>
          </cell>
          <cell r="D871">
            <v>-7.5389999999999997</v>
          </cell>
          <cell r="G871">
            <v>7746.34</v>
          </cell>
          <cell r="H871">
            <v>-3.0880000000000001</v>
          </cell>
        </row>
        <row r="872">
          <cell r="C872">
            <v>5257.4480000000003</v>
          </cell>
          <cell r="D872">
            <v>-6.7450000000000001</v>
          </cell>
          <cell r="G872">
            <v>7759.2020000000002</v>
          </cell>
          <cell r="H872">
            <v>-3.3919999999999999</v>
          </cell>
        </row>
        <row r="873">
          <cell r="C873">
            <v>5260.4570000000003</v>
          </cell>
          <cell r="D873">
            <v>-6.3630000000000004</v>
          </cell>
          <cell r="G873">
            <v>7770.866</v>
          </cell>
          <cell r="H873">
            <v>-3.4550000000000001</v>
          </cell>
        </row>
        <row r="874">
          <cell r="C874">
            <v>5265.357</v>
          </cell>
          <cell r="D874">
            <v>-5.5949999999999998</v>
          </cell>
          <cell r="G874">
            <v>7780.991</v>
          </cell>
          <cell r="H874">
            <v>-3.7829999999999999</v>
          </cell>
        </row>
        <row r="875">
          <cell r="C875">
            <v>5269.7219999999998</v>
          </cell>
          <cell r="D875">
            <v>-4.9029999999999996</v>
          </cell>
          <cell r="G875">
            <v>7791.1149999999998</v>
          </cell>
          <cell r="H875">
            <v>-3.839</v>
          </cell>
        </row>
        <row r="876">
          <cell r="C876">
            <v>5278.93</v>
          </cell>
          <cell r="D876">
            <v>-3.141</v>
          </cell>
          <cell r="G876">
            <v>7795.8130000000001</v>
          </cell>
          <cell r="H876">
            <v>-3.76</v>
          </cell>
        </row>
        <row r="877">
          <cell r="C877">
            <v>5285.7420000000002</v>
          </cell>
          <cell r="D877">
            <v>-1.919</v>
          </cell>
          <cell r="G877">
            <v>7803.7349999999997</v>
          </cell>
          <cell r="H877">
            <v>-3.6120000000000001</v>
          </cell>
        </row>
        <row r="878">
          <cell r="C878">
            <v>5291.5659999999998</v>
          </cell>
          <cell r="D878">
            <v>-1.0509999999999999</v>
          </cell>
          <cell r="G878">
            <v>7816.9970000000003</v>
          </cell>
          <cell r="H878">
            <v>-3.8919999999999999</v>
          </cell>
        </row>
        <row r="879">
          <cell r="C879">
            <v>5301.5550000000003</v>
          </cell>
          <cell r="D879">
            <v>0.214</v>
          </cell>
          <cell r="G879">
            <v>7828.9070000000002</v>
          </cell>
          <cell r="H879">
            <v>-3.8490000000000002</v>
          </cell>
        </row>
        <row r="880">
          <cell r="C880">
            <v>5316.4</v>
          </cell>
          <cell r="D880">
            <v>1.774</v>
          </cell>
          <cell r="G880">
            <v>7844.2809999999999</v>
          </cell>
          <cell r="H880">
            <v>-3.8940000000000001</v>
          </cell>
        </row>
        <row r="881">
          <cell r="C881">
            <v>5323.1</v>
          </cell>
          <cell r="D881">
            <v>2.2400000000000002</v>
          </cell>
          <cell r="G881">
            <v>7862.152</v>
          </cell>
          <cell r="H881">
            <v>-3.8580000000000001</v>
          </cell>
        </row>
        <row r="882">
          <cell r="C882">
            <v>5328.4350000000004</v>
          </cell>
          <cell r="D882">
            <v>2.4849999999999999</v>
          </cell>
          <cell r="G882">
            <v>7873.59</v>
          </cell>
          <cell r="H882">
            <v>-3.7210000000000001</v>
          </cell>
        </row>
        <row r="883">
          <cell r="C883">
            <v>5330.3639999999996</v>
          </cell>
          <cell r="D883">
            <v>2.6150000000000002</v>
          </cell>
          <cell r="G883">
            <v>7887.7259999999997</v>
          </cell>
          <cell r="H883">
            <v>-3.633</v>
          </cell>
        </row>
        <row r="884">
          <cell r="C884">
            <v>5333.4390000000003</v>
          </cell>
          <cell r="D884">
            <v>2.5590000000000002</v>
          </cell>
          <cell r="G884">
            <v>7902.66</v>
          </cell>
          <cell r="H884">
            <v>-3.6480000000000001</v>
          </cell>
        </row>
        <row r="885">
          <cell r="C885">
            <v>5337.8370000000004</v>
          </cell>
          <cell r="D885">
            <v>2.4990000000000001</v>
          </cell>
          <cell r="G885">
            <v>7908.1970000000001</v>
          </cell>
          <cell r="H885">
            <v>-3.7360000000000002</v>
          </cell>
        </row>
        <row r="886">
          <cell r="C886">
            <v>5341.5879999999997</v>
          </cell>
          <cell r="D886">
            <v>2.0569999999999999</v>
          </cell>
          <cell r="G886">
            <v>7915.5129999999999</v>
          </cell>
          <cell r="H886">
            <v>-3.593</v>
          </cell>
        </row>
        <row r="887">
          <cell r="C887">
            <v>5344.585</v>
          </cell>
          <cell r="D887">
            <v>1.7689999999999999</v>
          </cell>
          <cell r="G887">
            <v>7919.87</v>
          </cell>
          <cell r="H887">
            <v>-3.75</v>
          </cell>
        </row>
        <row r="888">
          <cell r="C888">
            <v>5348.0339999999997</v>
          </cell>
          <cell r="D888">
            <v>1.292</v>
          </cell>
          <cell r="G888">
            <v>7924.3909999999996</v>
          </cell>
          <cell r="H888">
            <v>-3.6920000000000002</v>
          </cell>
        </row>
        <row r="889">
          <cell r="C889">
            <v>5353.0230000000001</v>
          </cell>
          <cell r="D889">
            <v>0.45900000000000002</v>
          </cell>
          <cell r="G889">
            <v>7929.1869999999999</v>
          </cell>
          <cell r="H889">
            <v>-3.613</v>
          </cell>
        </row>
        <row r="890">
          <cell r="C890">
            <v>5358.9340000000002</v>
          </cell>
          <cell r="D890">
            <v>-0.73899999999999999</v>
          </cell>
          <cell r="G890">
            <v>7932.2470000000003</v>
          </cell>
          <cell r="H890">
            <v>-3.4750000000000001</v>
          </cell>
        </row>
        <row r="891">
          <cell r="C891">
            <v>5362.9110000000001</v>
          </cell>
          <cell r="D891">
            <v>-1.456</v>
          </cell>
          <cell r="G891">
            <v>7937.5559999999996</v>
          </cell>
          <cell r="H891">
            <v>-3.4249999999999998</v>
          </cell>
        </row>
        <row r="892">
          <cell r="C892">
            <v>5366.5309999999999</v>
          </cell>
          <cell r="D892">
            <v>-2.395</v>
          </cell>
          <cell r="G892">
            <v>7942.6869999999999</v>
          </cell>
          <cell r="H892">
            <v>-3.5070000000000001</v>
          </cell>
        </row>
        <row r="893">
          <cell r="C893">
            <v>5371.6360000000004</v>
          </cell>
          <cell r="D893">
            <v>-3.6619999999999999</v>
          </cell>
          <cell r="G893">
            <v>7947.134</v>
          </cell>
          <cell r="H893">
            <v>-3.48</v>
          </cell>
        </row>
        <row r="894">
          <cell r="C894">
            <v>5376.8220000000001</v>
          </cell>
          <cell r="D894">
            <v>-4.9409999999999998</v>
          </cell>
          <cell r="G894">
            <v>7951.1239999999998</v>
          </cell>
          <cell r="H894">
            <v>-3.468</v>
          </cell>
        </row>
        <row r="895">
          <cell r="C895">
            <v>5385.018</v>
          </cell>
          <cell r="D895">
            <v>-6.3490000000000002</v>
          </cell>
          <cell r="G895">
            <v>7953.009</v>
          </cell>
          <cell r="H895">
            <v>-3.4769999999999999</v>
          </cell>
        </row>
        <row r="896">
          <cell r="C896">
            <v>5392.4960000000001</v>
          </cell>
          <cell r="D896">
            <v>-7.6139999999999999</v>
          </cell>
          <cell r="G896">
            <v>7957.8869999999997</v>
          </cell>
          <cell r="H896">
            <v>-3.4969999999999999</v>
          </cell>
        </row>
        <row r="897">
          <cell r="C897">
            <v>5397.4380000000001</v>
          </cell>
          <cell r="D897">
            <v>-8.0790000000000006</v>
          </cell>
          <cell r="G897">
            <v>7960.9930000000004</v>
          </cell>
          <cell r="H897">
            <v>-3.577</v>
          </cell>
        </row>
        <row r="898">
          <cell r="C898">
            <v>5412.7039999999997</v>
          </cell>
          <cell r="D898">
            <v>-9.2289999999999992</v>
          </cell>
          <cell r="G898">
            <v>7964.5039999999999</v>
          </cell>
          <cell r="H898">
            <v>-3.5569999999999999</v>
          </cell>
        </row>
        <row r="899">
          <cell r="C899">
            <v>5430.6679999999997</v>
          </cell>
          <cell r="D899">
            <v>-9.1590000000000007</v>
          </cell>
          <cell r="G899">
            <v>7966.1139999999996</v>
          </cell>
          <cell r="H899">
            <v>-3.597</v>
          </cell>
        </row>
        <row r="900">
          <cell r="C900">
            <v>5450.0820000000003</v>
          </cell>
          <cell r="D900">
            <v>-7.3529999999999998</v>
          </cell>
          <cell r="G900">
            <v>7968.1360000000004</v>
          </cell>
          <cell r="H900">
            <v>-3.5640000000000001</v>
          </cell>
        </row>
        <row r="901">
          <cell r="C901">
            <v>5453.9960000000001</v>
          </cell>
          <cell r="D901">
            <v>-6.7919999999999998</v>
          </cell>
          <cell r="G901">
            <v>7971.0219999999999</v>
          </cell>
          <cell r="H901">
            <v>-3.52</v>
          </cell>
        </row>
        <row r="902">
          <cell r="C902">
            <v>5459.3289999999997</v>
          </cell>
          <cell r="D902">
            <v>-6.02</v>
          </cell>
          <cell r="G902">
            <v>7974.6080000000002</v>
          </cell>
          <cell r="H902">
            <v>-3.3849999999999998</v>
          </cell>
        </row>
        <row r="903">
          <cell r="C903">
            <v>5464.31</v>
          </cell>
          <cell r="D903">
            <v>-5.3380000000000001</v>
          </cell>
          <cell r="G903">
            <v>7982.3239999999996</v>
          </cell>
          <cell r="H903">
            <v>-3.42</v>
          </cell>
        </row>
        <row r="904">
          <cell r="C904">
            <v>5469.1660000000002</v>
          </cell>
          <cell r="D904">
            <v>-4.6280000000000001</v>
          </cell>
          <cell r="G904">
            <v>7985.201</v>
          </cell>
          <cell r="H904">
            <v>-3.4319999999999999</v>
          </cell>
        </row>
        <row r="905">
          <cell r="C905">
            <v>5473.5330000000004</v>
          </cell>
          <cell r="D905">
            <v>-4.1130000000000004</v>
          </cell>
          <cell r="G905">
            <v>7992.3819999999996</v>
          </cell>
          <cell r="H905">
            <v>-3.4449999999999998</v>
          </cell>
        </row>
        <row r="906">
          <cell r="C906">
            <v>5480.1090000000004</v>
          </cell>
          <cell r="D906">
            <v>-3.2709999999999999</v>
          </cell>
          <cell r="G906">
            <v>8001.3540000000003</v>
          </cell>
          <cell r="H906">
            <v>-3.5950000000000002</v>
          </cell>
        </row>
        <row r="907">
          <cell r="C907">
            <v>5483.6260000000002</v>
          </cell>
          <cell r="D907">
            <v>-2.8439999999999999</v>
          </cell>
          <cell r="G907">
            <v>8008.8829999999998</v>
          </cell>
          <cell r="H907">
            <v>-3.7450000000000001</v>
          </cell>
        </row>
        <row r="908">
          <cell r="C908">
            <v>5488.6930000000002</v>
          </cell>
          <cell r="D908">
            <v>-2.3250000000000002</v>
          </cell>
          <cell r="G908">
            <v>8017.2039999999997</v>
          </cell>
          <cell r="H908">
            <v>-3.786</v>
          </cell>
        </row>
        <row r="909">
          <cell r="C909">
            <v>5492.8149999999996</v>
          </cell>
          <cell r="D909">
            <v>-1.9179999999999999</v>
          </cell>
          <cell r="G909">
            <v>8021.6629999999996</v>
          </cell>
          <cell r="H909">
            <v>-4.0979999999999999</v>
          </cell>
        </row>
        <row r="910">
          <cell r="C910">
            <v>5496.4290000000001</v>
          </cell>
          <cell r="D910">
            <v>-1.42</v>
          </cell>
          <cell r="G910">
            <v>8026.9989999999998</v>
          </cell>
          <cell r="H910">
            <v>-4.5090000000000003</v>
          </cell>
        </row>
        <row r="911">
          <cell r="C911">
            <v>5500.1049999999996</v>
          </cell>
          <cell r="D911">
            <v>-0.995</v>
          </cell>
          <cell r="G911">
            <v>8032.3909999999996</v>
          </cell>
          <cell r="H911">
            <v>-4.9880000000000004</v>
          </cell>
        </row>
        <row r="912">
          <cell r="C912">
            <v>5503.1840000000002</v>
          </cell>
          <cell r="D912">
            <v>-0.73099999999999998</v>
          </cell>
          <cell r="G912">
            <v>8035.76</v>
          </cell>
          <cell r="H912">
            <v>-5.3579999999999997</v>
          </cell>
        </row>
        <row r="913">
          <cell r="C913">
            <v>5506.5690000000004</v>
          </cell>
          <cell r="D913">
            <v>-0.47599999999999998</v>
          </cell>
          <cell r="G913">
            <v>8038.3230000000003</v>
          </cell>
          <cell r="H913">
            <v>-5.63</v>
          </cell>
        </row>
        <row r="914">
          <cell r="C914">
            <v>5510.91</v>
          </cell>
          <cell r="D914">
            <v>-2.8000000000000001E-2</v>
          </cell>
          <cell r="G914">
            <v>8041.6369999999997</v>
          </cell>
          <cell r="H914">
            <v>-5.9630000000000001</v>
          </cell>
        </row>
        <row r="915">
          <cell r="C915">
            <v>5516.2979999999998</v>
          </cell>
          <cell r="D915">
            <v>0.46200000000000002</v>
          </cell>
          <cell r="G915">
            <v>8045.6</v>
          </cell>
          <cell r="H915">
            <v>-6.2</v>
          </cell>
        </row>
        <row r="916">
          <cell r="C916">
            <v>5521.1869999999999</v>
          </cell>
          <cell r="D916">
            <v>0.92600000000000005</v>
          </cell>
          <cell r="G916">
            <v>8047.3670000000002</v>
          </cell>
          <cell r="H916">
            <v>-6.2389999999999999</v>
          </cell>
        </row>
        <row r="917">
          <cell r="C917">
            <v>5523.8029999999999</v>
          </cell>
          <cell r="D917">
            <v>1.0660000000000001</v>
          </cell>
          <cell r="G917">
            <v>8051.34</v>
          </cell>
          <cell r="H917">
            <v>-6.2960000000000003</v>
          </cell>
        </row>
        <row r="918">
          <cell r="C918">
            <v>5527.5249999999996</v>
          </cell>
          <cell r="D918">
            <v>1.3759999999999999</v>
          </cell>
          <cell r="G918">
            <v>8055.5839999999998</v>
          </cell>
          <cell r="H918">
            <v>-6.266</v>
          </cell>
        </row>
        <row r="919">
          <cell r="C919">
            <v>5532.7269999999999</v>
          </cell>
          <cell r="D919">
            <v>1.7789999999999999</v>
          </cell>
          <cell r="G919">
            <v>8059.0349999999999</v>
          </cell>
          <cell r="H919">
            <v>-6.2220000000000004</v>
          </cell>
        </row>
        <row r="920">
          <cell r="C920">
            <v>5539.55</v>
          </cell>
          <cell r="D920">
            <v>2.2349999999999999</v>
          </cell>
          <cell r="G920">
            <v>8061.3680000000004</v>
          </cell>
          <cell r="H920">
            <v>-6.2789999999999999</v>
          </cell>
        </row>
        <row r="921">
          <cell r="C921">
            <v>5542.8549999999996</v>
          </cell>
          <cell r="D921">
            <v>2.4950000000000001</v>
          </cell>
          <cell r="G921">
            <v>8064.11</v>
          </cell>
          <cell r="H921">
            <v>-6.27</v>
          </cell>
        </row>
        <row r="922">
          <cell r="C922">
            <v>5547.049</v>
          </cell>
          <cell r="D922">
            <v>2.7069999999999999</v>
          </cell>
          <cell r="G922">
            <v>8066.3329999999996</v>
          </cell>
          <cell r="H922">
            <v>-6.1970000000000001</v>
          </cell>
        </row>
        <row r="923">
          <cell r="C923">
            <v>5552.7860000000001</v>
          </cell>
          <cell r="D923">
            <v>3.0190000000000001</v>
          </cell>
          <cell r="G923">
            <v>8068.8770000000004</v>
          </cell>
          <cell r="H923">
            <v>-5.93</v>
          </cell>
        </row>
        <row r="924">
          <cell r="C924">
            <v>5556.6440000000002</v>
          </cell>
          <cell r="D924">
            <v>3.1120000000000001</v>
          </cell>
          <cell r="G924">
            <v>8071.8689999999997</v>
          </cell>
          <cell r="H924">
            <v>-5.6070000000000002</v>
          </cell>
        </row>
        <row r="925">
          <cell r="C925">
            <v>5560.7060000000001</v>
          </cell>
          <cell r="D925">
            <v>3.198</v>
          </cell>
          <cell r="G925">
            <v>8073.85</v>
          </cell>
          <cell r="H925">
            <v>-5.3730000000000002</v>
          </cell>
        </row>
        <row r="926">
          <cell r="C926">
            <v>5565.4549999999999</v>
          </cell>
          <cell r="D926">
            <v>3.4260000000000002</v>
          </cell>
          <cell r="G926">
            <v>8076.8620000000001</v>
          </cell>
          <cell r="H926">
            <v>-5</v>
          </cell>
        </row>
        <row r="927">
          <cell r="C927">
            <v>5570.0590000000002</v>
          </cell>
          <cell r="D927">
            <v>3.4569999999999999</v>
          </cell>
          <cell r="G927">
            <v>8079.4279999999999</v>
          </cell>
          <cell r="H927">
            <v>-4.6689999999999996</v>
          </cell>
        </row>
        <row r="928">
          <cell r="C928">
            <v>5574.6409999999996</v>
          </cell>
          <cell r="D928">
            <v>3.4220000000000002</v>
          </cell>
          <cell r="G928">
            <v>8082.8329999999996</v>
          </cell>
          <cell r="H928">
            <v>-4.2619999999999996</v>
          </cell>
        </row>
        <row r="929">
          <cell r="C929">
            <v>5579.5929999999998</v>
          </cell>
          <cell r="D929">
            <v>3.367</v>
          </cell>
          <cell r="G929">
            <v>8090.6270000000004</v>
          </cell>
          <cell r="H929">
            <v>-3.1549999999999998</v>
          </cell>
        </row>
        <row r="930">
          <cell r="C930">
            <v>5592.5590000000002</v>
          </cell>
          <cell r="D930">
            <v>3.24</v>
          </cell>
          <cell r="G930">
            <v>8095.9930000000004</v>
          </cell>
          <cell r="H930">
            <v>-2.5990000000000002</v>
          </cell>
        </row>
        <row r="931">
          <cell r="C931">
            <v>5601.951</v>
          </cell>
          <cell r="D931">
            <v>3.17</v>
          </cell>
          <cell r="G931">
            <v>8102.0619999999999</v>
          </cell>
          <cell r="H931">
            <v>-2.1760000000000002</v>
          </cell>
        </row>
        <row r="932">
          <cell r="C932">
            <v>5610.7579999999998</v>
          </cell>
          <cell r="D932">
            <v>3.0310000000000001</v>
          </cell>
          <cell r="G932">
            <v>8111.55</v>
          </cell>
          <cell r="H932">
            <v>-1.948</v>
          </cell>
        </row>
        <row r="933">
          <cell r="C933">
            <v>5625.9279999999999</v>
          </cell>
          <cell r="D933">
            <v>3.06</v>
          </cell>
          <cell r="G933">
            <v>8115.9170000000004</v>
          </cell>
          <cell r="H933">
            <v>-1.966</v>
          </cell>
        </row>
        <row r="934">
          <cell r="C934">
            <v>5638.1040000000003</v>
          </cell>
          <cell r="D934">
            <v>2.9449999999999998</v>
          </cell>
          <cell r="G934">
            <v>8119.9859999999999</v>
          </cell>
          <cell r="H934">
            <v>-2.0990000000000002</v>
          </cell>
        </row>
        <row r="935">
          <cell r="C935">
            <v>5656.0590000000002</v>
          </cell>
          <cell r="D935">
            <v>2.9129999999999998</v>
          </cell>
          <cell r="G935">
            <v>8123.5020000000004</v>
          </cell>
          <cell r="H935">
            <v>-2.302</v>
          </cell>
        </row>
        <row r="936">
          <cell r="C936">
            <v>5680.4930000000004</v>
          </cell>
          <cell r="D936">
            <v>2.7210000000000001</v>
          </cell>
          <cell r="G936">
            <v>8127.9769999999999</v>
          </cell>
          <cell r="H936">
            <v>-2.476</v>
          </cell>
        </row>
        <row r="937">
          <cell r="C937">
            <v>5705.2349999999997</v>
          </cell>
          <cell r="D937">
            <v>2.6</v>
          </cell>
          <cell r="G937">
            <v>8131.1139999999996</v>
          </cell>
          <cell r="H937">
            <v>-2.6360000000000001</v>
          </cell>
        </row>
        <row r="938">
          <cell r="C938">
            <v>5730.1360000000004</v>
          </cell>
          <cell r="D938">
            <v>2.8090000000000002</v>
          </cell>
          <cell r="G938">
            <v>8134.7849999999999</v>
          </cell>
          <cell r="H938">
            <v>-2.633</v>
          </cell>
        </row>
        <row r="939">
          <cell r="C939">
            <v>5747.35</v>
          </cell>
          <cell r="D939">
            <v>2.1779999999999999</v>
          </cell>
          <cell r="G939">
            <v>8139.067</v>
          </cell>
          <cell r="H939">
            <v>-2.8460000000000001</v>
          </cell>
        </row>
        <row r="940">
          <cell r="C940">
            <v>5769.2830000000004</v>
          </cell>
          <cell r="D940">
            <v>1.7609999999999999</v>
          </cell>
          <cell r="G940">
            <v>8142.3549999999996</v>
          </cell>
          <cell r="H940">
            <v>-2.9910000000000001</v>
          </cell>
        </row>
        <row r="941">
          <cell r="C941">
            <v>5786.72</v>
          </cell>
          <cell r="D941">
            <v>1.544</v>
          </cell>
          <cell r="G941">
            <v>8143.7820000000002</v>
          </cell>
          <cell r="H941">
            <v>-3.0920000000000001</v>
          </cell>
        </row>
        <row r="942">
          <cell r="C942">
            <v>5807.3950000000004</v>
          </cell>
          <cell r="D942">
            <v>1.585</v>
          </cell>
          <cell r="G942">
            <v>8147.8069999999998</v>
          </cell>
          <cell r="H942">
            <v>-3.3090000000000002</v>
          </cell>
        </row>
        <row r="943">
          <cell r="C943">
            <v>5829.7929999999997</v>
          </cell>
          <cell r="D943">
            <v>1.6539999999999999</v>
          </cell>
          <cell r="G943">
            <v>8150.5169999999998</v>
          </cell>
          <cell r="H943">
            <v>-3.5670000000000002</v>
          </cell>
        </row>
        <row r="944">
          <cell r="C944">
            <v>5854.875</v>
          </cell>
          <cell r="D944">
            <v>1.621</v>
          </cell>
          <cell r="G944">
            <v>8152.9740000000002</v>
          </cell>
          <cell r="H944">
            <v>-3.7429999999999999</v>
          </cell>
        </row>
        <row r="945">
          <cell r="C945">
            <v>5874.1379999999999</v>
          </cell>
          <cell r="D945">
            <v>1.581</v>
          </cell>
          <cell r="G945">
            <v>8158.3649999999998</v>
          </cell>
          <cell r="H945">
            <v>-4.0199999999999996</v>
          </cell>
        </row>
        <row r="946">
          <cell r="C946">
            <v>5895.37</v>
          </cell>
          <cell r="D946">
            <v>1.774</v>
          </cell>
          <cell r="G946">
            <v>8162.6750000000002</v>
          </cell>
          <cell r="H946">
            <v>-4.1689999999999996</v>
          </cell>
        </row>
        <row r="947">
          <cell r="C947">
            <v>5929.9279999999999</v>
          </cell>
          <cell r="D947">
            <v>1.929</v>
          </cell>
          <cell r="G947">
            <v>8172.8339999999998</v>
          </cell>
          <cell r="H947">
            <v>-4.33</v>
          </cell>
        </row>
        <row r="948">
          <cell r="C948">
            <v>5949.8850000000002</v>
          </cell>
          <cell r="D948">
            <v>1.8180000000000001</v>
          </cell>
          <cell r="G948">
            <v>8185.1360000000004</v>
          </cell>
          <cell r="H948">
            <v>-4.4909999999999997</v>
          </cell>
        </row>
        <row r="949">
          <cell r="C949">
            <v>5956.8109999999997</v>
          </cell>
          <cell r="D949">
            <v>1.671</v>
          </cell>
          <cell r="G949">
            <v>8192.5830000000005</v>
          </cell>
          <cell r="H949">
            <v>-4.5620000000000003</v>
          </cell>
        </row>
        <row r="950">
          <cell r="C950">
            <v>5961.4539999999997</v>
          </cell>
          <cell r="D950">
            <v>1.59</v>
          </cell>
          <cell r="G950">
            <v>8203.6759999999995</v>
          </cell>
          <cell r="H950">
            <v>-4.5439999999999996</v>
          </cell>
        </row>
        <row r="951">
          <cell r="C951">
            <v>5968.6779999999999</v>
          </cell>
          <cell r="D951">
            <v>1.552</v>
          </cell>
          <cell r="G951">
            <v>8211.3819999999996</v>
          </cell>
          <cell r="H951">
            <v>-4.4720000000000004</v>
          </cell>
        </row>
        <row r="952">
          <cell r="C952">
            <v>5972.32</v>
          </cell>
          <cell r="D952">
            <v>1.5129999999999999</v>
          </cell>
          <cell r="G952">
            <v>8224.2999999999993</v>
          </cell>
          <cell r="H952">
            <v>-4.3120000000000003</v>
          </cell>
        </row>
        <row r="953">
          <cell r="C953">
            <v>5977.683</v>
          </cell>
          <cell r="D953">
            <v>1.548</v>
          </cell>
          <cell r="G953">
            <v>8241.9840000000004</v>
          </cell>
          <cell r="H953">
            <v>-4.4790000000000001</v>
          </cell>
        </row>
        <row r="954">
          <cell r="C954">
            <v>5984.8850000000002</v>
          </cell>
          <cell r="D954">
            <v>1.52</v>
          </cell>
          <cell r="G954">
            <v>8258.1589999999997</v>
          </cell>
          <cell r="H954">
            <v>-4.3550000000000004</v>
          </cell>
        </row>
        <row r="955">
          <cell r="C955">
            <v>5995.5709999999999</v>
          </cell>
          <cell r="D955">
            <v>1.3460000000000001</v>
          </cell>
          <cell r="G955">
            <v>8261.7309999999998</v>
          </cell>
          <cell r="H955">
            <v>-4.2030000000000003</v>
          </cell>
        </row>
        <row r="956">
          <cell r="C956">
            <v>6002.0709999999999</v>
          </cell>
          <cell r="D956">
            <v>1.2350000000000001</v>
          </cell>
          <cell r="G956">
            <v>8274.2510000000002</v>
          </cell>
          <cell r="H956">
            <v>-4.2990000000000004</v>
          </cell>
        </row>
        <row r="957">
          <cell r="C957">
            <v>6015.0559999999996</v>
          </cell>
          <cell r="D957">
            <v>1.1120000000000001</v>
          </cell>
          <cell r="G957">
            <v>8285.6560000000009</v>
          </cell>
          <cell r="H957">
            <v>-4.2350000000000003</v>
          </cell>
        </row>
        <row r="958">
          <cell r="C958">
            <v>6022.55</v>
          </cell>
          <cell r="D958">
            <v>1.1659999999999999</v>
          </cell>
          <cell r="G958">
            <v>8297.7139999999999</v>
          </cell>
          <cell r="H958">
            <v>-4.2300000000000004</v>
          </cell>
        </row>
        <row r="959">
          <cell r="C959">
            <v>6033.9260000000004</v>
          </cell>
          <cell r="D959">
            <v>1.212</v>
          </cell>
          <cell r="G959">
            <v>8310.268</v>
          </cell>
          <cell r="H959">
            <v>-4.1870000000000003</v>
          </cell>
        </row>
        <row r="960">
          <cell r="C960">
            <v>6044.7960000000003</v>
          </cell>
          <cell r="D960">
            <v>1.18</v>
          </cell>
          <cell r="G960">
            <v>8324.1679999999997</v>
          </cell>
          <cell r="H960">
            <v>-4.1310000000000002</v>
          </cell>
        </row>
        <row r="961">
          <cell r="C961">
            <v>6064.5860000000002</v>
          </cell>
          <cell r="D961">
            <v>0.61</v>
          </cell>
          <cell r="G961">
            <v>8336.8829999999998</v>
          </cell>
          <cell r="H961">
            <v>-4.2309999999999999</v>
          </cell>
        </row>
        <row r="962">
          <cell r="C962">
            <v>6082.3440000000001</v>
          </cell>
          <cell r="D962">
            <v>0.115</v>
          </cell>
          <cell r="G962">
            <v>8347.5990000000002</v>
          </cell>
          <cell r="H962">
            <v>-4.3259999999999996</v>
          </cell>
        </row>
        <row r="963">
          <cell r="C963">
            <v>6101.6509999999998</v>
          </cell>
          <cell r="D963">
            <v>-0.442</v>
          </cell>
          <cell r="G963">
            <v>8359.7109999999993</v>
          </cell>
          <cell r="H963">
            <v>-4.234</v>
          </cell>
        </row>
        <row r="964">
          <cell r="C964">
            <v>6115.6589999999997</v>
          </cell>
          <cell r="D964">
            <v>-0.79400000000000004</v>
          </cell>
          <cell r="G964">
            <v>8367.7189999999991</v>
          </cell>
          <cell r="H964">
            <v>-4.2830000000000004</v>
          </cell>
        </row>
        <row r="965">
          <cell r="C965">
            <v>6133.1130000000003</v>
          </cell>
          <cell r="D965">
            <v>-1.3360000000000001</v>
          </cell>
          <cell r="G965">
            <v>8373.3070000000007</v>
          </cell>
          <cell r="H965">
            <v>-4.2050000000000001</v>
          </cell>
        </row>
        <row r="966">
          <cell r="C966">
            <v>6147.3119999999999</v>
          </cell>
          <cell r="D966">
            <v>-2.0299999999999998</v>
          </cell>
          <cell r="G966">
            <v>8376.6859999999997</v>
          </cell>
          <cell r="H966">
            <v>-4.2270000000000003</v>
          </cell>
        </row>
        <row r="967">
          <cell r="C967">
            <v>6167.491</v>
          </cell>
          <cell r="D967">
            <v>-2.61</v>
          </cell>
          <cell r="G967">
            <v>8379.0740000000005</v>
          </cell>
          <cell r="H967">
            <v>-4.1929999999999996</v>
          </cell>
        </row>
        <row r="968">
          <cell r="C968">
            <v>6181.8890000000001</v>
          </cell>
          <cell r="D968">
            <v>-2.6320000000000001</v>
          </cell>
          <cell r="G968">
            <v>8379.8009999999995</v>
          </cell>
          <cell r="H968">
            <v>-4.1849999999999996</v>
          </cell>
        </row>
        <row r="969">
          <cell r="C969">
            <v>6186.09</v>
          </cell>
          <cell r="D969">
            <v>-2.403</v>
          </cell>
          <cell r="G969">
            <v>8387.9920000000002</v>
          </cell>
          <cell r="H969">
            <v>-4.1710000000000003</v>
          </cell>
        </row>
        <row r="970">
          <cell r="C970">
            <v>6192.9340000000002</v>
          </cell>
          <cell r="D970">
            <v>-2.2400000000000002</v>
          </cell>
          <cell r="G970">
            <v>8394.643</v>
          </cell>
          <cell r="H970">
            <v>-4.1280000000000001</v>
          </cell>
        </row>
        <row r="971">
          <cell r="C971">
            <v>6200.2190000000001</v>
          </cell>
          <cell r="D971">
            <v>-1.7649999999999999</v>
          </cell>
          <cell r="G971">
            <v>8399.3539999999994</v>
          </cell>
          <cell r="H971">
            <v>-4.1420000000000003</v>
          </cell>
        </row>
        <row r="972">
          <cell r="C972">
            <v>6204.7610000000004</v>
          </cell>
          <cell r="D972">
            <v>-1.5309999999999999</v>
          </cell>
          <cell r="G972">
            <v>8406.9470000000001</v>
          </cell>
          <cell r="H972">
            <v>-4.2039999999999997</v>
          </cell>
        </row>
        <row r="973">
          <cell r="C973">
            <v>6210.8379999999997</v>
          </cell>
          <cell r="D973">
            <v>-1.2190000000000001</v>
          </cell>
          <cell r="G973">
            <v>8410.2960000000003</v>
          </cell>
          <cell r="H973">
            <v>-4.1609999999999996</v>
          </cell>
        </row>
        <row r="974">
          <cell r="C974">
            <v>6214.7690000000002</v>
          </cell>
          <cell r="D974">
            <v>-1.069</v>
          </cell>
          <cell r="G974">
            <v>8422</v>
          </cell>
          <cell r="H974">
            <v>-4.0430000000000001</v>
          </cell>
        </row>
        <row r="975">
          <cell r="C975">
            <v>6219.7860000000001</v>
          </cell>
          <cell r="D975">
            <v>-0.69599999999999995</v>
          </cell>
          <cell r="G975">
            <v>8444.3060000000005</v>
          </cell>
          <cell r="H975">
            <v>-3.9590000000000001</v>
          </cell>
        </row>
        <row r="976">
          <cell r="C976">
            <v>6227.6040000000003</v>
          </cell>
          <cell r="D976">
            <v>-0.35</v>
          </cell>
          <cell r="G976">
            <v>8463.7839999999997</v>
          </cell>
          <cell r="H976">
            <v>-3.9460000000000002</v>
          </cell>
        </row>
        <row r="977">
          <cell r="C977">
            <v>6231.0389999999998</v>
          </cell>
          <cell r="D977">
            <v>-0.27300000000000002</v>
          </cell>
          <cell r="G977">
            <v>8483.9120000000003</v>
          </cell>
          <cell r="H977">
            <v>-3.85</v>
          </cell>
        </row>
        <row r="978">
          <cell r="C978">
            <v>6236.6819999999998</v>
          </cell>
          <cell r="D978">
            <v>9.1999999999999998E-2</v>
          </cell>
          <cell r="G978">
            <v>8499.8369999999995</v>
          </cell>
          <cell r="H978">
            <v>-3.8650000000000002</v>
          </cell>
        </row>
        <row r="979">
          <cell r="C979">
            <v>6243.6059999999998</v>
          </cell>
          <cell r="D979">
            <v>0.34599999999999997</v>
          </cell>
          <cell r="G979">
            <v>8520.9840000000004</v>
          </cell>
          <cell r="H979">
            <v>-3.7629999999999999</v>
          </cell>
        </row>
        <row r="980">
          <cell r="C980">
            <v>6246.107</v>
          </cell>
          <cell r="D980">
            <v>0.34899999999999998</v>
          </cell>
          <cell r="G980">
            <v>8532.1020000000008</v>
          </cell>
          <cell r="H980">
            <v>-3.7930000000000001</v>
          </cell>
        </row>
        <row r="981">
          <cell r="C981">
            <v>6251.9610000000002</v>
          </cell>
          <cell r="D981">
            <v>0.65400000000000003</v>
          </cell>
          <cell r="G981">
            <v>8538.8019999999997</v>
          </cell>
          <cell r="H981">
            <v>-3.7410000000000001</v>
          </cell>
        </row>
        <row r="982">
          <cell r="C982">
            <v>6258.1629999999996</v>
          </cell>
          <cell r="D982">
            <v>0.89</v>
          </cell>
          <cell r="G982">
            <v>8544.3580000000002</v>
          </cell>
          <cell r="H982">
            <v>-3.6320000000000001</v>
          </cell>
        </row>
        <row r="983">
          <cell r="C983">
            <v>6262.3580000000002</v>
          </cell>
          <cell r="D983">
            <v>0.91100000000000003</v>
          </cell>
          <cell r="G983">
            <v>8548.5519999999997</v>
          </cell>
          <cell r="H983">
            <v>-3.681</v>
          </cell>
        </row>
        <row r="984">
          <cell r="C984">
            <v>6267.9369999999999</v>
          </cell>
          <cell r="D984">
            <v>1.2130000000000001</v>
          </cell>
          <cell r="G984">
            <v>8553.0869999999995</v>
          </cell>
          <cell r="H984">
            <v>-3.5219999999999998</v>
          </cell>
        </row>
        <row r="985">
          <cell r="C985">
            <v>6272.826</v>
          </cell>
          <cell r="D985">
            <v>1.4570000000000001</v>
          </cell>
          <cell r="G985">
            <v>8556.2450000000008</v>
          </cell>
          <cell r="H985">
            <v>-3.56</v>
          </cell>
        </row>
        <row r="986">
          <cell r="C986">
            <v>6276.5889999999999</v>
          </cell>
          <cell r="D986">
            <v>1.627</v>
          </cell>
          <cell r="G986">
            <v>8560.9709999999995</v>
          </cell>
          <cell r="H986">
            <v>-3.6520000000000001</v>
          </cell>
        </row>
        <row r="987">
          <cell r="C987">
            <v>6281.3829999999998</v>
          </cell>
          <cell r="D987">
            <v>1.7889999999999999</v>
          </cell>
          <cell r="G987">
            <v>8565.9609999999993</v>
          </cell>
          <cell r="H987">
            <v>-3.79</v>
          </cell>
        </row>
        <row r="988">
          <cell r="C988">
            <v>6287.2120000000004</v>
          </cell>
          <cell r="D988">
            <v>1.784</v>
          </cell>
          <cell r="G988">
            <v>8569.8369999999995</v>
          </cell>
          <cell r="H988">
            <v>-3.8679999999999999</v>
          </cell>
        </row>
        <row r="989">
          <cell r="C989">
            <v>6297.0029999999997</v>
          </cell>
          <cell r="D989">
            <v>1.6879999999999999</v>
          </cell>
          <cell r="G989">
            <v>8574.393</v>
          </cell>
          <cell r="H989">
            <v>-3.9750000000000001</v>
          </cell>
        </row>
        <row r="990">
          <cell r="C990">
            <v>6303.8580000000002</v>
          </cell>
          <cell r="D990">
            <v>1.6479999999999999</v>
          </cell>
          <cell r="G990">
            <v>8579.5859999999993</v>
          </cell>
          <cell r="H990">
            <v>-4.0330000000000004</v>
          </cell>
        </row>
        <row r="991">
          <cell r="C991">
            <v>6309.95</v>
          </cell>
          <cell r="D991">
            <v>1.498</v>
          </cell>
          <cell r="G991">
            <v>8583.3490000000002</v>
          </cell>
          <cell r="H991">
            <v>-4.0990000000000002</v>
          </cell>
        </row>
        <row r="992">
          <cell r="C992">
            <v>6321.4750000000004</v>
          </cell>
          <cell r="D992">
            <v>1.45</v>
          </cell>
          <cell r="G992">
            <v>8585.2990000000009</v>
          </cell>
          <cell r="H992">
            <v>-4.1520000000000001</v>
          </cell>
        </row>
        <row r="993">
          <cell r="C993">
            <v>6330.8969999999999</v>
          </cell>
          <cell r="D993">
            <v>1.696</v>
          </cell>
          <cell r="G993">
            <v>8588.1409999999996</v>
          </cell>
          <cell r="H993">
            <v>-4.1289999999999996</v>
          </cell>
        </row>
        <row r="994">
          <cell r="C994">
            <v>6337.3180000000002</v>
          </cell>
          <cell r="D994">
            <v>1.855</v>
          </cell>
          <cell r="G994">
            <v>8595.5349999999999</v>
          </cell>
          <cell r="H994">
            <v>-3.9430000000000001</v>
          </cell>
        </row>
        <row r="995">
          <cell r="C995">
            <v>6342.308</v>
          </cell>
          <cell r="D995">
            <v>2.1240000000000001</v>
          </cell>
          <cell r="G995">
            <v>8604.4330000000009</v>
          </cell>
          <cell r="H995">
            <v>-3.923</v>
          </cell>
        </row>
        <row r="996">
          <cell r="C996">
            <v>6348.6210000000001</v>
          </cell>
          <cell r="D996">
            <v>2.4169999999999998</v>
          </cell>
          <cell r="G996">
            <v>8606.7720000000008</v>
          </cell>
          <cell r="H996">
            <v>-3.9870000000000001</v>
          </cell>
        </row>
        <row r="997">
          <cell r="C997">
            <v>6353.366</v>
          </cell>
          <cell r="D997">
            <v>2.6269999999999998</v>
          </cell>
          <cell r="G997">
            <v>8610.8150000000005</v>
          </cell>
          <cell r="H997">
            <v>-4.0629999999999997</v>
          </cell>
        </row>
        <row r="998">
          <cell r="C998">
            <v>6359.1480000000001</v>
          </cell>
          <cell r="D998">
            <v>2.7530000000000001</v>
          </cell>
          <cell r="G998">
            <v>8621.0609999999997</v>
          </cell>
          <cell r="H998">
            <v>-3.59</v>
          </cell>
        </row>
        <row r="999">
          <cell r="C999">
            <v>6364.7380000000003</v>
          </cell>
          <cell r="D999">
            <v>2.9990000000000001</v>
          </cell>
          <cell r="G999">
            <v>8635.9410000000007</v>
          </cell>
          <cell r="H999">
            <v>-3.6309999999999998</v>
          </cell>
        </row>
        <row r="1000">
          <cell r="C1000">
            <v>6369.71</v>
          </cell>
          <cell r="D1000">
            <v>3.1240000000000001</v>
          </cell>
          <cell r="G1000">
            <v>8651.1769999999997</v>
          </cell>
          <cell r="H1000">
            <v>-3.5009999999999999</v>
          </cell>
        </row>
        <row r="1001">
          <cell r="C1001">
            <v>6375.433</v>
          </cell>
          <cell r="D1001">
            <v>3.1909999999999998</v>
          </cell>
          <cell r="G1001">
            <v>8666.3240000000005</v>
          </cell>
          <cell r="H1001">
            <v>-3.47</v>
          </cell>
        </row>
        <row r="1002">
          <cell r="C1002">
            <v>6382.0720000000001</v>
          </cell>
          <cell r="D1002">
            <v>3.3050000000000002</v>
          </cell>
          <cell r="G1002">
            <v>8682.2819999999992</v>
          </cell>
          <cell r="H1002">
            <v>-3.4169999999999998</v>
          </cell>
        </row>
        <row r="1003">
          <cell r="C1003">
            <v>6389.0240000000003</v>
          </cell>
          <cell r="D1003">
            <v>3.363</v>
          </cell>
          <cell r="G1003">
            <v>8691.7360000000008</v>
          </cell>
          <cell r="H1003">
            <v>-3.387</v>
          </cell>
        </row>
        <row r="1004">
          <cell r="C1004">
            <v>6395.1819999999998</v>
          </cell>
          <cell r="D1004">
            <v>3.3180000000000001</v>
          </cell>
          <cell r="G1004">
            <v>8697.8119999999999</v>
          </cell>
          <cell r="H1004">
            <v>-3.298</v>
          </cell>
        </row>
        <row r="1005">
          <cell r="C1005">
            <v>6403.4089999999997</v>
          </cell>
          <cell r="D1005">
            <v>3.27</v>
          </cell>
          <cell r="G1005">
            <v>8702.2420000000002</v>
          </cell>
          <cell r="H1005">
            <v>-3.2069999999999999</v>
          </cell>
        </row>
        <row r="1006">
          <cell r="C1006">
            <v>6407.951</v>
          </cell>
          <cell r="D1006">
            <v>3.1230000000000002</v>
          </cell>
          <cell r="G1006">
            <v>8705.2420000000002</v>
          </cell>
          <cell r="H1006">
            <v>-3.14</v>
          </cell>
        </row>
        <row r="1007">
          <cell r="C1007">
            <v>6414.7839999999997</v>
          </cell>
          <cell r="D1007">
            <v>3.2530000000000001</v>
          </cell>
          <cell r="G1007">
            <v>8710.2479999999996</v>
          </cell>
          <cell r="H1007">
            <v>-3.1309999999999998</v>
          </cell>
        </row>
        <row r="1008">
          <cell r="C1008">
            <v>6419.9579999999996</v>
          </cell>
          <cell r="D1008">
            <v>3.03</v>
          </cell>
          <cell r="G1008">
            <v>8711.9959999999992</v>
          </cell>
          <cell r="H1008">
            <v>-3.1589999999999998</v>
          </cell>
        </row>
        <row r="1009">
          <cell r="C1009">
            <v>6424.8280000000004</v>
          </cell>
          <cell r="D1009">
            <v>2.8220000000000001</v>
          </cell>
          <cell r="G1009">
            <v>8713.6839999999993</v>
          </cell>
          <cell r="H1009">
            <v>-3.1619999999999999</v>
          </cell>
        </row>
        <row r="1010">
          <cell r="C1010">
            <v>6429.357</v>
          </cell>
          <cell r="D1010">
            <v>2.6469999999999998</v>
          </cell>
          <cell r="G1010">
            <v>8718.0210000000006</v>
          </cell>
          <cell r="H1010">
            <v>-3.1629999999999998</v>
          </cell>
        </row>
        <row r="1011">
          <cell r="C1011">
            <v>6433.87</v>
          </cell>
          <cell r="D1011">
            <v>2.4079999999999999</v>
          </cell>
          <cell r="G1011">
            <v>8721.9950000000008</v>
          </cell>
          <cell r="H1011">
            <v>-3.0350000000000001</v>
          </cell>
        </row>
        <row r="1012">
          <cell r="C1012">
            <v>6438.75</v>
          </cell>
          <cell r="D1012">
            <v>2.2469999999999999</v>
          </cell>
          <cell r="G1012">
            <v>8724.4159999999993</v>
          </cell>
          <cell r="H1012">
            <v>-3.0529999999999999</v>
          </cell>
        </row>
        <row r="1013">
          <cell r="C1013">
            <v>6442.9589999999998</v>
          </cell>
          <cell r="D1013">
            <v>1.8859999999999999</v>
          </cell>
          <cell r="G1013">
            <v>8728.2569999999996</v>
          </cell>
          <cell r="H1013">
            <v>-2.9489999999999998</v>
          </cell>
        </row>
        <row r="1014">
          <cell r="C1014">
            <v>6447.8559999999998</v>
          </cell>
          <cell r="D1014">
            <v>1.522</v>
          </cell>
          <cell r="G1014">
            <v>8729.8780000000006</v>
          </cell>
          <cell r="H1014">
            <v>-3.0409999999999999</v>
          </cell>
        </row>
        <row r="1015">
          <cell r="C1015">
            <v>6454.8959999999997</v>
          </cell>
          <cell r="D1015">
            <v>1.0960000000000001</v>
          </cell>
          <cell r="G1015">
            <v>8734.2389999999996</v>
          </cell>
          <cell r="H1015">
            <v>-3.0419999999999998</v>
          </cell>
        </row>
        <row r="1016">
          <cell r="C1016">
            <v>6457.4679999999998</v>
          </cell>
          <cell r="D1016">
            <v>0.77200000000000002</v>
          </cell>
          <cell r="G1016">
            <v>8737.4240000000009</v>
          </cell>
          <cell r="H1016">
            <v>-2.992</v>
          </cell>
        </row>
        <row r="1017">
          <cell r="C1017">
            <v>6469.8869999999997</v>
          </cell>
          <cell r="D1017">
            <v>0.83299999999999996</v>
          </cell>
          <cell r="G1017">
            <v>8742.1209999999992</v>
          </cell>
          <cell r="H1017">
            <v>-3.1890000000000001</v>
          </cell>
        </row>
        <row r="1018">
          <cell r="C1018">
            <v>6474.8280000000004</v>
          </cell>
          <cell r="D1018">
            <v>0.81599999999999995</v>
          </cell>
          <cell r="G1018">
            <v>8744.3619999999992</v>
          </cell>
          <cell r="H1018">
            <v>-3.302</v>
          </cell>
        </row>
        <row r="1019">
          <cell r="C1019">
            <v>6483.451</v>
          </cell>
          <cell r="D1019">
            <v>0.755</v>
          </cell>
          <cell r="G1019">
            <v>8747.6919999999991</v>
          </cell>
          <cell r="H1019">
            <v>-3.4870000000000001</v>
          </cell>
        </row>
        <row r="1020">
          <cell r="C1020">
            <v>6493.2</v>
          </cell>
          <cell r="D1020">
            <v>1.127</v>
          </cell>
          <cell r="G1020">
            <v>8751.5429999999997</v>
          </cell>
          <cell r="H1020">
            <v>-3.5950000000000002</v>
          </cell>
        </row>
        <row r="1021">
          <cell r="C1021">
            <v>6502.8270000000002</v>
          </cell>
          <cell r="D1021">
            <v>1.417</v>
          </cell>
          <cell r="G1021">
            <v>8756.0669999999991</v>
          </cell>
          <cell r="H1021">
            <v>-3.6930000000000001</v>
          </cell>
        </row>
        <row r="1022">
          <cell r="C1022">
            <v>6523.9250000000002</v>
          </cell>
          <cell r="D1022">
            <v>1.7509999999999999</v>
          </cell>
          <cell r="G1022">
            <v>8758.9490000000005</v>
          </cell>
          <cell r="H1022">
            <v>-3.8610000000000002</v>
          </cell>
        </row>
        <row r="1023">
          <cell r="C1023">
            <v>6532.5749999999998</v>
          </cell>
          <cell r="D1023">
            <v>2.0070000000000001</v>
          </cell>
          <cell r="G1023">
            <v>8763.7849999999999</v>
          </cell>
          <cell r="H1023">
            <v>-4.09</v>
          </cell>
        </row>
        <row r="1024">
          <cell r="C1024">
            <v>6549.558</v>
          </cell>
          <cell r="D1024">
            <v>2.5630000000000002</v>
          </cell>
          <cell r="G1024">
            <v>8767.0049999999992</v>
          </cell>
          <cell r="H1024">
            <v>-4.1029999999999998</v>
          </cell>
        </row>
        <row r="1025">
          <cell r="C1025">
            <v>6570.0010000000002</v>
          </cell>
          <cell r="D1025">
            <v>2.996</v>
          </cell>
          <cell r="G1025">
            <v>8772.1689999999999</v>
          </cell>
          <cell r="H1025">
            <v>-4.2130000000000001</v>
          </cell>
        </row>
        <row r="1026">
          <cell r="C1026">
            <v>6582.3289999999997</v>
          </cell>
          <cell r="D1026">
            <v>3.3039999999999998</v>
          </cell>
          <cell r="G1026">
            <v>8776.9089999999997</v>
          </cell>
          <cell r="H1026">
            <v>-4.5720000000000001</v>
          </cell>
        </row>
        <row r="1027">
          <cell r="C1027">
            <v>6592.402</v>
          </cell>
          <cell r="D1027">
            <v>3.5590000000000002</v>
          </cell>
          <cell r="G1027">
            <v>8779.7870000000003</v>
          </cell>
          <cell r="H1027">
            <v>-4.569</v>
          </cell>
        </row>
        <row r="1028">
          <cell r="C1028">
            <v>6615.5420000000004</v>
          </cell>
          <cell r="D1028">
            <v>3.883</v>
          </cell>
          <cell r="G1028">
            <v>8784.18</v>
          </cell>
          <cell r="H1028">
            <v>-4.6820000000000004</v>
          </cell>
        </row>
        <row r="1029">
          <cell r="C1029">
            <v>6630.9639999999999</v>
          </cell>
          <cell r="D1029">
            <v>4.0629999999999997</v>
          </cell>
          <cell r="G1029">
            <v>8789.4660000000003</v>
          </cell>
          <cell r="H1029">
            <v>-4.766</v>
          </cell>
        </row>
        <row r="1030">
          <cell r="C1030">
            <v>6645.6350000000002</v>
          </cell>
          <cell r="D1030">
            <v>4.4950000000000001</v>
          </cell>
          <cell r="G1030">
            <v>8792.7659999999996</v>
          </cell>
          <cell r="H1030">
            <v>-4.8490000000000002</v>
          </cell>
        </row>
        <row r="1031">
          <cell r="C1031">
            <v>6690.7250000000004</v>
          </cell>
          <cell r="D1031">
            <v>4.1849999999999996</v>
          </cell>
          <cell r="G1031">
            <v>8799.9040000000005</v>
          </cell>
          <cell r="H1031">
            <v>-4.9320000000000004</v>
          </cell>
        </row>
        <row r="1032">
          <cell r="C1032">
            <v>6733.9970000000003</v>
          </cell>
          <cell r="D1032">
            <v>3.69</v>
          </cell>
          <cell r="G1032">
            <v>8807.8580000000002</v>
          </cell>
          <cell r="H1032">
            <v>-4.8879999999999999</v>
          </cell>
        </row>
        <row r="1033">
          <cell r="C1033">
            <v>6742.2420000000002</v>
          </cell>
          <cell r="D1033">
            <v>3.802</v>
          </cell>
          <cell r="G1033">
            <v>8817.0619999999999</v>
          </cell>
          <cell r="H1033">
            <v>-4.9550000000000001</v>
          </cell>
        </row>
        <row r="1034">
          <cell r="C1034">
            <v>6753.8270000000002</v>
          </cell>
          <cell r="D1034">
            <v>3.6459999999999999</v>
          </cell>
          <cell r="G1034">
            <v>8829.0570000000007</v>
          </cell>
          <cell r="H1034">
            <v>-4.8490000000000002</v>
          </cell>
        </row>
        <row r="1035">
          <cell r="C1035">
            <v>6770.7269999999999</v>
          </cell>
          <cell r="D1035">
            <v>3.9870000000000001</v>
          </cell>
          <cell r="G1035">
            <v>8841.2489999999998</v>
          </cell>
          <cell r="H1035">
            <v>-4.718</v>
          </cell>
        </row>
        <row r="1036">
          <cell r="C1036">
            <v>6788.3530000000001</v>
          </cell>
          <cell r="D1036">
            <v>3.6819999999999999</v>
          </cell>
          <cell r="G1036">
            <v>8855.4220000000005</v>
          </cell>
          <cell r="H1036">
            <v>-4.7640000000000002</v>
          </cell>
        </row>
        <row r="1037">
          <cell r="C1037">
            <v>6805.3850000000002</v>
          </cell>
          <cell r="D1037">
            <v>3.3570000000000002</v>
          </cell>
          <cell r="G1037">
            <v>8871.2459999999992</v>
          </cell>
          <cell r="H1037">
            <v>-4.8019999999999996</v>
          </cell>
        </row>
        <row r="1038">
          <cell r="C1038">
            <v>6818.8890000000001</v>
          </cell>
          <cell r="D1038">
            <v>3.4260000000000002</v>
          </cell>
          <cell r="G1038">
            <v>8884.4110000000001</v>
          </cell>
          <cell r="H1038">
            <v>-4.8920000000000003</v>
          </cell>
        </row>
        <row r="1039">
          <cell r="C1039">
            <v>6833.6260000000002</v>
          </cell>
          <cell r="D1039">
            <v>2.7610000000000001</v>
          </cell>
          <cell r="G1039">
            <v>8897.0190000000002</v>
          </cell>
          <cell r="H1039">
            <v>-4.8719999999999999</v>
          </cell>
        </row>
        <row r="1040">
          <cell r="C1040">
            <v>6846.8450000000003</v>
          </cell>
          <cell r="D1040">
            <v>2.5510000000000002</v>
          </cell>
          <cell r="G1040">
            <v>8912.81</v>
          </cell>
          <cell r="H1040">
            <v>-4.9329999999999998</v>
          </cell>
        </row>
        <row r="1041">
          <cell r="C1041">
            <v>6860.2349999999997</v>
          </cell>
          <cell r="D1041">
            <v>2.2559999999999998</v>
          </cell>
          <cell r="G1041">
            <v>8937.0589999999993</v>
          </cell>
          <cell r="H1041">
            <v>-5.1050000000000004</v>
          </cell>
        </row>
        <row r="1042">
          <cell r="C1042">
            <v>6873.73</v>
          </cell>
          <cell r="D1042">
            <v>1.99</v>
          </cell>
          <cell r="G1042">
            <v>8946.6650000000009</v>
          </cell>
          <cell r="H1042">
            <v>-5.1289999999999996</v>
          </cell>
        </row>
        <row r="1043">
          <cell r="C1043">
            <v>6884.9970000000003</v>
          </cell>
          <cell r="D1043">
            <v>1.786</v>
          </cell>
          <cell r="G1043">
            <v>8953.2090000000007</v>
          </cell>
          <cell r="H1043">
            <v>-5.1079999999999997</v>
          </cell>
        </row>
        <row r="1044">
          <cell r="C1044">
            <v>6897.07</v>
          </cell>
          <cell r="D1044">
            <v>1.7949999999999999</v>
          </cell>
          <cell r="G1044">
            <v>8960.3809999999994</v>
          </cell>
          <cell r="H1044">
            <v>-5.1260000000000003</v>
          </cell>
        </row>
        <row r="1045">
          <cell r="C1045">
            <v>6911.3630000000003</v>
          </cell>
          <cell r="D1045">
            <v>1.853</v>
          </cell>
          <cell r="G1045">
            <v>8972.6530000000002</v>
          </cell>
          <cell r="H1045">
            <v>-5.1360000000000001</v>
          </cell>
        </row>
        <row r="1046">
          <cell r="C1046">
            <v>6923.4650000000001</v>
          </cell>
          <cell r="D1046">
            <v>1.776</v>
          </cell>
          <cell r="G1046">
            <v>8980.9500000000007</v>
          </cell>
          <cell r="H1046">
            <v>-5.1189999999999998</v>
          </cell>
        </row>
        <row r="1047">
          <cell r="C1047">
            <v>6931.3429999999998</v>
          </cell>
          <cell r="D1047">
            <v>1.7749999999999999</v>
          </cell>
          <cell r="G1047">
            <v>9000.5380000000005</v>
          </cell>
          <cell r="H1047">
            <v>-5.1669999999999998</v>
          </cell>
        </row>
        <row r="1048">
          <cell r="C1048">
            <v>6944.6819999999998</v>
          </cell>
          <cell r="D1048">
            <v>1.5640000000000001</v>
          </cell>
          <cell r="G1048">
            <v>9008.8880000000008</v>
          </cell>
          <cell r="H1048">
            <v>-5.1740000000000004</v>
          </cell>
        </row>
        <row r="1049">
          <cell r="C1049">
            <v>6957.6980000000003</v>
          </cell>
          <cell r="D1049">
            <v>1.351</v>
          </cell>
          <cell r="G1049">
            <v>9020.0669999999991</v>
          </cell>
          <cell r="H1049">
            <v>-5.2729999999999997</v>
          </cell>
        </row>
        <row r="1050">
          <cell r="C1050">
            <v>6970.8429999999998</v>
          </cell>
          <cell r="D1050">
            <v>1.399</v>
          </cell>
          <cell r="G1050">
            <v>9036.0020000000004</v>
          </cell>
          <cell r="H1050">
            <v>-5.9640000000000004</v>
          </cell>
        </row>
        <row r="1051">
          <cell r="C1051">
            <v>6983.4380000000001</v>
          </cell>
          <cell r="D1051">
            <v>1.504</v>
          </cell>
          <cell r="G1051">
            <v>9044.643</v>
          </cell>
          <cell r="H1051">
            <v>-6.8860000000000001</v>
          </cell>
        </row>
        <row r="1052">
          <cell r="C1052">
            <v>6996.7089999999998</v>
          </cell>
          <cell r="D1052">
            <v>1.3049999999999999</v>
          </cell>
          <cell r="G1052">
            <v>9049.3289999999997</v>
          </cell>
          <cell r="H1052">
            <v>-7.6189999999999998</v>
          </cell>
        </row>
        <row r="1053">
          <cell r="C1053">
            <v>7011.7950000000001</v>
          </cell>
          <cell r="D1053">
            <v>1.4850000000000001</v>
          </cell>
          <cell r="G1053">
            <v>9053.3880000000008</v>
          </cell>
          <cell r="H1053">
            <v>-8.4130000000000003</v>
          </cell>
        </row>
        <row r="1054">
          <cell r="C1054">
            <v>7022.0460000000003</v>
          </cell>
          <cell r="D1054">
            <v>1.522</v>
          </cell>
          <cell r="G1054">
            <v>9057.0049999999992</v>
          </cell>
          <cell r="H1054">
            <v>-9.16</v>
          </cell>
        </row>
        <row r="1055">
          <cell r="C1055">
            <v>7033.3270000000002</v>
          </cell>
          <cell r="D1055">
            <v>1.431</v>
          </cell>
          <cell r="G1055">
            <v>9061.5280000000002</v>
          </cell>
          <cell r="H1055">
            <v>-10.051</v>
          </cell>
        </row>
        <row r="1056">
          <cell r="C1056">
            <v>7049.77</v>
          </cell>
          <cell r="D1056">
            <v>1.3859999999999999</v>
          </cell>
          <cell r="G1056">
            <v>9064.5120000000006</v>
          </cell>
          <cell r="H1056">
            <v>-10.583</v>
          </cell>
        </row>
        <row r="1057">
          <cell r="C1057">
            <v>7065.9440000000004</v>
          </cell>
          <cell r="D1057">
            <v>1.4650000000000001</v>
          </cell>
          <cell r="G1057">
            <v>9067.6890000000003</v>
          </cell>
          <cell r="H1057">
            <v>-11.224</v>
          </cell>
        </row>
        <row r="1058">
          <cell r="C1058">
            <v>7082.7240000000002</v>
          </cell>
          <cell r="D1058">
            <v>1.4650000000000001</v>
          </cell>
          <cell r="G1058">
            <v>9070.393</v>
          </cell>
          <cell r="H1058">
            <v>-11.647</v>
          </cell>
        </row>
        <row r="1059">
          <cell r="C1059">
            <v>7100.5709999999999</v>
          </cell>
          <cell r="D1059">
            <v>1.655</v>
          </cell>
          <cell r="G1059">
            <v>9072.7649999999994</v>
          </cell>
          <cell r="H1059">
            <v>-12.028</v>
          </cell>
        </row>
        <row r="1060">
          <cell r="C1060">
            <v>7116.3360000000002</v>
          </cell>
          <cell r="D1060">
            <v>1.6579999999999999</v>
          </cell>
          <cell r="G1060">
            <v>9078.1460000000006</v>
          </cell>
          <cell r="H1060">
            <v>-13.121</v>
          </cell>
        </row>
        <row r="1061">
          <cell r="C1061">
            <v>7125.683</v>
          </cell>
          <cell r="D1061">
            <v>1.68</v>
          </cell>
          <cell r="G1061">
            <v>9081.61</v>
          </cell>
          <cell r="H1061">
            <v>-13.696999999999999</v>
          </cell>
        </row>
        <row r="1062">
          <cell r="C1062">
            <v>7129.7929999999997</v>
          </cell>
          <cell r="D1062">
            <v>1.8160000000000001</v>
          </cell>
          <cell r="G1062">
            <v>9084.0509999999995</v>
          </cell>
          <cell r="H1062">
            <v>-14.172000000000001</v>
          </cell>
        </row>
        <row r="1063">
          <cell r="C1063">
            <v>7134.201</v>
          </cell>
          <cell r="D1063">
            <v>1.978</v>
          </cell>
          <cell r="G1063">
            <v>9085.6749999999993</v>
          </cell>
          <cell r="H1063">
            <v>-14.331</v>
          </cell>
        </row>
        <row r="1064">
          <cell r="C1064">
            <v>7137.7839999999997</v>
          </cell>
          <cell r="D1064">
            <v>2.0049999999999999</v>
          </cell>
          <cell r="G1064">
            <v>9087.7360000000008</v>
          </cell>
          <cell r="H1064">
            <v>-14.632</v>
          </cell>
        </row>
        <row r="1065">
          <cell r="C1065">
            <v>7143.7089999999998</v>
          </cell>
          <cell r="D1065">
            <v>2.081</v>
          </cell>
          <cell r="G1065">
            <v>9091.018</v>
          </cell>
          <cell r="H1065">
            <v>-15.151999999999999</v>
          </cell>
        </row>
        <row r="1066">
          <cell r="C1066">
            <v>7151.2910000000002</v>
          </cell>
          <cell r="D1066">
            <v>2.3460000000000001</v>
          </cell>
          <cell r="G1066">
            <v>9095.1679999999997</v>
          </cell>
          <cell r="H1066">
            <v>-15.669</v>
          </cell>
        </row>
        <row r="1067">
          <cell r="C1067">
            <v>7161.92</v>
          </cell>
          <cell r="D1067">
            <v>2.2000000000000002</v>
          </cell>
          <cell r="G1067">
            <v>9098.11</v>
          </cell>
          <cell r="H1067">
            <v>-16.026</v>
          </cell>
        </row>
        <row r="1068">
          <cell r="C1068">
            <v>7174.0320000000002</v>
          </cell>
          <cell r="D1068">
            <v>1.925</v>
          </cell>
          <cell r="G1068">
            <v>9099.9519999999993</v>
          </cell>
          <cell r="H1068">
            <v>-16.280999999999999</v>
          </cell>
        </row>
        <row r="1069">
          <cell r="C1069">
            <v>7177.1019999999999</v>
          </cell>
          <cell r="D1069">
            <v>1.7609999999999999</v>
          </cell>
          <cell r="G1069">
            <v>9103.4330000000009</v>
          </cell>
          <cell r="H1069">
            <v>-16.699000000000002</v>
          </cell>
        </row>
        <row r="1070">
          <cell r="C1070">
            <v>7180.2879999999996</v>
          </cell>
          <cell r="D1070">
            <v>1.819</v>
          </cell>
          <cell r="G1070">
            <v>9106.884</v>
          </cell>
          <cell r="H1070">
            <v>-17.108000000000001</v>
          </cell>
        </row>
        <row r="1071">
          <cell r="C1071">
            <v>7184.7539999999999</v>
          </cell>
          <cell r="D1071">
            <v>1.524</v>
          </cell>
          <cell r="G1071">
            <v>9109.0589999999993</v>
          </cell>
          <cell r="H1071">
            <v>-17.276</v>
          </cell>
        </row>
        <row r="1072">
          <cell r="C1072">
            <v>7190.9030000000002</v>
          </cell>
          <cell r="D1072">
            <v>1.3839999999999999</v>
          </cell>
          <cell r="G1072">
            <v>9113.3629999999994</v>
          </cell>
          <cell r="H1072">
            <v>-17.739999999999998</v>
          </cell>
        </row>
        <row r="1073">
          <cell r="C1073">
            <v>7197.1469999999999</v>
          </cell>
          <cell r="D1073">
            <v>0.86399999999999999</v>
          </cell>
          <cell r="G1073">
            <v>9116.3019999999997</v>
          </cell>
          <cell r="H1073">
            <v>-18.082999999999998</v>
          </cell>
        </row>
        <row r="1074">
          <cell r="C1074">
            <v>7200.59</v>
          </cell>
          <cell r="D1074">
            <v>0.85099999999999998</v>
          </cell>
          <cell r="G1074">
            <v>9118.402</v>
          </cell>
          <cell r="H1074">
            <v>-18.321000000000002</v>
          </cell>
        </row>
        <row r="1075">
          <cell r="C1075">
            <v>7205.8729999999996</v>
          </cell>
          <cell r="D1075">
            <v>0.624</v>
          </cell>
          <cell r="G1075">
            <v>9121.2929999999997</v>
          </cell>
          <cell r="H1075">
            <v>-18.524999999999999</v>
          </cell>
        </row>
        <row r="1076">
          <cell r="C1076">
            <v>7210.9889999999996</v>
          </cell>
          <cell r="D1076">
            <v>0.46899999999999997</v>
          </cell>
          <cell r="G1076">
            <v>9124</v>
          </cell>
          <cell r="H1076">
            <v>-18.7</v>
          </cell>
        </row>
        <row r="1077">
          <cell r="C1077">
            <v>7216.1329999999998</v>
          </cell>
          <cell r="D1077">
            <v>0.34799999999999998</v>
          </cell>
          <cell r="G1077">
            <v>9126.2450000000008</v>
          </cell>
          <cell r="H1077">
            <v>-18.945</v>
          </cell>
        </row>
        <row r="1078">
          <cell r="C1078">
            <v>7223.6379999999999</v>
          </cell>
          <cell r="D1078">
            <v>-3.5999999999999997E-2</v>
          </cell>
          <cell r="G1078">
            <v>9128.5669999999991</v>
          </cell>
          <cell r="H1078">
            <v>-19.109000000000002</v>
          </cell>
        </row>
        <row r="1079">
          <cell r="C1079">
            <v>7232.4740000000002</v>
          </cell>
          <cell r="D1079">
            <v>-0.127</v>
          </cell>
          <cell r="G1079">
            <v>9130.7350000000006</v>
          </cell>
          <cell r="H1079">
            <v>-19.106999999999999</v>
          </cell>
        </row>
        <row r="1080">
          <cell r="C1080">
            <v>7240.491</v>
          </cell>
          <cell r="D1080">
            <v>4.3999999999999997E-2</v>
          </cell>
          <cell r="G1080">
            <v>9134.4069999999992</v>
          </cell>
          <cell r="H1080">
            <v>-19.196000000000002</v>
          </cell>
        </row>
        <row r="1081">
          <cell r="C1081">
            <v>7253.71</v>
          </cell>
          <cell r="D1081">
            <v>0.435</v>
          </cell>
          <cell r="G1081">
            <v>9137.6970000000001</v>
          </cell>
          <cell r="H1081">
            <v>-19.097999999999999</v>
          </cell>
        </row>
        <row r="1082">
          <cell r="C1082">
            <v>7268.634</v>
          </cell>
          <cell r="D1082">
            <v>1.3540000000000001</v>
          </cell>
          <cell r="G1082">
            <v>9139.94</v>
          </cell>
          <cell r="H1082">
            <v>-18.972000000000001</v>
          </cell>
        </row>
        <row r="1083">
          <cell r="C1083">
            <v>7282.4070000000002</v>
          </cell>
          <cell r="D1083">
            <v>2.1389999999999998</v>
          </cell>
          <cell r="G1083">
            <v>9144.6959999999999</v>
          </cell>
          <cell r="H1083">
            <v>-18.606999999999999</v>
          </cell>
        </row>
        <row r="1084">
          <cell r="C1084">
            <v>7297.652</v>
          </cell>
          <cell r="D1084">
            <v>3.0870000000000002</v>
          </cell>
          <cell r="G1084">
            <v>9148.6360000000004</v>
          </cell>
          <cell r="H1084">
            <v>-18.283999999999999</v>
          </cell>
        </row>
        <row r="1085">
          <cell r="C1085">
            <v>7308.9219999999996</v>
          </cell>
          <cell r="D1085">
            <v>3.7320000000000002</v>
          </cell>
          <cell r="G1085">
            <v>9151.4989999999998</v>
          </cell>
          <cell r="H1085">
            <v>-17.832000000000001</v>
          </cell>
        </row>
        <row r="1086">
          <cell r="C1086">
            <v>7321.0140000000001</v>
          </cell>
          <cell r="D1086">
            <v>4.4969999999999999</v>
          </cell>
          <cell r="G1086">
            <v>9155.6290000000008</v>
          </cell>
          <cell r="H1086">
            <v>-17.196000000000002</v>
          </cell>
        </row>
        <row r="1087">
          <cell r="C1087">
            <v>7334.817</v>
          </cell>
          <cell r="D1087">
            <v>5.3</v>
          </cell>
          <cell r="G1087">
            <v>9160.7360000000008</v>
          </cell>
          <cell r="H1087">
            <v>-16.414000000000001</v>
          </cell>
        </row>
        <row r="1088">
          <cell r="C1088">
            <v>7348.598</v>
          </cell>
          <cell r="D1088">
            <v>6.3579999999999997</v>
          </cell>
          <cell r="G1088">
            <v>9164.366</v>
          </cell>
          <cell r="H1088">
            <v>-15.569000000000001</v>
          </cell>
        </row>
        <row r="1089">
          <cell r="C1089">
            <v>7362.0690000000004</v>
          </cell>
          <cell r="D1089">
            <v>7.0529999999999999</v>
          </cell>
          <cell r="G1089">
            <v>9169.7690000000002</v>
          </cell>
          <cell r="H1089">
            <v>-14.22</v>
          </cell>
        </row>
        <row r="1090">
          <cell r="C1090">
            <v>7372.6030000000001</v>
          </cell>
          <cell r="D1090">
            <v>7.883</v>
          </cell>
          <cell r="G1090">
            <v>9173.5509999999995</v>
          </cell>
          <cell r="H1090">
            <v>-13.147</v>
          </cell>
        </row>
        <row r="1091">
          <cell r="C1091">
            <v>7380.768</v>
          </cell>
          <cell r="D1091">
            <v>8.4499999999999993</v>
          </cell>
          <cell r="G1091">
            <v>9177.2890000000007</v>
          </cell>
          <cell r="H1091">
            <v>-11.933999999999999</v>
          </cell>
        </row>
        <row r="1092">
          <cell r="C1092">
            <v>7390.9719999999998</v>
          </cell>
          <cell r="D1092">
            <v>8.9860000000000007</v>
          </cell>
          <cell r="G1092">
            <v>9188.732</v>
          </cell>
          <cell r="H1092">
            <v>-7.9630000000000001</v>
          </cell>
        </row>
        <row r="1093">
          <cell r="C1093">
            <v>7395.4089999999997</v>
          </cell>
          <cell r="D1093">
            <v>9.1639999999999997</v>
          </cell>
          <cell r="G1093">
            <v>9201.2340000000004</v>
          </cell>
          <cell r="H1093">
            <v>-3.1459999999999999</v>
          </cell>
        </row>
        <row r="1094">
          <cell r="C1094">
            <v>7400.1409999999996</v>
          </cell>
          <cell r="D1094">
            <v>9.0670000000000002</v>
          </cell>
          <cell r="G1094">
            <v>9208.3709999999992</v>
          </cell>
          <cell r="H1094">
            <v>0.22800000000000001</v>
          </cell>
        </row>
        <row r="1095">
          <cell r="C1095">
            <v>7412.0079999999998</v>
          </cell>
          <cell r="D1095">
            <v>9.1319999999999997</v>
          </cell>
          <cell r="G1095">
            <v>9213.9459999999999</v>
          </cell>
          <cell r="H1095">
            <v>3.1539999999999999</v>
          </cell>
        </row>
        <row r="1096">
          <cell r="C1096">
            <v>7423.527</v>
          </cell>
          <cell r="D1096">
            <v>8.9250000000000007</v>
          </cell>
          <cell r="G1096">
            <v>9217.7720000000008</v>
          </cell>
          <cell r="H1096">
            <v>5.3230000000000004</v>
          </cell>
        </row>
        <row r="1097">
          <cell r="C1097">
            <v>7428.0810000000001</v>
          </cell>
          <cell r="D1097">
            <v>8.8510000000000009</v>
          </cell>
          <cell r="G1097">
            <v>9220.2849999999999</v>
          </cell>
          <cell r="H1097">
            <v>6.7869999999999999</v>
          </cell>
        </row>
        <row r="1098">
          <cell r="C1098">
            <v>7432.7340000000004</v>
          </cell>
          <cell r="D1098">
            <v>8.6660000000000004</v>
          </cell>
          <cell r="G1098">
            <v>9223.134</v>
          </cell>
          <cell r="H1098">
            <v>8.4499999999999993</v>
          </cell>
        </row>
        <row r="1099">
          <cell r="C1099">
            <v>7436.4160000000002</v>
          </cell>
          <cell r="D1099">
            <v>8.44</v>
          </cell>
          <cell r="G1099">
            <v>9224.6880000000001</v>
          </cell>
          <cell r="H1099">
            <v>9.3699999999999992</v>
          </cell>
        </row>
        <row r="1100">
          <cell r="C1100">
            <v>7441.1840000000002</v>
          </cell>
          <cell r="D1100">
            <v>8.2050000000000001</v>
          </cell>
          <cell r="G1100">
            <v>9226.85</v>
          </cell>
          <cell r="H1100">
            <v>10.898999999999999</v>
          </cell>
        </row>
        <row r="1101">
          <cell r="C1101">
            <v>7446.0929999999998</v>
          </cell>
          <cell r="D1101">
            <v>7.806</v>
          </cell>
          <cell r="G1101">
            <v>9229.3529999999992</v>
          </cell>
          <cell r="H1101">
            <v>12.35</v>
          </cell>
        </row>
        <row r="1102">
          <cell r="C1102">
            <v>7450.3630000000003</v>
          </cell>
          <cell r="D1102">
            <v>7.4139999999999997</v>
          </cell>
          <cell r="G1102">
            <v>9231.6710000000003</v>
          </cell>
          <cell r="H1102">
            <v>13.6</v>
          </cell>
        </row>
        <row r="1103">
          <cell r="C1103">
            <v>7456.7860000000001</v>
          </cell>
          <cell r="D1103">
            <v>6.6020000000000003</v>
          </cell>
          <cell r="G1103">
            <v>9232.7479999999996</v>
          </cell>
          <cell r="H1103">
            <v>14.17</v>
          </cell>
        </row>
        <row r="1104">
          <cell r="C1104">
            <v>7466.1390000000001</v>
          </cell>
          <cell r="D1104">
            <v>5.8010000000000002</v>
          </cell>
          <cell r="G1104">
            <v>9235.5470000000005</v>
          </cell>
          <cell r="H1104">
            <v>15.56</v>
          </cell>
        </row>
        <row r="1105">
          <cell r="C1105">
            <v>7473.0519999999997</v>
          </cell>
          <cell r="D1105">
            <v>5.008</v>
          </cell>
          <cell r="G1105">
            <v>9239.2119999999995</v>
          </cell>
          <cell r="H1105">
            <v>17.209</v>
          </cell>
        </row>
        <row r="1106">
          <cell r="C1106">
            <v>7479.2749999999996</v>
          </cell>
          <cell r="D1106">
            <v>4.3099999999999996</v>
          </cell>
          <cell r="G1106">
            <v>9241.6589999999997</v>
          </cell>
          <cell r="H1106">
            <v>18.146999999999998</v>
          </cell>
        </row>
        <row r="1107">
          <cell r="C1107">
            <v>7483.7889999999998</v>
          </cell>
          <cell r="D1107">
            <v>3.8119999999999998</v>
          </cell>
          <cell r="G1107">
            <v>9242.9079999999994</v>
          </cell>
          <cell r="H1107">
            <v>18.635000000000002</v>
          </cell>
        </row>
        <row r="1108">
          <cell r="C1108">
            <v>7488.5309999999999</v>
          </cell>
          <cell r="D1108">
            <v>3.27</v>
          </cell>
          <cell r="G1108">
            <v>9245.4310000000005</v>
          </cell>
          <cell r="H1108">
            <v>19.411999999999999</v>
          </cell>
        </row>
        <row r="1109">
          <cell r="C1109">
            <v>7499.0640000000003</v>
          </cell>
          <cell r="D1109">
            <v>2.161</v>
          </cell>
          <cell r="G1109">
            <v>9248.8130000000001</v>
          </cell>
          <cell r="H1109">
            <v>20.116</v>
          </cell>
        </row>
        <row r="1110">
          <cell r="C1110">
            <v>7502.5929999999998</v>
          </cell>
          <cell r="D1110">
            <v>1.907</v>
          </cell>
          <cell r="G1110">
            <v>9250.9830000000002</v>
          </cell>
          <cell r="H1110">
            <v>20.573</v>
          </cell>
        </row>
        <row r="1111">
          <cell r="C1111">
            <v>7506.3180000000002</v>
          </cell>
          <cell r="D1111">
            <v>1.4950000000000001</v>
          </cell>
          <cell r="G1111">
            <v>9254.6579999999994</v>
          </cell>
          <cell r="H1111">
            <v>21.34</v>
          </cell>
        </row>
        <row r="1112">
          <cell r="C1112">
            <v>7510.4070000000002</v>
          </cell>
          <cell r="D1112">
            <v>1.056</v>
          </cell>
          <cell r="G1112">
            <v>9256.7900000000009</v>
          </cell>
          <cell r="H1112">
            <v>21.696999999999999</v>
          </cell>
        </row>
        <row r="1113">
          <cell r="C1113">
            <v>7522.5219999999999</v>
          </cell>
          <cell r="D1113">
            <v>-0.36899999999999999</v>
          </cell>
          <cell r="G1113">
            <v>9258.14</v>
          </cell>
          <cell r="H1113">
            <v>21.795999999999999</v>
          </cell>
        </row>
        <row r="1114">
          <cell r="C1114">
            <v>7539.4080000000004</v>
          </cell>
          <cell r="D1114">
            <v>-1.575</v>
          </cell>
          <cell r="G1114">
            <v>9261.0300000000007</v>
          </cell>
          <cell r="H1114">
            <v>22.035</v>
          </cell>
        </row>
        <row r="1115">
          <cell r="C1115">
            <v>7546.3519999999999</v>
          </cell>
          <cell r="D1115">
            <v>-1.8169999999999999</v>
          </cell>
          <cell r="G1115">
            <v>9263.6299999999992</v>
          </cell>
          <cell r="H1115">
            <v>22.007999999999999</v>
          </cell>
        </row>
        <row r="1116">
          <cell r="C1116">
            <v>7553.68</v>
          </cell>
          <cell r="D1116">
            <v>-1.9590000000000001</v>
          </cell>
          <cell r="G1116">
            <v>9265.57</v>
          </cell>
          <cell r="H1116">
            <v>21.957000000000001</v>
          </cell>
        </row>
        <row r="1117">
          <cell r="C1117">
            <v>7561.5420000000004</v>
          </cell>
          <cell r="D1117">
            <v>-1.9350000000000001</v>
          </cell>
          <cell r="G1117">
            <v>9269.0810000000001</v>
          </cell>
          <cell r="H1117">
            <v>21.783999999999999</v>
          </cell>
        </row>
        <row r="1118">
          <cell r="C1118">
            <v>7567.723</v>
          </cell>
          <cell r="D1118">
            <v>-1.8520000000000001</v>
          </cell>
          <cell r="G1118">
            <v>9271.1219999999994</v>
          </cell>
          <cell r="H1118">
            <v>21.646000000000001</v>
          </cell>
        </row>
        <row r="1119">
          <cell r="C1119">
            <v>7572.9679999999998</v>
          </cell>
          <cell r="D1119">
            <v>-1.704</v>
          </cell>
          <cell r="G1119">
            <v>9274.2729999999992</v>
          </cell>
          <cell r="H1119">
            <v>21.413</v>
          </cell>
        </row>
        <row r="1120">
          <cell r="C1120">
            <v>7577.66</v>
          </cell>
          <cell r="D1120">
            <v>-1.454</v>
          </cell>
          <cell r="G1120">
            <v>9275.8250000000007</v>
          </cell>
          <cell r="H1120">
            <v>21.141999999999999</v>
          </cell>
        </row>
        <row r="1121">
          <cell r="C1121">
            <v>7581.5370000000003</v>
          </cell>
          <cell r="D1121">
            <v>-1.3069999999999999</v>
          </cell>
          <cell r="G1121">
            <v>9279.1460000000006</v>
          </cell>
          <cell r="H1121">
            <v>20.558</v>
          </cell>
        </row>
        <row r="1122">
          <cell r="C1122">
            <v>7585.2110000000002</v>
          </cell>
          <cell r="D1122">
            <v>-1.105</v>
          </cell>
          <cell r="G1122">
            <v>9281.8590000000004</v>
          </cell>
          <cell r="H1122">
            <v>19.876000000000001</v>
          </cell>
        </row>
        <row r="1123">
          <cell r="C1123">
            <v>7592.2110000000002</v>
          </cell>
          <cell r="D1123">
            <v>-0.66300000000000003</v>
          </cell>
          <cell r="G1123">
            <v>9285.4060000000009</v>
          </cell>
          <cell r="H1123">
            <v>18.931000000000001</v>
          </cell>
        </row>
        <row r="1124">
          <cell r="C1124">
            <v>7595.8</v>
          </cell>
          <cell r="D1124">
            <v>-0.27200000000000002</v>
          </cell>
          <cell r="G1124">
            <v>9287.8670000000002</v>
          </cell>
          <cell r="H1124">
            <v>18.193999999999999</v>
          </cell>
        </row>
        <row r="1125">
          <cell r="C1125">
            <v>7608.1890000000003</v>
          </cell>
          <cell r="D1125">
            <v>0.77800000000000002</v>
          </cell>
          <cell r="G1125">
            <v>9289.2639999999992</v>
          </cell>
          <cell r="H1125">
            <v>17.734999999999999</v>
          </cell>
        </row>
        <row r="1126">
          <cell r="C1126">
            <v>7611.3329999999996</v>
          </cell>
          <cell r="D1126">
            <v>1.089</v>
          </cell>
          <cell r="G1126">
            <v>9291.8909999999996</v>
          </cell>
          <cell r="H1126">
            <v>16.710999999999999</v>
          </cell>
        </row>
        <row r="1127">
          <cell r="C1127">
            <v>7614.5439999999999</v>
          </cell>
          <cell r="D1127">
            <v>1.407</v>
          </cell>
          <cell r="G1127">
            <v>9294.8169999999991</v>
          </cell>
          <cell r="H1127">
            <v>15.379</v>
          </cell>
        </row>
        <row r="1128">
          <cell r="C1128">
            <v>7619.7830000000004</v>
          </cell>
          <cell r="D1128">
            <v>1.732</v>
          </cell>
          <cell r="G1128">
            <v>9296.9189999999999</v>
          </cell>
          <cell r="H1128">
            <v>14.356999999999999</v>
          </cell>
        </row>
        <row r="1129">
          <cell r="C1129">
            <v>7626.2830000000004</v>
          </cell>
          <cell r="D1129">
            <v>2.0779999999999998</v>
          </cell>
          <cell r="G1129">
            <v>9297.7909999999993</v>
          </cell>
          <cell r="H1129">
            <v>13.893000000000001</v>
          </cell>
        </row>
        <row r="1130">
          <cell r="C1130">
            <v>7634.3050000000003</v>
          </cell>
          <cell r="D1130">
            <v>2.3140000000000001</v>
          </cell>
          <cell r="G1130">
            <v>9309.009</v>
          </cell>
          <cell r="H1130">
            <v>7.7720000000000002</v>
          </cell>
        </row>
        <row r="1131">
          <cell r="C1131">
            <v>7640.3450000000003</v>
          </cell>
          <cell r="D1131">
            <v>2.677</v>
          </cell>
          <cell r="G1131">
            <v>9320.0990000000002</v>
          </cell>
          <cell r="H1131">
            <v>3.0720000000000001</v>
          </cell>
        </row>
        <row r="1132">
          <cell r="C1132">
            <v>7647.4260000000004</v>
          </cell>
          <cell r="D1132">
            <v>3.1389999999999998</v>
          </cell>
          <cell r="G1132">
            <v>9333.92</v>
          </cell>
          <cell r="H1132">
            <v>-0.78</v>
          </cell>
        </row>
        <row r="1133">
          <cell r="C1133">
            <v>7651.3590000000004</v>
          </cell>
          <cell r="D1133">
            <v>3.2770000000000001</v>
          </cell>
          <cell r="G1133">
            <v>9345.0630000000001</v>
          </cell>
          <cell r="H1133">
            <v>-2.6970000000000001</v>
          </cell>
        </row>
        <row r="1134">
          <cell r="C1134">
            <v>7657.6840000000002</v>
          </cell>
          <cell r="D1134">
            <v>3.66</v>
          </cell>
          <cell r="G1134">
            <v>9363.4660000000003</v>
          </cell>
          <cell r="H1134">
            <v>-3.738</v>
          </cell>
        </row>
        <row r="1135">
          <cell r="C1135">
            <v>7661.77</v>
          </cell>
          <cell r="D1135">
            <v>3.8450000000000002</v>
          </cell>
          <cell r="G1135">
            <v>9374.6550000000007</v>
          </cell>
          <cell r="H1135">
            <v>-3.1619999999999999</v>
          </cell>
        </row>
        <row r="1136">
          <cell r="C1136">
            <v>7666.3310000000001</v>
          </cell>
          <cell r="D1136">
            <v>4.0590000000000002</v>
          </cell>
          <cell r="G1136">
            <v>9384.3060000000005</v>
          </cell>
          <cell r="H1136">
            <v>-1.9039999999999999</v>
          </cell>
        </row>
        <row r="1137">
          <cell r="C1137">
            <v>7669.9840000000004</v>
          </cell>
          <cell r="D1137">
            <v>4.2539999999999996</v>
          </cell>
          <cell r="G1137">
            <v>9396.616</v>
          </cell>
          <cell r="H1137">
            <v>-2.1999999999999999E-2</v>
          </cell>
        </row>
        <row r="1138">
          <cell r="C1138">
            <v>7675.5619999999999</v>
          </cell>
          <cell r="D1138">
            <v>4.3959999999999999</v>
          </cell>
          <cell r="G1138">
            <v>9410.2520000000004</v>
          </cell>
          <cell r="H1138">
            <v>2.4830000000000001</v>
          </cell>
        </row>
        <row r="1139">
          <cell r="C1139">
            <v>7682.9989999999998</v>
          </cell>
          <cell r="D1139">
            <v>4.7480000000000002</v>
          </cell>
          <cell r="G1139">
            <v>9429.8080000000009</v>
          </cell>
          <cell r="H1139">
            <v>5.8209999999999997</v>
          </cell>
        </row>
        <row r="1140">
          <cell r="C1140">
            <v>7688.3980000000001</v>
          </cell>
          <cell r="D1140">
            <v>4.806</v>
          </cell>
          <cell r="G1140">
            <v>9443.973</v>
          </cell>
          <cell r="H1140">
            <v>7.3380000000000001</v>
          </cell>
        </row>
        <row r="1141">
          <cell r="C1141">
            <v>7693.4459999999999</v>
          </cell>
          <cell r="D1141">
            <v>4.7610000000000001</v>
          </cell>
          <cell r="G1141">
            <v>9458.98</v>
          </cell>
          <cell r="H1141">
            <v>7.8570000000000002</v>
          </cell>
        </row>
        <row r="1142">
          <cell r="C1142">
            <v>7701.5</v>
          </cell>
          <cell r="D1142">
            <v>4.9050000000000002</v>
          </cell>
          <cell r="G1142">
            <v>9468.0220000000008</v>
          </cell>
          <cell r="H1142">
            <v>7.3659999999999997</v>
          </cell>
        </row>
        <row r="1143">
          <cell r="C1143">
            <v>7704.442</v>
          </cell>
          <cell r="D1143">
            <v>4.8730000000000002</v>
          </cell>
          <cell r="G1143">
            <v>9472.4680000000008</v>
          </cell>
          <cell r="H1143">
            <v>6.91</v>
          </cell>
        </row>
        <row r="1144">
          <cell r="C1144">
            <v>7708.643</v>
          </cell>
          <cell r="D1144">
            <v>4.9450000000000003</v>
          </cell>
          <cell r="G1144">
            <v>9476.2039999999997</v>
          </cell>
          <cell r="H1144">
            <v>6.56</v>
          </cell>
        </row>
        <row r="1145">
          <cell r="C1145">
            <v>7713.1710000000003</v>
          </cell>
          <cell r="D1145">
            <v>4.7750000000000004</v>
          </cell>
          <cell r="G1145">
            <v>9486.6470000000008</v>
          </cell>
          <cell r="H1145">
            <v>5.226</v>
          </cell>
        </row>
        <row r="1146">
          <cell r="C1146">
            <v>7716.402</v>
          </cell>
          <cell r="D1146">
            <v>4.7789999999999999</v>
          </cell>
          <cell r="G1146">
            <v>9489.9259999999995</v>
          </cell>
          <cell r="H1146">
            <v>4.6500000000000004</v>
          </cell>
        </row>
        <row r="1147">
          <cell r="C1147">
            <v>7721.04</v>
          </cell>
          <cell r="D1147">
            <v>4.7309999999999999</v>
          </cell>
          <cell r="G1147">
            <v>9494.2049999999999</v>
          </cell>
          <cell r="H1147">
            <v>3.9950000000000001</v>
          </cell>
        </row>
        <row r="1148">
          <cell r="C1148">
            <v>7723.8059999999996</v>
          </cell>
          <cell r="D1148">
            <v>4.7290000000000001</v>
          </cell>
          <cell r="G1148">
            <v>9497.8989999999994</v>
          </cell>
          <cell r="H1148">
            <v>3.423</v>
          </cell>
        </row>
        <row r="1149">
          <cell r="C1149">
            <v>7728.2110000000002</v>
          </cell>
          <cell r="D1149">
            <v>4.7560000000000002</v>
          </cell>
          <cell r="G1149">
            <v>9501.74</v>
          </cell>
          <cell r="H1149">
            <v>2.9350000000000001</v>
          </cell>
        </row>
        <row r="1150">
          <cell r="C1150">
            <v>7731.8140000000003</v>
          </cell>
          <cell r="D1150">
            <v>4.5730000000000004</v>
          </cell>
          <cell r="G1150">
            <v>9509.8970000000008</v>
          </cell>
          <cell r="H1150">
            <v>1.5860000000000001</v>
          </cell>
        </row>
        <row r="1151">
          <cell r="C1151">
            <v>7735.0919999999996</v>
          </cell>
          <cell r="D1151">
            <v>4.4160000000000004</v>
          </cell>
          <cell r="G1151">
            <v>9515.2049999999999</v>
          </cell>
          <cell r="H1151">
            <v>0.27300000000000002</v>
          </cell>
        </row>
        <row r="1152">
          <cell r="C1152">
            <v>7740.9840000000004</v>
          </cell>
          <cell r="D1152">
            <v>4.2539999999999996</v>
          </cell>
          <cell r="G1152">
            <v>9518.098</v>
          </cell>
          <cell r="H1152">
            <v>-0.223</v>
          </cell>
        </row>
        <row r="1153">
          <cell r="C1153">
            <v>7756.7160000000003</v>
          </cell>
          <cell r="D1153">
            <v>3.72</v>
          </cell>
          <cell r="G1153">
            <v>9522.9349999999995</v>
          </cell>
          <cell r="H1153">
            <v>-1.1499999999999999</v>
          </cell>
        </row>
        <row r="1154">
          <cell r="C1154">
            <v>7762.9560000000001</v>
          </cell>
          <cell r="D1154">
            <v>3.645</v>
          </cell>
          <cell r="G1154">
            <v>9526.0859999999993</v>
          </cell>
          <cell r="H1154">
            <v>-1.72</v>
          </cell>
        </row>
        <row r="1155">
          <cell r="C1155">
            <v>7778.4089999999997</v>
          </cell>
          <cell r="D1155">
            <v>3.6</v>
          </cell>
          <cell r="G1155">
            <v>9527.6720000000005</v>
          </cell>
          <cell r="H1155">
            <v>-1.944</v>
          </cell>
        </row>
        <row r="1156">
          <cell r="C1156">
            <v>7791.2809999999999</v>
          </cell>
          <cell r="D1156">
            <v>3.5289999999999999</v>
          </cell>
          <cell r="G1156">
            <v>9530.0079999999998</v>
          </cell>
          <cell r="H1156">
            <v>-2.2189999999999999</v>
          </cell>
        </row>
        <row r="1157">
          <cell r="C1157">
            <v>7797.7110000000002</v>
          </cell>
          <cell r="D1157">
            <v>3.5059999999999998</v>
          </cell>
          <cell r="G1157">
            <v>9533.8590000000004</v>
          </cell>
          <cell r="H1157">
            <v>-2.6669999999999998</v>
          </cell>
        </row>
        <row r="1158">
          <cell r="C1158">
            <v>7803.8490000000002</v>
          </cell>
          <cell r="D1158">
            <v>3.5449999999999999</v>
          </cell>
          <cell r="G1158">
            <v>9536.5650000000005</v>
          </cell>
          <cell r="H1158">
            <v>-3.048</v>
          </cell>
        </row>
        <row r="1159">
          <cell r="C1159">
            <v>7813.0959999999995</v>
          </cell>
          <cell r="D1159">
            <v>3.4540000000000002</v>
          </cell>
          <cell r="G1159">
            <v>9539.4419999999991</v>
          </cell>
          <cell r="H1159">
            <v>-3.448</v>
          </cell>
        </row>
        <row r="1160">
          <cell r="C1160">
            <v>7827.3829999999998</v>
          </cell>
          <cell r="D1160">
            <v>3.4540000000000002</v>
          </cell>
          <cell r="G1160">
            <v>9543.9459999999999</v>
          </cell>
          <cell r="H1160">
            <v>-3.9950000000000001</v>
          </cell>
        </row>
        <row r="1161">
          <cell r="C1161">
            <v>7842.5140000000001</v>
          </cell>
          <cell r="D1161">
            <v>3.42</v>
          </cell>
          <cell r="G1161">
            <v>9546.8089999999993</v>
          </cell>
          <cell r="H1161">
            <v>-4.2990000000000004</v>
          </cell>
        </row>
        <row r="1162">
          <cell r="C1162">
            <v>7857.65</v>
          </cell>
          <cell r="D1162">
            <v>3.5169999999999999</v>
          </cell>
          <cell r="G1162">
            <v>9551.3989999999994</v>
          </cell>
          <cell r="H1162">
            <v>-4.5910000000000002</v>
          </cell>
        </row>
        <row r="1163">
          <cell r="C1163">
            <v>7874.15</v>
          </cell>
          <cell r="D1163">
            <v>3.5910000000000002</v>
          </cell>
          <cell r="G1163">
            <v>9555.0319999999992</v>
          </cell>
          <cell r="H1163">
            <v>-4.8079999999999998</v>
          </cell>
        </row>
        <row r="1164">
          <cell r="C1164">
            <v>7887.8890000000001</v>
          </cell>
          <cell r="D1164">
            <v>3.621</v>
          </cell>
          <cell r="G1164">
            <v>9565.5</v>
          </cell>
          <cell r="H1164">
            <v>-5.1079999999999997</v>
          </cell>
        </row>
        <row r="1165">
          <cell r="C1165">
            <v>7907.7790000000005</v>
          </cell>
          <cell r="D1165">
            <v>3.4870000000000001</v>
          </cell>
          <cell r="G1165">
            <v>9574.5519999999997</v>
          </cell>
          <cell r="H1165">
            <v>-5.4219999999999997</v>
          </cell>
        </row>
        <row r="1166">
          <cell r="C1166">
            <v>7914.6819999999998</v>
          </cell>
          <cell r="D1166">
            <v>3.5089999999999999</v>
          </cell>
          <cell r="G1166">
            <v>9586.3420000000006</v>
          </cell>
          <cell r="H1166">
            <v>-5.4340000000000002</v>
          </cell>
        </row>
        <row r="1167">
          <cell r="C1167">
            <v>7920.73</v>
          </cell>
          <cell r="D1167">
            <v>3.5529999999999999</v>
          </cell>
          <cell r="G1167">
            <v>9591.1959999999999</v>
          </cell>
          <cell r="H1167">
            <v>-5.5490000000000004</v>
          </cell>
        </row>
        <row r="1168">
          <cell r="C1168">
            <v>7923.4269999999997</v>
          </cell>
          <cell r="D1168">
            <v>3.5419999999999998</v>
          </cell>
          <cell r="G1168">
            <v>9597.7790000000005</v>
          </cell>
          <cell r="H1168">
            <v>-5.5140000000000002</v>
          </cell>
        </row>
        <row r="1169">
          <cell r="C1169">
            <v>7928.9620000000004</v>
          </cell>
          <cell r="D1169">
            <v>3.5190000000000001</v>
          </cell>
          <cell r="G1169">
            <v>9608.0360000000001</v>
          </cell>
          <cell r="H1169">
            <v>-5.569</v>
          </cell>
        </row>
        <row r="1170">
          <cell r="C1170">
            <v>7933.0110000000004</v>
          </cell>
          <cell r="D1170">
            <v>3.5960000000000001</v>
          </cell>
          <cell r="G1170">
            <v>9619.3590000000004</v>
          </cell>
          <cell r="H1170">
            <v>-5.4969999999999999</v>
          </cell>
        </row>
        <row r="1171">
          <cell r="C1171">
            <v>7937.08</v>
          </cell>
          <cell r="D1171">
            <v>3.5859999999999999</v>
          </cell>
          <cell r="G1171">
            <v>9628.6839999999993</v>
          </cell>
          <cell r="H1171">
            <v>-5.444</v>
          </cell>
        </row>
        <row r="1172">
          <cell r="C1172">
            <v>7941.6540000000005</v>
          </cell>
          <cell r="D1172">
            <v>3.74</v>
          </cell>
          <cell r="G1172">
            <v>9642.7330000000002</v>
          </cell>
          <cell r="H1172">
            <v>-5.3979999999999997</v>
          </cell>
        </row>
        <row r="1173">
          <cell r="C1173">
            <v>7947.1139999999996</v>
          </cell>
          <cell r="D1173">
            <v>3.5910000000000002</v>
          </cell>
          <cell r="G1173">
            <v>9650.009</v>
          </cell>
          <cell r="H1173">
            <v>-5.7309999999999999</v>
          </cell>
        </row>
        <row r="1174">
          <cell r="C1174">
            <v>7949.8879999999999</v>
          </cell>
          <cell r="D1174">
            <v>3.6030000000000002</v>
          </cell>
          <cell r="G1174">
            <v>9659.6710000000003</v>
          </cell>
          <cell r="H1174">
            <v>-6.0049999999999999</v>
          </cell>
        </row>
        <row r="1175">
          <cell r="C1175">
            <v>7953.9170000000004</v>
          </cell>
          <cell r="D1175">
            <v>3.718</v>
          </cell>
          <cell r="G1175">
            <v>9662.8410000000003</v>
          </cell>
          <cell r="H1175">
            <v>-6.1680000000000001</v>
          </cell>
        </row>
        <row r="1176">
          <cell r="C1176">
            <v>7959.799</v>
          </cell>
          <cell r="D1176">
            <v>3.6160000000000001</v>
          </cell>
          <cell r="G1176">
            <v>9672.2530000000006</v>
          </cell>
          <cell r="H1176">
            <v>-6.9039999999999999</v>
          </cell>
        </row>
        <row r="1177">
          <cell r="C1177">
            <v>7966.2719999999999</v>
          </cell>
          <cell r="D1177">
            <v>3.6819999999999999</v>
          </cell>
          <cell r="G1177">
            <v>9675.7119999999995</v>
          </cell>
          <cell r="H1177">
            <v>-7.4930000000000003</v>
          </cell>
        </row>
        <row r="1178">
          <cell r="C1178">
            <v>7973.2879999999996</v>
          </cell>
          <cell r="D1178">
            <v>3.7639999999999998</v>
          </cell>
          <cell r="G1178">
            <v>9684.5990000000002</v>
          </cell>
          <cell r="H1178">
            <v>-8.4760000000000009</v>
          </cell>
        </row>
        <row r="1179">
          <cell r="C1179">
            <v>7980.37</v>
          </cell>
          <cell r="D1179">
            <v>3.6389999999999998</v>
          </cell>
          <cell r="G1179">
            <v>9687.9519999999993</v>
          </cell>
          <cell r="H1179">
            <v>-8.7490000000000006</v>
          </cell>
        </row>
        <row r="1180">
          <cell r="C1180">
            <v>7985.8419999999996</v>
          </cell>
          <cell r="D1180">
            <v>3.5979999999999999</v>
          </cell>
          <cell r="G1180">
            <v>9689.89</v>
          </cell>
          <cell r="H1180">
            <v>-8.9039999999999999</v>
          </cell>
        </row>
        <row r="1181">
          <cell r="C1181">
            <v>7989.19</v>
          </cell>
          <cell r="D1181">
            <v>3.6160000000000001</v>
          </cell>
          <cell r="G1181">
            <v>9694.6779999999999</v>
          </cell>
          <cell r="H1181">
            <v>-9.35</v>
          </cell>
        </row>
        <row r="1182">
          <cell r="C1182">
            <v>7995.2160000000003</v>
          </cell>
          <cell r="D1182">
            <v>3.5720000000000001</v>
          </cell>
          <cell r="G1182">
            <v>9699.0360000000001</v>
          </cell>
          <cell r="H1182">
            <v>-9.5530000000000008</v>
          </cell>
        </row>
        <row r="1183">
          <cell r="C1183">
            <v>8002.7020000000002</v>
          </cell>
          <cell r="D1183">
            <v>3.3660000000000001</v>
          </cell>
          <cell r="G1183">
            <v>9702.6929999999993</v>
          </cell>
          <cell r="H1183">
            <v>-9.5990000000000002</v>
          </cell>
        </row>
        <row r="1184">
          <cell r="C1184">
            <v>8015.1379999999999</v>
          </cell>
          <cell r="D1184">
            <v>3.206</v>
          </cell>
          <cell r="G1184">
            <v>9706.5869999999995</v>
          </cell>
          <cell r="H1184">
            <v>-9.4819999999999993</v>
          </cell>
        </row>
        <row r="1185">
          <cell r="C1185">
            <v>8026.5209999999997</v>
          </cell>
          <cell r="D1185">
            <v>2.512</v>
          </cell>
          <cell r="G1185">
            <v>9712.9889999999996</v>
          </cell>
          <cell r="H1185">
            <v>-9.4770000000000003</v>
          </cell>
        </row>
        <row r="1186">
          <cell r="C1186">
            <v>8035.8280000000004</v>
          </cell>
          <cell r="D1186">
            <v>1.6040000000000001</v>
          </cell>
          <cell r="G1186">
            <v>9717.9449999999997</v>
          </cell>
          <cell r="H1186">
            <v>-9.4269999999999996</v>
          </cell>
        </row>
        <row r="1187">
          <cell r="C1187">
            <v>8040.549</v>
          </cell>
          <cell r="D1187">
            <v>1.2150000000000001</v>
          </cell>
          <cell r="G1187">
            <v>9724.6810000000005</v>
          </cell>
          <cell r="H1187">
            <v>-9.0299999999999994</v>
          </cell>
        </row>
        <row r="1188">
          <cell r="C1188">
            <v>8044.2879999999996</v>
          </cell>
          <cell r="D1188">
            <v>0.98599999999999999</v>
          </cell>
          <cell r="G1188">
            <v>9728.6669999999995</v>
          </cell>
          <cell r="H1188">
            <v>-8.8659999999999997</v>
          </cell>
        </row>
        <row r="1189">
          <cell r="C1189">
            <v>8047.35</v>
          </cell>
          <cell r="D1189">
            <v>0.89600000000000002</v>
          </cell>
          <cell r="G1189">
            <v>9731.7579999999998</v>
          </cell>
          <cell r="H1189">
            <v>-8.8640000000000008</v>
          </cell>
        </row>
        <row r="1190">
          <cell r="C1190">
            <v>8056.9369999999999</v>
          </cell>
          <cell r="D1190">
            <v>1.0409999999999999</v>
          </cell>
          <cell r="G1190">
            <v>9734.5329999999994</v>
          </cell>
          <cell r="H1190">
            <v>-8.6709999999999994</v>
          </cell>
        </row>
        <row r="1191">
          <cell r="C1191">
            <v>8061.3729999999996</v>
          </cell>
          <cell r="D1191">
            <v>1.123</v>
          </cell>
          <cell r="G1191">
            <v>9738.4490000000005</v>
          </cell>
          <cell r="H1191">
            <v>-8.4269999999999996</v>
          </cell>
        </row>
        <row r="1192">
          <cell r="C1192">
            <v>8065.7420000000002</v>
          </cell>
          <cell r="D1192">
            <v>1.22</v>
          </cell>
          <cell r="G1192">
            <v>9741.0460000000003</v>
          </cell>
          <cell r="H1192">
            <v>-8.2789999999999999</v>
          </cell>
        </row>
        <row r="1193">
          <cell r="C1193">
            <v>8069.8950000000004</v>
          </cell>
          <cell r="D1193">
            <v>1.5049999999999999</v>
          </cell>
          <cell r="G1193">
            <v>9743.4490000000005</v>
          </cell>
          <cell r="H1193">
            <v>-8.1679999999999993</v>
          </cell>
        </row>
        <row r="1194">
          <cell r="C1194">
            <v>8073.9250000000002</v>
          </cell>
          <cell r="D1194">
            <v>1.9359999999999999</v>
          </cell>
          <cell r="G1194">
            <v>9745.0889999999999</v>
          </cell>
          <cell r="H1194">
            <v>-8.1219999999999999</v>
          </cell>
        </row>
        <row r="1195">
          <cell r="C1195">
            <v>8079.4719999999998</v>
          </cell>
          <cell r="D1195">
            <v>2.48</v>
          </cell>
          <cell r="G1195">
            <v>9746.4809999999998</v>
          </cell>
          <cell r="H1195">
            <v>-7.9480000000000004</v>
          </cell>
        </row>
        <row r="1196">
          <cell r="C1196">
            <v>8084.683</v>
          </cell>
          <cell r="D1196">
            <v>3.0880000000000001</v>
          </cell>
          <cell r="G1196">
            <v>9749.0669999999991</v>
          </cell>
          <cell r="H1196">
            <v>-7.5670000000000002</v>
          </cell>
        </row>
        <row r="1197">
          <cell r="C1197">
            <v>8088.277</v>
          </cell>
          <cell r="D1197">
            <v>3.5779999999999998</v>
          </cell>
          <cell r="G1197">
            <v>9750.2219999999998</v>
          </cell>
          <cell r="H1197">
            <v>-7.4020000000000001</v>
          </cell>
        </row>
        <row r="1198">
          <cell r="C1198">
            <v>8094.45</v>
          </cell>
          <cell r="D1198">
            <v>4.274</v>
          </cell>
          <cell r="G1198">
            <v>9752.75</v>
          </cell>
          <cell r="H1198">
            <v>-7.149</v>
          </cell>
        </row>
        <row r="1199">
          <cell r="C1199">
            <v>8108.2110000000002</v>
          </cell>
          <cell r="D1199">
            <v>5.1029999999999998</v>
          </cell>
          <cell r="G1199">
            <v>9755.1980000000003</v>
          </cell>
          <cell r="H1199">
            <v>-6.9290000000000003</v>
          </cell>
        </row>
        <row r="1200">
          <cell r="C1200">
            <v>8113.0709999999999</v>
          </cell>
          <cell r="D1200">
            <v>5.1520000000000001</v>
          </cell>
          <cell r="G1200">
            <v>9757.8979999999992</v>
          </cell>
          <cell r="H1200">
            <v>-6.62</v>
          </cell>
        </row>
        <row r="1201">
          <cell r="C1201">
            <v>8117.5259999999998</v>
          </cell>
          <cell r="D1201">
            <v>4.952</v>
          </cell>
          <cell r="G1201">
            <v>9759.8739999999998</v>
          </cell>
          <cell r="H1201">
            <v>-6.4080000000000004</v>
          </cell>
        </row>
        <row r="1202">
          <cell r="C1202">
            <v>8121.893</v>
          </cell>
          <cell r="D1202">
            <v>4.8280000000000003</v>
          </cell>
          <cell r="G1202">
            <v>9763.3760000000002</v>
          </cell>
          <cell r="H1202">
            <v>-6.2110000000000003</v>
          </cell>
        </row>
        <row r="1203">
          <cell r="C1203">
            <v>8126.3819999999996</v>
          </cell>
          <cell r="D1203">
            <v>4.673</v>
          </cell>
          <cell r="G1203">
            <v>9767.2189999999991</v>
          </cell>
          <cell r="H1203">
            <v>-6.117</v>
          </cell>
        </row>
        <row r="1204">
          <cell r="C1204">
            <v>8130.8819999999996</v>
          </cell>
          <cell r="D1204">
            <v>4.5279999999999996</v>
          </cell>
          <cell r="G1204">
            <v>9776.9259999999995</v>
          </cell>
          <cell r="H1204">
            <v>-5.7670000000000003</v>
          </cell>
        </row>
        <row r="1205">
          <cell r="C1205">
            <v>8136.3429999999998</v>
          </cell>
          <cell r="D1205">
            <v>4.2919999999999998</v>
          </cell>
          <cell r="G1205">
            <v>9799.8510000000006</v>
          </cell>
          <cell r="H1205">
            <v>-5.4329999999999998</v>
          </cell>
        </row>
        <row r="1206">
          <cell r="C1206">
            <v>8142.8770000000004</v>
          </cell>
          <cell r="D1206">
            <v>4.0140000000000002</v>
          </cell>
          <cell r="G1206">
            <v>9824.5120000000006</v>
          </cell>
          <cell r="H1206">
            <v>-5.6379999999999999</v>
          </cell>
        </row>
        <row r="1207">
          <cell r="C1207">
            <v>8147.8379999999997</v>
          </cell>
          <cell r="D1207">
            <v>3.6509999999999998</v>
          </cell>
          <cell r="G1207">
            <v>9850.1880000000001</v>
          </cell>
          <cell r="H1207">
            <v>-5.6269999999999998</v>
          </cell>
        </row>
        <row r="1208">
          <cell r="C1208">
            <v>8151.2460000000001</v>
          </cell>
          <cell r="D1208">
            <v>3.4409999999999998</v>
          </cell>
          <cell r="G1208">
            <v>9872.3220000000001</v>
          </cell>
          <cell r="H1208">
            <v>-5.8819999999999997</v>
          </cell>
        </row>
        <row r="1209">
          <cell r="C1209">
            <v>8155.1869999999999</v>
          </cell>
          <cell r="D1209">
            <v>3.2839999999999998</v>
          </cell>
          <cell r="G1209">
            <v>9881.3179999999993</v>
          </cell>
          <cell r="H1209">
            <v>-6.117</v>
          </cell>
        </row>
        <row r="1210">
          <cell r="C1210">
            <v>8160.201</v>
          </cell>
          <cell r="D1210">
            <v>3.07</v>
          </cell>
          <cell r="G1210">
            <v>9899.8389999999999</v>
          </cell>
          <cell r="H1210">
            <v>-6.0709999999999997</v>
          </cell>
        </row>
        <row r="1211">
          <cell r="C1211">
            <v>8167.1450000000004</v>
          </cell>
          <cell r="D1211">
            <v>2.97</v>
          </cell>
          <cell r="G1211">
            <v>9937.7860000000001</v>
          </cell>
          <cell r="H1211">
            <v>-6.1760000000000002</v>
          </cell>
        </row>
        <row r="1212">
          <cell r="C1212">
            <v>8179.9589999999998</v>
          </cell>
          <cell r="D1212">
            <v>2.972</v>
          </cell>
          <cell r="G1212">
            <v>10003.23</v>
          </cell>
          <cell r="H1212">
            <v>-6.0709999999999997</v>
          </cell>
        </row>
        <row r="1213">
          <cell r="C1213">
            <v>8194.3369999999995</v>
          </cell>
          <cell r="D1213">
            <v>2.6869999999999998</v>
          </cell>
          <cell r="G1213">
            <v>10030.02</v>
          </cell>
          <cell r="H1213">
            <v>-3.6629999999999998</v>
          </cell>
        </row>
        <row r="1214">
          <cell r="C1214">
            <v>8211.9060000000009</v>
          </cell>
          <cell r="D1214">
            <v>2.6659999999999999</v>
          </cell>
          <cell r="G1214">
            <v>10048.453</v>
          </cell>
          <cell r="H1214">
            <v>0.35799999999999998</v>
          </cell>
        </row>
        <row r="1215">
          <cell r="C1215">
            <v>8225.0460000000003</v>
          </cell>
          <cell r="D1215">
            <v>2.8719999999999999</v>
          </cell>
          <cell r="G1215">
            <v>10059.120999999999</v>
          </cell>
          <cell r="H1215">
            <v>4.0839999999999996</v>
          </cell>
        </row>
        <row r="1216">
          <cell r="C1216">
            <v>8228.9619999999995</v>
          </cell>
          <cell r="D1216">
            <v>2.827</v>
          </cell>
          <cell r="G1216">
            <v>10064.406999999999</v>
          </cell>
          <cell r="H1216">
            <v>6.22</v>
          </cell>
        </row>
        <row r="1217">
          <cell r="C1217">
            <v>8234.6650000000009</v>
          </cell>
          <cell r="D1217">
            <v>2.722</v>
          </cell>
          <cell r="G1217">
            <v>10069.879999999999</v>
          </cell>
          <cell r="H1217">
            <v>8.4410000000000007</v>
          </cell>
        </row>
        <row r="1218">
          <cell r="C1218">
            <v>8241.384</v>
          </cell>
          <cell r="D1218">
            <v>2.7519999999999998</v>
          </cell>
          <cell r="G1218">
            <v>10073.906999999999</v>
          </cell>
          <cell r="H1218">
            <v>10.179</v>
          </cell>
        </row>
        <row r="1219">
          <cell r="C1219">
            <v>8242.09</v>
          </cell>
          <cell r="D1219">
            <v>2.8290000000000002</v>
          </cell>
          <cell r="G1219">
            <v>10077.936</v>
          </cell>
          <cell r="H1219">
            <v>11.787000000000001</v>
          </cell>
        </row>
        <row r="1220">
          <cell r="C1220">
            <v>8256.9130000000005</v>
          </cell>
          <cell r="D1220">
            <v>3.032</v>
          </cell>
          <cell r="G1220">
            <v>10082.162</v>
          </cell>
          <cell r="H1220">
            <v>13.045999999999999</v>
          </cell>
        </row>
        <row r="1221">
          <cell r="C1221">
            <v>8284.4470000000001</v>
          </cell>
          <cell r="D1221">
            <v>2.9420000000000002</v>
          </cell>
          <cell r="G1221">
            <v>10084.593000000001</v>
          </cell>
          <cell r="H1221">
            <v>13.592000000000001</v>
          </cell>
        </row>
        <row r="1222">
          <cell r="C1222">
            <v>8299.0959999999995</v>
          </cell>
          <cell r="D1222">
            <v>3.0169999999999999</v>
          </cell>
          <cell r="G1222">
            <v>10087.656000000001</v>
          </cell>
          <cell r="H1222">
            <v>14.284000000000001</v>
          </cell>
        </row>
        <row r="1223">
          <cell r="C1223">
            <v>8313.3449999999993</v>
          </cell>
          <cell r="D1223">
            <v>3.02</v>
          </cell>
          <cell r="G1223">
            <v>10089.929</v>
          </cell>
          <cell r="H1223">
            <v>14.763999999999999</v>
          </cell>
        </row>
        <row r="1224">
          <cell r="C1224">
            <v>8326.4150000000009</v>
          </cell>
          <cell r="D1224">
            <v>3.1989999999999998</v>
          </cell>
          <cell r="G1224">
            <v>10092.657999999999</v>
          </cell>
          <cell r="H1224">
            <v>15.202</v>
          </cell>
        </row>
        <row r="1225">
          <cell r="C1225">
            <v>8356.9590000000007</v>
          </cell>
          <cell r="D1225">
            <v>3.2919999999999998</v>
          </cell>
          <cell r="G1225">
            <v>10096.499</v>
          </cell>
          <cell r="H1225">
            <v>15.647</v>
          </cell>
        </row>
        <row r="1226">
          <cell r="C1226">
            <v>8376.5779999999995</v>
          </cell>
          <cell r="D1226">
            <v>3.6709999999999998</v>
          </cell>
          <cell r="G1226">
            <v>10099.922</v>
          </cell>
          <cell r="H1226">
            <v>15.962999999999999</v>
          </cell>
        </row>
        <row r="1227">
          <cell r="C1227">
            <v>8379.75</v>
          </cell>
          <cell r="D1227">
            <v>3.7509999999999999</v>
          </cell>
          <cell r="G1227">
            <v>10103.088</v>
          </cell>
          <cell r="H1227">
            <v>16.123999999999999</v>
          </cell>
        </row>
        <row r="1228">
          <cell r="C1228">
            <v>8381.8369999999995</v>
          </cell>
          <cell r="D1228">
            <v>3.67</v>
          </cell>
          <cell r="G1228">
            <v>10105.86</v>
          </cell>
          <cell r="H1228">
            <v>16.244</v>
          </cell>
        </row>
        <row r="1229">
          <cell r="C1229">
            <v>8382.7610000000004</v>
          </cell>
          <cell r="D1229">
            <v>3.7010000000000001</v>
          </cell>
          <cell r="G1229">
            <v>10108.045</v>
          </cell>
          <cell r="H1229">
            <v>16.148</v>
          </cell>
        </row>
        <row r="1230">
          <cell r="C1230">
            <v>8385.2759999999998</v>
          </cell>
          <cell r="D1230">
            <v>3.5859999999999999</v>
          </cell>
          <cell r="G1230">
            <v>10110.411</v>
          </cell>
          <cell r="H1230">
            <v>16.026</v>
          </cell>
        </row>
        <row r="1231">
          <cell r="C1231">
            <v>8389.6710000000003</v>
          </cell>
          <cell r="D1231">
            <v>3.3570000000000002</v>
          </cell>
          <cell r="G1231">
            <v>10114.6</v>
          </cell>
          <cell r="H1231">
            <v>15.667</v>
          </cell>
        </row>
        <row r="1232">
          <cell r="C1232">
            <v>8398.2819999999992</v>
          </cell>
          <cell r="D1232">
            <v>3.0369999999999999</v>
          </cell>
          <cell r="G1232">
            <v>10118.023999999999</v>
          </cell>
          <cell r="H1232">
            <v>15.198</v>
          </cell>
        </row>
        <row r="1233">
          <cell r="C1233">
            <v>8400.7710000000006</v>
          </cell>
          <cell r="D1233">
            <v>3.044</v>
          </cell>
          <cell r="G1233">
            <v>10120.473</v>
          </cell>
          <cell r="H1233">
            <v>14.776999999999999</v>
          </cell>
        </row>
        <row r="1234">
          <cell r="C1234">
            <v>8403.8960000000006</v>
          </cell>
          <cell r="D1234">
            <v>3.1070000000000002</v>
          </cell>
          <cell r="G1234">
            <v>10124.323</v>
          </cell>
          <cell r="H1234">
            <v>14.032</v>
          </cell>
        </row>
        <row r="1235">
          <cell r="C1235">
            <v>8410.1039999999994</v>
          </cell>
          <cell r="D1235">
            <v>3.3109999999999999</v>
          </cell>
          <cell r="G1235">
            <v>10128.207</v>
          </cell>
          <cell r="H1235">
            <v>13.273999999999999</v>
          </cell>
        </row>
        <row r="1236">
          <cell r="C1236">
            <v>8416.7620000000006</v>
          </cell>
          <cell r="D1236">
            <v>3.4409999999999998</v>
          </cell>
          <cell r="G1236">
            <v>10132.254000000001</v>
          </cell>
          <cell r="H1236">
            <v>12.465</v>
          </cell>
        </row>
        <row r="1237">
          <cell r="C1237">
            <v>8432.0139999999992</v>
          </cell>
          <cell r="D1237">
            <v>3.8969999999999998</v>
          </cell>
          <cell r="G1237">
            <v>10137.252</v>
          </cell>
          <cell r="H1237">
            <v>11.553000000000001</v>
          </cell>
        </row>
        <row r="1238">
          <cell r="C1238">
            <v>8437.9259999999995</v>
          </cell>
          <cell r="D1238">
            <v>3.9580000000000002</v>
          </cell>
          <cell r="G1238">
            <v>10146.153</v>
          </cell>
          <cell r="H1238">
            <v>10.489000000000001</v>
          </cell>
        </row>
        <row r="1239">
          <cell r="C1239">
            <v>8445.5769999999993</v>
          </cell>
          <cell r="D1239">
            <v>3.7330000000000001</v>
          </cell>
          <cell r="G1239">
            <v>10152.662</v>
          </cell>
          <cell r="H1239">
            <v>9.9380000000000006</v>
          </cell>
        </row>
        <row r="1240">
          <cell r="C1240">
            <v>8456.2880000000005</v>
          </cell>
          <cell r="D1240">
            <v>3.62</v>
          </cell>
          <cell r="G1240">
            <v>10155.713</v>
          </cell>
          <cell r="H1240">
            <v>9.6590000000000007</v>
          </cell>
        </row>
        <row r="1241">
          <cell r="C1241">
            <v>8470.2939999999999</v>
          </cell>
          <cell r="D1241">
            <v>3.754</v>
          </cell>
          <cell r="G1241">
            <v>10158.41</v>
          </cell>
          <cell r="H1241">
            <v>9.4369999999999994</v>
          </cell>
        </row>
        <row r="1242">
          <cell r="C1242">
            <v>8484.741</v>
          </cell>
          <cell r="D1242">
            <v>3.548</v>
          </cell>
          <cell r="G1242">
            <v>10161.259</v>
          </cell>
          <cell r="H1242">
            <v>9.0609999999999999</v>
          </cell>
        </row>
        <row r="1243">
          <cell r="C1243">
            <v>8495.6689999999999</v>
          </cell>
          <cell r="D1243">
            <v>3.1339999999999999</v>
          </cell>
          <cell r="G1243">
            <v>10164.912</v>
          </cell>
          <cell r="H1243">
            <v>8.6270000000000007</v>
          </cell>
        </row>
        <row r="1244">
          <cell r="C1244">
            <v>8508.1810000000005</v>
          </cell>
          <cell r="D1244">
            <v>3.1059999999999999</v>
          </cell>
          <cell r="G1244">
            <v>10167.343999999999</v>
          </cell>
          <cell r="H1244">
            <v>8.327</v>
          </cell>
        </row>
        <row r="1245">
          <cell r="C1245">
            <v>8520.6569999999992</v>
          </cell>
          <cell r="D1245">
            <v>3.2080000000000002</v>
          </cell>
          <cell r="G1245">
            <v>10169.437</v>
          </cell>
          <cell r="H1245">
            <v>7.9720000000000004</v>
          </cell>
        </row>
        <row r="1246">
          <cell r="C1246">
            <v>8531.0380000000005</v>
          </cell>
          <cell r="D1246">
            <v>3.34</v>
          </cell>
          <cell r="G1246">
            <v>10172.375</v>
          </cell>
          <cell r="H1246">
            <v>7.4829999999999997</v>
          </cell>
        </row>
        <row r="1247">
          <cell r="C1247">
            <v>8542.2389999999996</v>
          </cell>
          <cell r="D1247">
            <v>3.3180000000000001</v>
          </cell>
          <cell r="G1247">
            <v>10175.519</v>
          </cell>
          <cell r="H1247">
            <v>6.9640000000000004</v>
          </cell>
        </row>
        <row r="1248">
          <cell r="C1248">
            <v>8554.6029999999992</v>
          </cell>
          <cell r="D1248">
            <v>3.8109999999999999</v>
          </cell>
          <cell r="G1248">
            <v>10178.101000000001</v>
          </cell>
          <cell r="H1248">
            <v>6.4909999999999997</v>
          </cell>
        </row>
        <row r="1249">
          <cell r="C1249">
            <v>8559.06</v>
          </cell>
          <cell r="D1249">
            <v>3.6389999999999998</v>
          </cell>
          <cell r="G1249">
            <v>10182.641</v>
          </cell>
          <cell r="H1249">
            <v>5.6189999999999998</v>
          </cell>
        </row>
        <row r="1250">
          <cell r="C1250">
            <v>8568.2530000000006</v>
          </cell>
          <cell r="D1250">
            <v>3.4020000000000001</v>
          </cell>
          <cell r="G1250">
            <v>10186.752</v>
          </cell>
          <cell r="H1250">
            <v>4.7619999999999996</v>
          </cell>
        </row>
        <row r="1251">
          <cell r="C1251">
            <v>8571.3919999999998</v>
          </cell>
          <cell r="D1251">
            <v>3.28</v>
          </cell>
          <cell r="G1251">
            <v>10190.444</v>
          </cell>
          <cell r="H1251">
            <v>3.8849999999999998</v>
          </cell>
        </row>
        <row r="1252">
          <cell r="C1252">
            <v>8574.7219999999998</v>
          </cell>
          <cell r="D1252">
            <v>3.3460000000000001</v>
          </cell>
          <cell r="G1252">
            <v>10194.647999999999</v>
          </cell>
          <cell r="H1252">
            <v>2.87</v>
          </cell>
        </row>
        <row r="1253">
          <cell r="C1253">
            <v>8580.77</v>
          </cell>
          <cell r="D1253">
            <v>3.0659999999999998</v>
          </cell>
          <cell r="G1253">
            <v>10198.878000000001</v>
          </cell>
          <cell r="H1253">
            <v>1.7709999999999999</v>
          </cell>
        </row>
        <row r="1254">
          <cell r="C1254">
            <v>8582.4570000000003</v>
          </cell>
          <cell r="D1254">
            <v>3.0230000000000001</v>
          </cell>
          <cell r="G1254">
            <v>10204.392</v>
          </cell>
          <cell r="H1254">
            <v>0.35699999999999998</v>
          </cell>
        </row>
        <row r="1255">
          <cell r="C1255">
            <v>8585.0049999999992</v>
          </cell>
          <cell r="D1255">
            <v>3.0489999999999999</v>
          </cell>
          <cell r="G1255">
            <v>10214.715</v>
          </cell>
          <cell r="H1255">
            <v>-2.1960000000000002</v>
          </cell>
        </row>
        <row r="1256">
          <cell r="C1256">
            <v>8588.5110000000004</v>
          </cell>
          <cell r="D1256">
            <v>3.06</v>
          </cell>
          <cell r="G1256">
            <v>10229.053</v>
          </cell>
          <cell r="H1256">
            <v>-4.4089999999999998</v>
          </cell>
        </row>
        <row r="1257">
          <cell r="C1257">
            <v>8591.0619999999999</v>
          </cell>
          <cell r="D1257">
            <v>2.9889999999999999</v>
          </cell>
          <cell r="G1257">
            <v>10229.61</v>
          </cell>
          <cell r="H1257">
            <v>-4.0060000000000002</v>
          </cell>
        </row>
        <row r="1258">
          <cell r="C1258">
            <v>8594.7900000000009</v>
          </cell>
          <cell r="D1258">
            <v>3.0259999999999998</v>
          </cell>
          <cell r="G1258">
            <v>10253.231</v>
          </cell>
          <cell r="H1258">
            <v>-5.3380000000000001</v>
          </cell>
        </row>
        <row r="1259">
          <cell r="C1259">
            <v>8599.7880000000005</v>
          </cell>
          <cell r="D1259">
            <v>3.0640000000000001</v>
          </cell>
          <cell r="G1259">
            <v>10269.273999999999</v>
          </cell>
          <cell r="H1259">
            <v>-5.4119999999999999</v>
          </cell>
        </row>
        <row r="1260">
          <cell r="C1260">
            <v>8601.7279999999992</v>
          </cell>
          <cell r="D1260">
            <v>2.996</v>
          </cell>
          <cell r="G1260">
            <v>10287.182000000001</v>
          </cell>
          <cell r="H1260">
            <v>-5.5339999999999998</v>
          </cell>
        </row>
        <row r="1261">
          <cell r="C1261">
            <v>8604.3259999999991</v>
          </cell>
          <cell r="D1261">
            <v>3.089</v>
          </cell>
          <cell r="G1261">
            <v>10301.236999999999</v>
          </cell>
          <cell r="H1261">
            <v>-5.431</v>
          </cell>
        </row>
        <row r="1262">
          <cell r="C1262">
            <v>8609.1759999999995</v>
          </cell>
          <cell r="D1262">
            <v>3.3210000000000002</v>
          </cell>
          <cell r="G1262">
            <v>10310.772999999999</v>
          </cell>
          <cell r="H1262">
            <v>-5.3109999999999999</v>
          </cell>
        </row>
        <row r="1263">
          <cell r="C1263">
            <v>8621.1880000000001</v>
          </cell>
          <cell r="D1263">
            <v>3.2890000000000001</v>
          </cell>
          <cell r="G1263">
            <v>10312.168</v>
          </cell>
          <cell r="H1263">
            <v>-5.64</v>
          </cell>
        </row>
        <row r="1264">
          <cell r="C1264">
            <v>8633.5519999999997</v>
          </cell>
          <cell r="D1264">
            <v>3.27</v>
          </cell>
          <cell r="G1264">
            <v>10313.468000000001</v>
          </cell>
          <cell r="H1264">
            <v>-6.0010000000000003</v>
          </cell>
        </row>
        <row r="1265">
          <cell r="C1265">
            <v>8644.7669999999998</v>
          </cell>
          <cell r="D1265">
            <v>3.3530000000000002</v>
          </cell>
          <cell r="G1265">
            <v>10315.474</v>
          </cell>
          <cell r="H1265">
            <v>-6.2149999999999999</v>
          </cell>
        </row>
        <row r="1266">
          <cell r="C1266">
            <v>8648.9860000000008</v>
          </cell>
          <cell r="D1266">
            <v>3.3879999999999999</v>
          </cell>
          <cell r="G1266">
            <v>10318.925999999999</v>
          </cell>
          <cell r="H1266">
            <v>-6.4160000000000004</v>
          </cell>
        </row>
        <row r="1267">
          <cell r="C1267">
            <v>8651.6290000000008</v>
          </cell>
          <cell r="D1267">
            <v>3.355</v>
          </cell>
          <cell r="G1267">
            <v>10328.064</v>
          </cell>
          <cell r="H1267">
            <v>-6.7549999999999999</v>
          </cell>
        </row>
        <row r="1268">
          <cell r="C1268">
            <v>8654.4560000000001</v>
          </cell>
          <cell r="D1268">
            <v>3.2570000000000001</v>
          </cell>
          <cell r="G1268">
            <v>10346.249</v>
          </cell>
          <cell r="H1268">
            <v>-6.69</v>
          </cell>
        </row>
        <row r="1269">
          <cell r="C1269">
            <v>8664.518</v>
          </cell>
          <cell r="D1269">
            <v>3.4780000000000002</v>
          </cell>
          <cell r="G1269">
            <v>10393.877</v>
          </cell>
          <cell r="H1269">
            <v>-6.8010000000000002</v>
          </cell>
        </row>
        <row r="1270">
          <cell r="C1270">
            <v>8672.768</v>
          </cell>
          <cell r="D1270">
            <v>3.464</v>
          </cell>
          <cell r="G1270">
            <v>10422.105</v>
          </cell>
          <cell r="H1270">
            <v>-6.899</v>
          </cell>
        </row>
        <row r="1271">
          <cell r="C1271">
            <v>8681.2340000000004</v>
          </cell>
          <cell r="D1271">
            <v>3.5249999999999999</v>
          </cell>
          <cell r="G1271">
            <v>10436.151</v>
          </cell>
          <cell r="H1271">
            <v>-6.8090000000000002</v>
          </cell>
        </row>
        <row r="1272">
          <cell r="C1272">
            <v>8688.8909999999996</v>
          </cell>
          <cell r="D1272">
            <v>3.556</v>
          </cell>
          <cell r="G1272">
            <v>10439.111000000001</v>
          </cell>
          <cell r="H1272">
            <v>-6.33</v>
          </cell>
        </row>
        <row r="1273">
          <cell r="C1273">
            <v>8697.8649999999998</v>
          </cell>
          <cell r="D1273">
            <v>3.7210000000000001</v>
          </cell>
          <cell r="G1273">
            <v>10442.314</v>
          </cell>
          <cell r="H1273">
            <v>-5.8650000000000002</v>
          </cell>
        </row>
        <row r="1274">
          <cell r="C1274">
            <v>8705.4120000000003</v>
          </cell>
          <cell r="D1274">
            <v>4.0110000000000001</v>
          </cell>
          <cell r="G1274">
            <v>10446.474</v>
          </cell>
          <cell r="H1274">
            <v>-5.4489999999999998</v>
          </cell>
        </row>
        <row r="1275">
          <cell r="C1275">
            <v>8708.08</v>
          </cell>
          <cell r="D1275">
            <v>4.12</v>
          </cell>
          <cell r="G1275">
            <v>10469.14</v>
          </cell>
          <cell r="H1275">
            <v>-5.4320000000000004</v>
          </cell>
        </row>
        <row r="1276">
          <cell r="C1276">
            <v>8709.8330000000005</v>
          </cell>
          <cell r="D1276">
            <v>4.1360000000000001</v>
          </cell>
          <cell r="G1276">
            <v>10492.734</v>
          </cell>
          <cell r="H1276">
            <v>-5.5110000000000001</v>
          </cell>
        </row>
        <row r="1277">
          <cell r="C1277">
            <v>8713.06</v>
          </cell>
          <cell r="D1277">
            <v>4.1820000000000004</v>
          </cell>
          <cell r="G1277">
            <v>10521.245000000001</v>
          </cell>
          <cell r="H1277">
            <v>-6.4850000000000003</v>
          </cell>
        </row>
        <row r="1278">
          <cell r="C1278">
            <v>8715.4449999999997</v>
          </cell>
          <cell r="D1278">
            <v>4.1529999999999996</v>
          </cell>
          <cell r="G1278">
            <v>10525.635</v>
          </cell>
          <cell r="H1278">
            <v>-6.9569999999999999</v>
          </cell>
        </row>
        <row r="1279">
          <cell r="C1279">
            <v>8723.8439999999991</v>
          </cell>
          <cell r="D1279">
            <v>4.2830000000000004</v>
          </cell>
          <cell r="G1279">
            <v>10529.232</v>
          </cell>
          <cell r="H1279">
            <v>-7.4219999999999997</v>
          </cell>
        </row>
        <row r="1280">
          <cell r="C1280">
            <v>8725.4339999999993</v>
          </cell>
          <cell r="D1280">
            <v>4.3310000000000004</v>
          </cell>
          <cell r="G1280">
            <v>10531.791999999999</v>
          </cell>
          <cell r="H1280">
            <v>-7.694</v>
          </cell>
        </row>
        <row r="1281">
          <cell r="C1281">
            <v>8727.2970000000005</v>
          </cell>
          <cell r="D1281">
            <v>4.3600000000000003</v>
          </cell>
          <cell r="G1281">
            <v>10534.763000000001</v>
          </cell>
          <cell r="H1281">
            <v>-7.9550000000000001</v>
          </cell>
        </row>
        <row r="1282">
          <cell r="C1282">
            <v>8729.0329999999994</v>
          </cell>
          <cell r="D1282">
            <v>4.2619999999999996</v>
          </cell>
          <cell r="G1282">
            <v>10538.227999999999</v>
          </cell>
          <cell r="H1282">
            <v>-8.1839999999999993</v>
          </cell>
        </row>
        <row r="1283">
          <cell r="C1283">
            <v>8732.5789999999997</v>
          </cell>
          <cell r="D1283">
            <v>4.1479999999999997</v>
          </cell>
          <cell r="G1283">
            <v>10541.734</v>
          </cell>
          <cell r="H1283">
            <v>-8.3919999999999995</v>
          </cell>
        </row>
        <row r="1284">
          <cell r="C1284">
            <v>8735.9950000000008</v>
          </cell>
          <cell r="D1284">
            <v>4.125</v>
          </cell>
          <cell r="G1284">
            <v>10545.02</v>
          </cell>
          <cell r="H1284">
            <v>-8.5470000000000006</v>
          </cell>
        </row>
        <row r="1285">
          <cell r="C1285">
            <v>8739.3970000000008</v>
          </cell>
          <cell r="D1285">
            <v>4.1139999999999999</v>
          </cell>
          <cell r="G1285">
            <v>10548.23</v>
          </cell>
          <cell r="H1285">
            <v>-8.593</v>
          </cell>
        </row>
        <row r="1286">
          <cell r="C1286">
            <v>8745.7759999999998</v>
          </cell>
          <cell r="D1286">
            <v>4.4109999999999996</v>
          </cell>
          <cell r="G1286">
            <v>10551.999</v>
          </cell>
          <cell r="H1286">
            <v>-8.5310000000000006</v>
          </cell>
        </row>
        <row r="1287">
          <cell r="C1287">
            <v>8751.268</v>
          </cell>
          <cell r="D1287">
            <v>4.718</v>
          </cell>
          <cell r="G1287">
            <v>10554.696</v>
          </cell>
          <cell r="H1287">
            <v>-8.4540000000000006</v>
          </cell>
        </row>
        <row r="1288">
          <cell r="C1288">
            <v>8753.0439999999999</v>
          </cell>
          <cell r="D1288">
            <v>4.7050000000000001</v>
          </cell>
          <cell r="G1288">
            <v>10557.444</v>
          </cell>
          <cell r="H1288">
            <v>-8.2959999999999994</v>
          </cell>
        </row>
        <row r="1289">
          <cell r="C1289">
            <v>8755.7250000000004</v>
          </cell>
          <cell r="D1289">
            <v>4.569</v>
          </cell>
          <cell r="G1289">
            <v>10560.107</v>
          </cell>
          <cell r="H1289">
            <v>-8.1300000000000008</v>
          </cell>
        </row>
        <row r="1290">
          <cell r="C1290">
            <v>8758.6610000000001</v>
          </cell>
          <cell r="D1290">
            <v>4.3929999999999998</v>
          </cell>
          <cell r="G1290">
            <v>10563.089</v>
          </cell>
          <cell r="H1290">
            <v>-7.9139999999999997</v>
          </cell>
        </row>
        <row r="1291">
          <cell r="C1291">
            <v>8762.5889999999999</v>
          </cell>
          <cell r="D1291">
            <v>4.1440000000000001</v>
          </cell>
          <cell r="G1291">
            <v>10567.022999999999</v>
          </cell>
          <cell r="H1291">
            <v>-7.4619999999999997</v>
          </cell>
        </row>
        <row r="1292">
          <cell r="C1292">
            <v>8764.9330000000009</v>
          </cell>
          <cell r="D1292">
            <v>3.8140000000000001</v>
          </cell>
          <cell r="G1292">
            <v>10569.092000000001</v>
          </cell>
          <cell r="H1292">
            <v>-7.1669999999999998</v>
          </cell>
        </row>
        <row r="1293">
          <cell r="C1293">
            <v>8769.3819999999996</v>
          </cell>
          <cell r="D1293">
            <v>3.4660000000000002</v>
          </cell>
          <cell r="G1293">
            <v>10572.706</v>
          </cell>
          <cell r="H1293">
            <v>-6.6980000000000004</v>
          </cell>
        </row>
        <row r="1294">
          <cell r="C1294">
            <v>8772.89</v>
          </cell>
          <cell r="D1294">
            <v>3.339</v>
          </cell>
          <cell r="G1294">
            <v>10580.411</v>
          </cell>
          <cell r="H1294">
            <v>-5.6509999999999998</v>
          </cell>
        </row>
        <row r="1295">
          <cell r="C1295">
            <v>8777.1450000000004</v>
          </cell>
          <cell r="D1295">
            <v>3.16</v>
          </cell>
          <cell r="G1295">
            <v>10593.82</v>
          </cell>
          <cell r="H1295">
            <v>-4.3710000000000004</v>
          </cell>
        </row>
        <row r="1296">
          <cell r="C1296">
            <v>8782.0630000000001</v>
          </cell>
          <cell r="D1296">
            <v>3.1419999999999999</v>
          </cell>
          <cell r="G1296">
            <v>10622.494000000001</v>
          </cell>
          <cell r="H1296">
            <v>-2.3679999999999999</v>
          </cell>
        </row>
        <row r="1297">
          <cell r="C1297">
            <v>8785.2070000000003</v>
          </cell>
          <cell r="D1297">
            <v>3.016</v>
          </cell>
          <cell r="G1297">
            <v>10651.102000000001</v>
          </cell>
          <cell r="H1297">
            <v>-0.56299999999999994</v>
          </cell>
        </row>
        <row r="1298">
          <cell r="C1298">
            <v>8790.768</v>
          </cell>
          <cell r="D1298">
            <v>2.7650000000000001</v>
          </cell>
          <cell r="G1298">
            <v>10655.938</v>
          </cell>
          <cell r="H1298">
            <v>-0.34599999999999997</v>
          </cell>
        </row>
        <row r="1299">
          <cell r="C1299">
            <v>8794.4789999999994</v>
          </cell>
          <cell r="D1299">
            <v>2.694</v>
          </cell>
          <cell r="G1299">
            <v>10664.468000000001</v>
          </cell>
          <cell r="H1299">
            <v>-0.245</v>
          </cell>
        </row>
        <row r="1300">
          <cell r="C1300">
            <v>8800.4840000000004</v>
          </cell>
          <cell r="D1300">
            <v>2.5779999999999998</v>
          </cell>
          <cell r="G1300">
            <v>10672.523999999999</v>
          </cell>
          <cell r="H1300">
            <v>-0.16900000000000001</v>
          </cell>
        </row>
        <row r="1301">
          <cell r="C1301">
            <v>8805.6919999999991</v>
          </cell>
          <cell r="D1301">
            <v>2.37</v>
          </cell>
          <cell r="G1301">
            <v>10680.003000000001</v>
          </cell>
          <cell r="H1301">
            <v>-0.14499999999999999</v>
          </cell>
        </row>
        <row r="1302">
          <cell r="C1302">
            <v>8808.8230000000003</v>
          </cell>
          <cell r="D1302">
            <v>2.137</v>
          </cell>
          <cell r="G1302">
            <v>10683.058999999999</v>
          </cell>
          <cell r="H1302">
            <v>-0.185</v>
          </cell>
        </row>
        <row r="1303">
          <cell r="C1303">
            <v>8812.9599999999991</v>
          </cell>
          <cell r="D1303">
            <v>1.9019999999999999</v>
          </cell>
          <cell r="G1303">
            <v>10686.144</v>
          </cell>
          <cell r="H1303">
            <v>-0.27100000000000002</v>
          </cell>
        </row>
        <row r="1304">
          <cell r="C1304">
            <v>8819.1229999999996</v>
          </cell>
          <cell r="D1304">
            <v>1.85</v>
          </cell>
          <cell r="G1304">
            <v>10689.210999999999</v>
          </cell>
          <cell r="H1304">
            <v>-0.47099999999999997</v>
          </cell>
        </row>
        <row r="1305">
          <cell r="C1305">
            <v>8828.6990000000005</v>
          </cell>
          <cell r="D1305">
            <v>1.988</v>
          </cell>
          <cell r="G1305">
            <v>10692.548000000001</v>
          </cell>
          <cell r="H1305">
            <v>-0.67400000000000004</v>
          </cell>
        </row>
        <row r="1306">
          <cell r="C1306">
            <v>8834.1280000000006</v>
          </cell>
          <cell r="D1306">
            <v>2.077</v>
          </cell>
          <cell r="G1306">
            <v>10695.541999999999</v>
          </cell>
          <cell r="H1306">
            <v>-0.95099999999999996</v>
          </cell>
        </row>
        <row r="1307">
          <cell r="C1307">
            <v>8841.6329999999998</v>
          </cell>
          <cell r="D1307">
            <v>2.0019999999999998</v>
          </cell>
          <cell r="G1307">
            <v>10699.284</v>
          </cell>
          <cell r="H1307">
            <v>-1.345</v>
          </cell>
        </row>
        <row r="1308">
          <cell r="C1308">
            <v>8854.4920000000002</v>
          </cell>
          <cell r="D1308">
            <v>2.1080000000000001</v>
          </cell>
          <cell r="G1308">
            <v>10704.457</v>
          </cell>
          <cell r="H1308">
            <v>-2.028</v>
          </cell>
        </row>
        <row r="1309">
          <cell r="C1309">
            <v>8858.7189999999991</v>
          </cell>
          <cell r="D1309">
            <v>1.9119999999999999</v>
          </cell>
          <cell r="G1309">
            <v>10725.611000000001</v>
          </cell>
          <cell r="H1309">
            <v>-5.4279999999999999</v>
          </cell>
        </row>
        <row r="1310">
          <cell r="C1310">
            <v>8862.5499999999993</v>
          </cell>
          <cell r="D1310">
            <v>1.857</v>
          </cell>
          <cell r="G1310">
            <v>10737.697</v>
          </cell>
          <cell r="H1310">
            <v>-7.8019999999999996</v>
          </cell>
        </row>
        <row r="1311">
          <cell r="C1311">
            <v>8868.02</v>
          </cell>
          <cell r="D1311">
            <v>1.677</v>
          </cell>
          <cell r="G1311">
            <v>10744.277</v>
          </cell>
          <cell r="H1311">
            <v>-9.48</v>
          </cell>
        </row>
        <row r="1312">
          <cell r="C1312">
            <v>8878.4940000000006</v>
          </cell>
          <cell r="D1312">
            <v>1.5960000000000001</v>
          </cell>
          <cell r="G1312">
            <v>10750.66</v>
          </cell>
          <cell r="H1312">
            <v>-11.226000000000001</v>
          </cell>
        </row>
        <row r="1313">
          <cell r="C1313">
            <v>8894.3649999999998</v>
          </cell>
          <cell r="D1313">
            <v>1.524</v>
          </cell>
          <cell r="G1313">
            <v>10754.557000000001</v>
          </cell>
          <cell r="H1313">
            <v>-12.319000000000001</v>
          </cell>
        </row>
        <row r="1314">
          <cell r="C1314">
            <v>8907.6</v>
          </cell>
          <cell r="D1314">
            <v>1.5660000000000001</v>
          </cell>
          <cell r="G1314">
            <v>10757.629000000001</v>
          </cell>
          <cell r="H1314">
            <v>-13.093</v>
          </cell>
        </row>
        <row r="1315">
          <cell r="C1315">
            <v>8918.9959999999992</v>
          </cell>
          <cell r="D1315">
            <v>1.5629999999999999</v>
          </cell>
          <cell r="G1315">
            <v>10760.749</v>
          </cell>
          <cell r="H1315">
            <v>-13.787000000000001</v>
          </cell>
        </row>
        <row r="1316">
          <cell r="C1316">
            <v>8925.9380000000001</v>
          </cell>
          <cell r="D1316">
            <v>1.5129999999999999</v>
          </cell>
          <cell r="G1316">
            <v>10764.626</v>
          </cell>
          <cell r="H1316">
            <v>-14.507999999999999</v>
          </cell>
        </row>
        <row r="1317">
          <cell r="C1317">
            <v>8933.7659999999996</v>
          </cell>
          <cell r="D1317">
            <v>1.42</v>
          </cell>
          <cell r="G1317">
            <v>10768.434999999999</v>
          </cell>
          <cell r="H1317">
            <v>-15.156000000000001</v>
          </cell>
        </row>
        <row r="1318">
          <cell r="C1318">
            <v>8946.7099999999991</v>
          </cell>
          <cell r="D1318">
            <v>1.4690000000000001</v>
          </cell>
          <cell r="G1318">
            <v>10773.003000000001</v>
          </cell>
          <cell r="H1318">
            <v>-15.955</v>
          </cell>
        </row>
        <row r="1319">
          <cell r="C1319">
            <v>8960.3719999999994</v>
          </cell>
          <cell r="D1319">
            <v>1.518</v>
          </cell>
          <cell r="G1319">
            <v>10782.575999999999</v>
          </cell>
          <cell r="H1319">
            <v>-16.856999999999999</v>
          </cell>
        </row>
        <row r="1320">
          <cell r="C1320">
            <v>8974.8140000000003</v>
          </cell>
          <cell r="D1320">
            <v>1.427</v>
          </cell>
          <cell r="G1320">
            <v>10788.832</v>
          </cell>
          <cell r="H1320">
            <v>-17.395</v>
          </cell>
        </row>
        <row r="1321">
          <cell r="C1321">
            <v>8983.8220000000001</v>
          </cell>
          <cell r="D1321">
            <v>1.403</v>
          </cell>
          <cell r="G1321">
            <v>10793.333000000001</v>
          </cell>
          <cell r="H1321">
            <v>-17.486000000000001</v>
          </cell>
        </row>
        <row r="1322">
          <cell r="C1322">
            <v>8995.2649999999994</v>
          </cell>
          <cell r="D1322">
            <v>1.4610000000000001</v>
          </cell>
          <cell r="G1322">
            <v>10797.691999999999</v>
          </cell>
          <cell r="H1322">
            <v>-17.388000000000002</v>
          </cell>
        </row>
        <row r="1323">
          <cell r="C1323">
            <v>9006.6990000000005</v>
          </cell>
          <cell r="D1323">
            <v>1.339</v>
          </cell>
          <cell r="G1323">
            <v>10799.45</v>
          </cell>
          <cell r="H1323">
            <v>-17.190000000000001</v>
          </cell>
        </row>
        <row r="1324">
          <cell r="C1324">
            <v>9018.6219999999994</v>
          </cell>
          <cell r="D1324">
            <v>1.298</v>
          </cell>
          <cell r="G1324">
            <v>10805.197</v>
          </cell>
          <cell r="H1324">
            <v>-16.518000000000001</v>
          </cell>
        </row>
        <row r="1325">
          <cell r="C1325">
            <v>9030.8130000000001</v>
          </cell>
          <cell r="D1325">
            <v>1.022</v>
          </cell>
          <cell r="G1325">
            <v>10808.798000000001</v>
          </cell>
          <cell r="H1325">
            <v>-16.111999999999998</v>
          </cell>
        </row>
        <row r="1326">
          <cell r="C1326">
            <v>9039.3700000000008</v>
          </cell>
          <cell r="D1326">
            <v>0.44</v>
          </cell>
          <cell r="G1326">
            <v>10814.01</v>
          </cell>
          <cell r="H1326">
            <v>-14.986000000000001</v>
          </cell>
        </row>
        <row r="1327">
          <cell r="C1327">
            <v>9046.3289999999997</v>
          </cell>
          <cell r="D1327">
            <v>-0.312</v>
          </cell>
          <cell r="G1327">
            <v>10820.273999999999</v>
          </cell>
          <cell r="H1327">
            <v>-13.584</v>
          </cell>
        </row>
        <row r="1328">
          <cell r="C1328">
            <v>9050.14</v>
          </cell>
          <cell r="D1328">
            <v>-0.78700000000000003</v>
          </cell>
          <cell r="G1328">
            <v>10831.664000000001</v>
          </cell>
          <cell r="H1328">
            <v>-11.492000000000001</v>
          </cell>
        </row>
        <row r="1329">
          <cell r="C1329">
            <v>9058.7620000000006</v>
          </cell>
          <cell r="D1329">
            <v>-2.0350000000000001</v>
          </cell>
          <cell r="G1329">
            <v>10846.831</v>
          </cell>
          <cell r="H1329">
            <v>-9.2260000000000009</v>
          </cell>
        </row>
        <row r="1330">
          <cell r="C1330">
            <v>9063.8220000000001</v>
          </cell>
          <cell r="D1330">
            <v>-2.9710000000000001</v>
          </cell>
          <cell r="G1330">
            <v>10861.33</v>
          </cell>
          <cell r="H1330">
            <v>-7.1639999999999997</v>
          </cell>
        </row>
        <row r="1331">
          <cell r="C1331">
            <v>9067.9470000000001</v>
          </cell>
          <cell r="D1331">
            <v>-3.7639999999999998</v>
          </cell>
          <cell r="G1331">
            <v>10889.526</v>
          </cell>
          <cell r="H1331">
            <v>-2.9409999999999998</v>
          </cell>
        </row>
        <row r="1332">
          <cell r="C1332">
            <v>9071.0580000000009</v>
          </cell>
          <cell r="D1332">
            <v>-4.4139999999999997</v>
          </cell>
          <cell r="G1332">
            <v>10898.362999999999</v>
          </cell>
          <cell r="H1332">
            <v>-0.97699999999999998</v>
          </cell>
        </row>
        <row r="1333">
          <cell r="C1333">
            <v>9073.4290000000001</v>
          </cell>
          <cell r="D1333">
            <v>-4.8620000000000001</v>
          </cell>
          <cell r="G1333">
            <v>10906.156999999999</v>
          </cell>
          <cell r="H1333">
            <v>1.343</v>
          </cell>
        </row>
        <row r="1334">
          <cell r="C1334">
            <v>9076.3989999999994</v>
          </cell>
          <cell r="D1334">
            <v>-5.4809999999999999</v>
          </cell>
          <cell r="G1334">
            <v>10915.726000000001</v>
          </cell>
          <cell r="H1334">
            <v>5.44</v>
          </cell>
        </row>
        <row r="1335">
          <cell r="C1335">
            <v>9079.4830000000002</v>
          </cell>
          <cell r="D1335">
            <v>-6.056</v>
          </cell>
          <cell r="G1335">
            <v>10919.475</v>
          </cell>
          <cell r="H1335">
            <v>7.3760000000000003</v>
          </cell>
        </row>
        <row r="1336">
          <cell r="C1336">
            <v>9083.5640000000003</v>
          </cell>
          <cell r="D1336">
            <v>-6.7290000000000001</v>
          </cell>
          <cell r="G1336">
            <v>10922.255999999999</v>
          </cell>
          <cell r="H1336">
            <v>8.7910000000000004</v>
          </cell>
        </row>
        <row r="1337">
          <cell r="C1337">
            <v>9087.7559999999994</v>
          </cell>
          <cell r="D1337">
            <v>-7.4269999999999996</v>
          </cell>
          <cell r="G1337">
            <v>10925.384</v>
          </cell>
          <cell r="H1337">
            <v>10.477</v>
          </cell>
        </row>
        <row r="1338">
          <cell r="C1338">
            <v>9091.1620000000003</v>
          </cell>
          <cell r="D1338">
            <v>-7.9</v>
          </cell>
          <cell r="G1338">
            <v>10929.5</v>
          </cell>
          <cell r="H1338">
            <v>12.622</v>
          </cell>
        </row>
        <row r="1339">
          <cell r="C1339">
            <v>9094.2180000000008</v>
          </cell>
          <cell r="D1339">
            <v>-8.4440000000000008</v>
          </cell>
          <cell r="G1339">
            <v>10933.275</v>
          </cell>
          <cell r="H1339">
            <v>14.396000000000001</v>
          </cell>
        </row>
        <row r="1340">
          <cell r="C1340">
            <v>9097.5910000000003</v>
          </cell>
          <cell r="D1340">
            <v>-8.8439999999999994</v>
          </cell>
          <cell r="G1340">
            <v>10937.572</v>
          </cell>
          <cell r="H1340">
            <v>16.402000000000001</v>
          </cell>
        </row>
        <row r="1341">
          <cell r="C1341">
            <v>9102.3320000000003</v>
          </cell>
          <cell r="D1341">
            <v>-9.4920000000000009</v>
          </cell>
          <cell r="G1341">
            <v>10941.712</v>
          </cell>
          <cell r="H1341">
            <v>18.263999999999999</v>
          </cell>
        </row>
        <row r="1342">
          <cell r="C1342">
            <v>9104.36</v>
          </cell>
          <cell r="D1342">
            <v>-9.7149999999999999</v>
          </cell>
          <cell r="G1342">
            <v>10945.902</v>
          </cell>
          <cell r="H1342">
            <v>19.722000000000001</v>
          </cell>
        </row>
        <row r="1343">
          <cell r="C1343">
            <v>9107.348</v>
          </cell>
          <cell r="D1343">
            <v>-9.9870000000000001</v>
          </cell>
          <cell r="G1343">
            <v>10952.388000000001</v>
          </cell>
          <cell r="H1343">
            <v>22.302</v>
          </cell>
        </row>
        <row r="1344">
          <cell r="C1344">
            <v>9109.991</v>
          </cell>
          <cell r="D1344">
            <v>-10.314</v>
          </cell>
          <cell r="G1344">
            <v>10956.119000000001</v>
          </cell>
          <cell r="H1344">
            <v>23.349</v>
          </cell>
        </row>
        <row r="1345">
          <cell r="C1345">
            <v>9112.64</v>
          </cell>
          <cell r="D1345">
            <v>-10.54</v>
          </cell>
          <cell r="G1345">
            <v>10961.209000000001</v>
          </cell>
          <cell r="H1345">
            <v>24.193999999999999</v>
          </cell>
        </row>
        <row r="1346">
          <cell r="C1346">
            <v>9117.3169999999991</v>
          </cell>
          <cell r="D1346">
            <v>-11.000999999999999</v>
          </cell>
          <cell r="G1346">
            <v>10965.474</v>
          </cell>
          <cell r="H1346">
            <v>24.547999999999998</v>
          </cell>
        </row>
        <row r="1347">
          <cell r="C1347">
            <v>9120.5310000000009</v>
          </cell>
          <cell r="D1347">
            <v>-11.279</v>
          </cell>
          <cell r="G1347">
            <v>10969.296</v>
          </cell>
          <cell r="H1347">
            <v>24.542999999999999</v>
          </cell>
        </row>
        <row r="1348">
          <cell r="C1348">
            <v>9122.7939999999999</v>
          </cell>
          <cell r="D1348">
            <v>-11.29</v>
          </cell>
          <cell r="G1348">
            <v>10973.75</v>
          </cell>
          <cell r="H1348">
            <v>24.524999999999999</v>
          </cell>
        </row>
        <row r="1349">
          <cell r="C1349">
            <v>9123.8250000000007</v>
          </cell>
          <cell r="D1349">
            <v>-11.292</v>
          </cell>
          <cell r="G1349">
            <v>10978.032999999999</v>
          </cell>
          <cell r="H1349">
            <v>24.349</v>
          </cell>
        </row>
        <row r="1350">
          <cell r="C1350">
            <v>9130.6409999999996</v>
          </cell>
          <cell r="D1350">
            <v>-11.273</v>
          </cell>
          <cell r="G1350">
            <v>10982.305</v>
          </cell>
          <cell r="H1350">
            <v>23.806999999999999</v>
          </cell>
        </row>
        <row r="1351">
          <cell r="C1351">
            <v>9135.8559999999998</v>
          </cell>
          <cell r="D1351">
            <v>-11.843999999999999</v>
          </cell>
          <cell r="G1351">
            <v>10986.871999999999</v>
          </cell>
          <cell r="H1351">
            <v>22.841000000000001</v>
          </cell>
        </row>
        <row r="1352">
          <cell r="C1352">
            <v>9139.7150000000001</v>
          </cell>
          <cell r="D1352">
            <v>-11.741</v>
          </cell>
          <cell r="G1352">
            <v>10990.651</v>
          </cell>
          <cell r="H1352">
            <v>21.867999999999999</v>
          </cell>
        </row>
        <row r="1353">
          <cell r="C1353">
            <v>9144.7710000000006</v>
          </cell>
          <cell r="D1353">
            <v>-11.423999999999999</v>
          </cell>
          <cell r="G1353">
            <v>10995.114</v>
          </cell>
          <cell r="H1353">
            <v>20.388999999999999</v>
          </cell>
        </row>
        <row r="1354">
          <cell r="C1354">
            <v>9152.5329999999994</v>
          </cell>
          <cell r="D1354">
            <v>-10.539</v>
          </cell>
          <cell r="G1354">
            <v>10998.601000000001</v>
          </cell>
          <cell r="H1354">
            <v>19.013999999999999</v>
          </cell>
        </row>
        <row r="1355">
          <cell r="C1355">
            <v>9154.0750000000007</v>
          </cell>
          <cell r="D1355">
            <v>-10.281000000000001</v>
          </cell>
          <cell r="G1355">
            <v>11001.957</v>
          </cell>
          <cell r="H1355">
            <v>17.530999999999999</v>
          </cell>
        </row>
        <row r="1356">
          <cell r="C1356">
            <v>9156.5619999999999</v>
          </cell>
          <cell r="D1356">
            <v>-9.8170000000000002</v>
          </cell>
          <cell r="G1356">
            <v>11004.585999999999</v>
          </cell>
          <cell r="H1356">
            <v>16.305</v>
          </cell>
        </row>
        <row r="1357">
          <cell r="C1357">
            <v>9160.09</v>
          </cell>
          <cell r="D1357">
            <v>-9.1669999999999998</v>
          </cell>
          <cell r="G1357">
            <v>11007.181</v>
          </cell>
          <cell r="H1357">
            <v>15.016999999999999</v>
          </cell>
        </row>
        <row r="1358">
          <cell r="C1358">
            <v>9164.5589999999993</v>
          </cell>
          <cell r="D1358">
            <v>-8.1690000000000005</v>
          </cell>
          <cell r="G1358">
            <v>11010.081</v>
          </cell>
          <cell r="H1358">
            <v>13.436999999999999</v>
          </cell>
        </row>
        <row r="1359">
          <cell r="C1359">
            <v>9169.4</v>
          </cell>
          <cell r="D1359">
            <v>-6.9619999999999997</v>
          </cell>
          <cell r="G1359">
            <v>11013.838</v>
          </cell>
          <cell r="H1359">
            <v>11.478</v>
          </cell>
        </row>
        <row r="1360">
          <cell r="C1360">
            <v>9179.0429999999997</v>
          </cell>
          <cell r="D1360">
            <v>-3.7989999999999999</v>
          </cell>
          <cell r="G1360">
            <v>11017.977999999999</v>
          </cell>
          <cell r="H1360">
            <v>9.3849999999999998</v>
          </cell>
        </row>
        <row r="1361">
          <cell r="C1361">
            <v>9186.4989999999998</v>
          </cell>
          <cell r="D1361">
            <v>-1.224</v>
          </cell>
          <cell r="G1361">
            <v>11025.248</v>
          </cell>
          <cell r="H1361">
            <v>6.4859999999999998</v>
          </cell>
        </row>
        <row r="1362">
          <cell r="C1362">
            <v>9194.3040000000001</v>
          </cell>
          <cell r="D1362">
            <v>1.8460000000000001</v>
          </cell>
          <cell r="G1362">
            <v>11031.486000000001</v>
          </cell>
          <cell r="H1362">
            <v>4.492</v>
          </cell>
        </row>
        <row r="1363">
          <cell r="C1363">
            <v>9202.2710000000006</v>
          </cell>
          <cell r="D1363">
            <v>5.4359999999999999</v>
          </cell>
          <cell r="G1363">
            <v>11039.718000000001</v>
          </cell>
          <cell r="H1363">
            <v>2.5099999999999998</v>
          </cell>
        </row>
        <row r="1364">
          <cell r="C1364">
            <v>9208.8160000000007</v>
          </cell>
          <cell r="D1364">
            <v>8.6370000000000005</v>
          </cell>
          <cell r="G1364">
            <v>11054.09</v>
          </cell>
          <cell r="H1364">
            <v>4.4999999999999998E-2</v>
          </cell>
        </row>
        <row r="1365">
          <cell r="C1365">
            <v>9215.56</v>
          </cell>
          <cell r="D1365">
            <v>12.429</v>
          </cell>
          <cell r="G1365">
            <v>11060.12</v>
          </cell>
          <cell r="H1365">
            <v>-0.61299999999999999</v>
          </cell>
        </row>
        <row r="1366">
          <cell r="C1366">
            <v>9219.8410000000003</v>
          </cell>
          <cell r="D1366">
            <v>15.117000000000001</v>
          </cell>
          <cell r="G1366">
            <v>11079.195</v>
          </cell>
          <cell r="H1366">
            <v>-2.4239999999999999</v>
          </cell>
        </row>
        <row r="1367">
          <cell r="C1367">
            <v>9222.2139999999999</v>
          </cell>
          <cell r="D1367">
            <v>16.57</v>
          </cell>
          <cell r="G1367">
            <v>11085.33</v>
          </cell>
          <cell r="H1367">
            <v>-3.286</v>
          </cell>
        </row>
        <row r="1368">
          <cell r="C1368">
            <v>9223.3330000000005</v>
          </cell>
          <cell r="D1368">
            <v>17.367999999999999</v>
          </cell>
          <cell r="G1368">
            <v>11098</v>
          </cell>
          <cell r="H1368">
            <v>-5.6479999999999997</v>
          </cell>
        </row>
        <row r="1369">
          <cell r="C1369">
            <v>9224.59</v>
          </cell>
          <cell r="D1369">
            <v>18.210999999999999</v>
          </cell>
          <cell r="G1369">
            <v>11103.65</v>
          </cell>
          <cell r="H1369">
            <v>-6.8159999999999998</v>
          </cell>
        </row>
        <row r="1370">
          <cell r="C1370">
            <v>9226.2469999999994</v>
          </cell>
          <cell r="D1370">
            <v>19.291</v>
          </cell>
          <cell r="G1370">
            <v>11107.534</v>
          </cell>
          <cell r="H1370">
            <v>-7.5380000000000003</v>
          </cell>
        </row>
        <row r="1371">
          <cell r="C1371">
            <v>9227.3870000000006</v>
          </cell>
          <cell r="D1371">
            <v>19.940999999999999</v>
          </cell>
          <cell r="G1371">
            <v>11112.071</v>
          </cell>
          <cell r="H1371">
            <v>-8.2240000000000002</v>
          </cell>
        </row>
        <row r="1372">
          <cell r="C1372">
            <v>9229.0490000000009</v>
          </cell>
          <cell r="D1372">
            <v>20.814</v>
          </cell>
          <cell r="G1372">
            <v>11116.09</v>
          </cell>
          <cell r="H1372">
            <v>-8.84</v>
          </cell>
        </row>
        <row r="1373">
          <cell r="C1373">
            <v>9230.0310000000009</v>
          </cell>
          <cell r="D1373">
            <v>21.347999999999999</v>
          </cell>
          <cell r="G1373">
            <v>11120.227000000001</v>
          </cell>
          <cell r="H1373">
            <v>-9.4510000000000005</v>
          </cell>
        </row>
        <row r="1374">
          <cell r="C1374">
            <v>9231.9040000000005</v>
          </cell>
          <cell r="D1374">
            <v>22.283000000000001</v>
          </cell>
          <cell r="G1374">
            <v>11124.476000000001</v>
          </cell>
          <cell r="H1374">
            <v>-9.9930000000000003</v>
          </cell>
        </row>
        <row r="1375">
          <cell r="C1375">
            <v>9234.2980000000007</v>
          </cell>
          <cell r="D1375">
            <v>23.332999999999998</v>
          </cell>
          <cell r="G1375">
            <v>11127.091</v>
          </cell>
          <cell r="H1375">
            <v>-10.416</v>
          </cell>
        </row>
        <row r="1376">
          <cell r="C1376">
            <v>9236.2780000000002</v>
          </cell>
          <cell r="D1376">
            <v>24.190999999999999</v>
          </cell>
          <cell r="G1376">
            <v>11130.165000000001</v>
          </cell>
          <cell r="H1376">
            <v>-10.727</v>
          </cell>
        </row>
        <row r="1377">
          <cell r="C1377">
            <v>9237.3539999999994</v>
          </cell>
          <cell r="D1377">
            <v>24.654</v>
          </cell>
          <cell r="G1377">
            <v>11140.26</v>
          </cell>
          <cell r="H1377">
            <v>-10.943</v>
          </cell>
        </row>
        <row r="1378">
          <cell r="C1378">
            <v>9239.4580000000005</v>
          </cell>
          <cell r="D1378">
            <v>25.507999999999999</v>
          </cell>
          <cell r="G1378">
            <v>11145.066000000001</v>
          </cell>
          <cell r="H1378">
            <v>-10.964</v>
          </cell>
        </row>
        <row r="1379">
          <cell r="C1379">
            <v>9240.5660000000007</v>
          </cell>
          <cell r="D1379">
            <v>25.835999999999999</v>
          </cell>
          <cell r="G1379">
            <v>11148.446</v>
          </cell>
          <cell r="H1379">
            <v>-10.836</v>
          </cell>
        </row>
        <row r="1380">
          <cell r="C1380">
            <v>9243.3050000000003</v>
          </cell>
          <cell r="D1380">
            <v>26.664000000000001</v>
          </cell>
          <cell r="G1380">
            <v>11151.218000000001</v>
          </cell>
          <cell r="H1380">
            <v>-10.715999999999999</v>
          </cell>
        </row>
        <row r="1381">
          <cell r="C1381">
            <v>9244.7170000000006</v>
          </cell>
          <cell r="D1381">
            <v>27.018999999999998</v>
          </cell>
          <cell r="G1381">
            <v>11154.001</v>
          </cell>
          <cell r="H1381">
            <v>-10.548999999999999</v>
          </cell>
        </row>
        <row r="1382">
          <cell r="C1382">
            <v>9245.8580000000002</v>
          </cell>
          <cell r="D1382">
            <v>27.356999999999999</v>
          </cell>
          <cell r="G1382">
            <v>11157.867</v>
          </cell>
          <cell r="H1382">
            <v>-10.317</v>
          </cell>
        </row>
        <row r="1383">
          <cell r="C1383">
            <v>9247.41</v>
          </cell>
          <cell r="D1383">
            <v>27.646999999999998</v>
          </cell>
          <cell r="G1383">
            <v>11161.333000000001</v>
          </cell>
          <cell r="H1383">
            <v>-9.9130000000000003</v>
          </cell>
        </row>
        <row r="1384">
          <cell r="C1384">
            <v>9249.1209999999992</v>
          </cell>
          <cell r="D1384">
            <v>27.943999999999999</v>
          </cell>
          <cell r="G1384">
            <v>11164.764999999999</v>
          </cell>
          <cell r="H1384">
            <v>-9.5589999999999993</v>
          </cell>
        </row>
        <row r="1385">
          <cell r="C1385">
            <v>9251.2819999999992</v>
          </cell>
          <cell r="D1385">
            <v>28.268999999999998</v>
          </cell>
          <cell r="G1385">
            <v>11168.232</v>
          </cell>
          <cell r="H1385">
            <v>-9.0779999999999994</v>
          </cell>
        </row>
        <row r="1386">
          <cell r="C1386">
            <v>9253.3469999999998</v>
          </cell>
          <cell r="D1386">
            <v>28.594999999999999</v>
          </cell>
          <cell r="G1386">
            <v>11172.105</v>
          </cell>
          <cell r="H1386">
            <v>-8.32</v>
          </cell>
        </row>
        <row r="1387">
          <cell r="C1387">
            <v>9255.8410000000003</v>
          </cell>
          <cell r="D1387">
            <v>28.91</v>
          </cell>
          <cell r="G1387">
            <v>11177.450999999999</v>
          </cell>
          <cell r="H1387">
            <v>-6.9870000000000001</v>
          </cell>
        </row>
        <row r="1388">
          <cell r="C1388">
            <v>9257.4130000000005</v>
          </cell>
          <cell r="D1388">
            <v>29.091999999999999</v>
          </cell>
          <cell r="G1388">
            <v>11181.624</v>
          </cell>
          <cell r="H1388">
            <v>-6.1269999999999998</v>
          </cell>
        </row>
        <row r="1389">
          <cell r="C1389">
            <v>9259.2109999999993</v>
          </cell>
          <cell r="D1389">
            <v>29.27</v>
          </cell>
          <cell r="G1389">
            <v>11184.64</v>
          </cell>
          <cell r="H1389">
            <v>-5.6769999999999996</v>
          </cell>
        </row>
        <row r="1390">
          <cell r="C1390">
            <v>9260.6810000000005</v>
          </cell>
          <cell r="D1390">
            <v>29.356999999999999</v>
          </cell>
          <cell r="G1390">
            <v>11191.391</v>
          </cell>
          <cell r="H1390">
            <v>-4.8140000000000001</v>
          </cell>
        </row>
        <row r="1391">
          <cell r="C1391">
            <v>9261.8289999999997</v>
          </cell>
          <cell r="D1391">
            <v>29.393000000000001</v>
          </cell>
          <cell r="G1391">
            <v>11207.093999999999</v>
          </cell>
          <cell r="H1391">
            <v>-4.7510000000000003</v>
          </cell>
        </row>
        <row r="1392">
          <cell r="C1392">
            <v>9262.8150000000005</v>
          </cell>
          <cell r="D1392">
            <v>29.4</v>
          </cell>
          <cell r="G1392">
            <v>11207.093999999999</v>
          </cell>
          <cell r="H1392">
            <v>-4.7510000000000003</v>
          </cell>
        </row>
        <row r="1393">
          <cell r="C1393">
            <v>9264.3510000000006</v>
          </cell>
          <cell r="D1393">
            <v>29.42</v>
          </cell>
          <cell r="G1393">
            <v>11210.388000000001</v>
          </cell>
          <cell r="H1393">
            <v>-5.024</v>
          </cell>
        </row>
        <row r="1394">
          <cell r="C1394">
            <v>9265.6419999999998</v>
          </cell>
          <cell r="D1394">
            <v>29.390999999999998</v>
          </cell>
          <cell r="G1394">
            <v>11213.692999999999</v>
          </cell>
          <cell r="H1394">
            <v>-5.6139999999999999</v>
          </cell>
        </row>
        <row r="1395">
          <cell r="C1395">
            <v>9267.1049999999996</v>
          </cell>
          <cell r="D1395">
            <v>29.364999999999998</v>
          </cell>
          <cell r="G1395">
            <v>11217.002</v>
          </cell>
          <cell r="H1395">
            <v>-6.2009999999999996</v>
          </cell>
        </row>
        <row r="1396">
          <cell r="C1396">
            <v>9268.4159999999993</v>
          </cell>
          <cell r="D1396">
            <v>29.324000000000002</v>
          </cell>
          <cell r="G1396">
            <v>11219.657999999999</v>
          </cell>
          <cell r="H1396">
            <v>-6.5730000000000004</v>
          </cell>
        </row>
        <row r="1397">
          <cell r="C1397">
            <v>9269.7009999999991</v>
          </cell>
          <cell r="D1397">
            <v>29.233000000000001</v>
          </cell>
          <cell r="G1397">
            <v>11222.757</v>
          </cell>
          <cell r="H1397">
            <v>-6.8140000000000001</v>
          </cell>
        </row>
        <row r="1398">
          <cell r="C1398">
            <v>9270.5840000000007</v>
          </cell>
          <cell r="D1398">
            <v>29.119</v>
          </cell>
          <cell r="G1398">
            <v>11225.361999999999</v>
          </cell>
          <cell r="H1398">
            <v>-7.1790000000000003</v>
          </cell>
        </row>
        <row r="1399">
          <cell r="C1399">
            <v>9273.3719999999994</v>
          </cell>
          <cell r="D1399">
            <v>28.826000000000001</v>
          </cell>
          <cell r="G1399">
            <v>11227.656999999999</v>
          </cell>
          <cell r="H1399">
            <v>-7.2389999999999999</v>
          </cell>
        </row>
        <row r="1400">
          <cell r="C1400">
            <v>9275.2309999999998</v>
          </cell>
          <cell r="D1400">
            <v>28.533000000000001</v>
          </cell>
          <cell r="G1400">
            <v>11231.269</v>
          </cell>
          <cell r="H1400">
            <v>-7.3659999999999997</v>
          </cell>
        </row>
        <row r="1401">
          <cell r="C1401">
            <v>9276.7289999999994</v>
          </cell>
          <cell r="D1401">
            <v>28.251000000000001</v>
          </cell>
          <cell r="G1401">
            <v>11234.236999999999</v>
          </cell>
          <cell r="H1401">
            <v>-7.6420000000000003</v>
          </cell>
        </row>
        <row r="1402">
          <cell r="C1402">
            <v>9279.0040000000008</v>
          </cell>
          <cell r="D1402">
            <v>27.870999999999999</v>
          </cell>
          <cell r="G1402">
            <v>11237.82</v>
          </cell>
          <cell r="H1402">
            <v>-7.7619999999999996</v>
          </cell>
        </row>
        <row r="1403">
          <cell r="C1403">
            <v>9281.9230000000007</v>
          </cell>
          <cell r="D1403">
            <v>27.27</v>
          </cell>
          <cell r="G1403">
            <v>11243.844999999999</v>
          </cell>
          <cell r="H1403">
            <v>-8.0890000000000004</v>
          </cell>
        </row>
        <row r="1404">
          <cell r="C1404">
            <v>9284.6229999999996</v>
          </cell>
          <cell r="D1404">
            <v>26.545999999999999</v>
          </cell>
          <cell r="G1404">
            <v>11248.335999999999</v>
          </cell>
          <cell r="H1404">
            <v>-8.5229999999999997</v>
          </cell>
        </row>
        <row r="1405">
          <cell r="C1405">
            <v>9286.7070000000003</v>
          </cell>
          <cell r="D1405">
            <v>25.937999999999999</v>
          </cell>
          <cell r="G1405">
            <v>11252.214</v>
          </cell>
          <cell r="H1405">
            <v>-8.6069999999999993</v>
          </cell>
        </row>
        <row r="1406">
          <cell r="C1406">
            <v>9287.6820000000007</v>
          </cell>
          <cell r="D1406">
            <v>25.641999999999999</v>
          </cell>
          <cell r="G1406">
            <v>11256.361000000001</v>
          </cell>
          <cell r="H1406">
            <v>-8.6479999999999997</v>
          </cell>
        </row>
        <row r="1407">
          <cell r="C1407">
            <v>9289.1880000000001</v>
          </cell>
          <cell r="D1407">
            <v>25.119</v>
          </cell>
          <cell r="G1407">
            <v>11261.459000000001</v>
          </cell>
          <cell r="H1407">
            <v>-8.6859999999999999</v>
          </cell>
        </row>
        <row r="1408">
          <cell r="C1408">
            <v>9290.8829999999998</v>
          </cell>
          <cell r="D1408">
            <v>24.536000000000001</v>
          </cell>
          <cell r="G1408">
            <v>11264.998</v>
          </cell>
          <cell r="H1408">
            <v>-8.6910000000000007</v>
          </cell>
        </row>
        <row r="1409">
          <cell r="C1409">
            <v>9293.0840000000007</v>
          </cell>
          <cell r="D1409">
            <v>23.745000000000001</v>
          </cell>
          <cell r="G1409">
            <v>11268.075000000001</v>
          </cell>
          <cell r="H1409">
            <v>-8.5380000000000003</v>
          </cell>
        </row>
        <row r="1410">
          <cell r="C1410">
            <v>9295.7780000000002</v>
          </cell>
          <cell r="D1410">
            <v>22.632000000000001</v>
          </cell>
          <cell r="G1410">
            <v>11271.406999999999</v>
          </cell>
          <cell r="H1410">
            <v>-8.4390000000000001</v>
          </cell>
        </row>
        <row r="1411">
          <cell r="C1411">
            <v>9296.8289999999997</v>
          </cell>
          <cell r="D1411">
            <v>22.193999999999999</v>
          </cell>
          <cell r="G1411">
            <v>11274.376</v>
          </cell>
          <cell r="H1411">
            <v>-8.1240000000000006</v>
          </cell>
        </row>
        <row r="1412">
          <cell r="C1412">
            <v>9298.4770000000008</v>
          </cell>
          <cell r="D1412">
            <v>21.352</v>
          </cell>
          <cell r="G1412">
            <v>11277.352000000001</v>
          </cell>
          <cell r="H1412">
            <v>-7.6779999999999999</v>
          </cell>
        </row>
        <row r="1413">
          <cell r="C1413">
            <v>9300.5630000000001</v>
          </cell>
          <cell r="D1413">
            <v>20.341999999999999</v>
          </cell>
          <cell r="G1413">
            <v>11281.998</v>
          </cell>
          <cell r="H1413">
            <v>-7.08</v>
          </cell>
        </row>
        <row r="1414">
          <cell r="C1414">
            <v>9302.991</v>
          </cell>
          <cell r="D1414">
            <v>19.03</v>
          </cell>
          <cell r="G1414">
            <v>11288.862999999999</v>
          </cell>
          <cell r="H1414">
            <v>-6.2279999999999998</v>
          </cell>
        </row>
        <row r="1415">
          <cell r="C1415">
            <v>9305.8940000000002</v>
          </cell>
          <cell r="D1415">
            <v>17.498999999999999</v>
          </cell>
          <cell r="G1415">
            <v>11304.22</v>
          </cell>
          <cell r="H1415">
            <v>-4.9400000000000004</v>
          </cell>
        </row>
        <row r="1416">
          <cell r="C1416">
            <v>9307.5930000000008</v>
          </cell>
          <cell r="D1416">
            <v>16.567</v>
          </cell>
          <cell r="G1416">
            <v>11316.145</v>
          </cell>
          <cell r="H1416">
            <v>-4.2779999999999996</v>
          </cell>
        </row>
        <row r="1417">
          <cell r="C1417">
            <v>9311.3259999999991</v>
          </cell>
          <cell r="D1417">
            <v>14.627000000000001</v>
          </cell>
          <cell r="G1417">
            <v>11318.822</v>
          </cell>
          <cell r="H1417">
            <v>-4.3529999999999998</v>
          </cell>
        </row>
        <row r="1418">
          <cell r="C1418">
            <v>9314.8799999999992</v>
          </cell>
          <cell r="D1418">
            <v>12.837999999999999</v>
          </cell>
          <cell r="G1418">
            <v>11321.15</v>
          </cell>
          <cell r="H1418">
            <v>-4.407</v>
          </cell>
        </row>
        <row r="1419">
          <cell r="C1419">
            <v>9322.0149999999994</v>
          </cell>
          <cell r="D1419">
            <v>9.7390000000000008</v>
          </cell>
          <cell r="G1419">
            <v>11326.062</v>
          </cell>
          <cell r="H1419">
            <v>-4.6130000000000004</v>
          </cell>
        </row>
        <row r="1420">
          <cell r="C1420">
            <v>9328.3119999999999</v>
          </cell>
          <cell r="D1420">
            <v>7.641</v>
          </cell>
          <cell r="G1420">
            <v>11326.062</v>
          </cell>
          <cell r="H1420">
            <v>-4.6130000000000004</v>
          </cell>
        </row>
        <row r="1421">
          <cell r="C1421">
            <v>9331.3950000000004</v>
          </cell>
          <cell r="D1421">
            <v>6.7220000000000004</v>
          </cell>
          <cell r="G1421">
            <v>11336.539000000001</v>
          </cell>
          <cell r="H1421">
            <v>-4.907</v>
          </cell>
        </row>
        <row r="1422">
          <cell r="C1422">
            <v>9336.7250000000004</v>
          </cell>
          <cell r="D1422">
            <v>5.4740000000000002</v>
          </cell>
          <cell r="G1422">
            <v>11339.888999999999</v>
          </cell>
          <cell r="H1422">
            <v>-5.0529999999999999</v>
          </cell>
        </row>
        <row r="1423">
          <cell r="C1423">
            <v>9340.241</v>
          </cell>
          <cell r="D1423">
            <v>4.7670000000000003</v>
          </cell>
          <cell r="G1423">
            <v>11342.576999999999</v>
          </cell>
          <cell r="H1423">
            <v>-5.3849999999999998</v>
          </cell>
        </row>
        <row r="1424">
          <cell r="C1424">
            <v>9348.2630000000008</v>
          </cell>
          <cell r="D1424">
            <v>3.5249999999999999</v>
          </cell>
          <cell r="G1424">
            <v>11345.237999999999</v>
          </cell>
          <cell r="H1424">
            <v>-5.4189999999999996</v>
          </cell>
        </row>
        <row r="1425">
          <cell r="C1425">
            <v>9350.4189999999999</v>
          </cell>
          <cell r="D1425">
            <v>3.3330000000000002</v>
          </cell>
          <cell r="G1425">
            <v>11345.262000000001</v>
          </cell>
          <cell r="H1425">
            <v>-5.4390000000000001</v>
          </cell>
        </row>
        <row r="1426">
          <cell r="C1426">
            <v>9356.5589999999993</v>
          </cell>
          <cell r="D1426">
            <v>2.9860000000000002</v>
          </cell>
          <cell r="G1426">
            <v>11353.984</v>
          </cell>
          <cell r="H1426">
            <v>-5.032</v>
          </cell>
        </row>
        <row r="1427">
          <cell r="C1427">
            <v>9362.4689999999991</v>
          </cell>
          <cell r="D1427">
            <v>2.919</v>
          </cell>
          <cell r="G1427">
            <v>11362.706</v>
          </cell>
          <cell r="H1427">
            <v>-4.5599999999999996</v>
          </cell>
        </row>
        <row r="1428">
          <cell r="C1428">
            <v>9369.7450000000008</v>
          </cell>
          <cell r="D1428">
            <v>3.1669999999999998</v>
          </cell>
          <cell r="G1428">
            <v>11366.173000000001</v>
          </cell>
          <cell r="H1428">
            <v>-4.5129999999999999</v>
          </cell>
        </row>
        <row r="1429">
          <cell r="C1429">
            <v>9375.4320000000007</v>
          </cell>
          <cell r="D1429">
            <v>3.6360000000000001</v>
          </cell>
          <cell r="G1429">
            <v>11366.737999999999</v>
          </cell>
          <cell r="H1429">
            <v>-3.8780000000000001</v>
          </cell>
        </row>
        <row r="1430">
          <cell r="C1430">
            <v>9386.8880000000008</v>
          </cell>
          <cell r="D1430">
            <v>5.0469999999999997</v>
          </cell>
          <cell r="G1430">
            <v>11371.879000000001</v>
          </cell>
          <cell r="H1430">
            <v>-3.6920000000000002</v>
          </cell>
        </row>
        <row r="1431">
          <cell r="C1431">
            <v>9400.0429999999997</v>
          </cell>
          <cell r="D1431">
            <v>7.2359999999999998</v>
          </cell>
          <cell r="G1431">
            <v>11387.441999999999</v>
          </cell>
          <cell r="H1431">
            <v>-3.27</v>
          </cell>
        </row>
        <row r="1432">
          <cell r="C1432">
            <v>9410.3279999999995</v>
          </cell>
          <cell r="D1432">
            <v>9.1069999999999993</v>
          </cell>
          <cell r="G1432">
            <v>11391.703</v>
          </cell>
          <cell r="H1432">
            <v>-3.0539999999999998</v>
          </cell>
        </row>
        <row r="1433">
          <cell r="C1433">
            <v>9414.0229999999992</v>
          </cell>
          <cell r="D1433">
            <v>9.7919999999999998</v>
          </cell>
          <cell r="G1433">
            <v>11397.635</v>
          </cell>
          <cell r="H1433">
            <v>-2.8130000000000002</v>
          </cell>
        </row>
        <row r="1434">
          <cell r="C1434">
            <v>9420.49</v>
          </cell>
          <cell r="D1434">
            <v>10.911</v>
          </cell>
          <cell r="G1434">
            <v>11403.79</v>
          </cell>
          <cell r="H1434">
            <v>-2.6560000000000001</v>
          </cell>
        </row>
        <row r="1435">
          <cell r="C1435">
            <v>9428.5609999999997</v>
          </cell>
          <cell r="D1435">
            <v>12.163</v>
          </cell>
          <cell r="G1435">
            <v>11407.763000000001</v>
          </cell>
          <cell r="H1435">
            <v>-2.528</v>
          </cell>
        </row>
        <row r="1436">
          <cell r="C1436">
            <v>9434.9320000000007</v>
          </cell>
          <cell r="D1436">
            <v>13.016</v>
          </cell>
          <cell r="G1436">
            <v>11411.316000000001</v>
          </cell>
          <cell r="H1436">
            <v>-2.35</v>
          </cell>
        </row>
        <row r="1437">
          <cell r="C1437">
            <v>9441.1759999999995</v>
          </cell>
          <cell r="D1437">
            <v>13.664</v>
          </cell>
          <cell r="G1437">
            <v>11414.450999999999</v>
          </cell>
          <cell r="H1437">
            <v>-2.2530000000000001</v>
          </cell>
        </row>
        <row r="1438">
          <cell r="C1438">
            <v>9445.6450000000004</v>
          </cell>
          <cell r="D1438">
            <v>14.028</v>
          </cell>
          <cell r="G1438">
            <v>11417.476000000001</v>
          </cell>
          <cell r="H1438">
            <v>-2.222</v>
          </cell>
        </row>
        <row r="1439">
          <cell r="C1439">
            <v>9446.7620000000006</v>
          </cell>
          <cell r="D1439">
            <v>14.156000000000001</v>
          </cell>
          <cell r="G1439">
            <v>11420.779</v>
          </cell>
          <cell r="H1439">
            <v>-2.11</v>
          </cell>
        </row>
        <row r="1440">
          <cell r="C1440">
            <v>9449.6029999999992</v>
          </cell>
          <cell r="D1440">
            <v>14.259</v>
          </cell>
          <cell r="G1440">
            <v>11423.589</v>
          </cell>
          <cell r="H1440">
            <v>-2.0649999999999999</v>
          </cell>
        </row>
        <row r="1441">
          <cell r="C1441">
            <v>9453.0280000000002</v>
          </cell>
          <cell r="D1441">
            <v>14.369</v>
          </cell>
          <cell r="G1441">
            <v>11428.344999999999</v>
          </cell>
          <cell r="H1441">
            <v>-1.9550000000000001</v>
          </cell>
        </row>
        <row r="1442">
          <cell r="C1442">
            <v>9455.509</v>
          </cell>
          <cell r="D1442">
            <v>14.47</v>
          </cell>
          <cell r="G1442">
            <v>11430.795</v>
          </cell>
          <cell r="H1442">
            <v>-1.911</v>
          </cell>
        </row>
        <row r="1443">
          <cell r="C1443">
            <v>9457.9490000000005</v>
          </cell>
          <cell r="D1443">
            <v>14.577999999999999</v>
          </cell>
          <cell r="G1443">
            <v>11432.759</v>
          </cell>
          <cell r="H1443">
            <v>-1.9430000000000001</v>
          </cell>
        </row>
        <row r="1444">
          <cell r="C1444">
            <v>9462.9459999999999</v>
          </cell>
          <cell r="D1444">
            <v>14.545</v>
          </cell>
          <cell r="G1444">
            <v>11435.638999999999</v>
          </cell>
          <cell r="H1444">
            <v>-1.9410000000000001</v>
          </cell>
        </row>
        <row r="1445">
          <cell r="C1445">
            <v>9465.3109999999997</v>
          </cell>
          <cell r="D1445">
            <v>14.545999999999999</v>
          </cell>
          <cell r="G1445">
            <v>11438.58</v>
          </cell>
          <cell r="H1445">
            <v>-1.976</v>
          </cell>
        </row>
        <row r="1446">
          <cell r="C1446">
            <v>9470.6890000000003</v>
          </cell>
          <cell r="D1446">
            <v>14.314</v>
          </cell>
          <cell r="G1446">
            <v>11441.261</v>
          </cell>
          <cell r="H1446">
            <v>-2.1070000000000002</v>
          </cell>
        </row>
        <row r="1447">
          <cell r="C1447">
            <v>9477.1919999999991</v>
          </cell>
          <cell r="D1447">
            <v>13.788</v>
          </cell>
          <cell r="G1447">
            <v>11454.906999999999</v>
          </cell>
          <cell r="H1447">
            <v>-1.9730000000000001</v>
          </cell>
        </row>
        <row r="1448">
          <cell r="C1448">
            <v>9480.5529999999999</v>
          </cell>
          <cell r="D1448">
            <v>13.484999999999999</v>
          </cell>
          <cell r="G1448">
            <v>11460.826999999999</v>
          </cell>
          <cell r="H1448">
            <v>-1.7569999999999999</v>
          </cell>
        </row>
        <row r="1449">
          <cell r="C1449">
            <v>9483.09</v>
          </cell>
          <cell r="D1449">
            <v>13.238</v>
          </cell>
          <cell r="G1449">
            <v>11469.406000000001</v>
          </cell>
          <cell r="H1449">
            <v>-1.83</v>
          </cell>
        </row>
        <row r="1450">
          <cell r="C1450">
            <v>9484.5669999999991</v>
          </cell>
          <cell r="D1450">
            <v>13.058</v>
          </cell>
          <cell r="G1450">
            <v>11477.258</v>
          </cell>
          <cell r="H1450">
            <v>-1.9370000000000001</v>
          </cell>
        </row>
        <row r="1451">
          <cell r="C1451">
            <v>9485.8529999999992</v>
          </cell>
          <cell r="D1451">
            <v>12.904999999999999</v>
          </cell>
          <cell r="G1451">
            <v>11491.947</v>
          </cell>
          <cell r="H1451">
            <v>-2.0539999999999998</v>
          </cell>
        </row>
        <row r="1452">
          <cell r="C1452">
            <v>9487.2340000000004</v>
          </cell>
          <cell r="D1452">
            <v>12.752000000000001</v>
          </cell>
          <cell r="G1452">
            <v>11502.25</v>
          </cell>
          <cell r="H1452">
            <v>-1.9910000000000001</v>
          </cell>
        </row>
        <row r="1453">
          <cell r="C1453">
            <v>9489.3469999999998</v>
          </cell>
          <cell r="D1453">
            <v>12.526</v>
          </cell>
          <cell r="G1453">
            <v>11515.679</v>
          </cell>
          <cell r="H1453">
            <v>-2.2909999999999999</v>
          </cell>
        </row>
        <row r="1454">
          <cell r="C1454">
            <v>9490.5820000000003</v>
          </cell>
          <cell r="D1454">
            <v>12.414999999999999</v>
          </cell>
          <cell r="G1454">
            <v>11532.23</v>
          </cell>
          <cell r="H1454">
            <v>-2.5059999999999998</v>
          </cell>
        </row>
        <row r="1455">
          <cell r="C1455">
            <v>9492.5130000000008</v>
          </cell>
          <cell r="D1455">
            <v>12.138999999999999</v>
          </cell>
          <cell r="G1455">
            <v>11567.508</v>
          </cell>
          <cell r="H1455">
            <v>-5.008</v>
          </cell>
        </row>
        <row r="1456">
          <cell r="C1456">
            <v>9494.76</v>
          </cell>
          <cell r="D1456">
            <v>11.834</v>
          </cell>
          <cell r="G1456">
            <v>11595.225</v>
          </cell>
          <cell r="H1456">
            <v>-18.285</v>
          </cell>
        </row>
        <row r="1457">
          <cell r="C1457">
            <v>9496.9060000000009</v>
          </cell>
          <cell r="D1457">
            <v>11.531000000000001</v>
          </cell>
          <cell r="G1457">
            <v>11599.679</v>
          </cell>
          <cell r="H1457">
            <v>-21.542000000000002</v>
          </cell>
        </row>
        <row r="1458">
          <cell r="C1458">
            <v>9498.1450000000004</v>
          </cell>
          <cell r="D1458">
            <v>11.346</v>
          </cell>
          <cell r="G1458">
            <v>11604.236999999999</v>
          </cell>
          <cell r="H1458">
            <v>-24.756</v>
          </cell>
        </row>
        <row r="1459">
          <cell r="C1459">
            <v>9499.3050000000003</v>
          </cell>
          <cell r="D1459">
            <v>11.170999999999999</v>
          </cell>
          <cell r="G1459">
            <v>11607.307000000001</v>
          </cell>
          <cell r="H1459">
            <v>-26.693999999999999</v>
          </cell>
        </row>
        <row r="1460">
          <cell r="C1460">
            <v>9502.5540000000001</v>
          </cell>
          <cell r="D1460">
            <v>10.683999999999999</v>
          </cell>
          <cell r="G1460">
            <v>11609.614</v>
          </cell>
          <cell r="H1460">
            <v>-28.021999999999998</v>
          </cell>
        </row>
        <row r="1461">
          <cell r="C1461">
            <v>9506.6849999999995</v>
          </cell>
          <cell r="D1461">
            <v>10.029</v>
          </cell>
          <cell r="G1461">
            <v>11611.576999999999</v>
          </cell>
          <cell r="H1461">
            <v>-29.003</v>
          </cell>
        </row>
        <row r="1462">
          <cell r="C1462">
            <v>9511.64</v>
          </cell>
          <cell r="D1462">
            <v>9.173</v>
          </cell>
          <cell r="G1462">
            <v>11613.641</v>
          </cell>
          <cell r="H1462">
            <v>-29.891999999999999</v>
          </cell>
        </row>
        <row r="1463">
          <cell r="C1463">
            <v>9517.3870000000006</v>
          </cell>
          <cell r="D1463">
            <v>8.0549999999999997</v>
          </cell>
          <cell r="G1463">
            <v>11615.904</v>
          </cell>
          <cell r="H1463">
            <v>-30.710999999999999</v>
          </cell>
        </row>
        <row r="1464">
          <cell r="C1464">
            <v>9520.6010000000006</v>
          </cell>
          <cell r="D1464">
            <v>7.4909999999999997</v>
          </cell>
          <cell r="G1464">
            <v>11617.732</v>
          </cell>
          <cell r="H1464">
            <v>-31.274000000000001</v>
          </cell>
        </row>
        <row r="1465">
          <cell r="C1465">
            <v>9524.4509999999991</v>
          </cell>
          <cell r="D1465">
            <v>6.6719999999999997</v>
          </cell>
          <cell r="G1465">
            <v>11619.689</v>
          </cell>
          <cell r="H1465">
            <v>-31.736000000000001</v>
          </cell>
        </row>
        <row r="1466">
          <cell r="C1466">
            <v>9527.51</v>
          </cell>
          <cell r="D1466">
            <v>6.1050000000000004</v>
          </cell>
          <cell r="G1466">
            <v>11622.204</v>
          </cell>
          <cell r="H1466">
            <v>-32.28</v>
          </cell>
        </row>
        <row r="1467">
          <cell r="C1467">
            <v>9530.1919999999991</v>
          </cell>
          <cell r="D1467">
            <v>5.5629999999999997</v>
          </cell>
          <cell r="G1467">
            <v>11623.956</v>
          </cell>
          <cell r="H1467">
            <v>-32.634</v>
          </cell>
        </row>
        <row r="1468">
          <cell r="C1468">
            <v>9533.9500000000007</v>
          </cell>
          <cell r="D1468">
            <v>4.8550000000000004</v>
          </cell>
          <cell r="G1468">
            <v>11626.012000000001</v>
          </cell>
          <cell r="H1468">
            <v>-32.896999999999998</v>
          </cell>
        </row>
        <row r="1469">
          <cell r="C1469">
            <v>9535.4339999999993</v>
          </cell>
          <cell r="D1469">
            <v>4.5890000000000004</v>
          </cell>
          <cell r="G1469">
            <v>11628.494000000001</v>
          </cell>
          <cell r="H1469">
            <v>-32.887999999999998</v>
          </cell>
        </row>
        <row r="1470">
          <cell r="C1470">
            <v>9539.2749999999996</v>
          </cell>
          <cell r="D1470">
            <v>3.9849999999999999</v>
          </cell>
          <cell r="G1470">
            <v>11630.907999999999</v>
          </cell>
          <cell r="H1470">
            <v>-32.941000000000003</v>
          </cell>
        </row>
        <row r="1471">
          <cell r="C1471">
            <v>9541.0149999999994</v>
          </cell>
          <cell r="D1471">
            <v>3.7440000000000002</v>
          </cell>
          <cell r="G1471">
            <v>11633.263999999999</v>
          </cell>
          <cell r="H1471">
            <v>-32.761000000000003</v>
          </cell>
        </row>
        <row r="1472">
          <cell r="C1472">
            <v>9542.3439999999991</v>
          </cell>
          <cell r="D1472">
            <v>3.589</v>
          </cell>
          <cell r="G1472">
            <v>11635.019</v>
          </cell>
          <cell r="H1472">
            <v>-32.534999999999997</v>
          </cell>
        </row>
        <row r="1473">
          <cell r="C1473">
            <v>9543.8790000000008</v>
          </cell>
          <cell r="D1473">
            <v>3.448</v>
          </cell>
          <cell r="G1473">
            <v>11637.245999999999</v>
          </cell>
          <cell r="H1473">
            <v>-32.093000000000004</v>
          </cell>
        </row>
        <row r="1474">
          <cell r="C1474">
            <v>9547.5400000000009</v>
          </cell>
          <cell r="D1474">
            <v>3.0569999999999999</v>
          </cell>
          <cell r="G1474">
            <v>11639.526</v>
          </cell>
          <cell r="H1474">
            <v>-31.638999999999999</v>
          </cell>
        </row>
        <row r="1475">
          <cell r="C1475">
            <v>9550.3269999999993</v>
          </cell>
          <cell r="D1475">
            <v>2.786</v>
          </cell>
          <cell r="G1475">
            <v>11642.066000000001</v>
          </cell>
          <cell r="H1475">
            <v>-30.780999999999999</v>
          </cell>
        </row>
        <row r="1476">
          <cell r="C1476">
            <v>9553.5810000000001</v>
          </cell>
          <cell r="D1476">
            <v>2.5379999999999998</v>
          </cell>
          <cell r="G1476">
            <v>11644.641</v>
          </cell>
          <cell r="H1476">
            <v>-29.847999999999999</v>
          </cell>
        </row>
        <row r="1477">
          <cell r="C1477">
            <v>9556.4719999999998</v>
          </cell>
          <cell r="D1477">
            <v>2.387</v>
          </cell>
          <cell r="G1477">
            <v>11647.157999999999</v>
          </cell>
          <cell r="H1477">
            <v>-28.832000000000001</v>
          </cell>
        </row>
        <row r="1478">
          <cell r="C1478">
            <v>9562.5339999999997</v>
          </cell>
          <cell r="D1478">
            <v>1.996</v>
          </cell>
          <cell r="G1478">
            <v>11648.522000000001</v>
          </cell>
          <cell r="H1478">
            <v>-28.173999999999999</v>
          </cell>
        </row>
        <row r="1479">
          <cell r="C1479">
            <v>9568.3690000000006</v>
          </cell>
          <cell r="D1479">
            <v>1.67</v>
          </cell>
          <cell r="G1479">
            <v>11651.599</v>
          </cell>
          <cell r="H1479">
            <v>-26.451000000000001</v>
          </cell>
        </row>
        <row r="1480">
          <cell r="C1480">
            <v>9574.9089999999997</v>
          </cell>
          <cell r="D1480">
            <v>1.3540000000000001</v>
          </cell>
          <cell r="G1480">
            <v>11654.663</v>
          </cell>
          <cell r="H1480">
            <v>-24.652000000000001</v>
          </cell>
        </row>
        <row r="1481">
          <cell r="C1481">
            <v>9580.5280000000002</v>
          </cell>
          <cell r="D1481">
            <v>1.2629999999999999</v>
          </cell>
          <cell r="G1481">
            <v>11664.63</v>
          </cell>
          <cell r="H1481">
            <v>-19.010999999999999</v>
          </cell>
        </row>
        <row r="1482">
          <cell r="C1482">
            <v>9584.5220000000008</v>
          </cell>
          <cell r="D1482">
            <v>1.234</v>
          </cell>
          <cell r="G1482">
            <v>11701.795</v>
          </cell>
          <cell r="H1482">
            <v>-14.602</v>
          </cell>
        </row>
        <row r="1483">
          <cell r="C1483">
            <v>9587.6180000000004</v>
          </cell>
          <cell r="D1483">
            <v>1.264</v>
          </cell>
          <cell r="G1483">
            <v>11761.831</v>
          </cell>
          <cell r="H1483">
            <v>-31.087</v>
          </cell>
        </row>
        <row r="1484">
          <cell r="C1484">
            <v>9600.4110000000001</v>
          </cell>
          <cell r="D1484">
            <v>1.0920000000000001</v>
          </cell>
          <cell r="G1484">
            <v>11787.531999999999</v>
          </cell>
          <cell r="H1484">
            <v>-32.832000000000001</v>
          </cell>
        </row>
        <row r="1485">
          <cell r="C1485">
            <v>9612.8670000000002</v>
          </cell>
          <cell r="D1485">
            <v>1.1950000000000001</v>
          </cell>
          <cell r="G1485">
            <v>11794.333000000001</v>
          </cell>
          <cell r="H1485">
            <v>-32.567999999999998</v>
          </cell>
        </row>
        <row r="1486">
          <cell r="C1486">
            <v>9625.1620000000003</v>
          </cell>
          <cell r="D1486">
            <v>1.0649999999999999</v>
          </cell>
          <cell r="G1486">
            <v>11801.849</v>
          </cell>
          <cell r="H1486">
            <v>-31.917999999999999</v>
          </cell>
        </row>
        <row r="1487">
          <cell r="C1487">
            <v>9638.6319999999996</v>
          </cell>
          <cell r="D1487">
            <v>1.119</v>
          </cell>
          <cell r="G1487">
            <v>11807.529</v>
          </cell>
          <cell r="H1487">
            <v>-31.382999999999999</v>
          </cell>
        </row>
        <row r="1488">
          <cell r="C1488">
            <v>9648.8960000000006</v>
          </cell>
          <cell r="D1488">
            <v>1.026</v>
          </cell>
          <cell r="G1488">
            <v>11812.553</v>
          </cell>
          <cell r="H1488">
            <v>-30.783999999999999</v>
          </cell>
        </row>
        <row r="1489">
          <cell r="C1489">
            <v>9659.8140000000003</v>
          </cell>
          <cell r="D1489">
            <v>0.65600000000000003</v>
          </cell>
          <cell r="G1489">
            <v>11816.298000000001</v>
          </cell>
          <cell r="H1489">
            <v>-30.350999999999999</v>
          </cell>
        </row>
        <row r="1490">
          <cell r="C1490">
            <v>9667.6830000000009</v>
          </cell>
          <cell r="D1490">
            <v>0.40600000000000003</v>
          </cell>
          <cell r="G1490">
            <v>11821.468000000001</v>
          </cell>
          <cell r="H1490">
            <v>-29.651</v>
          </cell>
        </row>
        <row r="1491">
          <cell r="C1491">
            <v>9676.6620000000003</v>
          </cell>
          <cell r="D1491">
            <v>-0.123</v>
          </cell>
          <cell r="G1491">
            <v>11826.12</v>
          </cell>
          <cell r="H1491">
            <v>-28.963000000000001</v>
          </cell>
        </row>
        <row r="1492">
          <cell r="C1492">
            <v>9685.2739999999994</v>
          </cell>
          <cell r="D1492">
            <v>-1.0309999999999999</v>
          </cell>
          <cell r="G1492">
            <v>11832.308000000001</v>
          </cell>
          <cell r="H1492">
            <v>-27.863</v>
          </cell>
        </row>
        <row r="1493">
          <cell r="C1493">
            <v>9687.1710000000003</v>
          </cell>
          <cell r="D1493">
            <v>-1.2390000000000001</v>
          </cell>
          <cell r="G1493">
            <v>11837.804</v>
          </cell>
          <cell r="H1493">
            <v>-26.777000000000001</v>
          </cell>
        </row>
        <row r="1494">
          <cell r="C1494">
            <v>9689.5609999999997</v>
          </cell>
          <cell r="D1494">
            <v>-1.4139999999999999</v>
          </cell>
          <cell r="G1494">
            <v>11844.201999999999</v>
          </cell>
          <cell r="H1494">
            <v>-25.382000000000001</v>
          </cell>
        </row>
        <row r="1495">
          <cell r="C1495">
            <v>9690.9959999999992</v>
          </cell>
          <cell r="D1495">
            <v>-1.506</v>
          </cell>
          <cell r="G1495">
            <v>11849.28</v>
          </cell>
          <cell r="H1495">
            <v>-24.085000000000001</v>
          </cell>
        </row>
        <row r="1496">
          <cell r="C1496">
            <v>9692.8970000000008</v>
          </cell>
          <cell r="D1496">
            <v>-1.478</v>
          </cell>
          <cell r="G1496">
            <v>11853.338</v>
          </cell>
          <cell r="H1496">
            <v>-22.998000000000001</v>
          </cell>
        </row>
        <row r="1497">
          <cell r="C1497">
            <v>9696.81</v>
          </cell>
          <cell r="D1497">
            <v>-1.415</v>
          </cell>
          <cell r="G1497">
            <v>11858.215</v>
          </cell>
          <cell r="H1497">
            <v>-21.696000000000002</v>
          </cell>
        </row>
        <row r="1498">
          <cell r="C1498">
            <v>9700.9709999999995</v>
          </cell>
          <cell r="D1498">
            <v>-1.403</v>
          </cell>
          <cell r="G1498">
            <v>11862.521000000001</v>
          </cell>
          <cell r="H1498">
            <v>-20.454000000000001</v>
          </cell>
        </row>
        <row r="1499">
          <cell r="C1499">
            <v>9705.8449999999993</v>
          </cell>
          <cell r="D1499">
            <v>-1.282</v>
          </cell>
          <cell r="G1499">
            <v>11866.097</v>
          </cell>
          <cell r="H1499">
            <v>-19.494</v>
          </cell>
        </row>
        <row r="1500">
          <cell r="C1500">
            <v>9709.5570000000007</v>
          </cell>
          <cell r="D1500">
            <v>-1.514</v>
          </cell>
          <cell r="G1500">
            <v>11869.209000000001</v>
          </cell>
          <cell r="H1500">
            <v>-18.683</v>
          </cell>
        </row>
        <row r="1501">
          <cell r="C1501">
            <v>9712.5550000000003</v>
          </cell>
          <cell r="D1501">
            <v>-1.6080000000000001</v>
          </cell>
          <cell r="G1501">
            <v>11871.93</v>
          </cell>
          <cell r="H1501">
            <v>-17.959</v>
          </cell>
        </row>
        <row r="1502">
          <cell r="C1502">
            <v>9716.3050000000003</v>
          </cell>
          <cell r="D1502">
            <v>-1.958</v>
          </cell>
          <cell r="G1502">
            <v>11875.996999999999</v>
          </cell>
          <cell r="H1502">
            <v>-16.872</v>
          </cell>
        </row>
        <row r="1503">
          <cell r="C1503">
            <v>9717.9069999999992</v>
          </cell>
          <cell r="D1503">
            <v>-2.113</v>
          </cell>
          <cell r="G1503">
            <v>11879.025</v>
          </cell>
          <cell r="H1503">
            <v>-16.062999999999999</v>
          </cell>
        </row>
        <row r="1504">
          <cell r="C1504">
            <v>9718.9920000000002</v>
          </cell>
          <cell r="D1504">
            <v>-2.0190000000000001</v>
          </cell>
          <cell r="G1504">
            <v>11883.027</v>
          </cell>
          <cell r="H1504">
            <v>-15.004</v>
          </cell>
        </row>
        <row r="1505">
          <cell r="C1505">
            <v>9722.3220000000001</v>
          </cell>
          <cell r="D1505">
            <v>-1.9970000000000001</v>
          </cell>
          <cell r="G1505">
            <v>11887.365</v>
          </cell>
          <cell r="H1505">
            <v>-13.877000000000001</v>
          </cell>
        </row>
        <row r="1506">
          <cell r="C1506">
            <v>9724.7510000000002</v>
          </cell>
          <cell r="D1506">
            <v>-2.0430000000000001</v>
          </cell>
          <cell r="G1506">
            <v>11892.294</v>
          </cell>
          <cell r="H1506">
            <v>-12.622999999999999</v>
          </cell>
        </row>
        <row r="1507">
          <cell r="C1507">
            <v>9727.5349999999999</v>
          </cell>
          <cell r="D1507">
            <v>-1.9950000000000001</v>
          </cell>
          <cell r="G1507">
            <v>11898.12</v>
          </cell>
          <cell r="H1507">
            <v>-11.173999999999999</v>
          </cell>
        </row>
        <row r="1508">
          <cell r="C1508">
            <v>9730.2870000000003</v>
          </cell>
          <cell r="D1508">
            <v>-1.726</v>
          </cell>
          <cell r="G1508">
            <v>11901.859</v>
          </cell>
          <cell r="H1508">
            <v>-10.255000000000001</v>
          </cell>
        </row>
        <row r="1509">
          <cell r="C1509">
            <v>9732.7039999999997</v>
          </cell>
          <cell r="D1509">
            <v>-1.498</v>
          </cell>
          <cell r="G1509">
            <v>11905.017</v>
          </cell>
          <cell r="H1509">
            <v>-9.452</v>
          </cell>
        </row>
        <row r="1510">
          <cell r="C1510">
            <v>9735.5339999999997</v>
          </cell>
          <cell r="D1510">
            <v>-1.3180000000000001</v>
          </cell>
          <cell r="G1510">
            <v>11909.125</v>
          </cell>
          <cell r="H1510">
            <v>-8.484</v>
          </cell>
        </row>
        <row r="1511">
          <cell r="C1511">
            <v>9738.107</v>
          </cell>
          <cell r="D1511">
            <v>-1.17</v>
          </cell>
          <cell r="G1511">
            <v>11911.362999999999</v>
          </cell>
          <cell r="H1511">
            <v>-7.94</v>
          </cell>
        </row>
        <row r="1512">
          <cell r="C1512">
            <v>9742.4060000000009</v>
          </cell>
          <cell r="D1512">
            <v>-0.92900000000000005</v>
          </cell>
          <cell r="G1512">
            <v>11913.224</v>
          </cell>
          <cell r="H1512">
            <v>-7.5410000000000004</v>
          </cell>
        </row>
        <row r="1513">
          <cell r="C1513">
            <v>9745.4390000000003</v>
          </cell>
          <cell r="D1513">
            <v>-0.76900000000000002</v>
          </cell>
          <cell r="G1513">
            <v>11915.963</v>
          </cell>
          <cell r="H1513">
            <v>-6.9050000000000002</v>
          </cell>
        </row>
        <row r="1514">
          <cell r="C1514">
            <v>9748.9089999999997</v>
          </cell>
          <cell r="D1514">
            <v>-0.42499999999999999</v>
          </cell>
          <cell r="G1514">
            <v>11918.236000000001</v>
          </cell>
          <cell r="H1514">
            <v>-6.3579999999999997</v>
          </cell>
        </row>
        <row r="1515">
          <cell r="C1515">
            <v>9753.8259999999991</v>
          </cell>
          <cell r="D1515">
            <v>-1.2E-2</v>
          </cell>
          <cell r="G1515">
            <v>11921.612999999999</v>
          </cell>
          <cell r="H1515">
            <v>-5.5940000000000003</v>
          </cell>
        </row>
        <row r="1516">
          <cell r="C1516">
            <v>9755.5470000000005</v>
          </cell>
          <cell r="D1516">
            <v>0.20699999999999999</v>
          </cell>
          <cell r="G1516">
            <v>11924.947</v>
          </cell>
          <cell r="H1516">
            <v>-4.875</v>
          </cell>
        </row>
        <row r="1517">
          <cell r="C1517">
            <v>9759.9750000000004</v>
          </cell>
          <cell r="D1517">
            <v>0.45800000000000002</v>
          </cell>
          <cell r="G1517">
            <v>11928.075999999999</v>
          </cell>
          <cell r="H1517">
            <v>-4.2439999999999998</v>
          </cell>
        </row>
        <row r="1518">
          <cell r="C1518">
            <v>9765.3469999999998</v>
          </cell>
          <cell r="D1518">
            <v>0.68200000000000005</v>
          </cell>
          <cell r="G1518">
            <v>11932.968000000001</v>
          </cell>
          <cell r="H1518">
            <v>-3.3420000000000001</v>
          </cell>
        </row>
        <row r="1519">
          <cell r="C1519">
            <v>9773.7270000000008</v>
          </cell>
          <cell r="D1519">
            <v>1.157</v>
          </cell>
          <cell r="G1519">
            <v>11936.125</v>
          </cell>
          <cell r="H1519">
            <v>-2.8170000000000002</v>
          </cell>
        </row>
        <row r="1520">
          <cell r="C1520">
            <v>9782.4969999999994</v>
          </cell>
          <cell r="D1520">
            <v>1.2070000000000001</v>
          </cell>
          <cell r="G1520">
            <v>11939.341</v>
          </cell>
          <cell r="H1520">
            <v>-2.278</v>
          </cell>
        </row>
        <row r="1521">
          <cell r="C1521">
            <v>9789.3559999999998</v>
          </cell>
          <cell r="D1521">
            <v>1.1160000000000001</v>
          </cell>
          <cell r="G1521">
            <v>11942.703</v>
          </cell>
          <cell r="H1521">
            <v>-1.7070000000000001</v>
          </cell>
        </row>
        <row r="1522">
          <cell r="C1522">
            <v>9798.3420000000006</v>
          </cell>
          <cell r="D1522">
            <v>1.119</v>
          </cell>
          <cell r="G1522">
            <v>11945.814</v>
          </cell>
          <cell r="H1522">
            <v>-1.2070000000000001</v>
          </cell>
        </row>
        <row r="1523">
          <cell r="C1523">
            <v>9807.1360000000004</v>
          </cell>
          <cell r="D1523">
            <v>1.0369999999999999</v>
          </cell>
          <cell r="G1523">
            <v>11949.994000000001</v>
          </cell>
          <cell r="H1523">
            <v>-0.72799999999999998</v>
          </cell>
        </row>
        <row r="1524">
          <cell r="C1524">
            <v>9817.5630000000001</v>
          </cell>
          <cell r="D1524">
            <v>1.04</v>
          </cell>
          <cell r="G1524">
            <v>11953.012000000001</v>
          </cell>
          <cell r="H1524">
            <v>-0.39100000000000001</v>
          </cell>
        </row>
        <row r="1525">
          <cell r="C1525">
            <v>9825.1849999999995</v>
          </cell>
          <cell r="D1525">
            <v>1</v>
          </cell>
          <cell r="G1525">
            <v>11955.684999999999</v>
          </cell>
          <cell r="H1525">
            <v>-0.108</v>
          </cell>
        </row>
        <row r="1526">
          <cell r="C1526">
            <v>9840.69</v>
          </cell>
          <cell r="D1526">
            <v>0.92400000000000004</v>
          </cell>
          <cell r="G1526">
            <v>11959.003000000001</v>
          </cell>
          <cell r="H1526">
            <v>0.224</v>
          </cell>
        </row>
        <row r="1527">
          <cell r="C1527">
            <v>9853.9750000000004</v>
          </cell>
          <cell r="D1527">
            <v>1.0269999999999999</v>
          </cell>
          <cell r="G1527">
            <v>11961.593999999999</v>
          </cell>
          <cell r="H1527">
            <v>0.433</v>
          </cell>
        </row>
        <row r="1528">
          <cell r="C1528">
            <v>9866.0650000000005</v>
          </cell>
          <cell r="D1528">
            <v>1.012</v>
          </cell>
          <cell r="G1528">
            <v>11964.527</v>
          </cell>
          <cell r="H1528">
            <v>0.59499999999999997</v>
          </cell>
        </row>
        <row r="1529">
          <cell r="C1529">
            <v>9880.6650000000009</v>
          </cell>
          <cell r="D1529">
            <v>1.0209999999999999</v>
          </cell>
          <cell r="G1529">
            <v>11966.771000000001</v>
          </cell>
          <cell r="H1529">
            <v>0.73399999999999999</v>
          </cell>
        </row>
        <row r="1530">
          <cell r="C1530">
            <v>9902.0439999999999</v>
          </cell>
          <cell r="D1530">
            <v>0.877</v>
          </cell>
          <cell r="G1530">
            <v>11969.5</v>
          </cell>
          <cell r="H1530">
            <v>0.85099999999999998</v>
          </cell>
        </row>
        <row r="1531">
          <cell r="C1531">
            <v>9937.0769999999993</v>
          </cell>
          <cell r="D1531">
            <v>0.86</v>
          </cell>
          <cell r="G1531">
            <v>11972.993</v>
          </cell>
          <cell r="H1531">
            <v>1.0189999999999999</v>
          </cell>
        </row>
        <row r="1532">
          <cell r="C1532">
            <v>9971.7860000000001</v>
          </cell>
          <cell r="D1532">
            <v>0.88</v>
          </cell>
          <cell r="G1532">
            <v>11976.69</v>
          </cell>
          <cell r="H1532">
            <v>1.1379999999999999</v>
          </cell>
        </row>
        <row r="1533">
          <cell r="C1533">
            <v>9987.9349999999995</v>
          </cell>
          <cell r="D1533">
            <v>1.0980000000000001</v>
          </cell>
          <cell r="G1533">
            <v>11981.236000000001</v>
          </cell>
          <cell r="H1533">
            <v>1.2190000000000001</v>
          </cell>
        </row>
        <row r="1534">
          <cell r="C1534">
            <v>10000.870999999999</v>
          </cell>
          <cell r="D1534">
            <v>1.2090000000000001</v>
          </cell>
          <cell r="G1534">
            <v>11986.46</v>
          </cell>
          <cell r="H1534">
            <v>1.026</v>
          </cell>
        </row>
        <row r="1535">
          <cell r="C1535">
            <v>10024.846</v>
          </cell>
          <cell r="D1535">
            <v>2.528</v>
          </cell>
          <cell r="G1535">
            <v>11990.906000000001</v>
          </cell>
          <cell r="H1535">
            <v>0.871</v>
          </cell>
        </row>
        <row r="1536">
          <cell r="C1536">
            <v>10051.147000000001</v>
          </cell>
          <cell r="D1536">
            <v>8.4</v>
          </cell>
          <cell r="G1536">
            <v>11994.995999999999</v>
          </cell>
          <cell r="H1536">
            <v>0.624</v>
          </cell>
        </row>
        <row r="1537">
          <cell r="C1537">
            <v>10058.120000000001</v>
          </cell>
          <cell r="D1537">
            <v>11.084</v>
          </cell>
          <cell r="G1537">
            <v>11999.31</v>
          </cell>
          <cell r="H1537">
            <v>0.432</v>
          </cell>
        </row>
        <row r="1538">
          <cell r="C1538">
            <v>10061.504999999999</v>
          </cell>
          <cell r="D1538">
            <v>12.574999999999999</v>
          </cell>
          <cell r="G1538">
            <v>12002.1</v>
          </cell>
          <cell r="H1538">
            <v>7.9000000000000001E-2</v>
          </cell>
        </row>
        <row r="1539">
          <cell r="C1539">
            <v>10064.816000000001</v>
          </cell>
          <cell r="D1539">
            <v>14.007</v>
          </cell>
          <cell r="G1539">
            <v>12005.464</v>
          </cell>
          <cell r="H1539">
            <v>-0.311</v>
          </cell>
        </row>
        <row r="1540">
          <cell r="C1540">
            <v>10067.056</v>
          </cell>
          <cell r="D1540">
            <v>15.032</v>
          </cell>
          <cell r="G1540">
            <v>12008.95</v>
          </cell>
          <cell r="H1540">
            <v>-0.65</v>
          </cell>
        </row>
        <row r="1541">
          <cell r="C1541">
            <v>10070.950999999999</v>
          </cell>
          <cell r="D1541">
            <v>16.689</v>
          </cell>
          <cell r="G1541">
            <v>12012.008</v>
          </cell>
          <cell r="H1541">
            <v>-1.121</v>
          </cell>
        </row>
        <row r="1542">
          <cell r="C1542">
            <v>10073.675999999999</v>
          </cell>
          <cell r="D1542">
            <v>17.672000000000001</v>
          </cell>
          <cell r="G1542">
            <v>12015.328</v>
          </cell>
          <cell r="H1542">
            <v>-1.454</v>
          </cell>
        </row>
        <row r="1543">
          <cell r="C1543">
            <v>10076.804</v>
          </cell>
          <cell r="D1543">
            <v>18.692</v>
          </cell>
          <cell r="G1543">
            <v>12021.644</v>
          </cell>
          <cell r="H1543">
            <v>-1.8460000000000001</v>
          </cell>
        </row>
        <row r="1544">
          <cell r="C1544">
            <v>10079.588</v>
          </cell>
          <cell r="D1544">
            <v>19.600000000000001</v>
          </cell>
          <cell r="G1544">
            <v>12030.306</v>
          </cell>
          <cell r="H1544">
            <v>-1.9039999999999999</v>
          </cell>
        </row>
        <row r="1545">
          <cell r="C1545">
            <v>10081.609</v>
          </cell>
          <cell r="D1545">
            <v>20.234999999999999</v>
          </cell>
          <cell r="G1545">
            <v>12037.634</v>
          </cell>
          <cell r="H1545">
            <v>-1.984</v>
          </cell>
        </row>
        <row r="1546">
          <cell r="C1546">
            <v>10084.442999999999</v>
          </cell>
          <cell r="D1546">
            <v>20.975000000000001</v>
          </cell>
          <cell r="G1546">
            <v>12066.665000000001</v>
          </cell>
          <cell r="H1546">
            <v>-1.63</v>
          </cell>
        </row>
        <row r="1547">
          <cell r="C1547">
            <v>10086.555</v>
          </cell>
          <cell r="D1547">
            <v>21.398</v>
          </cell>
          <cell r="G1547">
            <v>12097.540999999999</v>
          </cell>
          <cell r="H1547">
            <v>-2.698</v>
          </cell>
        </row>
        <row r="1548">
          <cell r="C1548">
            <v>10089.254000000001</v>
          </cell>
          <cell r="D1548">
            <v>21.899000000000001</v>
          </cell>
          <cell r="G1548">
            <v>12109.98</v>
          </cell>
          <cell r="H1548">
            <v>-5.39</v>
          </cell>
        </row>
        <row r="1549">
          <cell r="C1549">
            <v>10091.725</v>
          </cell>
          <cell r="D1549">
            <v>22.309000000000001</v>
          </cell>
          <cell r="G1549">
            <v>12115.073</v>
          </cell>
          <cell r="H1549">
            <v>-6.8019999999999996</v>
          </cell>
        </row>
        <row r="1550">
          <cell r="C1550">
            <v>10093.825999999999</v>
          </cell>
          <cell r="D1550">
            <v>22.556000000000001</v>
          </cell>
          <cell r="G1550">
            <v>12119.64</v>
          </cell>
          <cell r="H1550">
            <v>-8.234</v>
          </cell>
        </row>
        <row r="1551">
          <cell r="C1551">
            <v>10096.388000000001</v>
          </cell>
          <cell r="D1551">
            <v>22.888000000000002</v>
          </cell>
          <cell r="G1551">
            <v>12125.601000000001</v>
          </cell>
          <cell r="H1551">
            <v>-9.593</v>
          </cell>
        </row>
        <row r="1552">
          <cell r="C1552">
            <v>10098.706</v>
          </cell>
          <cell r="D1552">
            <v>23.125</v>
          </cell>
          <cell r="G1552">
            <v>12130.316000000001</v>
          </cell>
          <cell r="H1552">
            <v>-10.66</v>
          </cell>
        </row>
        <row r="1553">
          <cell r="C1553">
            <v>10101.218999999999</v>
          </cell>
          <cell r="D1553">
            <v>23.314</v>
          </cell>
          <cell r="G1553">
            <v>12134.022999999999</v>
          </cell>
          <cell r="H1553">
            <v>-11.351000000000001</v>
          </cell>
        </row>
        <row r="1554">
          <cell r="C1554">
            <v>10103.806</v>
          </cell>
          <cell r="D1554">
            <v>23.452000000000002</v>
          </cell>
          <cell r="G1554">
            <v>12138.911</v>
          </cell>
          <cell r="H1554">
            <v>-11.957000000000001</v>
          </cell>
        </row>
        <row r="1555">
          <cell r="C1555">
            <v>10106.224</v>
          </cell>
          <cell r="D1555">
            <v>23.449000000000002</v>
          </cell>
          <cell r="G1555">
            <v>12143.675999999999</v>
          </cell>
          <cell r="H1555">
            <v>-12.35</v>
          </cell>
        </row>
        <row r="1556">
          <cell r="C1556">
            <v>10108.789000000001</v>
          </cell>
          <cell r="D1556">
            <v>23.367000000000001</v>
          </cell>
          <cell r="G1556">
            <v>12147.592000000001</v>
          </cell>
          <cell r="H1556">
            <v>-12.587</v>
          </cell>
        </row>
        <row r="1557">
          <cell r="C1557">
            <v>10110.916999999999</v>
          </cell>
          <cell r="D1557">
            <v>23.352</v>
          </cell>
          <cell r="G1557">
            <v>12150.594999999999</v>
          </cell>
          <cell r="H1557">
            <v>-12.571</v>
          </cell>
        </row>
        <row r="1558">
          <cell r="C1558">
            <v>10113.09</v>
          </cell>
          <cell r="D1558">
            <v>23.145</v>
          </cell>
          <cell r="G1558">
            <v>12154.423000000001</v>
          </cell>
          <cell r="H1558">
            <v>-12.397</v>
          </cell>
        </row>
        <row r="1559">
          <cell r="C1559">
            <v>10115.971</v>
          </cell>
          <cell r="D1559">
            <v>22.805</v>
          </cell>
          <cell r="G1559">
            <v>12158.228999999999</v>
          </cell>
          <cell r="H1559">
            <v>-11.958</v>
          </cell>
        </row>
        <row r="1560">
          <cell r="C1560">
            <v>10117.681</v>
          </cell>
          <cell r="D1560">
            <v>22.507999999999999</v>
          </cell>
          <cell r="G1560">
            <v>12162.733</v>
          </cell>
          <cell r="H1560">
            <v>-11.275</v>
          </cell>
        </row>
        <row r="1561">
          <cell r="C1561">
            <v>10120.411</v>
          </cell>
          <cell r="D1561">
            <v>22.094000000000001</v>
          </cell>
          <cell r="G1561">
            <v>12166.380999999999</v>
          </cell>
          <cell r="H1561">
            <v>-10.500999999999999</v>
          </cell>
        </row>
        <row r="1562">
          <cell r="C1562">
            <v>10123.691000000001</v>
          </cell>
          <cell r="D1562">
            <v>21.556999999999999</v>
          </cell>
          <cell r="G1562">
            <v>12169.019</v>
          </cell>
          <cell r="H1562">
            <v>-9.8330000000000002</v>
          </cell>
        </row>
        <row r="1563">
          <cell r="C1563">
            <v>10125.402</v>
          </cell>
          <cell r="D1563">
            <v>21.212</v>
          </cell>
          <cell r="G1563">
            <v>12170.755999999999</v>
          </cell>
          <cell r="H1563">
            <v>-9.2530000000000001</v>
          </cell>
        </row>
        <row r="1564">
          <cell r="C1564">
            <v>10127.24</v>
          </cell>
          <cell r="D1564">
            <v>20.776</v>
          </cell>
          <cell r="G1564">
            <v>12174.222</v>
          </cell>
          <cell r="H1564">
            <v>-7.92</v>
          </cell>
        </row>
        <row r="1565">
          <cell r="C1565">
            <v>10136.209000000001</v>
          </cell>
          <cell r="D1565">
            <v>18.969000000000001</v>
          </cell>
          <cell r="G1565">
            <v>12178.829</v>
          </cell>
          <cell r="H1565">
            <v>-5.9779999999999998</v>
          </cell>
        </row>
        <row r="1566">
          <cell r="C1566">
            <v>10143.823</v>
          </cell>
          <cell r="D1566">
            <v>18.024000000000001</v>
          </cell>
          <cell r="G1566">
            <v>12185.162</v>
          </cell>
          <cell r="H1566">
            <v>-2.9870000000000001</v>
          </cell>
        </row>
        <row r="1567">
          <cell r="C1567">
            <v>10149.08</v>
          </cell>
          <cell r="D1567">
            <v>17.596</v>
          </cell>
          <cell r="G1567">
            <v>12190.24</v>
          </cell>
          <cell r="H1567">
            <v>-0.52700000000000002</v>
          </cell>
        </row>
        <row r="1568">
          <cell r="C1568">
            <v>10150.849</v>
          </cell>
          <cell r="D1568">
            <v>17.402999999999999</v>
          </cell>
          <cell r="G1568">
            <v>12198.816999999999</v>
          </cell>
          <cell r="H1568">
            <v>3.6040000000000001</v>
          </cell>
        </row>
        <row r="1569">
          <cell r="C1569">
            <v>10153.471</v>
          </cell>
          <cell r="D1569">
            <v>17.158000000000001</v>
          </cell>
          <cell r="G1569">
            <v>12203.864</v>
          </cell>
          <cell r="H1569">
            <v>5.9560000000000004</v>
          </cell>
        </row>
        <row r="1570">
          <cell r="C1570">
            <v>10155.777</v>
          </cell>
          <cell r="D1570">
            <v>16.962</v>
          </cell>
          <cell r="G1570">
            <v>12209.611999999999</v>
          </cell>
          <cell r="H1570">
            <v>8.5760000000000005</v>
          </cell>
        </row>
        <row r="1571">
          <cell r="C1571">
            <v>10158.156999999999</v>
          </cell>
          <cell r="D1571">
            <v>16.719000000000001</v>
          </cell>
          <cell r="G1571">
            <v>12215.056</v>
          </cell>
          <cell r="H1571">
            <v>11.176</v>
          </cell>
        </row>
        <row r="1572">
          <cell r="C1572">
            <v>10160.745999999999</v>
          </cell>
          <cell r="D1572">
            <v>16.404</v>
          </cell>
          <cell r="G1572">
            <v>12217.132</v>
          </cell>
          <cell r="H1572">
            <v>12.297000000000001</v>
          </cell>
        </row>
        <row r="1573">
          <cell r="C1573">
            <v>10162.958000000001</v>
          </cell>
          <cell r="D1573">
            <v>16.157</v>
          </cell>
          <cell r="G1573">
            <v>12219.474</v>
          </cell>
          <cell r="H1573">
            <v>13.414</v>
          </cell>
        </row>
        <row r="1574">
          <cell r="C1574">
            <v>10165.316999999999</v>
          </cell>
          <cell r="D1574">
            <v>15.829000000000001</v>
          </cell>
          <cell r="G1574">
            <v>12222.148999999999</v>
          </cell>
          <cell r="H1574">
            <v>14.558999999999999</v>
          </cell>
        </row>
        <row r="1575">
          <cell r="C1575">
            <v>10168.941000000001</v>
          </cell>
          <cell r="D1575">
            <v>15.35</v>
          </cell>
          <cell r="G1575">
            <v>12224.671</v>
          </cell>
          <cell r="H1575">
            <v>15.547000000000001</v>
          </cell>
        </row>
        <row r="1576">
          <cell r="C1576">
            <v>10172.313</v>
          </cell>
          <cell r="D1576">
            <v>14.848000000000001</v>
          </cell>
          <cell r="G1576">
            <v>12226.953</v>
          </cell>
          <cell r="H1576">
            <v>16.367000000000001</v>
          </cell>
        </row>
        <row r="1577">
          <cell r="C1577">
            <v>10177.51</v>
          </cell>
          <cell r="D1577">
            <v>14.058</v>
          </cell>
          <cell r="G1577">
            <v>12229.052</v>
          </cell>
          <cell r="H1577">
            <v>17.055</v>
          </cell>
        </row>
        <row r="1578">
          <cell r="C1578">
            <v>10179.278</v>
          </cell>
          <cell r="D1578">
            <v>13.721</v>
          </cell>
          <cell r="G1578">
            <v>12231.78</v>
          </cell>
          <cell r="H1578">
            <v>17.811</v>
          </cell>
        </row>
        <row r="1579">
          <cell r="C1579">
            <v>10182.705</v>
          </cell>
          <cell r="D1579">
            <v>13.02</v>
          </cell>
          <cell r="G1579">
            <v>12234.058000000001</v>
          </cell>
          <cell r="H1579">
            <v>18.238</v>
          </cell>
        </row>
        <row r="1580">
          <cell r="C1580">
            <v>10185.42</v>
          </cell>
          <cell r="D1580">
            <v>12.462</v>
          </cell>
          <cell r="G1580">
            <v>12236.021000000001</v>
          </cell>
          <cell r="H1580">
            <v>18.608000000000001</v>
          </cell>
        </row>
        <row r="1581">
          <cell r="C1581">
            <v>10187.799999999999</v>
          </cell>
          <cell r="D1581">
            <v>11.955</v>
          </cell>
          <cell r="G1581">
            <v>12239.111999999999</v>
          </cell>
          <cell r="H1581">
            <v>19.079000000000001</v>
          </cell>
        </row>
        <row r="1582">
          <cell r="C1582">
            <v>10190.299999999999</v>
          </cell>
          <cell r="D1582">
            <v>11.423999999999999</v>
          </cell>
          <cell r="G1582">
            <v>12241.843000000001</v>
          </cell>
          <cell r="H1582">
            <v>19.312999999999999</v>
          </cell>
        </row>
        <row r="1583">
          <cell r="C1583">
            <v>10193.155000000001</v>
          </cell>
          <cell r="D1583">
            <v>10.771000000000001</v>
          </cell>
          <cell r="G1583">
            <v>12245.285</v>
          </cell>
          <cell r="H1583">
            <v>19.440000000000001</v>
          </cell>
        </row>
        <row r="1584">
          <cell r="C1584">
            <v>10196.159</v>
          </cell>
          <cell r="D1584">
            <v>10.029999999999999</v>
          </cell>
          <cell r="G1584">
            <v>12247.49</v>
          </cell>
          <cell r="H1584">
            <v>19.401</v>
          </cell>
        </row>
        <row r="1585">
          <cell r="C1585">
            <v>10198.231</v>
          </cell>
          <cell r="D1585">
            <v>9.484</v>
          </cell>
          <cell r="G1585">
            <v>12250.035</v>
          </cell>
          <cell r="H1585">
            <v>19.263000000000002</v>
          </cell>
        </row>
        <row r="1586">
          <cell r="C1586">
            <v>10200.763000000001</v>
          </cell>
          <cell r="D1586">
            <v>8.8979999999999997</v>
          </cell>
          <cell r="G1586">
            <v>12252.406999999999</v>
          </cell>
          <cell r="H1586">
            <v>19.073</v>
          </cell>
        </row>
        <row r="1587">
          <cell r="C1587">
            <v>10202.722</v>
          </cell>
          <cell r="D1587">
            <v>8.3949999999999996</v>
          </cell>
          <cell r="G1587">
            <v>12254.161</v>
          </cell>
          <cell r="H1587">
            <v>18.821000000000002</v>
          </cell>
        </row>
        <row r="1588">
          <cell r="C1588">
            <v>10204.226000000001</v>
          </cell>
          <cell r="D1588">
            <v>7.9880000000000004</v>
          </cell>
          <cell r="G1588">
            <v>12256.153</v>
          </cell>
          <cell r="H1588">
            <v>18.518000000000001</v>
          </cell>
        </row>
        <row r="1589">
          <cell r="C1589">
            <v>10205.885</v>
          </cell>
          <cell r="D1589">
            <v>7.5060000000000002</v>
          </cell>
          <cell r="G1589">
            <v>12257.754999999999</v>
          </cell>
          <cell r="H1589">
            <v>18.187999999999999</v>
          </cell>
        </row>
        <row r="1590">
          <cell r="C1590">
            <v>10212.772000000001</v>
          </cell>
          <cell r="D1590">
            <v>5.5590000000000002</v>
          </cell>
          <cell r="G1590">
            <v>12261.387000000001</v>
          </cell>
          <cell r="H1590">
            <v>17.396999999999998</v>
          </cell>
        </row>
        <row r="1591">
          <cell r="C1591">
            <v>10227.467000000001</v>
          </cell>
          <cell r="D1591">
            <v>2.7149999999999999</v>
          </cell>
          <cell r="G1591">
            <v>12263.906999999999</v>
          </cell>
          <cell r="H1591">
            <v>16.666</v>
          </cell>
        </row>
        <row r="1592">
          <cell r="C1592">
            <v>10229.382</v>
          </cell>
          <cell r="D1592">
            <v>2.4359999999999999</v>
          </cell>
          <cell r="G1592">
            <v>12265.898999999999</v>
          </cell>
          <cell r="H1592">
            <v>15.987</v>
          </cell>
        </row>
        <row r="1593">
          <cell r="C1593">
            <v>10229.865</v>
          </cell>
          <cell r="D1593">
            <v>2.2810000000000001</v>
          </cell>
          <cell r="G1593">
            <v>12267.904</v>
          </cell>
          <cell r="H1593">
            <v>15.279</v>
          </cell>
        </row>
        <row r="1594">
          <cell r="C1594">
            <v>10230.436</v>
          </cell>
          <cell r="D1594">
            <v>2.1920000000000002</v>
          </cell>
          <cell r="G1594">
            <v>12272.171</v>
          </cell>
          <cell r="H1594">
            <v>13.398</v>
          </cell>
        </row>
        <row r="1595">
          <cell r="C1595">
            <v>10233.941999999999</v>
          </cell>
          <cell r="D1595">
            <v>1.7969999999999999</v>
          </cell>
          <cell r="G1595">
            <v>12284.545</v>
          </cell>
          <cell r="H1595">
            <v>7.7380000000000004</v>
          </cell>
        </row>
        <row r="1596">
          <cell r="C1596">
            <v>10241.715</v>
          </cell>
          <cell r="D1596">
            <v>1.2989999999999999</v>
          </cell>
          <cell r="G1596">
            <v>12294.911</v>
          </cell>
          <cell r="H1596">
            <v>2.6389999999999998</v>
          </cell>
        </row>
        <row r="1597">
          <cell r="C1597">
            <v>10248.513999999999</v>
          </cell>
          <cell r="D1597">
            <v>0.98099999999999998</v>
          </cell>
          <cell r="G1597">
            <v>12304.742</v>
          </cell>
          <cell r="H1597">
            <v>-2.694</v>
          </cell>
        </row>
        <row r="1598">
          <cell r="C1598">
            <v>10260.412</v>
          </cell>
          <cell r="D1598">
            <v>0.82299999999999995</v>
          </cell>
          <cell r="G1598">
            <v>12310.843999999999</v>
          </cell>
          <cell r="H1598">
            <v>-6.298</v>
          </cell>
        </row>
        <row r="1599">
          <cell r="C1599">
            <v>10277.539000000001</v>
          </cell>
          <cell r="D1599">
            <v>0.80100000000000005</v>
          </cell>
          <cell r="G1599">
            <v>12313.307000000001</v>
          </cell>
          <cell r="H1599">
            <v>-7.7320000000000002</v>
          </cell>
        </row>
        <row r="1600">
          <cell r="C1600">
            <v>10284.165999999999</v>
          </cell>
          <cell r="D1600">
            <v>0.80900000000000005</v>
          </cell>
          <cell r="G1600">
            <v>12315.689</v>
          </cell>
          <cell r="H1600">
            <v>-9.1029999999999998</v>
          </cell>
        </row>
        <row r="1601">
          <cell r="C1601">
            <v>10293.233</v>
          </cell>
          <cell r="D1601">
            <v>0.84499999999999997</v>
          </cell>
          <cell r="G1601">
            <v>12317.778</v>
          </cell>
          <cell r="H1601">
            <v>-10.286</v>
          </cell>
        </row>
        <row r="1602">
          <cell r="C1602">
            <v>10307.103999999999</v>
          </cell>
          <cell r="D1602">
            <v>0.78300000000000003</v>
          </cell>
          <cell r="G1602">
            <v>12319.398999999999</v>
          </cell>
          <cell r="H1602">
            <v>-11.11</v>
          </cell>
        </row>
        <row r="1603">
          <cell r="C1603">
            <v>10317.308999999999</v>
          </cell>
          <cell r="D1603">
            <v>0.80700000000000005</v>
          </cell>
          <cell r="G1603">
            <v>12320.763999999999</v>
          </cell>
          <cell r="H1603">
            <v>-11.766</v>
          </cell>
        </row>
        <row r="1604">
          <cell r="C1604">
            <v>10323.848</v>
          </cell>
          <cell r="D1604">
            <v>0.84</v>
          </cell>
          <cell r="G1604">
            <v>12322.843000000001</v>
          </cell>
          <cell r="H1604">
            <v>-12.776999999999999</v>
          </cell>
        </row>
        <row r="1605">
          <cell r="C1605">
            <v>10335.441000000001</v>
          </cell>
          <cell r="D1605">
            <v>0.75800000000000001</v>
          </cell>
          <cell r="G1605">
            <v>12324.555</v>
          </cell>
          <cell r="H1605">
            <v>-13.544</v>
          </cell>
        </row>
        <row r="1606">
          <cell r="C1606">
            <v>10349.142</v>
          </cell>
          <cell r="D1606">
            <v>0.73199999999999998</v>
          </cell>
          <cell r="G1606">
            <v>12325.907999999999</v>
          </cell>
          <cell r="H1606">
            <v>-14.135999999999999</v>
          </cell>
        </row>
        <row r="1607">
          <cell r="C1607">
            <v>10356.946</v>
          </cell>
          <cell r="D1607">
            <v>0.73099999999999998</v>
          </cell>
          <cell r="G1607">
            <v>12327.489</v>
          </cell>
          <cell r="H1607">
            <v>-14.744999999999999</v>
          </cell>
        </row>
        <row r="1608">
          <cell r="C1608">
            <v>10362.983</v>
          </cell>
          <cell r="D1608">
            <v>0.93100000000000005</v>
          </cell>
          <cell r="G1608">
            <v>12329.119000000001</v>
          </cell>
          <cell r="H1608">
            <v>-15.378</v>
          </cell>
        </row>
        <row r="1609">
          <cell r="C1609">
            <v>10365.343999999999</v>
          </cell>
          <cell r="D1609">
            <v>0.96</v>
          </cell>
          <cell r="G1609">
            <v>12331.826999999999</v>
          </cell>
          <cell r="H1609">
            <v>-16.347999999999999</v>
          </cell>
        </row>
        <row r="1610">
          <cell r="C1610">
            <v>10367.18</v>
          </cell>
          <cell r="D1610">
            <v>1.0229999999999999</v>
          </cell>
          <cell r="G1610">
            <v>12334.028</v>
          </cell>
          <cell r="H1610">
            <v>-17.117999999999999</v>
          </cell>
        </row>
        <row r="1611">
          <cell r="C1611">
            <v>10371.39</v>
          </cell>
          <cell r="D1611">
            <v>1.02</v>
          </cell>
          <cell r="G1611">
            <v>12335.592000000001</v>
          </cell>
          <cell r="H1611">
            <v>-17.602</v>
          </cell>
        </row>
        <row r="1612">
          <cell r="C1612">
            <v>10373.578</v>
          </cell>
          <cell r="D1612">
            <v>0.89700000000000002</v>
          </cell>
          <cell r="G1612">
            <v>12337.367</v>
          </cell>
          <cell r="H1612">
            <v>-18.059000000000001</v>
          </cell>
        </row>
        <row r="1613">
          <cell r="C1613">
            <v>10375.808000000001</v>
          </cell>
          <cell r="D1613">
            <v>0.74099999999999999</v>
          </cell>
          <cell r="G1613">
            <v>12338.665999999999</v>
          </cell>
          <cell r="H1613">
            <v>-18.373999999999999</v>
          </cell>
        </row>
        <row r="1614">
          <cell r="C1614">
            <v>10380.362999999999</v>
          </cell>
          <cell r="D1614">
            <v>0.65200000000000002</v>
          </cell>
          <cell r="G1614">
            <v>12340.816000000001</v>
          </cell>
          <cell r="H1614">
            <v>-18.908000000000001</v>
          </cell>
        </row>
        <row r="1615">
          <cell r="C1615">
            <v>10386.243</v>
          </cell>
          <cell r="D1615">
            <v>0.64100000000000001</v>
          </cell>
          <cell r="G1615">
            <v>12342.873</v>
          </cell>
          <cell r="H1615">
            <v>-19.350999999999999</v>
          </cell>
        </row>
        <row r="1616">
          <cell r="C1616">
            <v>10388.91</v>
          </cell>
          <cell r="D1616">
            <v>0.57099999999999995</v>
          </cell>
          <cell r="G1616">
            <v>12344.868</v>
          </cell>
          <cell r="H1616">
            <v>-19.763000000000002</v>
          </cell>
        </row>
        <row r="1617">
          <cell r="C1617">
            <v>10393.128000000001</v>
          </cell>
          <cell r="D1617">
            <v>0.78300000000000003</v>
          </cell>
          <cell r="G1617">
            <v>12346.45</v>
          </cell>
          <cell r="H1617">
            <v>-20</v>
          </cell>
        </row>
        <row r="1618">
          <cell r="C1618">
            <v>10399.467000000001</v>
          </cell>
          <cell r="D1618">
            <v>0.622</v>
          </cell>
          <cell r="G1618">
            <v>12348.646000000001</v>
          </cell>
          <cell r="H1618">
            <v>-20.283000000000001</v>
          </cell>
        </row>
        <row r="1619">
          <cell r="C1619">
            <v>10409.370999999999</v>
          </cell>
          <cell r="D1619">
            <v>0.871</v>
          </cell>
          <cell r="G1619">
            <v>12351.368</v>
          </cell>
          <cell r="H1619">
            <v>-20.591000000000001</v>
          </cell>
        </row>
        <row r="1620">
          <cell r="C1620">
            <v>10420.275</v>
          </cell>
          <cell r="D1620">
            <v>0.73</v>
          </cell>
          <cell r="G1620">
            <v>12353.915999999999</v>
          </cell>
          <cell r="H1620">
            <v>-20.815000000000001</v>
          </cell>
        </row>
        <row r="1621">
          <cell r="C1621">
            <v>10438.796</v>
          </cell>
          <cell r="D1621">
            <v>0.88200000000000001</v>
          </cell>
          <cell r="G1621">
            <v>12356.005999999999</v>
          </cell>
          <cell r="H1621">
            <v>-20.896000000000001</v>
          </cell>
        </row>
        <row r="1622">
          <cell r="C1622">
            <v>10451.808999999999</v>
          </cell>
          <cell r="D1622">
            <v>0.93899999999999995</v>
          </cell>
          <cell r="G1622">
            <v>12357.848</v>
          </cell>
          <cell r="H1622">
            <v>-20.875</v>
          </cell>
        </row>
        <row r="1623">
          <cell r="C1623">
            <v>10461.218000000001</v>
          </cell>
          <cell r="D1623">
            <v>0.76600000000000001</v>
          </cell>
          <cell r="G1623">
            <v>12360.279</v>
          </cell>
          <cell r="H1623">
            <v>-20.876999999999999</v>
          </cell>
        </row>
        <row r="1624">
          <cell r="C1624">
            <v>10467.446</v>
          </cell>
          <cell r="D1624">
            <v>0.81899999999999995</v>
          </cell>
          <cell r="G1624">
            <v>12362.166999999999</v>
          </cell>
          <cell r="H1624">
            <v>-20.856999999999999</v>
          </cell>
        </row>
        <row r="1625">
          <cell r="C1625">
            <v>10475.853999999999</v>
          </cell>
          <cell r="D1625">
            <v>0.67200000000000004</v>
          </cell>
          <cell r="G1625">
            <v>12364.143</v>
          </cell>
          <cell r="H1625">
            <v>-20.664000000000001</v>
          </cell>
        </row>
        <row r="1626">
          <cell r="C1626">
            <v>10498.806</v>
          </cell>
          <cell r="D1626">
            <v>0.60499999999999998</v>
          </cell>
          <cell r="G1626">
            <v>12366.018</v>
          </cell>
          <cell r="H1626">
            <v>-20.481999999999999</v>
          </cell>
        </row>
        <row r="1627">
          <cell r="C1627">
            <v>10516.418</v>
          </cell>
          <cell r="D1627">
            <v>0.215</v>
          </cell>
          <cell r="G1627">
            <v>12368.459000000001</v>
          </cell>
          <cell r="H1627">
            <v>-20.187999999999999</v>
          </cell>
        </row>
        <row r="1628">
          <cell r="C1628">
            <v>10528.825999999999</v>
          </cell>
          <cell r="D1628">
            <v>-0.32900000000000001</v>
          </cell>
          <cell r="G1628">
            <v>12370.549000000001</v>
          </cell>
          <cell r="H1628">
            <v>-19.882999999999999</v>
          </cell>
        </row>
        <row r="1629">
          <cell r="C1629">
            <v>10532.484</v>
          </cell>
          <cell r="D1629">
            <v>-0.68400000000000005</v>
          </cell>
          <cell r="G1629">
            <v>12372.941000000001</v>
          </cell>
          <cell r="H1629">
            <v>-19.457000000000001</v>
          </cell>
        </row>
        <row r="1630">
          <cell r="C1630">
            <v>10536.911</v>
          </cell>
          <cell r="D1630">
            <v>-0.98699999999999999</v>
          </cell>
          <cell r="G1630">
            <v>12375.342000000001</v>
          </cell>
          <cell r="H1630">
            <v>-18.937999999999999</v>
          </cell>
        </row>
        <row r="1631">
          <cell r="C1631">
            <v>10541.571</v>
          </cell>
          <cell r="D1631">
            <v>-1.1779999999999999</v>
          </cell>
          <cell r="G1631">
            <v>12377.485000000001</v>
          </cell>
          <cell r="H1631">
            <v>-18.408999999999999</v>
          </cell>
        </row>
        <row r="1632">
          <cell r="C1632">
            <v>10544.879000000001</v>
          </cell>
          <cell r="D1632">
            <v>-1.2230000000000001</v>
          </cell>
          <cell r="G1632">
            <v>12379.273999999999</v>
          </cell>
          <cell r="H1632">
            <v>-17.966999999999999</v>
          </cell>
        </row>
        <row r="1633">
          <cell r="C1633">
            <v>10548.072</v>
          </cell>
          <cell r="D1633">
            <v>-1.3069999999999999</v>
          </cell>
          <cell r="G1633">
            <v>12381.084999999999</v>
          </cell>
          <cell r="H1633">
            <v>-17.382000000000001</v>
          </cell>
        </row>
        <row r="1634">
          <cell r="C1634">
            <v>10550.766</v>
          </cell>
          <cell r="D1634">
            <v>-1.381</v>
          </cell>
          <cell r="G1634">
            <v>12383.105</v>
          </cell>
          <cell r="H1634">
            <v>-16.71</v>
          </cell>
        </row>
        <row r="1635">
          <cell r="C1635">
            <v>10552.697</v>
          </cell>
          <cell r="D1635">
            <v>-1.3859999999999999</v>
          </cell>
          <cell r="G1635">
            <v>12384.63</v>
          </cell>
          <cell r="H1635">
            <v>-16.126999999999999</v>
          </cell>
        </row>
        <row r="1636">
          <cell r="C1636">
            <v>10555.849</v>
          </cell>
          <cell r="D1636">
            <v>-1.3280000000000001</v>
          </cell>
          <cell r="G1636">
            <v>12387.998</v>
          </cell>
          <cell r="H1636">
            <v>-14.801</v>
          </cell>
        </row>
        <row r="1637">
          <cell r="C1637">
            <v>10560.072</v>
          </cell>
          <cell r="D1637">
            <v>-1.0249999999999999</v>
          </cell>
          <cell r="G1637">
            <v>12390.841</v>
          </cell>
          <cell r="H1637">
            <v>-13.583</v>
          </cell>
        </row>
        <row r="1638">
          <cell r="C1638">
            <v>10563.183000000001</v>
          </cell>
          <cell r="D1638">
            <v>-0.754</v>
          </cell>
          <cell r="G1638">
            <v>12393.072</v>
          </cell>
          <cell r="H1638">
            <v>-12.568</v>
          </cell>
        </row>
        <row r="1639">
          <cell r="C1639">
            <v>10565.945</v>
          </cell>
          <cell r="D1639">
            <v>-0.44600000000000001</v>
          </cell>
          <cell r="G1639">
            <v>12397.689</v>
          </cell>
          <cell r="H1639">
            <v>-10.507999999999999</v>
          </cell>
        </row>
        <row r="1640">
          <cell r="C1640">
            <v>10577.107</v>
          </cell>
          <cell r="D1640">
            <v>0.64600000000000002</v>
          </cell>
          <cell r="G1640">
            <v>12406.392</v>
          </cell>
          <cell r="H1640">
            <v>-7.0979999999999999</v>
          </cell>
        </row>
        <row r="1641">
          <cell r="C1641">
            <v>10588.790999999999</v>
          </cell>
          <cell r="D1641">
            <v>1.4370000000000001</v>
          </cell>
          <cell r="G1641">
            <v>12418.379000000001</v>
          </cell>
          <cell r="H1641">
            <v>-3.895</v>
          </cell>
        </row>
        <row r="1642">
          <cell r="C1642">
            <v>10596.812</v>
          </cell>
          <cell r="D1642">
            <v>2.028</v>
          </cell>
          <cell r="G1642">
            <v>12429.522999999999</v>
          </cell>
          <cell r="H1642">
            <v>-2.1280000000000001</v>
          </cell>
        </row>
        <row r="1643">
          <cell r="C1643">
            <v>10609.621999999999</v>
          </cell>
          <cell r="D1643">
            <v>2.8580000000000001</v>
          </cell>
          <cell r="G1643">
            <v>12445.206</v>
          </cell>
          <cell r="H1643">
            <v>-1.012</v>
          </cell>
        </row>
        <row r="1644">
          <cell r="C1644">
            <v>10646.19</v>
          </cell>
          <cell r="D1644">
            <v>5.3280000000000003</v>
          </cell>
          <cell r="G1644">
            <v>12460.716</v>
          </cell>
          <cell r="H1644">
            <v>-0.81</v>
          </cell>
        </row>
        <row r="1645">
          <cell r="C1645">
            <v>10663.044</v>
          </cell>
          <cell r="D1645">
            <v>6.5030000000000001</v>
          </cell>
          <cell r="G1645">
            <v>12559.257</v>
          </cell>
          <cell r="H1645">
            <v>-0.85699999999999998</v>
          </cell>
        </row>
        <row r="1646">
          <cell r="C1646">
            <v>10667.705</v>
          </cell>
          <cell r="D1646">
            <v>6.8220000000000001</v>
          </cell>
          <cell r="G1646">
            <v>12628.291999999999</v>
          </cell>
          <cell r="H1646">
            <v>-0.80100000000000005</v>
          </cell>
        </row>
        <row r="1647">
          <cell r="C1647">
            <v>10671.199000000001</v>
          </cell>
          <cell r="D1647">
            <v>6.9729999999999999</v>
          </cell>
          <cell r="G1647">
            <v>12674.262000000001</v>
          </cell>
          <cell r="H1647">
            <v>-0.35799999999999998</v>
          </cell>
        </row>
        <row r="1648">
          <cell r="C1648">
            <v>10673.962</v>
          </cell>
          <cell r="D1648">
            <v>7.0220000000000002</v>
          </cell>
          <cell r="G1648">
            <v>12680.589</v>
          </cell>
          <cell r="H1648">
            <v>-0.17199999999999999</v>
          </cell>
        </row>
        <row r="1649">
          <cell r="C1649">
            <v>10678.286</v>
          </cell>
          <cell r="D1649">
            <v>7.0140000000000002</v>
          </cell>
          <cell r="G1649">
            <v>12684.918</v>
          </cell>
          <cell r="H1649">
            <v>-8.4000000000000005E-2</v>
          </cell>
        </row>
        <row r="1650">
          <cell r="C1650">
            <v>10682.621999999999</v>
          </cell>
          <cell r="D1650">
            <v>6.9409999999999998</v>
          </cell>
          <cell r="G1650">
            <v>12690.099</v>
          </cell>
          <cell r="H1650">
            <v>-0.16600000000000001</v>
          </cell>
        </row>
        <row r="1651">
          <cell r="C1651">
            <v>10685.098</v>
          </cell>
          <cell r="D1651">
            <v>6.8819999999999997</v>
          </cell>
          <cell r="G1651">
            <v>12697.102000000001</v>
          </cell>
          <cell r="H1651">
            <v>-0.51</v>
          </cell>
        </row>
        <row r="1652">
          <cell r="C1652">
            <v>10687.77</v>
          </cell>
          <cell r="D1652">
            <v>6.76</v>
          </cell>
          <cell r="G1652">
            <v>12706.777</v>
          </cell>
          <cell r="H1652">
            <v>-0.96499999999999997</v>
          </cell>
        </row>
        <row r="1653">
          <cell r="C1653">
            <v>10690.272999999999</v>
          </cell>
          <cell r="D1653">
            <v>6.6580000000000004</v>
          </cell>
          <cell r="G1653">
            <v>12720.159</v>
          </cell>
          <cell r="H1653">
            <v>-1.42</v>
          </cell>
        </row>
        <row r="1654">
          <cell r="C1654">
            <v>10693.111999999999</v>
          </cell>
          <cell r="D1654">
            <v>6.45</v>
          </cell>
          <cell r="G1654">
            <v>12732.764999999999</v>
          </cell>
          <cell r="H1654">
            <v>-1.8919999999999999</v>
          </cell>
        </row>
        <row r="1655">
          <cell r="C1655">
            <v>10696.656999999999</v>
          </cell>
          <cell r="D1655">
            <v>6.141</v>
          </cell>
          <cell r="G1655">
            <v>12746.545</v>
          </cell>
          <cell r="H1655">
            <v>-2.4620000000000002</v>
          </cell>
        </row>
        <row r="1656">
          <cell r="C1656">
            <v>10701.208000000001</v>
          </cell>
          <cell r="D1656">
            <v>5.5890000000000004</v>
          </cell>
          <cell r="G1656">
            <v>12760.662</v>
          </cell>
          <cell r="H1656">
            <v>-2.9630000000000001</v>
          </cell>
        </row>
        <row r="1657">
          <cell r="C1657">
            <v>10707.119000000001</v>
          </cell>
          <cell r="D1657">
            <v>4.7590000000000003</v>
          </cell>
          <cell r="G1657">
            <v>12794.493</v>
          </cell>
          <cell r="H1657">
            <v>-4.0999999999999996</v>
          </cell>
        </row>
        <row r="1658">
          <cell r="C1658">
            <v>10711.826999999999</v>
          </cell>
          <cell r="D1658">
            <v>3.976</v>
          </cell>
          <cell r="G1658">
            <v>12801.103999999999</v>
          </cell>
          <cell r="H1658">
            <v>-4.2770000000000001</v>
          </cell>
        </row>
        <row r="1659">
          <cell r="C1659">
            <v>10717.942999999999</v>
          </cell>
          <cell r="D1659">
            <v>2.802</v>
          </cell>
          <cell r="G1659">
            <v>12807.814</v>
          </cell>
          <cell r="H1659">
            <v>-4.4829999999999997</v>
          </cell>
        </row>
        <row r="1660">
          <cell r="C1660">
            <v>10728.134</v>
          </cell>
          <cell r="D1660">
            <v>0.78200000000000003</v>
          </cell>
          <cell r="G1660">
            <v>12812.045</v>
          </cell>
          <cell r="H1660">
            <v>-4.5220000000000002</v>
          </cell>
        </row>
        <row r="1661">
          <cell r="C1661">
            <v>10728.85</v>
          </cell>
          <cell r="D1661">
            <v>0.79500000000000004</v>
          </cell>
          <cell r="G1661">
            <v>12815.614</v>
          </cell>
          <cell r="H1661">
            <v>-4.5209999999999999</v>
          </cell>
        </row>
        <row r="1662">
          <cell r="C1662">
            <v>10729.861000000001</v>
          </cell>
          <cell r="D1662">
            <v>0.70899999999999996</v>
          </cell>
          <cell r="G1662">
            <v>12818.994000000001</v>
          </cell>
          <cell r="H1662">
            <v>-4.4729999999999999</v>
          </cell>
        </row>
        <row r="1663">
          <cell r="C1663">
            <v>10731.589</v>
          </cell>
          <cell r="D1663">
            <v>0.41499999999999998</v>
          </cell>
          <cell r="G1663">
            <v>12822.262000000001</v>
          </cell>
          <cell r="H1663">
            <v>-4.3620000000000001</v>
          </cell>
        </row>
        <row r="1664">
          <cell r="C1664">
            <v>10738.701999999999</v>
          </cell>
          <cell r="D1664">
            <v>-0.879</v>
          </cell>
          <cell r="G1664">
            <v>12831.956</v>
          </cell>
          <cell r="H1664">
            <v>-3.48</v>
          </cell>
        </row>
        <row r="1665">
          <cell r="C1665">
            <v>10745.098</v>
          </cell>
          <cell r="D1665">
            <v>-2.2959999999999998</v>
          </cell>
          <cell r="G1665">
            <v>12837.779</v>
          </cell>
          <cell r="H1665">
            <v>-2.7810000000000001</v>
          </cell>
        </row>
        <row r="1666">
          <cell r="C1666">
            <v>10750.134</v>
          </cell>
          <cell r="D1666">
            <v>-3.2519999999999998</v>
          </cell>
          <cell r="G1666">
            <v>12845.816000000001</v>
          </cell>
          <cell r="H1666">
            <v>-1.8759999999999999</v>
          </cell>
        </row>
        <row r="1667">
          <cell r="C1667">
            <v>10758.799000000001</v>
          </cell>
          <cell r="D1667">
            <v>-4.9859999999999998</v>
          </cell>
          <cell r="G1667">
            <v>12850.847</v>
          </cell>
          <cell r="H1667">
            <v>-1.337</v>
          </cell>
        </row>
        <row r="1668">
          <cell r="C1668">
            <v>10762.248</v>
          </cell>
          <cell r="D1668">
            <v>-5.1970000000000001</v>
          </cell>
          <cell r="G1668">
            <v>12854.232</v>
          </cell>
          <cell r="H1668">
            <v>-0.93</v>
          </cell>
        </row>
        <row r="1669">
          <cell r="C1669">
            <v>10763.207</v>
          </cell>
          <cell r="D1669">
            <v>-5.0780000000000003</v>
          </cell>
          <cell r="G1669">
            <v>12865.361999999999</v>
          </cell>
          <cell r="H1669">
            <v>0.14799999999999999</v>
          </cell>
        </row>
        <row r="1670">
          <cell r="C1670">
            <v>10772.602000000001</v>
          </cell>
          <cell r="D1670">
            <v>-6.44</v>
          </cell>
          <cell r="G1670">
            <v>12876.049000000001</v>
          </cell>
          <cell r="H1670">
            <v>0.77900000000000003</v>
          </cell>
        </row>
        <row r="1671">
          <cell r="C1671">
            <v>10775.147999999999</v>
          </cell>
          <cell r="D1671">
            <v>-6.9779999999999998</v>
          </cell>
          <cell r="G1671">
            <v>12890.86</v>
          </cell>
          <cell r="H1671">
            <v>0.40100000000000002</v>
          </cell>
        </row>
        <row r="1672">
          <cell r="C1672">
            <v>10777.6</v>
          </cell>
          <cell r="D1672">
            <v>-7.3890000000000002</v>
          </cell>
          <cell r="G1672">
            <v>12907.486000000001</v>
          </cell>
          <cell r="H1672">
            <v>-2.2730000000000001</v>
          </cell>
        </row>
        <row r="1673">
          <cell r="C1673">
            <v>10779.949000000001</v>
          </cell>
          <cell r="D1673">
            <v>-7.6079999999999997</v>
          </cell>
          <cell r="G1673">
            <v>12917.539000000001</v>
          </cell>
          <cell r="H1673">
            <v>-5.2119999999999997</v>
          </cell>
        </row>
        <row r="1674">
          <cell r="C1674">
            <v>10782.459000000001</v>
          </cell>
          <cell r="D1674">
            <v>-7.8570000000000002</v>
          </cell>
          <cell r="G1674">
            <v>12922.12</v>
          </cell>
          <cell r="H1674">
            <v>-6.7750000000000004</v>
          </cell>
        </row>
        <row r="1675">
          <cell r="C1675">
            <v>10790.909</v>
          </cell>
          <cell r="D1675">
            <v>-8.4039999999999999</v>
          </cell>
          <cell r="G1675">
            <v>12925.173000000001</v>
          </cell>
          <cell r="H1675">
            <v>-7.8470000000000004</v>
          </cell>
        </row>
        <row r="1676">
          <cell r="C1676">
            <v>10795.569</v>
          </cell>
          <cell r="D1676">
            <v>-8.5749999999999993</v>
          </cell>
          <cell r="G1676">
            <v>12928.025</v>
          </cell>
          <cell r="H1676">
            <v>-8.6880000000000006</v>
          </cell>
        </row>
        <row r="1677">
          <cell r="C1677">
            <v>10799.938</v>
          </cell>
          <cell r="D1677">
            <v>-8.3610000000000007</v>
          </cell>
          <cell r="G1677">
            <v>12931.825000000001</v>
          </cell>
          <cell r="H1677">
            <v>-9.7469999999999999</v>
          </cell>
        </row>
        <row r="1678">
          <cell r="C1678">
            <v>10803.592000000001</v>
          </cell>
          <cell r="D1678">
            <v>-8.3109999999999999</v>
          </cell>
          <cell r="G1678">
            <v>12935.165000000001</v>
          </cell>
          <cell r="H1678">
            <v>-10.515000000000001</v>
          </cell>
        </row>
        <row r="1679">
          <cell r="C1679">
            <v>10806.224</v>
          </cell>
          <cell r="D1679">
            <v>-8.3740000000000006</v>
          </cell>
          <cell r="G1679">
            <v>12937.437</v>
          </cell>
          <cell r="H1679">
            <v>-10.933</v>
          </cell>
        </row>
        <row r="1680">
          <cell r="C1680">
            <v>10808.035</v>
          </cell>
          <cell r="D1680">
            <v>-8.2230000000000008</v>
          </cell>
          <cell r="G1680">
            <v>12940.248</v>
          </cell>
          <cell r="H1680">
            <v>-11.327</v>
          </cell>
        </row>
        <row r="1681">
          <cell r="C1681">
            <v>10812.004000000001</v>
          </cell>
          <cell r="D1681">
            <v>-7.6029999999999998</v>
          </cell>
          <cell r="G1681">
            <v>12943.179</v>
          </cell>
          <cell r="H1681">
            <v>-11.598000000000001</v>
          </cell>
        </row>
        <row r="1682">
          <cell r="C1682">
            <v>10816.103999999999</v>
          </cell>
          <cell r="D1682">
            <v>-6.9710000000000001</v>
          </cell>
          <cell r="G1682">
            <v>12946.397000000001</v>
          </cell>
          <cell r="H1682">
            <v>-11.709</v>
          </cell>
        </row>
        <row r="1683">
          <cell r="C1683">
            <v>10827.771000000001</v>
          </cell>
          <cell r="D1683">
            <v>-5.5839999999999996</v>
          </cell>
          <cell r="G1683">
            <v>12950.074000000001</v>
          </cell>
          <cell r="H1683">
            <v>-11.853</v>
          </cell>
        </row>
        <row r="1684">
          <cell r="C1684">
            <v>10837.054</v>
          </cell>
          <cell r="D1684">
            <v>-4.5119999999999996</v>
          </cell>
          <cell r="G1684">
            <v>12953.402</v>
          </cell>
          <cell r="H1684">
            <v>-11.77</v>
          </cell>
        </row>
        <row r="1685">
          <cell r="C1685">
            <v>10845.773999999999</v>
          </cell>
          <cell r="D1685">
            <v>-3.198</v>
          </cell>
          <cell r="G1685">
            <v>12956.465</v>
          </cell>
          <cell r="H1685">
            <v>-11.504</v>
          </cell>
        </row>
        <row r="1686">
          <cell r="C1686">
            <v>10856.976000000001</v>
          </cell>
          <cell r="D1686">
            <v>-1.59</v>
          </cell>
          <cell r="G1686">
            <v>12960.644</v>
          </cell>
          <cell r="H1686">
            <v>-10.999000000000001</v>
          </cell>
        </row>
        <row r="1687">
          <cell r="C1687">
            <v>10870.754999999999</v>
          </cell>
          <cell r="D1687">
            <v>0.25</v>
          </cell>
          <cell r="G1687">
            <v>12962.531999999999</v>
          </cell>
          <cell r="H1687">
            <v>-10.772</v>
          </cell>
        </row>
        <row r="1688">
          <cell r="C1688">
            <v>10886.326999999999</v>
          </cell>
          <cell r="D1688">
            <v>2.609</v>
          </cell>
          <cell r="G1688">
            <v>12965.717000000001</v>
          </cell>
          <cell r="H1688">
            <v>-10.097</v>
          </cell>
        </row>
        <row r="1689">
          <cell r="C1689">
            <v>10910.107</v>
          </cell>
          <cell r="D1689">
            <v>10.287000000000001</v>
          </cell>
          <cell r="G1689">
            <v>12968.504999999999</v>
          </cell>
          <cell r="H1689">
            <v>-9.43</v>
          </cell>
        </row>
        <row r="1690">
          <cell r="C1690">
            <v>10913.982</v>
          </cell>
          <cell r="D1690">
            <v>12.292</v>
          </cell>
          <cell r="G1690">
            <v>12971.227999999999</v>
          </cell>
          <cell r="H1690">
            <v>-8.5749999999999993</v>
          </cell>
        </row>
        <row r="1691">
          <cell r="C1691">
            <v>10915.858</v>
          </cell>
          <cell r="D1691">
            <v>13.262</v>
          </cell>
          <cell r="G1691">
            <v>12973.94</v>
          </cell>
          <cell r="H1691">
            <v>-7.6130000000000004</v>
          </cell>
        </row>
        <row r="1692">
          <cell r="C1692">
            <v>10917.741</v>
          </cell>
          <cell r="D1692">
            <v>14.218</v>
          </cell>
          <cell r="G1692">
            <v>12976.847</v>
          </cell>
          <cell r="H1692">
            <v>-6.5739999999999998</v>
          </cell>
        </row>
        <row r="1693">
          <cell r="C1693">
            <v>10919.34</v>
          </cell>
          <cell r="D1693">
            <v>15.06</v>
          </cell>
          <cell r="G1693">
            <v>12979.689</v>
          </cell>
          <cell r="H1693">
            <v>-5.3460000000000001</v>
          </cell>
        </row>
        <row r="1694">
          <cell r="C1694">
            <v>10920.619000000001</v>
          </cell>
          <cell r="D1694">
            <v>15.760999999999999</v>
          </cell>
          <cell r="G1694">
            <v>12991.263999999999</v>
          </cell>
          <cell r="H1694">
            <v>-1.101</v>
          </cell>
        </row>
        <row r="1695">
          <cell r="C1695">
            <v>10922.129000000001</v>
          </cell>
          <cell r="D1695">
            <v>16.535</v>
          </cell>
          <cell r="G1695">
            <v>13045.502</v>
          </cell>
          <cell r="H1695">
            <v>18.513999999999999</v>
          </cell>
        </row>
        <row r="1696">
          <cell r="C1696">
            <v>10923.696</v>
          </cell>
          <cell r="D1696">
            <v>17.286000000000001</v>
          </cell>
          <cell r="G1696">
            <v>13051.359</v>
          </cell>
          <cell r="H1696">
            <v>20.6</v>
          </cell>
        </row>
        <row r="1697">
          <cell r="C1697">
            <v>10926.221</v>
          </cell>
          <cell r="D1697">
            <v>18.617000000000001</v>
          </cell>
          <cell r="G1697">
            <v>13057.293</v>
          </cell>
          <cell r="H1697">
            <v>22.376999999999999</v>
          </cell>
        </row>
        <row r="1698">
          <cell r="C1698">
            <v>10927.946</v>
          </cell>
          <cell r="D1698">
            <v>19.596</v>
          </cell>
          <cell r="G1698">
            <v>13062.566000000001</v>
          </cell>
          <cell r="H1698">
            <v>23.966999999999999</v>
          </cell>
        </row>
        <row r="1699">
          <cell r="C1699">
            <v>10929.575000000001</v>
          </cell>
          <cell r="D1699">
            <v>20.459</v>
          </cell>
          <cell r="G1699">
            <v>13068.324000000001</v>
          </cell>
          <cell r="H1699">
            <v>25.571999999999999</v>
          </cell>
        </row>
        <row r="1700">
          <cell r="C1700">
            <v>10931.183000000001</v>
          </cell>
          <cell r="D1700">
            <v>21.265000000000001</v>
          </cell>
          <cell r="G1700">
            <v>13074.205</v>
          </cell>
          <cell r="H1700">
            <v>27.094000000000001</v>
          </cell>
        </row>
        <row r="1701">
          <cell r="C1701">
            <v>10933.178</v>
          </cell>
          <cell r="D1701">
            <v>22.234000000000002</v>
          </cell>
          <cell r="G1701">
            <v>13079.01</v>
          </cell>
          <cell r="H1701">
            <v>27.971</v>
          </cell>
        </row>
        <row r="1702">
          <cell r="C1702">
            <v>10934.959000000001</v>
          </cell>
          <cell r="D1702">
            <v>23.152999999999999</v>
          </cell>
          <cell r="G1702">
            <v>13084.806</v>
          </cell>
          <cell r="H1702">
            <v>28.369</v>
          </cell>
        </row>
        <row r="1703">
          <cell r="C1703">
            <v>10937.316999999999</v>
          </cell>
          <cell r="D1703">
            <v>24.108000000000001</v>
          </cell>
          <cell r="G1703">
            <v>13090.699000000001</v>
          </cell>
          <cell r="H1703">
            <v>28.407</v>
          </cell>
        </row>
        <row r="1704">
          <cell r="C1704">
            <v>10940.115</v>
          </cell>
          <cell r="D1704">
            <v>25.189</v>
          </cell>
          <cell r="G1704">
            <v>13096.334999999999</v>
          </cell>
          <cell r="H1704">
            <v>27.911000000000001</v>
          </cell>
        </row>
        <row r="1705">
          <cell r="C1705">
            <v>10943.395</v>
          </cell>
          <cell r="D1705">
            <v>26.503</v>
          </cell>
          <cell r="G1705">
            <v>13101.460999999999</v>
          </cell>
          <cell r="H1705">
            <v>26.936</v>
          </cell>
        </row>
        <row r="1706">
          <cell r="C1706">
            <v>10944.664000000001</v>
          </cell>
          <cell r="D1706">
            <v>26.989000000000001</v>
          </cell>
          <cell r="G1706">
            <v>13104.996999999999</v>
          </cell>
          <cell r="H1706">
            <v>26.149000000000001</v>
          </cell>
        </row>
        <row r="1707">
          <cell r="C1707">
            <v>10946.007</v>
          </cell>
          <cell r="D1707">
            <v>27.509</v>
          </cell>
          <cell r="G1707">
            <v>13113.6</v>
          </cell>
          <cell r="H1707">
            <v>23.402000000000001</v>
          </cell>
        </row>
        <row r="1708">
          <cell r="C1708">
            <v>10947.431</v>
          </cell>
          <cell r="D1708">
            <v>27.945</v>
          </cell>
          <cell r="G1708">
            <v>13124.788</v>
          </cell>
          <cell r="H1708">
            <v>19.827000000000002</v>
          </cell>
        </row>
        <row r="1709">
          <cell r="C1709">
            <v>10949.232</v>
          </cell>
          <cell r="D1709">
            <v>28.603999999999999</v>
          </cell>
          <cell r="G1709">
            <v>13145.348</v>
          </cell>
          <cell r="H1709">
            <v>11.901</v>
          </cell>
        </row>
        <row r="1710">
          <cell r="C1710">
            <v>10951.066999999999</v>
          </cell>
          <cell r="D1710">
            <v>29.286999999999999</v>
          </cell>
          <cell r="G1710">
            <v>13168.016</v>
          </cell>
          <cell r="H1710">
            <v>4.8499999999999996</v>
          </cell>
        </row>
        <row r="1711">
          <cell r="C1711">
            <v>10953.401</v>
          </cell>
          <cell r="D1711">
            <v>30.164999999999999</v>
          </cell>
          <cell r="G1711">
            <v>13191.334000000001</v>
          </cell>
          <cell r="H1711">
            <v>1.224</v>
          </cell>
        </row>
        <row r="1712">
          <cell r="C1712">
            <v>10955.592000000001</v>
          </cell>
          <cell r="D1712">
            <v>30.960999999999999</v>
          </cell>
          <cell r="G1712">
            <v>13218.249</v>
          </cell>
          <cell r="H1712">
            <v>3.2559999999999998</v>
          </cell>
        </row>
        <row r="1713">
          <cell r="C1713">
            <v>10956.721</v>
          </cell>
          <cell r="D1713">
            <v>31.234999999999999</v>
          </cell>
          <cell r="G1713">
            <v>13243.154</v>
          </cell>
          <cell r="H1713">
            <v>11.010999999999999</v>
          </cell>
        </row>
        <row r="1714">
          <cell r="C1714">
            <v>10958.087</v>
          </cell>
          <cell r="D1714">
            <v>31.576000000000001</v>
          </cell>
          <cell r="G1714">
            <v>13247.779</v>
          </cell>
          <cell r="H1714">
            <v>12.855</v>
          </cell>
        </row>
        <row r="1715">
          <cell r="C1715">
            <v>10959.272000000001</v>
          </cell>
          <cell r="D1715">
            <v>31.709</v>
          </cell>
          <cell r="G1715">
            <v>13253.638000000001</v>
          </cell>
          <cell r="H1715">
            <v>15.859</v>
          </cell>
        </row>
        <row r="1716">
          <cell r="C1716">
            <v>10960.609</v>
          </cell>
          <cell r="D1716">
            <v>31.687000000000001</v>
          </cell>
          <cell r="G1716">
            <v>13257.521000000001</v>
          </cell>
          <cell r="H1716">
            <v>17.629000000000001</v>
          </cell>
        </row>
        <row r="1717">
          <cell r="C1717">
            <v>10962.105</v>
          </cell>
          <cell r="D1717">
            <v>31.576000000000001</v>
          </cell>
          <cell r="G1717">
            <v>13260.299000000001</v>
          </cell>
          <cell r="H1717">
            <v>18.818999999999999</v>
          </cell>
        </row>
        <row r="1718">
          <cell r="C1718">
            <v>10965.424999999999</v>
          </cell>
          <cell r="D1718">
            <v>31.745999999999999</v>
          </cell>
          <cell r="G1718">
            <v>13264.706</v>
          </cell>
          <cell r="H1718">
            <v>20.45</v>
          </cell>
        </row>
        <row r="1719">
          <cell r="C1719">
            <v>10966.715</v>
          </cell>
          <cell r="D1719">
            <v>31.759</v>
          </cell>
          <cell r="G1719">
            <v>13268.558000000001</v>
          </cell>
          <cell r="H1719">
            <v>21.602</v>
          </cell>
        </row>
        <row r="1720">
          <cell r="C1720">
            <v>10969.474</v>
          </cell>
          <cell r="D1720">
            <v>31.765000000000001</v>
          </cell>
          <cell r="G1720">
            <v>13272.834000000001</v>
          </cell>
          <cell r="H1720">
            <v>22.613</v>
          </cell>
        </row>
        <row r="1721">
          <cell r="C1721">
            <v>10971.956</v>
          </cell>
          <cell r="D1721">
            <v>31.800999999999998</v>
          </cell>
          <cell r="G1721">
            <v>13277.307000000001</v>
          </cell>
          <cell r="H1721">
            <v>23.434000000000001</v>
          </cell>
        </row>
        <row r="1722">
          <cell r="C1722">
            <v>10973.645</v>
          </cell>
          <cell r="D1722">
            <v>31.773</v>
          </cell>
          <cell r="G1722">
            <v>13282.855</v>
          </cell>
          <cell r="H1722">
            <v>23.928999999999998</v>
          </cell>
        </row>
        <row r="1723">
          <cell r="C1723">
            <v>10975.973</v>
          </cell>
          <cell r="D1723">
            <v>31.73</v>
          </cell>
          <cell r="G1723">
            <v>13287.844999999999</v>
          </cell>
          <cell r="H1723">
            <v>24.05</v>
          </cell>
        </row>
        <row r="1724">
          <cell r="C1724">
            <v>10977.638000000001</v>
          </cell>
          <cell r="D1724">
            <v>31.605</v>
          </cell>
          <cell r="G1724">
            <v>13293.81</v>
          </cell>
          <cell r="H1724">
            <v>23.687999999999999</v>
          </cell>
        </row>
        <row r="1725">
          <cell r="C1725">
            <v>10979.619000000001</v>
          </cell>
          <cell r="D1725">
            <v>31.477</v>
          </cell>
          <cell r="G1725">
            <v>13300.07</v>
          </cell>
          <cell r="H1725">
            <v>22.27</v>
          </cell>
        </row>
        <row r="1726">
          <cell r="C1726">
            <v>10981.493</v>
          </cell>
          <cell r="D1726">
            <v>31.196000000000002</v>
          </cell>
          <cell r="G1726">
            <v>13310.637000000001</v>
          </cell>
          <cell r="H1726">
            <v>19.658000000000001</v>
          </cell>
        </row>
        <row r="1727">
          <cell r="C1727">
            <v>10983.224</v>
          </cell>
          <cell r="D1727">
            <v>30.937999999999999</v>
          </cell>
          <cell r="G1727">
            <v>13327.858</v>
          </cell>
          <cell r="H1727">
            <v>16.46</v>
          </cell>
        </row>
        <row r="1728">
          <cell r="C1728">
            <v>10985.245000000001</v>
          </cell>
          <cell r="D1728">
            <v>30.561</v>
          </cell>
          <cell r="G1728">
            <v>13350.159</v>
          </cell>
          <cell r="H1728">
            <v>12.717000000000001</v>
          </cell>
        </row>
        <row r="1729">
          <cell r="C1729">
            <v>10987.132</v>
          </cell>
          <cell r="D1729">
            <v>30.184000000000001</v>
          </cell>
          <cell r="G1729">
            <v>13374.314</v>
          </cell>
          <cell r="H1729">
            <v>8.4529999999999994</v>
          </cell>
        </row>
        <row r="1730">
          <cell r="C1730">
            <v>10989.248</v>
          </cell>
          <cell r="D1730">
            <v>29.538</v>
          </cell>
          <cell r="G1730">
            <v>13396.377</v>
          </cell>
          <cell r="H1730">
            <v>4.0060000000000002</v>
          </cell>
        </row>
        <row r="1731">
          <cell r="C1731">
            <v>10992.518</v>
          </cell>
          <cell r="D1731">
            <v>28.61</v>
          </cell>
          <cell r="G1731">
            <v>13402.44</v>
          </cell>
          <cell r="H1731">
            <v>2.597</v>
          </cell>
        </row>
        <row r="1732">
          <cell r="C1732">
            <v>10994.683000000001</v>
          </cell>
          <cell r="D1732">
            <v>27.920999999999999</v>
          </cell>
          <cell r="G1732">
            <v>13406.89</v>
          </cell>
          <cell r="H1732">
            <v>1.5649999999999999</v>
          </cell>
        </row>
        <row r="1733">
          <cell r="C1733">
            <v>10997.519</v>
          </cell>
          <cell r="D1733">
            <v>26.945</v>
          </cell>
          <cell r="G1733">
            <v>13411.156000000001</v>
          </cell>
          <cell r="H1733">
            <v>0.78100000000000003</v>
          </cell>
        </row>
        <row r="1734">
          <cell r="C1734">
            <v>10999.615</v>
          </cell>
          <cell r="D1734">
            <v>26.195</v>
          </cell>
          <cell r="G1734">
            <v>13415.689</v>
          </cell>
          <cell r="H1734">
            <v>0.22600000000000001</v>
          </cell>
        </row>
        <row r="1735">
          <cell r="C1735">
            <v>11001.298000000001</v>
          </cell>
          <cell r="D1735">
            <v>25.468</v>
          </cell>
          <cell r="G1735">
            <v>13420.046</v>
          </cell>
          <cell r="H1735">
            <v>-1.4E-2</v>
          </cell>
        </row>
        <row r="1736">
          <cell r="C1736">
            <v>11003.526</v>
          </cell>
          <cell r="D1736">
            <v>24.405000000000001</v>
          </cell>
          <cell r="G1736">
            <v>13425.183999999999</v>
          </cell>
          <cell r="H1736">
            <v>-0.214</v>
          </cell>
        </row>
        <row r="1737">
          <cell r="C1737">
            <v>11005.342000000001</v>
          </cell>
          <cell r="D1737">
            <v>23.568000000000001</v>
          </cell>
          <cell r="G1737">
            <v>13430.186</v>
          </cell>
          <cell r="H1737">
            <v>-0.23100000000000001</v>
          </cell>
        </row>
        <row r="1738">
          <cell r="C1738">
            <v>11007.447</v>
          </cell>
          <cell r="D1738">
            <v>22.527000000000001</v>
          </cell>
          <cell r="G1738">
            <v>13435.067999999999</v>
          </cell>
          <cell r="H1738">
            <v>8.6999999999999994E-2</v>
          </cell>
        </row>
        <row r="1739">
          <cell r="C1739">
            <v>11009.698</v>
          </cell>
          <cell r="D1739">
            <v>21.423999999999999</v>
          </cell>
          <cell r="G1739">
            <v>13440.636</v>
          </cell>
          <cell r="H1739">
            <v>0.79500000000000004</v>
          </cell>
        </row>
        <row r="1740">
          <cell r="C1740">
            <v>11011.112999999999</v>
          </cell>
          <cell r="D1740">
            <v>20.699000000000002</v>
          </cell>
          <cell r="G1740">
            <v>13447.016</v>
          </cell>
          <cell r="H1740">
            <v>1.857</v>
          </cell>
        </row>
        <row r="1741">
          <cell r="C1741">
            <v>11012.261</v>
          </cell>
          <cell r="D1741">
            <v>20.061</v>
          </cell>
          <cell r="G1741">
            <v>13451.950999999999</v>
          </cell>
          <cell r="H1741">
            <v>2.9470000000000001</v>
          </cell>
        </row>
        <row r="1742">
          <cell r="C1742">
            <v>11014.477999999999</v>
          </cell>
          <cell r="D1742">
            <v>18.867999999999999</v>
          </cell>
          <cell r="G1742">
            <v>13456.825999999999</v>
          </cell>
          <cell r="H1742">
            <v>4.1849999999999996</v>
          </cell>
        </row>
        <row r="1743">
          <cell r="C1743">
            <v>11016.151</v>
          </cell>
          <cell r="D1743">
            <v>17.934000000000001</v>
          </cell>
          <cell r="G1743">
            <v>13478.472</v>
          </cell>
          <cell r="H1743">
            <v>8.6790000000000003</v>
          </cell>
        </row>
        <row r="1744">
          <cell r="C1744">
            <v>11018.444</v>
          </cell>
          <cell r="D1744">
            <v>16.622</v>
          </cell>
          <cell r="G1744">
            <v>13498.540999999999</v>
          </cell>
          <cell r="H1744">
            <v>12.657999999999999</v>
          </cell>
        </row>
        <row r="1745">
          <cell r="C1745">
            <v>11027.191999999999</v>
          </cell>
          <cell r="D1745">
            <v>12.335000000000001</v>
          </cell>
          <cell r="G1745">
            <v>13507.349</v>
          </cell>
          <cell r="H1745">
            <v>14.111000000000001</v>
          </cell>
        </row>
        <row r="1746">
          <cell r="C1746">
            <v>11040.86</v>
          </cell>
          <cell r="D1746">
            <v>8.5050000000000008</v>
          </cell>
          <cell r="G1746">
            <v>13513.936</v>
          </cell>
          <cell r="H1746">
            <v>15.098000000000001</v>
          </cell>
        </row>
        <row r="1747">
          <cell r="C1747">
            <v>11058.119000000001</v>
          </cell>
          <cell r="D1747">
            <v>6.2809999999999997</v>
          </cell>
          <cell r="G1747">
            <v>13519.745999999999</v>
          </cell>
          <cell r="H1747">
            <v>15.932</v>
          </cell>
        </row>
        <row r="1748">
          <cell r="C1748">
            <v>11080.039000000001</v>
          </cell>
          <cell r="D1748">
            <v>4.7030000000000003</v>
          </cell>
          <cell r="G1748">
            <v>13525.267</v>
          </cell>
          <cell r="H1748">
            <v>16.478999999999999</v>
          </cell>
        </row>
        <row r="1749">
          <cell r="C1749">
            <v>11082.326999999999</v>
          </cell>
          <cell r="D1749">
            <v>4.6269999999999998</v>
          </cell>
          <cell r="G1749">
            <v>13530.722</v>
          </cell>
          <cell r="H1749">
            <v>16.59</v>
          </cell>
        </row>
        <row r="1750">
          <cell r="C1750">
            <v>11084.759</v>
          </cell>
          <cell r="D1750">
            <v>4.4050000000000002</v>
          </cell>
          <cell r="G1750">
            <v>13535.85</v>
          </cell>
          <cell r="H1750">
            <v>16.503</v>
          </cell>
        </row>
        <row r="1751">
          <cell r="C1751">
            <v>11092.521000000001</v>
          </cell>
          <cell r="D1751">
            <v>3.4809999999999999</v>
          </cell>
          <cell r="G1751">
            <v>13542.275</v>
          </cell>
          <cell r="H1751">
            <v>16.015000000000001</v>
          </cell>
        </row>
        <row r="1752">
          <cell r="C1752">
            <v>11097.351000000001</v>
          </cell>
          <cell r="D1752">
            <v>2.7240000000000002</v>
          </cell>
          <cell r="G1752">
            <v>13549.739</v>
          </cell>
          <cell r="H1752">
            <v>15.07</v>
          </cell>
        </row>
        <row r="1753">
          <cell r="C1753">
            <v>11100.913</v>
          </cell>
          <cell r="D1753">
            <v>2.2490000000000001</v>
          </cell>
          <cell r="G1753">
            <v>13565.807000000001</v>
          </cell>
          <cell r="H1753">
            <v>12.978</v>
          </cell>
        </row>
        <row r="1754">
          <cell r="C1754">
            <v>11105.009</v>
          </cell>
          <cell r="D1754">
            <v>1.5780000000000001</v>
          </cell>
          <cell r="G1754">
            <v>13589.999</v>
          </cell>
          <cell r="H1754">
            <v>8.7319999999999993</v>
          </cell>
        </row>
        <row r="1755">
          <cell r="C1755">
            <v>11111.031000000001</v>
          </cell>
          <cell r="D1755">
            <v>0.52300000000000002</v>
          </cell>
          <cell r="G1755">
            <v>13611.785</v>
          </cell>
          <cell r="H1755">
            <v>5.1440000000000001</v>
          </cell>
        </row>
        <row r="1756">
          <cell r="C1756">
            <v>11116.191999999999</v>
          </cell>
          <cell r="D1756">
            <v>-0.52600000000000002</v>
          </cell>
          <cell r="G1756">
            <v>13622.602999999999</v>
          </cell>
          <cell r="H1756">
            <v>3.359</v>
          </cell>
        </row>
        <row r="1757">
          <cell r="C1757">
            <v>11119.395</v>
          </cell>
          <cell r="D1757">
            <v>-0.89800000000000002</v>
          </cell>
          <cell r="G1757">
            <v>13629.368</v>
          </cell>
          <cell r="H1757">
            <v>2.1019999999999999</v>
          </cell>
        </row>
        <row r="1758">
          <cell r="C1758">
            <v>11123.383</v>
          </cell>
          <cell r="D1758">
            <v>-1.4670000000000001</v>
          </cell>
          <cell r="G1758">
            <v>13634.971</v>
          </cell>
          <cell r="H1758">
            <v>1.105</v>
          </cell>
        </row>
        <row r="1759">
          <cell r="C1759">
            <v>11125.978999999999</v>
          </cell>
          <cell r="D1759">
            <v>-1.8720000000000001</v>
          </cell>
          <cell r="G1759">
            <v>13641.353999999999</v>
          </cell>
          <cell r="H1759">
            <v>0.214</v>
          </cell>
        </row>
        <row r="1760">
          <cell r="C1760">
            <v>11128.097</v>
          </cell>
          <cell r="D1760">
            <v>-2.048</v>
          </cell>
          <cell r="G1760">
            <v>13647.691999999999</v>
          </cell>
          <cell r="H1760">
            <v>-0.442</v>
          </cell>
        </row>
        <row r="1761">
          <cell r="C1761">
            <v>11131.023999999999</v>
          </cell>
          <cell r="D1761">
            <v>-2.1179999999999999</v>
          </cell>
          <cell r="G1761">
            <v>13654.599</v>
          </cell>
          <cell r="H1761">
            <v>-0.91500000000000004</v>
          </cell>
        </row>
        <row r="1762">
          <cell r="C1762">
            <v>11133.288</v>
          </cell>
          <cell r="D1762">
            <v>-2.109</v>
          </cell>
          <cell r="G1762">
            <v>13659.852999999999</v>
          </cell>
          <cell r="H1762">
            <v>-1.0900000000000001</v>
          </cell>
        </row>
        <row r="1763">
          <cell r="C1763">
            <v>11136.941000000001</v>
          </cell>
          <cell r="D1763">
            <v>-2.359</v>
          </cell>
          <cell r="G1763">
            <v>13667.489</v>
          </cell>
          <cell r="H1763">
            <v>-1.544</v>
          </cell>
        </row>
        <row r="1764">
          <cell r="C1764">
            <v>11139.913</v>
          </cell>
          <cell r="D1764">
            <v>-2.5640000000000001</v>
          </cell>
          <cell r="G1764">
            <v>13674.313</v>
          </cell>
          <cell r="H1764">
            <v>-1.6120000000000001</v>
          </cell>
        </row>
        <row r="1765">
          <cell r="C1765">
            <v>11142.540999999999</v>
          </cell>
          <cell r="D1765">
            <v>-2.6829999999999998</v>
          </cell>
          <cell r="G1765">
            <v>13679.880999999999</v>
          </cell>
          <cell r="H1765">
            <v>-1.2070000000000001</v>
          </cell>
        </row>
        <row r="1766">
          <cell r="C1766">
            <v>11144.57</v>
          </cell>
          <cell r="D1766">
            <v>-2.5299999999999998</v>
          </cell>
          <cell r="G1766">
            <v>13687.982</v>
          </cell>
          <cell r="H1766">
            <v>-0.747</v>
          </cell>
        </row>
        <row r="1767">
          <cell r="C1767">
            <v>11148.433999999999</v>
          </cell>
          <cell r="D1767">
            <v>-2.3290000000000002</v>
          </cell>
          <cell r="G1767">
            <v>13695.955</v>
          </cell>
          <cell r="H1767">
            <v>-0.38100000000000001</v>
          </cell>
        </row>
        <row r="1768">
          <cell r="C1768">
            <v>11153.95</v>
          </cell>
          <cell r="D1768">
            <v>-1.915</v>
          </cell>
          <cell r="G1768">
            <v>13703.97</v>
          </cell>
          <cell r="H1768">
            <v>0.28599999999999998</v>
          </cell>
        </row>
        <row r="1769">
          <cell r="C1769">
            <v>11155.589</v>
          </cell>
          <cell r="D1769">
            <v>-1.8220000000000001</v>
          </cell>
          <cell r="G1769">
            <v>13711.326999999999</v>
          </cell>
          <cell r="H1769">
            <v>1.165</v>
          </cell>
        </row>
        <row r="1770">
          <cell r="C1770">
            <v>11157.192999999999</v>
          </cell>
          <cell r="D1770">
            <v>-1.6830000000000001</v>
          </cell>
          <cell r="G1770">
            <v>13720.83</v>
          </cell>
          <cell r="H1770">
            <v>2.3940000000000001</v>
          </cell>
        </row>
        <row r="1771">
          <cell r="C1771">
            <v>11159.698</v>
          </cell>
          <cell r="D1771">
            <v>-1.444</v>
          </cell>
          <cell r="G1771">
            <v>13731.4</v>
          </cell>
          <cell r="H1771">
            <v>3.2959999999999998</v>
          </cell>
        </row>
        <row r="1772">
          <cell r="C1772">
            <v>11161.944</v>
          </cell>
          <cell r="D1772">
            <v>-1.141</v>
          </cell>
          <cell r="G1772">
            <v>13759.942999999999</v>
          </cell>
          <cell r="H1772">
            <v>4.2469999999999999</v>
          </cell>
        </row>
        <row r="1773">
          <cell r="C1773">
            <v>11164.686</v>
          </cell>
          <cell r="D1773">
            <v>-0.78200000000000003</v>
          </cell>
          <cell r="G1773">
            <v>13773.291999999999</v>
          </cell>
          <cell r="H1773">
            <v>3.9140000000000001</v>
          </cell>
        </row>
        <row r="1774">
          <cell r="C1774">
            <v>11167.43</v>
          </cell>
          <cell r="D1774">
            <v>-0.33300000000000002</v>
          </cell>
          <cell r="G1774">
            <v>13780.652</v>
          </cell>
          <cell r="H1774">
            <v>3.456</v>
          </cell>
        </row>
        <row r="1775">
          <cell r="C1775">
            <v>11169.567999999999</v>
          </cell>
          <cell r="D1775">
            <v>-0.114</v>
          </cell>
          <cell r="G1775">
            <v>13788.195</v>
          </cell>
          <cell r="H1775">
            <v>3.395</v>
          </cell>
        </row>
        <row r="1776">
          <cell r="C1776">
            <v>11171.558999999999</v>
          </cell>
          <cell r="D1776">
            <v>0.20100000000000001</v>
          </cell>
          <cell r="G1776">
            <v>13794.620999999999</v>
          </cell>
          <cell r="H1776">
            <v>2.819</v>
          </cell>
        </row>
        <row r="1777">
          <cell r="C1777">
            <v>11173.423000000001</v>
          </cell>
          <cell r="D1777">
            <v>0.52300000000000002</v>
          </cell>
          <cell r="G1777">
            <v>13799.867</v>
          </cell>
          <cell r="H1777">
            <v>2.194</v>
          </cell>
        </row>
        <row r="1778">
          <cell r="C1778">
            <v>11175.316999999999</v>
          </cell>
          <cell r="D1778">
            <v>0.93700000000000006</v>
          </cell>
          <cell r="G1778">
            <v>13807.21</v>
          </cell>
          <cell r="H1778">
            <v>1.3779999999999999</v>
          </cell>
        </row>
        <row r="1779">
          <cell r="C1779">
            <v>11181.584000000001</v>
          </cell>
          <cell r="D1779">
            <v>2.1030000000000002</v>
          </cell>
          <cell r="G1779">
            <v>13813.790999999999</v>
          </cell>
          <cell r="H1779">
            <v>0.86699999999999999</v>
          </cell>
        </row>
        <row r="1780">
          <cell r="C1780">
            <v>11187.806</v>
          </cell>
          <cell r="D1780">
            <v>3.1160000000000001</v>
          </cell>
          <cell r="G1780">
            <v>13818.663</v>
          </cell>
          <cell r="H1780">
            <v>0.56999999999999995</v>
          </cell>
        </row>
        <row r="1781">
          <cell r="C1781">
            <v>11192.159</v>
          </cell>
          <cell r="D1781">
            <v>3.6150000000000002</v>
          </cell>
          <cell r="G1781">
            <v>13824.411</v>
          </cell>
          <cell r="H1781">
            <v>0.30599999999999999</v>
          </cell>
        </row>
        <row r="1782">
          <cell r="C1782">
            <v>11196.248</v>
          </cell>
          <cell r="D1782">
            <v>3.8580000000000001</v>
          </cell>
          <cell r="G1782">
            <v>13829.415999999999</v>
          </cell>
          <cell r="H1782">
            <v>-0.105</v>
          </cell>
        </row>
        <row r="1783">
          <cell r="C1783">
            <v>11203.975</v>
          </cell>
          <cell r="D1783">
            <v>3.7749999999999999</v>
          </cell>
          <cell r="G1783">
            <v>13836.574000000001</v>
          </cell>
          <cell r="H1783">
            <v>-0.45700000000000002</v>
          </cell>
        </row>
        <row r="1784">
          <cell r="C1784">
            <v>11212.771000000001</v>
          </cell>
          <cell r="D1784">
            <v>2.984</v>
          </cell>
          <cell r="G1784">
            <v>13842.11</v>
          </cell>
          <cell r="H1784">
            <v>-0.65400000000000003</v>
          </cell>
        </row>
        <row r="1785">
          <cell r="C1785">
            <v>11215.191999999999</v>
          </cell>
          <cell r="D1785">
            <v>2.6440000000000001</v>
          </cell>
          <cell r="G1785">
            <v>13846.888000000001</v>
          </cell>
          <cell r="H1785">
            <v>-0.76200000000000001</v>
          </cell>
        </row>
        <row r="1786">
          <cell r="C1786">
            <v>11217.679</v>
          </cell>
          <cell r="D1786">
            <v>2.194</v>
          </cell>
          <cell r="G1786">
            <v>13851.448</v>
          </cell>
          <cell r="H1786">
            <v>-0.95399999999999996</v>
          </cell>
        </row>
        <row r="1787">
          <cell r="C1787">
            <v>11219.351000000001</v>
          </cell>
          <cell r="D1787">
            <v>1.998</v>
          </cell>
          <cell r="G1787">
            <v>13857.503000000001</v>
          </cell>
          <cell r="H1787">
            <v>-1.419</v>
          </cell>
        </row>
        <row r="1788">
          <cell r="C1788">
            <v>11221.907999999999</v>
          </cell>
          <cell r="D1788">
            <v>1.6020000000000001</v>
          </cell>
          <cell r="G1788">
            <v>13863.209000000001</v>
          </cell>
          <cell r="H1788">
            <v>-1.8440000000000001</v>
          </cell>
        </row>
        <row r="1789">
          <cell r="C1789">
            <v>11223.948</v>
          </cell>
          <cell r="D1789">
            <v>1.347</v>
          </cell>
          <cell r="G1789">
            <v>13870.415000000001</v>
          </cell>
          <cell r="H1789">
            <v>-2.0840000000000001</v>
          </cell>
        </row>
        <row r="1790">
          <cell r="C1790">
            <v>11226.322</v>
          </cell>
          <cell r="D1790">
            <v>1.073</v>
          </cell>
          <cell r="G1790">
            <v>13875.915000000001</v>
          </cell>
          <cell r="H1790">
            <v>-2.3740000000000001</v>
          </cell>
        </row>
        <row r="1791">
          <cell r="C1791">
            <v>11228.291999999999</v>
          </cell>
          <cell r="D1791">
            <v>0.90300000000000002</v>
          </cell>
          <cell r="G1791">
            <v>13882.396000000001</v>
          </cell>
          <cell r="H1791">
            <v>-2.484</v>
          </cell>
        </row>
        <row r="1792">
          <cell r="C1792">
            <v>11230.142</v>
          </cell>
          <cell r="D1792">
            <v>0.72</v>
          </cell>
          <cell r="G1792">
            <v>13892.197</v>
          </cell>
          <cell r="H1792">
            <v>-2.9620000000000002</v>
          </cell>
        </row>
        <row r="1793">
          <cell r="C1793">
            <v>11232.134</v>
          </cell>
          <cell r="D1793">
            <v>0.624</v>
          </cell>
          <cell r="G1793">
            <v>13903.594999999999</v>
          </cell>
          <cell r="H1793">
            <v>-3.012</v>
          </cell>
        </row>
        <row r="1794">
          <cell r="C1794">
            <v>11234.7</v>
          </cell>
          <cell r="D1794">
            <v>0.53500000000000003</v>
          </cell>
          <cell r="G1794">
            <v>13920.78</v>
          </cell>
          <cell r="H1794">
            <v>-2.89</v>
          </cell>
        </row>
        <row r="1795">
          <cell r="C1795">
            <v>11238.716</v>
          </cell>
          <cell r="D1795">
            <v>0.55600000000000005</v>
          </cell>
          <cell r="G1795">
            <v>13928.304</v>
          </cell>
          <cell r="H1795">
            <v>-2.665</v>
          </cell>
        </row>
        <row r="1796">
          <cell r="C1796">
            <v>11242.485000000001</v>
          </cell>
          <cell r="D1796">
            <v>0.49399999999999999</v>
          </cell>
          <cell r="G1796">
            <v>13940.682000000001</v>
          </cell>
          <cell r="H1796">
            <v>-3.4390000000000001</v>
          </cell>
        </row>
        <row r="1797">
          <cell r="C1797">
            <v>11248.589</v>
          </cell>
          <cell r="D1797">
            <v>0.49199999999999999</v>
          </cell>
          <cell r="G1797">
            <v>13975.674999999999</v>
          </cell>
          <cell r="H1797">
            <v>-3.8479999999999999</v>
          </cell>
        </row>
        <row r="1798">
          <cell r="C1798">
            <v>11252.976000000001</v>
          </cell>
          <cell r="D1798">
            <v>0.34100000000000003</v>
          </cell>
          <cell r="G1798">
            <v>14015.993</v>
          </cell>
          <cell r="H1798">
            <v>-3.9649999999999999</v>
          </cell>
        </row>
        <row r="1799">
          <cell r="C1799">
            <v>11254.795</v>
          </cell>
          <cell r="D1799">
            <v>0.34200000000000003</v>
          </cell>
          <cell r="G1799">
            <v>14052.593000000001</v>
          </cell>
          <cell r="H1799">
            <v>-4.3120000000000003</v>
          </cell>
        </row>
        <row r="1800">
          <cell r="C1800">
            <v>11256.832</v>
          </cell>
          <cell r="D1800">
            <v>0.44</v>
          </cell>
          <cell r="G1800">
            <v>14082.423000000001</v>
          </cell>
          <cell r="H1800">
            <v>-4.0869999999999997</v>
          </cell>
        </row>
        <row r="1801">
          <cell r="C1801">
            <v>11259.191999999999</v>
          </cell>
          <cell r="D1801">
            <v>0.59299999999999997</v>
          </cell>
          <cell r="G1801">
            <v>14101.166999999999</v>
          </cell>
          <cell r="H1801">
            <v>-3.5960000000000001</v>
          </cell>
        </row>
        <row r="1802">
          <cell r="C1802">
            <v>11262.144</v>
          </cell>
          <cell r="D1802">
            <v>0.752</v>
          </cell>
          <cell r="G1802">
            <v>14106.602999999999</v>
          </cell>
          <cell r="H1802">
            <v>-3.552</v>
          </cell>
        </row>
        <row r="1803">
          <cell r="C1803">
            <v>11263.513000000001</v>
          </cell>
          <cell r="D1803">
            <v>0.76500000000000001</v>
          </cell>
          <cell r="G1803">
            <v>14111.896000000001</v>
          </cell>
          <cell r="H1803">
            <v>-3.68</v>
          </cell>
        </row>
        <row r="1804">
          <cell r="C1804">
            <v>11266.776</v>
          </cell>
          <cell r="D1804">
            <v>0.99099999999999999</v>
          </cell>
          <cell r="G1804">
            <v>14117.933000000001</v>
          </cell>
          <cell r="H1804">
            <v>-3.7269999999999999</v>
          </cell>
        </row>
        <row r="1805">
          <cell r="C1805">
            <v>11269.464</v>
          </cell>
          <cell r="D1805">
            <v>1.1539999999999999</v>
          </cell>
          <cell r="G1805">
            <v>14124.103999999999</v>
          </cell>
          <cell r="H1805">
            <v>-3.95</v>
          </cell>
        </row>
        <row r="1806">
          <cell r="C1806">
            <v>11272.41</v>
          </cell>
          <cell r="D1806">
            <v>1.304</v>
          </cell>
          <cell r="G1806">
            <v>14130.123</v>
          </cell>
          <cell r="H1806">
            <v>-3.9849999999999999</v>
          </cell>
        </row>
        <row r="1807">
          <cell r="C1807">
            <v>11275.61</v>
          </cell>
          <cell r="D1807">
            <v>1.446</v>
          </cell>
          <cell r="G1807">
            <v>14135.284</v>
          </cell>
          <cell r="H1807">
            <v>-3.9470000000000001</v>
          </cell>
        </row>
        <row r="1808">
          <cell r="C1808">
            <v>11278.057000000001</v>
          </cell>
          <cell r="D1808">
            <v>1.56</v>
          </cell>
          <cell r="G1808">
            <v>14142.003000000001</v>
          </cell>
          <cell r="H1808">
            <v>-3.907</v>
          </cell>
        </row>
        <row r="1809">
          <cell r="C1809">
            <v>11280.616</v>
          </cell>
          <cell r="D1809">
            <v>1.915</v>
          </cell>
          <cell r="G1809">
            <v>14146.554</v>
          </cell>
          <cell r="H1809">
            <v>-3.7770000000000001</v>
          </cell>
        </row>
        <row r="1810">
          <cell r="C1810">
            <v>11284.52</v>
          </cell>
          <cell r="D1810">
            <v>2.4060000000000001</v>
          </cell>
          <cell r="G1810">
            <v>14151.23</v>
          </cell>
          <cell r="H1810">
            <v>-3.5619999999999998</v>
          </cell>
        </row>
        <row r="1811">
          <cell r="C1811">
            <v>11288.509</v>
          </cell>
          <cell r="D1811">
            <v>2.8690000000000002</v>
          </cell>
          <cell r="G1811">
            <v>14154.183000000001</v>
          </cell>
          <cell r="H1811">
            <v>-3.403</v>
          </cell>
        </row>
        <row r="1812">
          <cell r="C1812">
            <v>11296.517</v>
          </cell>
          <cell r="D1812">
            <v>3.448</v>
          </cell>
          <cell r="G1812">
            <v>14154.195</v>
          </cell>
          <cell r="H1812">
            <v>-3.9540000000000002</v>
          </cell>
        </row>
        <row r="1813">
          <cell r="C1813">
            <v>11307.712</v>
          </cell>
          <cell r="D1813">
            <v>3.3780000000000001</v>
          </cell>
          <cell r="G1813">
            <v>14165.058999999999</v>
          </cell>
          <cell r="H1813">
            <v>-3.5880000000000001</v>
          </cell>
        </row>
        <row r="1814">
          <cell r="C1814">
            <v>11312.498</v>
          </cell>
          <cell r="D1814">
            <v>3.4220000000000002</v>
          </cell>
          <cell r="G1814">
            <v>14173.927</v>
          </cell>
          <cell r="H1814">
            <v>-2.8010000000000002</v>
          </cell>
        </row>
        <row r="1815">
          <cell r="C1815">
            <v>11315.433999999999</v>
          </cell>
          <cell r="D1815">
            <v>3.5019999999999998</v>
          </cell>
          <cell r="G1815">
            <v>14183.852999999999</v>
          </cell>
          <cell r="H1815">
            <v>-2.1349999999999998</v>
          </cell>
        </row>
        <row r="1816">
          <cell r="C1816">
            <v>11318.31</v>
          </cell>
          <cell r="D1816">
            <v>3.57</v>
          </cell>
          <cell r="G1816">
            <v>14192.076999999999</v>
          </cell>
          <cell r="H1816">
            <v>-1.655</v>
          </cell>
        </row>
        <row r="1817">
          <cell r="C1817">
            <v>11320.414000000001</v>
          </cell>
          <cell r="D1817">
            <v>3.5779999999999998</v>
          </cell>
          <cell r="G1817">
            <v>14208.323</v>
          </cell>
          <cell r="H1817">
            <v>-0.24099999999999999</v>
          </cell>
        </row>
        <row r="1818">
          <cell r="C1818">
            <v>11322.924000000001</v>
          </cell>
          <cell r="D1818">
            <v>3.4729999999999999</v>
          </cell>
          <cell r="G1818">
            <v>14226.902</v>
          </cell>
          <cell r="H1818">
            <v>1.373</v>
          </cell>
        </row>
        <row r="1819">
          <cell r="C1819">
            <v>11325.960999999999</v>
          </cell>
          <cell r="D1819">
            <v>3.4060000000000001</v>
          </cell>
          <cell r="G1819">
            <v>14241.486000000001</v>
          </cell>
          <cell r="H1819">
            <v>1.948</v>
          </cell>
        </row>
        <row r="1820">
          <cell r="C1820">
            <v>11337.493</v>
          </cell>
          <cell r="D1820">
            <v>2.895</v>
          </cell>
          <cell r="G1820">
            <v>14247.753000000001</v>
          </cell>
          <cell r="H1820">
            <v>2.125</v>
          </cell>
        </row>
        <row r="1821">
          <cell r="C1821">
            <v>11352.413</v>
          </cell>
          <cell r="D1821">
            <v>2.4609999999999999</v>
          </cell>
          <cell r="G1821">
            <v>14253.584999999999</v>
          </cell>
          <cell r="H1821">
            <v>2.3220000000000001</v>
          </cell>
        </row>
        <row r="1822">
          <cell r="C1822">
            <v>11354.303</v>
          </cell>
          <cell r="D1822">
            <v>2.2909999999999999</v>
          </cell>
          <cell r="G1822">
            <v>14258.282999999999</v>
          </cell>
          <cell r="H1822">
            <v>2.2170000000000001</v>
          </cell>
        </row>
        <row r="1823">
          <cell r="C1823">
            <v>11355.512000000001</v>
          </cell>
          <cell r="D1823">
            <v>2.4889999999999999</v>
          </cell>
          <cell r="G1823">
            <v>14267.112999999999</v>
          </cell>
          <cell r="H1823">
            <v>2.0110000000000001</v>
          </cell>
        </row>
        <row r="1824">
          <cell r="C1824">
            <v>11356.004000000001</v>
          </cell>
          <cell r="D1824">
            <v>2.5259999999999998</v>
          </cell>
          <cell r="G1824">
            <v>14273.589</v>
          </cell>
          <cell r="H1824">
            <v>1.8620000000000001</v>
          </cell>
        </row>
        <row r="1825">
          <cell r="C1825">
            <v>11369.182000000001</v>
          </cell>
          <cell r="D1825">
            <v>2.6850000000000001</v>
          </cell>
          <cell r="G1825">
            <v>14306.064</v>
          </cell>
          <cell r="H1825">
            <v>0.67400000000000004</v>
          </cell>
        </row>
        <row r="1826">
          <cell r="C1826">
            <v>11383.554</v>
          </cell>
          <cell r="D1826">
            <v>3.5</v>
          </cell>
          <cell r="G1826">
            <v>14343.297</v>
          </cell>
          <cell r="H1826">
            <v>-0.34399999999999997</v>
          </cell>
        </row>
        <row r="1827">
          <cell r="C1827">
            <v>11385.645</v>
          </cell>
          <cell r="D1827">
            <v>3.7010000000000001</v>
          </cell>
          <cell r="G1827">
            <v>14364.257</v>
          </cell>
          <cell r="H1827">
            <v>-0.88300000000000001</v>
          </cell>
        </row>
        <row r="1828">
          <cell r="C1828">
            <v>11388</v>
          </cell>
          <cell r="D1828">
            <v>3.8719999999999999</v>
          </cell>
          <cell r="G1828">
            <v>14370.303</v>
          </cell>
          <cell r="H1828">
            <v>-0.88600000000000001</v>
          </cell>
        </row>
        <row r="1829">
          <cell r="C1829">
            <v>11390.718000000001</v>
          </cell>
          <cell r="D1829">
            <v>4.016</v>
          </cell>
          <cell r="G1829">
            <v>14377.145</v>
          </cell>
          <cell r="H1829">
            <v>-0.79600000000000004</v>
          </cell>
        </row>
        <row r="1830">
          <cell r="C1830">
            <v>11393.083000000001</v>
          </cell>
          <cell r="D1830">
            <v>4.2169999999999996</v>
          </cell>
          <cell r="G1830">
            <v>14384.076999999999</v>
          </cell>
          <cell r="H1830">
            <v>-0.78200000000000003</v>
          </cell>
        </row>
        <row r="1831">
          <cell r="C1831">
            <v>11395.093000000001</v>
          </cell>
          <cell r="D1831">
            <v>4.2649999999999997</v>
          </cell>
          <cell r="G1831">
            <v>14404.643</v>
          </cell>
          <cell r="H1831">
            <v>-0.83</v>
          </cell>
        </row>
        <row r="1832">
          <cell r="C1832">
            <v>11399.084000000001</v>
          </cell>
          <cell r="D1832">
            <v>4.38</v>
          </cell>
          <cell r="G1832">
            <v>14425.235000000001</v>
          </cell>
          <cell r="H1832">
            <v>-1.2569999999999999</v>
          </cell>
        </row>
        <row r="1833">
          <cell r="C1833">
            <v>11402.418</v>
          </cell>
          <cell r="D1833">
            <v>4.5190000000000001</v>
          </cell>
          <cell r="G1833">
            <v>14445.69</v>
          </cell>
          <cell r="H1833">
            <v>-1.6279999999999999</v>
          </cell>
        </row>
        <row r="1834">
          <cell r="C1834">
            <v>11404.521000000001</v>
          </cell>
          <cell r="D1834">
            <v>4.6040000000000001</v>
          </cell>
          <cell r="G1834">
            <v>14470.438</v>
          </cell>
          <cell r="H1834">
            <v>-1.8340000000000001</v>
          </cell>
        </row>
        <row r="1835">
          <cell r="C1835">
            <v>11406.891</v>
          </cell>
          <cell r="D1835">
            <v>4.6769999999999996</v>
          </cell>
          <cell r="G1835">
            <v>14496.184999999999</v>
          </cell>
          <cell r="H1835">
            <v>-2.9409999999999998</v>
          </cell>
        </row>
        <row r="1836">
          <cell r="C1836">
            <v>11409.564</v>
          </cell>
          <cell r="D1836">
            <v>4.7670000000000003</v>
          </cell>
          <cell r="G1836">
            <v>14523.572</v>
          </cell>
          <cell r="H1836">
            <v>-4.2729999999999997</v>
          </cell>
        </row>
        <row r="1837">
          <cell r="C1837">
            <v>11411.757</v>
          </cell>
          <cell r="D1837">
            <v>4.8319999999999999</v>
          </cell>
          <cell r="G1837">
            <v>14539.893</v>
          </cell>
          <cell r="H1837">
            <v>-5.3540000000000001</v>
          </cell>
        </row>
        <row r="1838">
          <cell r="C1838">
            <v>11414.027</v>
          </cell>
          <cell r="D1838">
            <v>4.9180000000000001</v>
          </cell>
          <cell r="G1838">
            <v>14546.790999999999</v>
          </cell>
          <cell r="H1838">
            <v>-5.6260000000000003</v>
          </cell>
        </row>
        <row r="1839">
          <cell r="C1839">
            <v>11417.575000000001</v>
          </cell>
          <cell r="D1839">
            <v>5.03</v>
          </cell>
          <cell r="G1839">
            <v>14555.11</v>
          </cell>
          <cell r="H1839">
            <v>-6.1210000000000004</v>
          </cell>
        </row>
        <row r="1840">
          <cell r="C1840">
            <v>11421.936</v>
          </cell>
          <cell r="D1840">
            <v>5.1630000000000003</v>
          </cell>
          <cell r="G1840">
            <v>14563.483</v>
          </cell>
          <cell r="H1840">
            <v>-6.4619999999999997</v>
          </cell>
        </row>
        <row r="1841">
          <cell r="C1841">
            <v>11425.95</v>
          </cell>
          <cell r="D1841">
            <v>5.2249999999999996</v>
          </cell>
          <cell r="G1841">
            <v>14568.716</v>
          </cell>
          <cell r="H1841">
            <v>-6.66</v>
          </cell>
        </row>
        <row r="1842">
          <cell r="C1842">
            <v>11429.540999999999</v>
          </cell>
          <cell r="D1842">
            <v>5.28</v>
          </cell>
          <cell r="G1842">
            <v>14577.187</v>
          </cell>
          <cell r="H1842">
            <v>-6.9139999999999997</v>
          </cell>
        </row>
        <row r="1843">
          <cell r="C1843">
            <v>11432.843999999999</v>
          </cell>
          <cell r="D1843">
            <v>5.3010000000000002</v>
          </cell>
          <cell r="G1843">
            <v>14586.834999999999</v>
          </cell>
          <cell r="H1843">
            <v>-7.18</v>
          </cell>
        </row>
        <row r="1844">
          <cell r="C1844">
            <v>11436.494000000001</v>
          </cell>
          <cell r="D1844">
            <v>5.25</v>
          </cell>
          <cell r="G1844">
            <v>14596.495999999999</v>
          </cell>
          <cell r="H1844">
            <v>-7.2080000000000002</v>
          </cell>
        </row>
        <row r="1845">
          <cell r="C1845">
            <v>11442.428</v>
          </cell>
          <cell r="D1845">
            <v>5.0609999999999999</v>
          </cell>
          <cell r="G1845">
            <v>14603.708000000001</v>
          </cell>
          <cell r="H1845">
            <v>-7.16</v>
          </cell>
        </row>
        <row r="1846">
          <cell r="C1846">
            <v>11455.65</v>
          </cell>
          <cell r="D1846">
            <v>4.5590000000000002</v>
          </cell>
          <cell r="G1846">
            <v>14610.901</v>
          </cell>
          <cell r="H1846">
            <v>-7.0250000000000004</v>
          </cell>
        </row>
        <row r="1847">
          <cell r="C1847">
            <v>11468.431</v>
          </cell>
          <cell r="D1847">
            <v>4.3220000000000001</v>
          </cell>
          <cell r="G1847">
            <v>14617.56</v>
          </cell>
          <cell r="H1847">
            <v>-6.7220000000000004</v>
          </cell>
        </row>
        <row r="1848">
          <cell r="C1848">
            <v>11516.433999999999</v>
          </cell>
          <cell r="D1848">
            <v>4.0439999999999996</v>
          </cell>
          <cell r="G1848">
            <v>14626.116</v>
          </cell>
          <cell r="H1848">
            <v>-6.391</v>
          </cell>
        </row>
        <row r="1849">
          <cell r="C1849">
            <v>11543.777</v>
          </cell>
          <cell r="D1849">
            <v>3.7069999999999999</v>
          </cell>
          <cell r="G1849">
            <v>14634.737999999999</v>
          </cell>
          <cell r="H1849">
            <v>-5.7750000000000004</v>
          </cell>
        </row>
        <row r="1850">
          <cell r="C1850">
            <v>11568.794</v>
          </cell>
          <cell r="D1850">
            <v>0.94899999999999995</v>
          </cell>
          <cell r="G1850">
            <v>14645.455</v>
          </cell>
          <cell r="H1850">
            <v>-4.8840000000000003</v>
          </cell>
        </row>
        <row r="1851">
          <cell r="C1851">
            <v>11585.566999999999</v>
          </cell>
          <cell r="D1851">
            <v>-5.0019999999999998</v>
          </cell>
          <cell r="G1851">
            <v>14654.07</v>
          </cell>
          <cell r="H1851">
            <v>-4.4720000000000004</v>
          </cell>
        </row>
        <row r="1852">
          <cell r="C1852">
            <v>11591.754999999999</v>
          </cell>
          <cell r="D1852">
            <v>-8.3219999999999992</v>
          </cell>
          <cell r="G1852">
            <v>14668.672</v>
          </cell>
          <cell r="H1852">
            <v>-3.488</v>
          </cell>
        </row>
        <row r="1853">
          <cell r="C1853">
            <v>11600.819</v>
          </cell>
          <cell r="D1853">
            <v>-14.253</v>
          </cell>
          <cell r="G1853">
            <v>14681.869000000001</v>
          </cell>
          <cell r="H1853">
            <v>-2.6819999999999999</v>
          </cell>
        </row>
        <row r="1854">
          <cell r="C1854">
            <v>11602.978999999999</v>
          </cell>
          <cell r="D1854">
            <v>-15.884</v>
          </cell>
          <cell r="G1854">
            <v>14687.322</v>
          </cell>
          <cell r="H1854">
            <v>-2.5539999999999998</v>
          </cell>
        </row>
        <row r="1855">
          <cell r="C1855">
            <v>11604.445</v>
          </cell>
          <cell r="D1855">
            <v>-16.974</v>
          </cell>
          <cell r="G1855">
            <v>14692.531999999999</v>
          </cell>
          <cell r="H1855">
            <v>-2.5009999999999999</v>
          </cell>
        </row>
        <row r="1856">
          <cell r="C1856">
            <v>11605.873</v>
          </cell>
          <cell r="D1856">
            <v>-17.952999999999999</v>
          </cell>
          <cell r="G1856">
            <v>14699.189</v>
          </cell>
          <cell r="H1856">
            <v>-2.4329999999999998</v>
          </cell>
        </row>
        <row r="1857">
          <cell r="C1857">
            <v>11607.402</v>
          </cell>
          <cell r="D1857">
            <v>-18.989000000000001</v>
          </cell>
          <cell r="G1857">
            <v>14704.849</v>
          </cell>
          <cell r="H1857">
            <v>-2.448</v>
          </cell>
        </row>
        <row r="1858">
          <cell r="C1858">
            <v>11609.164000000001</v>
          </cell>
          <cell r="D1858">
            <v>-20.006</v>
          </cell>
          <cell r="G1858">
            <v>14729.358</v>
          </cell>
          <cell r="H1858">
            <v>-2.169</v>
          </cell>
        </row>
        <row r="1859">
          <cell r="C1859">
            <v>11610.966</v>
          </cell>
          <cell r="D1859">
            <v>-21.041</v>
          </cell>
          <cell r="G1859">
            <v>14746.174000000001</v>
          </cell>
          <cell r="H1859">
            <v>-2.0539999999999998</v>
          </cell>
        </row>
        <row r="1860">
          <cell r="C1860">
            <v>11612.805</v>
          </cell>
          <cell r="D1860">
            <v>-22.132000000000001</v>
          </cell>
          <cell r="G1860">
            <v>14775.166999999999</v>
          </cell>
          <cell r="H1860">
            <v>-2.3039999999999998</v>
          </cell>
        </row>
        <row r="1861">
          <cell r="C1861">
            <v>11615.262000000001</v>
          </cell>
          <cell r="D1861">
            <v>-23.212</v>
          </cell>
          <cell r="G1861">
            <v>14782.35</v>
          </cell>
          <cell r="H1861">
            <v>-2.9180000000000001</v>
          </cell>
        </row>
        <row r="1862">
          <cell r="C1862">
            <v>11617.501</v>
          </cell>
          <cell r="D1862">
            <v>-24.074999999999999</v>
          </cell>
          <cell r="G1862">
            <v>14786.553</v>
          </cell>
          <cell r="H1862">
            <v>-3.1219999999999999</v>
          </cell>
        </row>
        <row r="1863">
          <cell r="C1863">
            <v>11619.419</v>
          </cell>
          <cell r="D1863">
            <v>-24.587</v>
          </cell>
          <cell r="G1863">
            <v>14791.624</v>
          </cell>
          <cell r="H1863">
            <v>-3.3109999999999999</v>
          </cell>
        </row>
        <row r="1864">
          <cell r="C1864">
            <v>11622.151</v>
          </cell>
          <cell r="D1864">
            <v>-25.312000000000001</v>
          </cell>
          <cell r="G1864">
            <v>14798.412</v>
          </cell>
          <cell r="H1864">
            <v>-3.7450000000000001</v>
          </cell>
        </row>
        <row r="1865">
          <cell r="C1865">
            <v>11625.111999999999</v>
          </cell>
          <cell r="D1865">
            <v>-25.719000000000001</v>
          </cell>
          <cell r="G1865">
            <v>14804.797</v>
          </cell>
          <cell r="H1865">
            <v>-4.2729999999999997</v>
          </cell>
        </row>
        <row r="1866">
          <cell r="C1866">
            <v>11627.870999999999</v>
          </cell>
          <cell r="D1866">
            <v>-26.041</v>
          </cell>
          <cell r="G1866">
            <v>14808.331</v>
          </cell>
          <cell r="H1866">
            <v>-4.5380000000000003</v>
          </cell>
        </row>
        <row r="1867">
          <cell r="C1867">
            <v>11630.315000000001</v>
          </cell>
          <cell r="D1867">
            <v>-25.937000000000001</v>
          </cell>
          <cell r="G1867">
            <v>14811.787</v>
          </cell>
          <cell r="H1867">
            <v>-4.694</v>
          </cell>
        </row>
        <row r="1868">
          <cell r="C1868">
            <v>11632.214</v>
          </cell>
          <cell r="D1868">
            <v>-25.789000000000001</v>
          </cell>
          <cell r="G1868">
            <v>14814.91</v>
          </cell>
          <cell r="H1868">
            <v>-4.8479999999999999</v>
          </cell>
        </row>
        <row r="1869">
          <cell r="C1869">
            <v>11633.986999999999</v>
          </cell>
          <cell r="D1869">
            <v>-25.599</v>
          </cell>
          <cell r="G1869">
            <v>14822.028</v>
          </cell>
          <cell r="H1869">
            <v>-5.157</v>
          </cell>
        </row>
        <row r="1870">
          <cell r="C1870">
            <v>11636.482</v>
          </cell>
          <cell r="D1870">
            <v>-25.123999999999999</v>
          </cell>
          <cell r="G1870">
            <v>14831.557000000001</v>
          </cell>
          <cell r="H1870">
            <v>-5.5540000000000003</v>
          </cell>
        </row>
        <row r="1871">
          <cell r="C1871">
            <v>11640.133</v>
          </cell>
          <cell r="D1871">
            <v>-24.218</v>
          </cell>
          <cell r="G1871">
            <v>14837.942999999999</v>
          </cell>
          <cell r="H1871">
            <v>-5.7889999999999997</v>
          </cell>
        </row>
        <row r="1872">
          <cell r="C1872">
            <v>11643.290999999999</v>
          </cell>
          <cell r="D1872">
            <v>-23.067</v>
          </cell>
          <cell r="G1872">
            <v>14841.916999999999</v>
          </cell>
          <cell r="H1872">
            <v>-5.8540000000000001</v>
          </cell>
        </row>
        <row r="1873">
          <cell r="C1873">
            <v>11645.825999999999</v>
          </cell>
          <cell r="D1873">
            <v>-21.998000000000001</v>
          </cell>
          <cell r="G1873">
            <v>14846.136</v>
          </cell>
          <cell r="H1873">
            <v>-5.9</v>
          </cell>
        </row>
        <row r="1874">
          <cell r="C1874">
            <v>11648.047</v>
          </cell>
          <cell r="D1874">
            <v>-20.715</v>
          </cell>
          <cell r="G1874">
            <v>14852.96</v>
          </cell>
          <cell r="H1874">
            <v>-6.0780000000000003</v>
          </cell>
        </row>
        <row r="1875">
          <cell r="C1875">
            <v>11650.868</v>
          </cell>
          <cell r="D1875">
            <v>-19.071999999999999</v>
          </cell>
          <cell r="G1875">
            <v>14862.594999999999</v>
          </cell>
          <cell r="H1875">
            <v>-6.2750000000000004</v>
          </cell>
        </row>
        <row r="1876">
          <cell r="C1876">
            <v>11657.48</v>
          </cell>
          <cell r="D1876">
            <v>-15.489000000000001</v>
          </cell>
          <cell r="G1876">
            <v>14869.429</v>
          </cell>
          <cell r="H1876">
            <v>-6.3710000000000004</v>
          </cell>
        </row>
        <row r="1877">
          <cell r="C1877">
            <v>11664.279</v>
          </cell>
          <cell r="D1877">
            <v>-12.635</v>
          </cell>
          <cell r="G1877">
            <v>14876.128000000001</v>
          </cell>
          <cell r="H1877">
            <v>-6.4459999999999997</v>
          </cell>
        </row>
        <row r="1878">
          <cell r="C1878">
            <v>11672.128000000001</v>
          </cell>
          <cell r="D1878">
            <v>-9.8729999999999993</v>
          </cell>
          <cell r="G1878">
            <v>14882.062</v>
          </cell>
          <cell r="H1878">
            <v>-6.51</v>
          </cell>
        </row>
        <row r="1879">
          <cell r="C1879">
            <v>11680.441999999999</v>
          </cell>
          <cell r="D1879">
            <v>-8.1050000000000004</v>
          </cell>
          <cell r="G1879">
            <v>14886.852000000001</v>
          </cell>
          <cell r="H1879">
            <v>-6.5330000000000004</v>
          </cell>
        </row>
        <row r="1880">
          <cell r="C1880">
            <v>11691.4</v>
          </cell>
          <cell r="D1880">
            <v>-7.4109999999999996</v>
          </cell>
          <cell r="G1880">
            <v>14891.929</v>
          </cell>
          <cell r="H1880">
            <v>-6.46</v>
          </cell>
        </row>
        <row r="1881">
          <cell r="C1881">
            <v>11699.6</v>
          </cell>
          <cell r="D1881">
            <v>-8.0779999999999994</v>
          </cell>
          <cell r="G1881">
            <v>14895.598</v>
          </cell>
          <cell r="H1881">
            <v>-6.46</v>
          </cell>
        </row>
        <row r="1882">
          <cell r="C1882">
            <v>11711.007</v>
          </cell>
          <cell r="D1882">
            <v>-10.333</v>
          </cell>
          <cell r="G1882">
            <v>14901.016</v>
          </cell>
          <cell r="H1882">
            <v>-6.3490000000000002</v>
          </cell>
        </row>
        <row r="1883">
          <cell r="C1883">
            <v>11723.742</v>
          </cell>
          <cell r="D1883">
            <v>-14.02</v>
          </cell>
          <cell r="G1883">
            <v>14906.263000000001</v>
          </cell>
          <cell r="H1883">
            <v>-6.3019999999999996</v>
          </cell>
        </row>
        <row r="1884">
          <cell r="C1884">
            <v>11739.447</v>
          </cell>
          <cell r="D1884">
            <v>-19.09</v>
          </cell>
          <cell r="G1884">
            <v>14913.512000000001</v>
          </cell>
          <cell r="H1884">
            <v>-6.0229999999999997</v>
          </cell>
        </row>
        <row r="1885">
          <cell r="C1885">
            <v>11758.602999999999</v>
          </cell>
          <cell r="D1885">
            <v>-24.187000000000001</v>
          </cell>
          <cell r="G1885">
            <v>14915.775</v>
          </cell>
          <cell r="H1885">
            <v>-5.9939999999999998</v>
          </cell>
        </row>
        <row r="1886">
          <cell r="C1886">
            <v>11780.223</v>
          </cell>
          <cell r="D1886">
            <v>-26.251000000000001</v>
          </cell>
          <cell r="G1886">
            <v>14936.646000000001</v>
          </cell>
          <cell r="H1886">
            <v>-5.524</v>
          </cell>
        </row>
        <row r="1887">
          <cell r="C1887">
            <v>11786.325999999999</v>
          </cell>
          <cell r="D1887">
            <v>-26.013000000000002</v>
          </cell>
          <cell r="G1887">
            <v>14948.21</v>
          </cell>
          <cell r="H1887">
            <v>-5.5449999999999999</v>
          </cell>
        </row>
        <row r="1888">
          <cell r="C1888">
            <v>11789.103999999999</v>
          </cell>
          <cell r="D1888">
            <v>-25.826000000000001</v>
          </cell>
          <cell r="G1888">
            <v>14966.379000000001</v>
          </cell>
          <cell r="H1888">
            <v>-5.4560000000000004</v>
          </cell>
        </row>
        <row r="1889">
          <cell r="C1889">
            <v>11791.652</v>
          </cell>
          <cell r="D1889">
            <v>-25.66</v>
          </cell>
          <cell r="G1889">
            <v>15003.565000000001</v>
          </cell>
          <cell r="H1889">
            <v>-5.4409999999999998</v>
          </cell>
        </row>
        <row r="1890">
          <cell r="C1890">
            <v>11793.914000000001</v>
          </cell>
          <cell r="D1890">
            <v>-25.471</v>
          </cell>
          <cell r="G1890">
            <v>15063.615</v>
          </cell>
          <cell r="H1890">
            <v>-4.8630000000000004</v>
          </cell>
        </row>
        <row r="1891">
          <cell r="C1891">
            <v>11797.282999999999</v>
          </cell>
          <cell r="D1891">
            <v>-25.199000000000002</v>
          </cell>
          <cell r="G1891">
            <v>15077.130999999999</v>
          </cell>
          <cell r="H1891">
            <v>-3.9830000000000001</v>
          </cell>
        </row>
        <row r="1892">
          <cell r="C1892">
            <v>11800.574000000001</v>
          </cell>
          <cell r="D1892">
            <v>-24.916</v>
          </cell>
          <cell r="G1892">
            <v>15090.841</v>
          </cell>
          <cell r="H1892">
            <v>-2.448</v>
          </cell>
        </row>
        <row r="1893">
          <cell r="C1893">
            <v>11803.6</v>
          </cell>
          <cell r="D1893">
            <v>-24.582000000000001</v>
          </cell>
          <cell r="G1893">
            <v>15097.718999999999</v>
          </cell>
          <cell r="H1893">
            <v>-1.5920000000000001</v>
          </cell>
        </row>
        <row r="1894">
          <cell r="C1894">
            <v>11807.816999999999</v>
          </cell>
          <cell r="D1894">
            <v>-24.114000000000001</v>
          </cell>
          <cell r="G1894">
            <v>15103.853999999999</v>
          </cell>
          <cell r="H1894">
            <v>-0.72199999999999998</v>
          </cell>
        </row>
        <row r="1895">
          <cell r="C1895">
            <v>11810.841</v>
          </cell>
          <cell r="D1895">
            <v>-23.776</v>
          </cell>
          <cell r="G1895">
            <v>15110.616</v>
          </cell>
          <cell r="H1895">
            <v>0.35</v>
          </cell>
        </row>
        <row r="1896">
          <cell r="C1896">
            <v>11814.388000000001</v>
          </cell>
          <cell r="D1896">
            <v>-23.369</v>
          </cell>
          <cell r="G1896">
            <v>15116.557000000001</v>
          </cell>
          <cell r="H1896">
            <v>1.248</v>
          </cell>
        </row>
        <row r="1897">
          <cell r="C1897">
            <v>11820.98</v>
          </cell>
          <cell r="D1897">
            <v>-22.507999999999999</v>
          </cell>
          <cell r="G1897">
            <v>15121.438</v>
          </cell>
          <cell r="H1897">
            <v>1.907</v>
          </cell>
        </row>
        <row r="1898">
          <cell r="C1898">
            <v>11823.98</v>
          </cell>
          <cell r="D1898">
            <v>-21.972999999999999</v>
          </cell>
          <cell r="G1898">
            <v>15126.498</v>
          </cell>
          <cell r="H1898">
            <v>2.4009999999999998</v>
          </cell>
        </row>
        <row r="1899">
          <cell r="C1899">
            <v>11830.128000000001</v>
          </cell>
          <cell r="D1899">
            <v>-20.853999999999999</v>
          </cell>
          <cell r="G1899">
            <v>15131.584000000001</v>
          </cell>
          <cell r="H1899">
            <v>2.6680000000000001</v>
          </cell>
        </row>
        <row r="1900">
          <cell r="C1900">
            <v>11834.040999999999</v>
          </cell>
          <cell r="D1900">
            <v>-20.074000000000002</v>
          </cell>
          <cell r="G1900">
            <v>15137.036</v>
          </cell>
          <cell r="H1900">
            <v>2.85</v>
          </cell>
        </row>
        <row r="1901">
          <cell r="C1901">
            <v>11836.232</v>
          </cell>
          <cell r="D1901">
            <v>-19.63</v>
          </cell>
          <cell r="G1901">
            <v>15142.540999999999</v>
          </cell>
          <cell r="H1901">
            <v>2.9089999999999998</v>
          </cell>
        </row>
        <row r="1902">
          <cell r="C1902">
            <v>11839.146000000001</v>
          </cell>
          <cell r="D1902">
            <v>-18.981000000000002</v>
          </cell>
          <cell r="G1902">
            <v>15147.785</v>
          </cell>
          <cell r="H1902">
            <v>2.8180000000000001</v>
          </cell>
        </row>
        <row r="1903">
          <cell r="C1903">
            <v>11841.537</v>
          </cell>
          <cell r="D1903">
            <v>-18.433</v>
          </cell>
          <cell r="G1903">
            <v>15152.824000000001</v>
          </cell>
          <cell r="H1903">
            <v>2.6269999999999998</v>
          </cell>
        </row>
        <row r="1904">
          <cell r="C1904">
            <v>11844.06</v>
          </cell>
          <cell r="D1904">
            <v>-17.800999999999998</v>
          </cell>
          <cell r="G1904">
            <v>15156.965</v>
          </cell>
          <cell r="H1904">
            <v>2.2999999999999998</v>
          </cell>
        </row>
        <row r="1905">
          <cell r="C1905">
            <v>11847.539000000001</v>
          </cell>
          <cell r="D1905">
            <v>-16.922000000000001</v>
          </cell>
          <cell r="G1905">
            <v>15167.127</v>
          </cell>
          <cell r="H1905">
            <v>1.1859999999999999</v>
          </cell>
        </row>
        <row r="1906">
          <cell r="C1906">
            <v>11850.221</v>
          </cell>
          <cell r="D1906">
            <v>-16.224</v>
          </cell>
          <cell r="G1906">
            <v>15180.65</v>
          </cell>
          <cell r="H1906">
            <v>-1.1879999999999999</v>
          </cell>
        </row>
        <row r="1907">
          <cell r="C1907">
            <v>11853.195</v>
          </cell>
          <cell r="D1907">
            <v>-15.331</v>
          </cell>
          <cell r="G1907">
            <v>15187.761</v>
          </cell>
          <cell r="H1907">
            <v>-3.016</v>
          </cell>
        </row>
        <row r="1908">
          <cell r="C1908">
            <v>11855.657999999999</v>
          </cell>
          <cell r="D1908">
            <v>-14.677</v>
          </cell>
          <cell r="G1908">
            <v>15192.458000000001</v>
          </cell>
          <cell r="H1908">
            <v>-4.0430000000000001</v>
          </cell>
        </row>
        <row r="1909">
          <cell r="C1909">
            <v>11858.880999999999</v>
          </cell>
          <cell r="D1909">
            <v>-13.789</v>
          </cell>
          <cell r="G1909">
            <v>15195.79</v>
          </cell>
          <cell r="H1909">
            <v>-4.782</v>
          </cell>
        </row>
        <row r="1910">
          <cell r="C1910">
            <v>11865.788</v>
          </cell>
          <cell r="D1910">
            <v>-11.962999999999999</v>
          </cell>
          <cell r="G1910">
            <v>15199.618</v>
          </cell>
          <cell r="H1910">
            <v>-5.5449999999999999</v>
          </cell>
        </row>
        <row r="1911">
          <cell r="C1911">
            <v>11867.995999999999</v>
          </cell>
          <cell r="D1911">
            <v>-11.41</v>
          </cell>
          <cell r="G1911">
            <v>15203.171</v>
          </cell>
          <cell r="H1911">
            <v>-6.01</v>
          </cell>
        </row>
        <row r="1912">
          <cell r="C1912">
            <v>11870.254000000001</v>
          </cell>
          <cell r="D1912">
            <v>-10.877000000000001</v>
          </cell>
          <cell r="G1912">
            <v>15207.474</v>
          </cell>
          <cell r="H1912">
            <v>-6.3179999999999996</v>
          </cell>
        </row>
        <row r="1913">
          <cell r="C1913">
            <v>11872.602000000001</v>
          </cell>
          <cell r="D1913">
            <v>-10.282</v>
          </cell>
          <cell r="G1913">
            <v>15211.857</v>
          </cell>
          <cell r="H1913">
            <v>-6.5119999999999996</v>
          </cell>
        </row>
        <row r="1914">
          <cell r="C1914">
            <v>11874.841</v>
          </cell>
          <cell r="D1914">
            <v>-9.7149999999999999</v>
          </cell>
          <cell r="G1914">
            <v>15217.192999999999</v>
          </cell>
          <cell r="H1914">
            <v>-6.7290000000000001</v>
          </cell>
        </row>
        <row r="1915">
          <cell r="C1915">
            <v>11876.462</v>
          </cell>
          <cell r="D1915">
            <v>-9.2859999999999996</v>
          </cell>
          <cell r="G1915">
            <v>15222.654</v>
          </cell>
          <cell r="H1915">
            <v>-6.6849999999999996</v>
          </cell>
        </row>
        <row r="1916">
          <cell r="C1916">
            <v>11878.929</v>
          </cell>
          <cell r="D1916">
            <v>-8.6630000000000003</v>
          </cell>
          <cell r="G1916">
            <v>15228.737999999999</v>
          </cell>
          <cell r="H1916">
            <v>-6.0129999999999999</v>
          </cell>
        </row>
        <row r="1917">
          <cell r="C1917">
            <v>11881.467000000001</v>
          </cell>
          <cell r="D1917">
            <v>-8.0030000000000001</v>
          </cell>
          <cell r="G1917">
            <v>15234.171</v>
          </cell>
          <cell r="H1917">
            <v>-5.2560000000000002</v>
          </cell>
        </row>
        <row r="1918">
          <cell r="C1918">
            <v>11883.856</v>
          </cell>
          <cell r="D1918">
            <v>-7.3890000000000002</v>
          </cell>
          <cell r="G1918">
            <v>15238.776</v>
          </cell>
          <cell r="H1918">
            <v>-4.4089999999999998</v>
          </cell>
        </row>
        <row r="1919">
          <cell r="C1919">
            <v>11886.532999999999</v>
          </cell>
          <cell r="D1919">
            <v>-6.7279999999999998</v>
          </cell>
          <cell r="G1919">
            <v>15243.11</v>
          </cell>
          <cell r="H1919">
            <v>-3.4649999999999999</v>
          </cell>
        </row>
        <row r="1920">
          <cell r="C1920">
            <v>11888.825999999999</v>
          </cell>
          <cell r="D1920">
            <v>-6.1609999999999996</v>
          </cell>
          <cell r="G1920">
            <v>15248.798000000001</v>
          </cell>
          <cell r="H1920">
            <v>-2.4329999999999998</v>
          </cell>
        </row>
        <row r="1921">
          <cell r="C1921">
            <v>11892.12</v>
          </cell>
          <cell r="D1921">
            <v>-5.3109999999999999</v>
          </cell>
          <cell r="G1921">
            <v>15254.971</v>
          </cell>
          <cell r="H1921">
            <v>-1.47</v>
          </cell>
        </row>
        <row r="1922">
          <cell r="C1922">
            <v>11894.98</v>
          </cell>
          <cell r="D1922">
            <v>-4.5789999999999997</v>
          </cell>
          <cell r="G1922">
            <v>15262.6</v>
          </cell>
          <cell r="H1922">
            <v>-0.72899999999999998</v>
          </cell>
        </row>
        <row r="1923">
          <cell r="C1923">
            <v>11898.545</v>
          </cell>
          <cell r="D1923">
            <v>-3.7440000000000002</v>
          </cell>
          <cell r="G1923">
            <v>15279.357</v>
          </cell>
          <cell r="H1923">
            <v>-0.51900000000000002</v>
          </cell>
        </row>
        <row r="1924">
          <cell r="C1924">
            <v>11902.424999999999</v>
          </cell>
          <cell r="D1924">
            <v>-2.766</v>
          </cell>
          <cell r="G1924">
            <v>15296.471</v>
          </cell>
          <cell r="H1924">
            <v>-2.468</v>
          </cell>
        </row>
        <row r="1925">
          <cell r="C1925">
            <v>11904.911</v>
          </cell>
          <cell r="D1925">
            <v>-2.1379999999999999</v>
          </cell>
          <cell r="G1925">
            <v>15301.308999999999</v>
          </cell>
          <cell r="H1925">
            <v>-3.2909999999999999</v>
          </cell>
        </row>
        <row r="1926">
          <cell r="C1926">
            <v>11906.798000000001</v>
          </cell>
          <cell r="D1926">
            <v>-1.6990000000000001</v>
          </cell>
          <cell r="G1926">
            <v>15305.143</v>
          </cell>
          <cell r="H1926">
            <v>-3.8090000000000002</v>
          </cell>
        </row>
        <row r="1927">
          <cell r="C1927">
            <v>11909.526</v>
          </cell>
          <cell r="D1927">
            <v>-1.0940000000000001</v>
          </cell>
          <cell r="G1927">
            <v>15307.995000000001</v>
          </cell>
          <cell r="H1927">
            <v>-4.2770000000000001</v>
          </cell>
        </row>
        <row r="1928">
          <cell r="C1928">
            <v>11912.278</v>
          </cell>
          <cell r="D1928">
            <v>-0.44400000000000001</v>
          </cell>
          <cell r="G1928">
            <v>15311.252</v>
          </cell>
          <cell r="H1928">
            <v>-4.4729999999999999</v>
          </cell>
        </row>
        <row r="1929">
          <cell r="C1929">
            <v>11915.349</v>
          </cell>
          <cell r="D1929">
            <v>0.255</v>
          </cell>
          <cell r="G1929">
            <v>15314.634</v>
          </cell>
          <cell r="H1929">
            <v>-4.7229999999999999</v>
          </cell>
        </row>
        <row r="1930">
          <cell r="C1930">
            <v>11919.4</v>
          </cell>
          <cell r="D1930">
            <v>1.1160000000000001</v>
          </cell>
          <cell r="G1930">
            <v>15319.315000000001</v>
          </cell>
          <cell r="H1930">
            <v>-5.0179999999999998</v>
          </cell>
        </row>
        <row r="1931">
          <cell r="C1931">
            <v>11922.041999999999</v>
          </cell>
          <cell r="D1931">
            <v>1.649</v>
          </cell>
          <cell r="G1931">
            <v>15323.177</v>
          </cell>
          <cell r="H1931">
            <v>-4.8360000000000003</v>
          </cell>
        </row>
        <row r="1932">
          <cell r="C1932">
            <v>11925.236999999999</v>
          </cell>
          <cell r="D1932">
            <v>2.3170000000000002</v>
          </cell>
          <cell r="G1932">
            <v>15327.191999999999</v>
          </cell>
          <cell r="H1932">
            <v>-4.5960000000000001</v>
          </cell>
        </row>
        <row r="1933">
          <cell r="C1933">
            <v>11927.57</v>
          </cell>
          <cell r="D1933">
            <v>2.7370000000000001</v>
          </cell>
          <cell r="G1933">
            <v>15330.35</v>
          </cell>
          <cell r="H1933">
            <v>-4.3600000000000003</v>
          </cell>
        </row>
        <row r="1934">
          <cell r="C1934">
            <v>11931.316000000001</v>
          </cell>
          <cell r="D1934">
            <v>3.4729999999999999</v>
          </cell>
          <cell r="G1934">
            <v>15333.486999999999</v>
          </cell>
          <cell r="H1934">
            <v>-4.1680000000000001</v>
          </cell>
        </row>
        <row r="1935">
          <cell r="C1935">
            <v>11934.429</v>
          </cell>
          <cell r="D1935">
            <v>4.0679999999999996</v>
          </cell>
          <cell r="G1935">
            <v>15338.481</v>
          </cell>
          <cell r="H1935">
            <v>-3.698</v>
          </cell>
        </row>
        <row r="1936">
          <cell r="C1936">
            <v>11938.142</v>
          </cell>
          <cell r="D1936">
            <v>4.72</v>
          </cell>
          <cell r="G1936">
            <v>15343.18</v>
          </cell>
          <cell r="H1936">
            <v>-3.4009999999999998</v>
          </cell>
        </row>
        <row r="1937">
          <cell r="C1937">
            <v>11941.602000000001</v>
          </cell>
          <cell r="D1937">
            <v>5.2060000000000004</v>
          </cell>
          <cell r="G1937">
            <v>15358.607</v>
          </cell>
          <cell r="H1937">
            <v>-2.782</v>
          </cell>
        </row>
        <row r="1938">
          <cell r="C1938">
            <v>11944.674999999999</v>
          </cell>
          <cell r="D1938">
            <v>5.66</v>
          </cell>
          <cell r="G1938">
            <v>15382.776</v>
          </cell>
          <cell r="H1938">
            <v>-2.3519999999999999</v>
          </cell>
        </row>
        <row r="1939">
          <cell r="C1939">
            <v>11948.334000000001</v>
          </cell>
          <cell r="D1939">
            <v>6.1369999999999996</v>
          </cell>
          <cell r="G1939">
            <v>15402.634</v>
          </cell>
          <cell r="H1939">
            <v>-2.5619999999999998</v>
          </cell>
        </row>
        <row r="1940">
          <cell r="C1940">
            <v>11952.444</v>
          </cell>
          <cell r="D1940">
            <v>6.5890000000000004</v>
          </cell>
          <cell r="G1940">
            <v>15423.894</v>
          </cell>
          <cell r="H1940">
            <v>-1.786</v>
          </cell>
        </row>
        <row r="1941">
          <cell r="C1941">
            <v>11955.937</v>
          </cell>
          <cell r="D1941">
            <v>6.9880000000000004</v>
          </cell>
          <cell r="G1941">
            <v>15450.44</v>
          </cell>
          <cell r="H1941">
            <v>2.798</v>
          </cell>
        </row>
        <row r="1942">
          <cell r="C1942">
            <v>11959.893</v>
          </cell>
          <cell r="D1942">
            <v>7.383</v>
          </cell>
          <cell r="G1942">
            <v>15455.599</v>
          </cell>
          <cell r="H1942">
            <v>4.2069999999999999</v>
          </cell>
        </row>
        <row r="1943">
          <cell r="C1943">
            <v>11962.932000000001</v>
          </cell>
          <cell r="D1943">
            <v>7.58</v>
          </cell>
          <cell r="G1943">
            <v>15460.462</v>
          </cell>
          <cell r="H1943">
            <v>5.8410000000000002</v>
          </cell>
        </row>
        <row r="1944">
          <cell r="C1944">
            <v>11965.278</v>
          </cell>
          <cell r="D1944">
            <v>7.7290000000000001</v>
          </cell>
          <cell r="G1944">
            <v>15464.334000000001</v>
          </cell>
          <cell r="H1944">
            <v>6.9409999999999998</v>
          </cell>
        </row>
        <row r="1945">
          <cell r="C1945">
            <v>11967.174999999999</v>
          </cell>
          <cell r="D1945">
            <v>7.85</v>
          </cell>
          <cell r="G1945">
            <v>15468.385</v>
          </cell>
          <cell r="H1945">
            <v>8.1159999999999997</v>
          </cell>
        </row>
        <row r="1946">
          <cell r="C1946">
            <v>11969.17</v>
          </cell>
          <cell r="D1946">
            <v>7.9290000000000003</v>
          </cell>
          <cell r="G1946">
            <v>15472.767</v>
          </cell>
          <cell r="H1946">
            <v>9.0519999999999996</v>
          </cell>
        </row>
        <row r="1947">
          <cell r="C1947">
            <v>11974.251</v>
          </cell>
          <cell r="D1947">
            <v>8.1609999999999996</v>
          </cell>
          <cell r="G1947">
            <v>15475.911</v>
          </cell>
          <cell r="H1947">
            <v>9.7650000000000006</v>
          </cell>
        </row>
        <row r="1948">
          <cell r="C1948">
            <v>11976.449000000001</v>
          </cell>
          <cell r="D1948">
            <v>8.1259999999999994</v>
          </cell>
          <cell r="G1948">
            <v>15478.946</v>
          </cell>
          <cell r="H1948">
            <v>10.388999999999999</v>
          </cell>
        </row>
        <row r="1949">
          <cell r="C1949">
            <v>11979.242</v>
          </cell>
          <cell r="D1949">
            <v>8.1489999999999991</v>
          </cell>
          <cell r="G1949">
            <v>15482.714</v>
          </cell>
          <cell r="H1949">
            <v>10.747</v>
          </cell>
        </row>
        <row r="1950">
          <cell r="C1950">
            <v>11982.581</v>
          </cell>
          <cell r="D1950">
            <v>8.1509999999999998</v>
          </cell>
          <cell r="G1950">
            <v>15486.78</v>
          </cell>
          <cell r="H1950">
            <v>11.151999999999999</v>
          </cell>
        </row>
        <row r="1951">
          <cell r="C1951">
            <v>11986.165000000001</v>
          </cell>
          <cell r="D1951">
            <v>8.0719999999999992</v>
          </cell>
          <cell r="G1951">
            <v>15493.424000000001</v>
          </cell>
          <cell r="H1951">
            <v>11.292</v>
          </cell>
        </row>
        <row r="1952">
          <cell r="C1952">
            <v>11988.592000000001</v>
          </cell>
          <cell r="D1952">
            <v>7.9889999999999999</v>
          </cell>
          <cell r="G1952">
            <v>15499.482</v>
          </cell>
          <cell r="H1952">
            <v>11.054</v>
          </cell>
        </row>
        <row r="1953">
          <cell r="C1953">
            <v>11993.129000000001</v>
          </cell>
          <cell r="D1953">
            <v>7.798</v>
          </cell>
          <cell r="G1953">
            <v>15503.644</v>
          </cell>
          <cell r="H1953">
            <v>10.763</v>
          </cell>
        </row>
        <row r="1954">
          <cell r="C1954">
            <v>11996.305</v>
          </cell>
          <cell r="D1954">
            <v>7.59</v>
          </cell>
          <cell r="G1954">
            <v>15506.531999999999</v>
          </cell>
          <cell r="H1954">
            <v>10.430999999999999</v>
          </cell>
        </row>
        <row r="1955">
          <cell r="C1955">
            <v>11999.576999999999</v>
          </cell>
          <cell r="D1955">
            <v>7.3010000000000002</v>
          </cell>
          <cell r="G1955">
            <v>15510.013999999999</v>
          </cell>
          <cell r="H1955">
            <v>9.9320000000000004</v>
          </cell>
        </row>
        <row r="1956">
          <cell r="C1956">
            <v>12002.431</v>
          </cell>
          <cell r="D1956">
            <v>7.0469999999999997</v>
          </cell>
          <cell r="G1956">
            <v>15515.735000000001</v>
          </cell>
          <cell r="H1956">
            <v>8.8320000000000007</v>
          </cell>
        </row>
        <row r="1957">
          <cell r="C1957">
            <v>12006.108</v>
          </cell>
          <cell r="D1957">
            <v>6.6269999999999998</v>
          </cell>
          <cell r="G1957">
            <v>15519.673000000001</v>
          </cell>
          <cell r="H1957">
            <v>8.0020000000000007</v>
          </cell>
        </row>
        <row r="1958">
          <cell r="C1958">
            <v>12008.912</v>
          </cell>
          <cell r="D1958">
            <v>6.327</v>
          </cell>
          <cell r="G1958">
            <v>15523.727999999999</v>
          </cell>
          <cell r="H1958">
            <v>6.96</v>
          </cell>
        </row>
        <row r="1959">
          <cell r="C1959">
            <v>12011.657999999999</v>
          </cell>
          <cell r="D1959">
            <v>5.99</v>
          </cell>
          <cell r="G1959">
            <v>15528.263999999999</v>
          </cell>
          <cell r="H1959">
            <v>5.7610000000000001</v>
          </cell>
        </row>
        <row r="1960">
          <cell r="C1960">
            <v>12015.174000000001</v>
          </cell>
          <cell r="D1960">
            <v>5.4539999999999997</v>
          </cell>
          <cell r="G1960">
            <v>15532.162</v>
          </cell>
          <cell r="H1960">
            <v>4.5720000000000001</v>
          </cell>
        </row>
        <row r="1961">
          <cell r="C1961">
            <v>12024.39</v>
          </cell>
          <cell r="D1961">
            <v>4.4359999999999999</v>
          </cell>
          <cell r="G1961">
            <v>15537.709000000001</v>
          </cell>
          <cell r="H1961">
            <v>2.97</v>
          </cell>
        </row>
        <row r="1962">
          <cell r="C1962">
            <v>12031.929</v>
          </cell>
          <cell r="D1962">
            <v>4.1029999999999998</v>
          </cell>
          <cell r="G1962">
            <v>15543.995999999999</v>
          </cell>
          <cell r="H1962">
            <v>1.3819999999999999</v>
          </cell>
        </row>
        <row r="1963">
          <cell r="C1963">
            <v>12076.261</v>
          </cell>
          <cell r="D1963">
            <v>4.6390000000000002</v>
          </cell>
          <cell r="G1963">
            <v>15554.296</v>
          </cell>
          <cell r="H1963">
            <v>-0.73</v>
          </cell>
        </row>
        <row r="1964">
          <cell r="C1964">
            <v>12087.489</v>
          </cell>
          <cell r="D1964">
            <v>4.3490000000000002</v>
          </cell>
          <cell r="G1964">
            <v>15569.903</v>
          </cell>
          <cell r="H1964">
            <v>-2.1909999999999998</v>
          </cell>
        </row>
        <row r="1965">
          <cell r="C1965">
            <v>12095.828</v>
          </cell>
          <cell r="D1965">
            <v>3.742</v>
          </cell>
          <cell r="G1965">
            <v>15589.718999999999</v>
          </cell>
          <cell r="H1965">
            <v>-2.6389999999999998</v>
          </cell>
        </row>
        <row r="1966">
          <cell r="C1966">
            <v>12100.924999999999</v>
          </cell>
          <cell r="D1966">
            <v>3.238</v>
          </cell>
          <cell r="G1966">
            <v>15609.657999999999</v>
          </cell>
          <cell r="H1966">
            <v>-2.669</v>
          </cell>
        </row>
        <row r="1967">
          <cell r="C1967">
            <v>12109.768</v>
          </cell>
          <cell r="D1967">
            <v>1.8939999999999999</v>
          </cell>
          <cell r="G1967">
            <v>15629.044</v>
          </cell>
          <cell r="H1967">
            <v>-3.7120000000000002</v>
          </cell>
        </row>
        <row r="1968">
          <cell r="C1968">
            <v>12116.235000000001</v>
          </cell>
          <cell r="D1968">
            <v>0.253</v>
          </cell>
          <cell r="G1968">
            <v>15644.251</v>
          </cell>
          <cell r="H1968">
            <v>-5.742</v>
          </cell>
        </row>
        <row r="1969">
          <cell r="C1969">
            <v>12120.668</v>
          </cell>
          <cell r="D1969">
            <v>-1.1200000000000001</v>
          </cell>
          <cell r="G1969">
            <v>15651.125</v>
          </cell>
          <cell r="H1969">
            <v>-7.3659999999999997</v>
          </cell>
        </row>
        <row r="1970">
          <cell r="C1970">
            <v>12122.669</v>
          </cell>
          <cell r="D1970">
            <v>-1.6559999999999999</v>
          </cell>
          <cell r="G1970">
            <v>15654.788</v>
          </cell>
          <cell r="H1970">
            <v>-8.3859999999999992</v>
          </cell>
        </row>
        <row r="1971">
          <cell r="C1971">
            <v>12124.624</v>
          </cell>
          <cell r="D1971">
            <v>-2.125</v>
          </cell>
          <cell r="G1971">
            <v>15658.434999999999</v>
          </cell>
          <cell r="H1971">
            <v>-9.4920000000000009</v>
          </cell>
        </row>
        <row r="1972">
          <cell r="C1972">
            <v>12125.894</v>
          </cell>
          <cell r="D1972">
            <v>-2.4169999999999998</v>
          </cell>
          <cell r="G1972">
            <v>15663.56</v>
          </cell>
          <cell r="H1972">
            <v>-11.29</v>
          </cell>
        </row>
        <row r="1973">
          <cell r="C1973">
            <v>12128.323</v>
          </cell>
          <cell r="D1973">
            <v>-2.9780000000000002</v>
          </cell>
          <cell r="G1973">
            <v>15667.861999999999</v>
          </cell>
          <cell r="H1973">
            <v>-12.622</v>
          </cell>
        </row>
        <row r="1974">
          <cell r="C1974">
            <v>12130.302</v>
          </cell>
          <cell r="D1974">
            <v>-3.4390000000000001</v>
          </cell>
          <cell r="G1974">
            <v>15670.733</v>
          </cell>
          <cell r="H1974">
            <v>-13.718</v>
          </cell>
        </row>
        <row r="1975">
          <cell r="C1975">
            <v>12132.593999999999</v>
          </cell>
          <cell r="D1975">
            <v>-3.7949999999999999</v>
          </cell>
          <cell r="G1975">
            <v>15673.875</v>
          </cell>
          <cell r="H1975">
            <v>-14.845000000000001</v>
          </cell>
        </row>
        <row r="1976">
          <cell r="C1976">
            <v>12135.558000000001</v>
          </cell>
          <cell r="D1976">
            <v>-4.3609999999999998</v>
          </cell>
          <cell r="G1976">
            <v>15676.371999999999</v>
          </cell>
          <cell r="H1976">
            <v>-15.766</v>
          </cell>
        </row>
        <row r="1977">
          <cell r="C1977">
            <v>12138.346</v>
          </cell>
          <cell r="D1977">
            <v>-4.76</v>
          </cell>
          <cell r="G1977">
            <v>15679.199000000001</v>
          </cell>
          <cell r="H1977">
            <v>-16.577000000000002</v>
          </cell>
        </row>
        <row r="1978">
          <cell r="C1978">
            <v>12140.53</v>
          </cell>
          <cell r="D1978">
            <v>-5.032</v>
          </cell>
          <cell r="G1978">
            <v>15682.61</v>
          </cell>
          <cell r="H1978">
            <v>-17.638000000000002</v>
          </cell>
        </row>
        <row r="1979">
          <cell r="C1979">
            <v>12144.984</v>
          </cell>
          <cell r="D1979">
            <v>-5.35</v>
          </cell>
          <cell r="G1979">
            <v>15685.388999999999</v>
          </cell>
          <cell r="H1979">
            <v>-18.518000000000001</v>
          </cell>
        </row>
        <row r="1980">
          <cell r="C1980">
            <v>12148.89</v>
          </cell>
          <cell r="D1980">
            <v>-5.5419999999999998</v>
          </cell>
          <cell r="G1980">
            <v>15688.713</v>
          </cell>
          <cell r="H1980">
            <v>-19.54</v>
          </cell>
        </row>
        <row r="1981">
          <cell r="C1981">
            <v>12150.931</v>
          </cell>
          <cell r="D1981">
            <v>-5.4729999999999999</v>
          </cell>
          <cell r="G1981">
            <v>15691.052</v>
          </cell>
          <cell r="H1981">
            <v>-20.11</v>
          </cell>
        </row>
        <row r="1982">
          <cell r="C1982">
            <v>12152.914000000001</v>
          </cell>
          <cell r="D1982">
            <v>-5.3890000000000002</v>
          </cell>
          <cell r="G1982">
            <v>15695.5</v>
          </cell>
          <cell r="H1982">
            <v>-21.37</v>
          </cell>
        </row>
        <row r="1983">
          <cell r="C1983">
            <v>12155.102000000001</v>
          </cell>
          <cell r="D1983">
            <v>-5.2649999999999997</v>
          </cell>
          <cell r="G1983">
            <v>15697.950999999999</v>
          </cell>
          <cell r="H1983">
            <v>-21.899000000000001</v>
          </cell>
        </row>
        <row r="1984">
          <cell r="C1984">
            <v>12157.538</v>
          </cell>
          <cell r="D1984">
            <v>-5.024</v>
          </cell>
          <cell r="G1984">
            <v>15700.361000000001</v>
          </cell>
          <cell r="H1984">
            <v>-22.292000000000002</v>
          </cell>
        </row>
        <row r="1985">
          <cell r="C1985">
            <v>12159.585999999999</v>
          </cell>
          <cell r="D1985">
            <v>-4.6980000000000004</v>
          </cell>
          <cell r="G1985">
            <v>15703.627</v>
          </cell>
          <cell r="H1985">
            <v>-22.797999999999998</v>
          </cell>
        </row>
        <row r="1986">
          <cell r="C1986">
            <v>12162.063</v>
          </cell>
          <cell r="D1986">
            <v>-4.2450000000000001</v>
          </cell>
          <cell r="G1986">
            <v>15708.870999999999</v>
          </cell>
          <cell r="H1986">
            <v>-23.620999999999999</v>
          </cell>
        </row>
        <row r="1987">
          <cell r="C1987">
            <v>12164.246999999999</v>
          </cell>
          <cell r="D1987">
            <v>-3.7149999999999999</v>
          </cell>
          <cell r="G1987">
            <v>15713.922</v>
          </cell>
          <cell r="H1987">
            <v>-24.151</v>
          </cell>
        </row>
        <row r="1988">
          <cell r="C1988">
            <v>12168.557000000001</v>
          </cell>
          <cell r="D1988">
            <v>-2.4049999999999998</v>
          </cell>
          <cell r="G1988">
            <v>15717.148999999999</v>
          </cell>
          <cell r="H1988">
            <v>-24.405000000000001</v>
          </cell>
        </row>
        <row r="1989">
          <cell r="C1989">
            <v>12176.111000000001</v>
          </cell>
          <cell r="D1989">
            <v>0.40200000000000002</v>
          </cell>
          <cell r="G1989">
            <v>15720.216</v>
          </cell>
          <cell r="H1989">
            <v>-24.602</v>
          </cell>
        </row>
        <row r="1990">
          <cell r="C1990">
            <v>12185.859</v>
          </cell>
          <cell r="D1990">
            <v>4.4080000000000004</v>
          </cell>
          <cell r="G1990">
            <v>15723.73</v>
          </cell>
          <cell r="H1990">
            <v>-24.815999999999999</v>
          </cell>
        </row>
        <row r="1991">
          <cell r="C1991">
            <v>12193.675999999999</v>
          </cell>
          <cell r="D1991">
            <v>7.984</v>
          </cell>
          <cell r="G1991">
            <v>15727.377</v>
          </cell>
          <cell r="H1991">
            <v>-24.859000000000002</v>
          </cell>
        </row>
        <row r="1992">
          <cell r="C1992">
            <v>12201.977999999999</v>
          </cell>
          <cell r="D1992">
            <v>12.1</v>
          </cell>
          <cell r="G1992">
            <v>15731.633</v>
          </cell>
          <cell r="H1992">
            <v>-24.56</v>
          </cell>
        </row>
        <row r="1993">
          <cell r="C1993">
            <v>12208.412</v>
          </cell>
          <cell r="D1993">
            <v>15.491</v>
          </cell>
          <cell r="G1993">
            <v>15737.419</v>
          </cell>
          <cell r="H1993">
            <v>-23.878</v>
          </cell>
        </row>
        <row r="1994">
          <cell r="C1994">
            <v>12211.816999999999</v>
          </cell>
          <cell r="D1994">
            <v>17.404</v>
          </cell>
          <cell r="G1994">
            <v>15742.28</v>
          </cell>
          <cell r="H1994">
            <v>-23.015999999999998</v>
          </cell>
        </row>
        <row r="1995">
          <cell r="C1995">
            <v>12213.421</v>
          </cell>
          <cell r="D1995">
            <v>18.222000000000001</v>
          </cell>
          <cell r="G1995">
            <v>15745.993</v>
          </cell>
          <cell r="H1995">
            <v>-22.231999999999999</v>
          </cell>
        </row>
        <row r="1996">
          <cell r="C1996">
            <v>12215.154</v>
          </cell>
          <cell r="D1996">
            <v>19.097999999999999</v>
          </cell>
          <cell r="G1996">
            <v>15749.548000000001</v>
          </cell>
          <cell r="H1996">
            <v>-21.437000000000001</v>
          </cell>
        </row>
        <row r="1997">
          <cell r="C1997">
            <v>12216.981</v>
          </cell>
          <cell r="D1997">
            <v>19.992000000000001</v>
          </cell>
          <cell r="G1997">
            <v>15755.482</v>
          </cell>
          <cell r="H1997">
            <v>-19.818999999999999</v>
          </cell>
        </row>
        <row r="1998">
          <cell r="C1998">
            <v>12218.401</v>
          </cell>
          <cell r="D1998">
            <v>20.634</v>
          </cell>
          <cell r="G1998">
            <v>15763.534</v>
          </cell>
          <cell r="H1998">
            <v>-17.501999999999999</v>
          </cell>
        </row>
        <row r="1999">
          <cell r="C1999">
            <v>12219.777</v>
          </cell>
          <cell r="D1999">
            <v>21.178000000000001</v>
          </cell>
          <cell r="G1999">
            <v>15780.544</v>
          </cell>
          <cell r="H1999">
            <v>-12.545</v>
          </cell>
        </row>
        <row r="2000">
          <cell r="C2000">
            <v>12221.476000000001</v>
          </cell>
          <cell r="D2000">
            <v>21.838000000000001</v>
          </cell>
          <cell r="G2000">
            <v>15786.34</v>
          </cell>
          <cell r="H2000">
            <v>-11.2</v>
          </cell>
        </row>
        <row r="2001">
          <cell r="C2001">
            <v>12222.939</v>
          </cell>
          <cell r="D2001">
            <v>22.4</v>
          </cell>
          <cell r="G2001">
            <v>15791.422</v>
          </cell>
          <cell r="H2001">
            <v>-10.09</v>
          </cell>
        </row>
        <row r="2002">
          <cell r="C2002">
            <v>12225.402</v>
          </cell>
          <cell r="D2002">
            <v>23.259</v>
          </cell>
          <cell r="G2002">
            <v>15796.655000000001</v>
          </cell>
          <cell r="H2002">
            <v>-9.3109999999999999</v>
          </cell>
        </row>
        <row r="2003">
          <cell r="C2003">
            <v>12227.393</v>
          </cell>
          <cell r="D2003">
            <v>23.902999999999999</v>
          </cell>
          <cell r="G2003">
            <v>15800.245000000001</v>
          </cell>
          <cell r="H2003">
            <v>-8.7639999999999993</v>
          </cell>
        </row>
        <row r="2004">
          <cell r="C2004">
            <v>12228.941000000001</v>
          </cell>
          <cell r="D2004">
            <v>24.323</v>
          </cell>
          <cell r="G2004">
            <v>15802.683000000001</v>
          </cell>
          <cell r="H2004">
            <v>-8.3290000000000006</v>
          </cell>
        </row>
        <row r="2005">
          <cell r="C2005">
            <v>12230.314</v>
          </cell>
          <cell r="D2005">
            <v>24.645</v>
          </cell>
          <cell r="G2005">
            <v>15812.055</v>
          </cell>
          <cell r="H2005">
            <v>-7.06</v>
          </cell>
        </row>
        <row r="2006">
          <cell r="C2006">
            <v>12233.196</v>
          </cell>
          <cell r="D2006">
            <v>25.283000000000001</v>
          </cell>
          <cell r="G2006">
            <v>15815.333000000001</v>
          </cell>
          <cell r="H2006">
            <v>-6.6609999999999996</v>
          </cell>
        </row>
        <row r="2007">
          <cell r="C2007">
            <v>12235.735000000001</v>
          </cell>
          <cell r="D2007">
            <v>25.795000000000002</v>
          </cell>
          <cell r="G2007">
            <v>15819.357</v>
          </cell>
          <cell r="H2007">
            <v>-6.2229999999999999</v>
          </cell>
        </row>
        <row r="2008">
          <cell r="C2008">
            <v>12237.378000000001</v>
          </cell>
          <cell r="D2008">
            <v>26.047999999999998</v>
          </cell>
          <cell r="G2008">
            <v>15821.964</v>
          </cell>
          <cell r="H2008">
            <v>-6.0090000000000003</v>
          </cell>
        </row>
        <row r="2009">
          <cell r="C2009">
            <v>12239.514999999999</v>
          </cell>
          <cell r="D2009">
            <v>26.234000000000002</v>
          </cell>
          <cell r="G2009">
            <v>15826.966</v>
          </cell>
          <cell r="H2009">
            <v>-5.7569999999999997</v>
          </cell>
        </row>
        <row r="2010">
          <cell r="C2010">
            <v>12240.763000000001</v>
          </cell>
          <cell r="D2010">
            <v>26.355</v>
          </cell>
          <cell r="G2010">
            <v>15831.43</v>
          </cell>
          <cell r="H2010">
            <v>-5.6440000000000001</v>
          </cell>
        </row>
        <row r="2011">
          <cell r="C2011">
            <v>12242.817999999999</v>
          </cell>
          <cell r="D2011">
            <v>26.475000000000001</v>
          </cell>
          <cell r="G2011">
            <v>15835.878000000001</v>
          </cell>
          <cell r="H2011">
            <v>-5.6870000000000003</v>
          </cell>
        </row>
        <row r="2012">
          <cell r="C2012">
            <v>12244.787</v>
          </cell>
          <cell r="D2012">
            <v>26.532</v>
          </cell>
          <cell r="G2012">
            <v>15840.665000000001</v>
          </cell>
          <cell r="H2012">
            <v>-5.8049999999999997</v>
          </cell>
        </row>
        <row r="2013">
          <cell r="C2013">
            <v>12246.118</v>
          </cell>
          <cell r="D2013">
            <v>26.524999999999999</v>
          </cell>
          <cell r="G2013">
            <v>15845.016</v>
          </cell>
          <cell r="H2013">
            <v>-5.9370000000000003</v>
          </cell>
        </row>
        <row r="2014">
          <cell r="C2014">
            <v>12248.582</v>
          </cell>
          <cell r="D2014">
            <v>26.521999999999998</v>
          </cell>
          <cell r="G2014">
            <v>15849.694</v>
          </cell>
          <cell r="H2014">
            <v>-5.8890000000000002</v>
          </cell>
        </row>
        <row r="2015">
          <cell r="C2015">
            <v>12250.638000000001</v>
          </cell>
          <cell r="D2015">
            <v>26.373999999999999</v>
          </cell>
          <cell r="G2015">
            <v>15852.458000000001</v>
          </cell>
          <cell r="H2015">
            <v>-5.8849999999999998</v>
          </cell>
        </row>
        <row r="2016">
          <cell r="C2016">
            <v>12253.344999999999</v>
          </cell>
          <cell r="D2016">
            <v>26.120999999999999</v>
          </cell>
          <cell r="G2016">
            <v>15855.332</v>
          </cell>
          <cell r="H2016">
            <v>-5.9640000000000004</v>
          </cell>
        </row>
        <row r="2017">
          <cell r="C2017">
            <v>12255.811</v>
          </cell>
          <cell r="D2017">
            <v>25.806999999999999</v>
          </cell>
          <cell r="G2017">
            <v>15858.786</v>
          </cell>
          <cell r="H2017">
            <v>-6.1749999999999998</v>
          </cell>
        </row>
        <row r="2018">
          <cell r="C2018">
            <v>12258.477999999999</v>
          </cell>
          <cell r="D2018">
            <v>25.263999999999999</v>
          </cell>
          <cell r="G2018">
            <v>15862.671</v>
          </cell>
          <cell r="H2018">
            <v>-6.43</v>
          </cell>
        </row>
        <row r="2019">
          <cell r="C2019">
            <v>12262.071</v>
          </cell>
          <cell r="D2019">
            <v>24.49</v>
          </cell>
          <cell r="G2019">
            <v>15865.837</v>
          </cell>
          <cell r="H2019">
            <v>-6.5620000000000003</v>
          </cell>
        </row>
        <row r="2020">
          <cell r="C2020">
            <v>12265.759</v>
          </cell>
          <cell r="D2020">
            <v>23.506</v>
          </cell>
          <cell r="G2020">
            <v>15870.905000000001</v>
          </cell>
          <cell r="H2020">
            <v>-7.06</v>
          </cell>
        </row>
        <row r="2021">
          <cell r="C2021">
            <v>12269.11</v>
          </cell>
          <cell r="D2021">
            <v>22.312000000000001</v>
          </cell>
          <cell r="G2021">
            <v>15876.135</v>
          </cell>
          <cell r="H2021">
            <v>-7.6790000000000003</v>
          </cell>
        </row>
        <row r="2022">
          <cell r="C2022">
            <v>12274.147999999999</v>
          </cell>
          <cell r="D2022">
            <v>20.356999999999999</v>
          </cell>
          <cell r="G2022">
            <v>15879.955</v>
          </cell>
          <cell r="H2022">
            <v>-8.0259999999999998</v>
          </cell>
        </row>
        <row r="2023">
          <cell r="C2023">
            <v>12277.698</v>
          </cell>
          <cell r="D2023">
            <v>18.689</v>
          </cell>
          <cell r="G2023">
            <v>15885.581</v>
          </cell>
          <cell r="H2023">
            <v>-8.6959999999999997</v>
          </cell>
        </row>
        <row r="2024">
          <cell r="C2024">
            <v>12284.513000000001</v>
          </cell>
          <cell r="D2024">
            <v>15.21</v>
          </cell>
          <cell r="G2024">
            <v>15889.632</v>
          </cell>
          <cell r="H2024">
            <v>-9.25</v>
          </cell>
        </row>
        <row r="2025">
          <cell r="C2025">
            <v>12292.215</v>
          </cell>
          <cell r="D2025">
            <v>11.114000000000001</v>
          </cell>
          <cell r="G2025">
            <v>15893.281000000001</v>
          </cell>
          <cell r="H2025">
            <v>-10.032999999999999</v>
          </cell>
        </row>
        <row r="2026">
          <cell r="C2026">
            <v>12302.041999999999</v>
          </cell>
          <cell r="D2026">
            <v>5.8630000000000004</v>
          </cell>
          <cell r="G2026">
            <v>15898.937</v>
          </cell>
          <cell r="H2026">
            <v>-11.164999999999999</v>
          </cell>
        </row>
        <row r="2027">
          <cell r="C2027">
            <v>12307.951999999999</v>
          </cell>
          <cell r="D2027">
            <v>3.0219999999999998</v>
          </cell>
          <cell r="G2027">
            <v>15904.141</v>
          </cell>
          <cell r="H2027">
            <v>-12.042999999999999</v>
          </cell>
        </row>
        <row r="2028">
          <cell r="C2028">
            <v>12313.566000000001</v>
          </cell>
          <cell r="D2028">
            <v>0.13100000000000001</v>
          </cell>
          <cell r="G2028">
            <v>15909.67</v>
          </cell>
          <cell r="H2028">
            <v>-13.000999999999999</v>
          </cell>
        </row>
        <row r="2029">
          <cell r="C2029">
            <v>12317.428</v>
          </cell>
          <cell r="D2029">
            <v>-2.2549999999999999</v>
          </cell>
          <cell r="G2029">
            <v>15915.129000000001</v>
          </cell>
          <cell r="H2029">
            <v>-14.036</v>
          </cell>
        </row>
        <row r="2030">
          <cell r="C2030">
            <v>12322.463</v>
          </cell>
          <cell r="D2030">
            <v>-4.9180000000000001</v>
          </cell>
          <cell r="G2030">
            <v>15921.882</v>
          </cell>
          <cell r="H2030">
            <v>-14.916</v>
          </cell>
        </row>
        <row r="2031">
          <cell r="C2031">
            <v>12326.284</v>
          </cell>
          <cell r="D2031">
            <v>-6.6959999999999997</v>
          </cell>
          <cell r="G2031">
            <v>15928.817999999999</v>
          </cell>
          <cell r="H2031">
            <v>-15.602</v>
          </cell>
        </row>
        <row r="2032">
          <cell r="C2032">
            <v>12329.050999999999</v>
          </cell>
          <cell r="D2032">
            <v>-7.9009999999999998</v>
          </cell>
          <cell r="G2032">
            <v>15938.397999999999</v>
          </cell>
          <cell r="H2032">
            <v>-16.245999999999999</v>
          </cell>
        </row>
        <row r="2033">
          <cell r="C2033">
            <v>12331.761</v>
          </cell>
          <cell r="D2033">
            <v>-8.9009999999999998</v>
          </cell>
          <cell r="G2033">
            <v>15946.491</v>
          </cell>
          <cell r="H2033">
            <v>-16.289000000000001</v>
          </cell>
        </row>
        <row r="2034">
          <cell r="C2034">
            <v>12334.316999999999</v>
          </cell>
          <cell r="D2034">
            <v>-9.8290000000000006</v>
          </cell>
          <cell r="G2034">
            <v>15957.326999999999</v>
          </cell>
          <cell r="H2034">
            <v>-15.724</v>
          </cell>
        </row>
        <row r="2035">
          <cell r="C2035">
            <v>12337.687</v>
          </cell>
          <cell r="D2035">
            <v>-10.843</v>
          </cell>
          <cell r="G2035">
            <v>15973.888999999999</v>
          </cell>
          <cell r="H2035">
            <v>-13.079000000000001</v>
          </cell>
        </row>
        <row r="2036">
          <cell r="C2036">
            <v>12340.843999999999</v>
          </cell>
          <cell r="D2036">
            <v>-11.689</v>
          </cell>
          <cell r="G2036">
            <v>15981.271000000001</v>
          </cell>
          <cell r="H2036">
            <v>-11.356999999999999</v>
          </cell>
        </row>
        <row r="2037">
          <cell r="C2037">
            <v>12343.843000000001</v>
          </cell>
          <cell r="D2037">
            <v>-12.305999999999999</v>
          </cell>
          <cell r="G2037">
            <v>15986.991</v>
          </cell>
          <cell r="H2037">
            <v>-9.69</v>
          </cell>
        </row>
        <row r="2038">
          <cell r="C2038">
            <v>12347.075000000001</v>
          </cell>
          <cell r="D2038">
            <v>-12.875999999999999</v>
          </cell>
          <cell r="G2038">
            <v>15994.259</v>
          </cell>
          <cell r="H2038">
            <v>-7.5709999999999997</v>
          </cell>
        </row>
        <row r="2039">
          <cell r="C2039">
            <v>12350.576999999999</v>
          </cell>
          <cell r="D2039">
            <v>-13.250999999999999</v>
          </cell>
          <cell r="G2039">
            <v>15999.509</v>
          </cell>
          <cell r="H2039">
            <v>-6.2</v>
          </cell>
        </row>
        <row r="2040">
          <cell r="C2040">
            <v>12353.82</v>
          </cell>
          <cell r="D2040">
            <v>-13.506</v>
          </cell>
          <cell r="G2040">
            <v>16004.129000000001</v>
          </cell>
          <cell r="H2040">
            <v>-5.4640000000000004</v>
          </cell>
        </row>
        <row r="2041">
          <cell r="C2041">
            <v>12356.852999999999</v>
          </cell>
          <cell r="D2041">
            <v>-13.679</v>
          </cell>
          <cell r="G2041">
            <v>16008.584000000001</v>
          </cell>
          <cell r="H2041">
            <v>-4.8170000000000002</v>
          </cell>
        </row>
        <row r="2042">
          <cell r="C2042">
            <v>12360.022999999999</v>
          </cell>
          <cell r="D2042">
            <v>-13.641999999999999</v>
          </cell>
          <cell r="G2042">
            <v>16014.064</v>
          </cell>
          <cell r="H2042">
            <v>-4.1630000000000003</v>
          </cell>
        </row>
        <row r="2043">
          <cell r="C2043">
            <v>12363.370999999999</v>
          </cell>
          <cell r="D2043">
            <v>-13.542999999999999</v>
          </cell>
          <cell r="G2043">
            <v>16018.611000000001</v>
          </cell>
          <cell r="H2043">
            <v>-3.7610000000000001</v>
          </cell>
        </row>
        <row r="2044">
          <cell r="C2044">
            <v>12366.523999999999</v>
          </cell>
          <cell r="D2044">
            <v>-13.276999999999999</v>
          </cell>
          <cell r="G2044">
            <v>16022.921</v>
          </cell>
          <cell r="H2044">
            <v>-3.7149999999999999</v>
          </cell>
        </row>
        <row r="2045">
          <cell r="C2045">
            <v>12370.450999999999</v>
          </cell>
          <cell r="D2045">
            <v>-12.768000000000001</v>
          </cell>
          <cell r="G2045">
            <v>16028.512000000001</v>
          </cell>
          <cell r="H2045">
            <v>-4.0330000000000004</v>
          </cell>
        </row>
        <row r="2046">
          <cell r="C2046">
            <v>12373.974</v>
          </cell>
          <cell r="D2046">
            <v>-12.003</v>
          </cell>
          <cell r="G2046">
            <v>16034.848</v>
          </cell>
          <cell r="H2046">
            <v>-4.4820000000000002</v>
          </cell>
        </row>
        <row r="2047">
          <cell r="C2047">
            <v>12377.994000000001</v>
          </cell>
          <cell r="D2047">
            <v>-10.968</v>
          </cell>
          <cell r="G2047">
            <v>16050.86</v>
          </cell>
          <cell r="H2047">
            <v>-5.74</v>
          </cell>
        </row>
        <row r="2048">
          <cell r="C2048">
            <v>12382.344999999999</v>
          </cell>
          <cell r="D2048">
            <v>-9.52</v>
          </cell>
          <cell r="G2048">
            <v>16069.370999999999</v>
          </cell>
          <cell r="H2048">
            <v>-7.0369999999999999</v>
          </cell>
        </row>
        <row r="2049">
          <cell r="C2049">
            <v>12385.726000000001</v>
          </cell>
          <cell r="D2049">
            <v>-8.17</v>
          </cell>
          <cell r="G2049">
            <v>16087.664000000001</v>
          </cell>
          <cell r="H2049">
            <v>-8.5</v>
          </cell>
        </row>
        <row r="2050">
          <cell r="C2050">
            <v>12392.445</v>
          </cell>
          <cell r="D2050">
            <v>-5.3479999999999999</v>
          </cell>
          <cell r="G2050">
            <v>16095.341</v>
          </cell>
          <cell r="H2050">
            <v>-9.5169999999999995</v>
          </cell>
        </row>
        <row r="2051">
          <cell r="C2051">
            <v>12400.831</v>
          </cell>
          <cell r="D2051">
            <v>-2.3260000000000001</v>
          </cell>
          <cell r="G2051">
            <v>16098.558000000001</v>
          </cell>
          <cell r="H2051">
            <v>-9.94</v>
          </cell>
        </row>
        <row r="2052">
          <cell r="C2052">
            <v>12412.004000000001</v>
          </cell>
          <cell r="D2052">
            <v>0.90800000000000003</v>
          </cell>
          <cell r="G2052">
            <v>16101.550999999999</v>
          </cell>
          <cell r="H2052">
            <v>-10.526</v>
          </cell>
        </row>
        <row r="2053">
          <cell r="C2053">
            <v>12419.549000000001</v>
          </cell>
          <cell r="D2053">
            <v>2.581</v>
          </cell>
          <cell r="G2053">
            <v>16103.987999999999</v>
          </cell>
          <cell r="H2053">
            <v>-10.961</v>
          </cell>
        </row>
        <row r="2054">
          <cell r="C2054">
            <v>12443.57</v>
          </cell>
          <cell r="D2054">
            <v>5.218</v>
          </cell>
          <cell r="G2054">
            <v>16105.736000000001</v>
          </cell>
          <cell r="H2054">
            <v>-11.273999999999999</v>
          </cell>
        </row>
        <row r="2055">
          <cell r="C2055">
            <v>12471.659</v>
          </cell>
          <cell r="D2055">
            <v>5.46</v>
          </cell>
          <cell r="G2055">
            <v>16107.832</v>
          </cell>
          <cell r="H2055">
            <v>-11.644</v>
          </cell>
        </row>
        <row r="2056">
          <cell r="C2056">
            <v>12495.279</v>
          </cell>
          <cell r="D2056">
            <v>5.35</v>
          </cell>
          <cell r="G2056">
            <v>16112.078</v>
          </cell>
          <cell r="H2056">
            <v>-12.172000000000001</v>
          </cell>
        </row>
        <row r="2057">
          <cell r="C2057">
            <v>12514.874</v>
          </cell>
          <cell r="D2057">
            <v>5.3559999999999999</v>
          </cell>
          <cell r="G2057">
            <v>16114.569</v>
          </cell>
          <cell r="H2057">
            <v>-12.518000000000001</v>
          </cell>
        </row>
        <row r="2058">
          <cell r="C2058">
            <v>12531.882</v>
          </cell>
          <cell r="D2058">
            <v>5.3609999999999998</v>
          </cell>
          <cell r="G2058">
            <v>16116.377</v>
          </cell>
          <cell r="H2058">
            <v>-12.725</v>
          </cell>
        </row>
        <row r="2059">
          <cell r="C2059">
            <v>12550.373</v>
          </cell>
          <cell r="D2059">
            <v>5.3310000000000004</v>
          </cell>
          <cell r="G2059">
            <v>16118.339</v>
          </cell>
          <cell r="H2059">
            <v>-13.000999999999999</v>
          </cell>
        </row>
        <row r="2060">
          <cell r="C2060">
            <v>12570.476000000001</v>
          </cell>
          <cell r="D2060">
            <v>5.3049999999999997</v>
          </cell>
          <cell r="G2060">
            <v>16120.793</v>
          </cell>
          <cell r="H2060">
            <v>-13.302</v>
          </cell>
        </row>
        <row r="2061">
          <cell r="C2061">
            <v>12584.517</v>
          </cell>
          <cell r="D2061">
            <v>5.3150000000000004</v>
          </cell>
          <cell r="G2061">
            <v>16122.957</v>
          </cell>
          <cell r="H2061">
            <v>-13.509</v>
          </cell>
        </row>
        <row r="2062">
          <cell r="C2062">
            <v>12597.886</v>
          </cell>
          <cell r="D2062">
            <v>5.242</v>
          </cell>
          <cell r="G2062">
            <v>16125.377</v>
          </cell>
          <cell r="H2062">
            <v>-13.685</v>
          </cell>
        </row>
        <row r="2063">
          <cell r="C2063">
            <v>12608.669</v>
          </cell>
          <cell r="D2063">
            <v>5.2560000000000002</v>
          </cell>
          <cell r="G2063">
            <v>16128.005999999999</v>
          </cell>
          <cell r="H2063">
            <v>-13.831</v>
          </cell>
        </row>
        <row r="2064">
          <cell r="C2064">
            <v>12613.166999999999</v>
          </cell>
          <cell r="D2064">
            <v>5.266</v>
          </cell>
          <cell r="G2064">
            <v>16130.907999999999</v>
          </cell>
          <cell r="H2064">
            <v>-13.896000000000001</v>
          </cell>
        </row>
        <row r="2065">
          <cell r="C2065">
            <v>12663.026</v>
          </cell>
          <cell r="D2065">
            <v>5.6859999999999999</v>
          </cell>
          <cell r="G2065">
            <v>16133.116</v>
          </cell>
          <cell r="H2065">
            <v>-13.904</v>
          </cell>
        </row>
        <row r="2066">
          <cell r="C2066">
            <v>12674.29</v>
          </cell>
          <cell r="D2066">
            <v>5.899</v>
          </cell>
          <cell r="G2066">
            <v>16135.439</v>
          </cell>
          <cell r="H2066">
            <v>-13.848000000000001</v>
          </cell>
        </row>
        <row r="2067">
          <cell r="C2067">
            <v>12678.522000000001</v>
          </cell>
          <cell r="D2067">
            <v>5.9409999999999998</v>
          </cell>
          <cell r="G2067">
            <v>16138.285</v>
          </cell>
          <cell r="H2067">
            <v>-13.722</v>
          </cell>
        </row>
        <row r="2068">
          <cell r="C2068">
            <v>12684.437</v>
          </cell>
          <cell r="D2068">
            <v>6.0250000000000004</v>
          </cell>
          <cell r="G2068">
            <v>16141.656000000001</v>
          </cell>
          <cell r="H2068">
            <v>-13.414</v>
          </cell>
        </row>
        <row r="2069">
          <cell r="C2069">
            <v>12689.459000000001</v>
          </cell>
          <cell r="D2069">
            <v>5.8959999999999999</v>
          </cell>
          <cell r="G2069">
            <v>16145.268</v>
          </cell>
          <cell r="H2069">
            <v>-13.082000000000001</v>
          </cell>
        </row>
        <row r="2070">
          <cell r="C2070">
            <v>12701.065000000001</v>
          </cell>
          <cell r="D2070">
            <v>5.5140000000000002</v>
          </cell>
          <cell r="G2070">
            <v>16147.989</v>
          </cell>
          <cell r="H2070">
            <v>-12.759</v>
          </cell>
        </row>
        <row r="2071">
          <cell r="C2071">
            <v>12711.611000000001</v>
          </cell>
          <cell r="D2071">
            <v>5.0149999999999997</v>
          </cell>
          <cell r="G2071">
            <v>16150.258</v>
          </cell>
          <cell r="H2071">
            <v>-12.564</v>
          </cell>
        </row>
        <row r="2072">
          <cell r="C2072">
            <v>12737.298000000001</v>
          </cell>
          <cell r="D2072">
            <v>4.032</v>
          </cell>
          <cell r="G2072">
            <v>16152.281000000001</v>
          </cell>
          <cell r="H2072">
            <v>-12.212999999999999</v>
          </cell>
        </row>
        <row r="2073">
          <cell r="C2073">
            <v>12766.314</v>
          </cell>
          <cell r="D2073">
            <v>3.1629999999999998</v>
          </cell>
          <cell r="G2073">
            <v>16154.868</v>
          </cell>
          <cell r="H2073">
            <v>-11.808999999999999</v>
          </cell>
        </row>
        <row r="2074">
          <cell r="C2074">
            <v>12768.324000000001</v>
          </cell>
          <cell r="D2074">
            <v>3.242</v>
          </cell>
          <cell r="G2074">
            <v>16157.96</v>
          </cell>
          <cell r="H2074">
            <v>-11.269</v>
          </cell>
        </row>
        <row r="2075">
          <cell r="C2075">
            <v>12780.254999999999</v>
          </cell>
          <cell r="D2075">
            <v>2.5449999999999999</v>
          </cell>
          <cell r="G2075">
            <v>16160.195</v>
          </cell>
          <cell r="H2075">
            <v>-10.818</v>
          </cell>
        </row>
        <row r="2076">
          <cell r="C2076">
            <v>12790.945</v>
          </cell>
          <cell r="D2076">
            <v>2.4089999999999998</v>
          </cell>
          <cell r="G2076">
            <v>16162.423000000001</v>
          </cell>
          <cell r="H2076">
            <v>-10.321</v>
          </cell>
        </row>
        <row r="2077">
          <cell r="C2077">
            <v>12800.775</v>
          </cell>
          <cell r="D2077">
            <v>2.3479999999999999</v>
          </cell>
          <cell r="G2077">
            <v>16165.849</v>
          </cell>
          <cell r="H2077">
            <v>-9.6590000000000007</v>
          </cell>
        </row>
        <row r="2078">
          <cell r="C2078">
            <v>12804.404</v>
          </cell>
          <cell r="D2078">
            <v>2.5110000000000001</v>
          </cell>
          <cell r="G2078">
            <v>16170.079</v>
          </cell>
          <cell r="H2078">
            <v>-8.6340000000000003</v>
          </cell>
        </row>
        <row r="2079">
          <cell r="C2079">
            <v>12807.867</v>
          </cell>
          <cell r="D2079">
            <v>2.5350000000000001</v>
          </cell>
          <cell r="G2079">
            <v>16181.307000000001</v>
          </cell>
          <cell r="H2079">
            <v>-6.8769999999999998</v>
          </cell>
        </row>
        <row r="2080">
          <cell r="C2080">
            <v>12816.062</v>
          </cell>
          <cell r="D2080">
            <v>2.7909999999999999</v>
          </cell>
          <cell r="G2080">
            <v>16196.686</v>
          </cell>
          <cell r="H2080">
            <v>-5.6429999999999998</v>
          </cell>
        </row>
        <row r="2081">
          <cell r="C2081">
            <v>12819.615</v>
          </cell>
          <cell r="D2081">
            <v>2.8570000000000002</v>
          </cell>
          <cell r="G2081">
            <v>16208.325999999999</v>
          </cell>
          <cell r="H2081">
            <v>-5.3819999999999997</v>
          </cell>
        </row>
        <row r="2082">
          <cell r="C2082">
            <v>12826.308999999999</v>
          </cell>
          <cell r="D2082">
            <v>3.3519999999999999</v>
          </cell>
          <cell r="G2082">
            <v>16220.163</v>
          </cell>
          <cell r="H2082">
            <v>-5.3609999999999998</v>
          </cell>
        </row>
        <row r="2083">
          <cell r="C2083">
            <v>12837.557000000001</v>
          </cell>
          <cell r="D2083">
            <v>4.4119999999999999</v>
          </cell>
          <cell r="G2083">
            <v>16232.787</v>
          </cell>
          <cell r="H2083">
            <v>-5.3780000000000001</v>
          </cell>
        </row>
        <row r="2084">
          <cell r="C2084">
            <v>12844.174000000001</v>
          </cell>
          <cell r="D2084">
            <v>5.1260000000000003</v>
          </cell>
          <cell r="G2084">
            <v>16243.671</v>
          </cell>
          <cell r="H2084">
            <v>-5.3970000000000002</v>
          </cell>
        </row>
        <row r="2085">
          <cell r="C2085">
            <v>12851.450999999999</v>
          </cell>
          <cell r="D2085">
            <v>5.7460000000000004</v>
          </cell>
          <cell r="G2085">
            <v>16256.513999999999</v>
          </cell>
          <cell r="H2085">
            <v>-5.3620000000000001</v>
          </cell>
        </row>
        <row r="2086">
          <cell r="C2086">
            <v>12857.136</v>
          </cell>
          <cell r="D2086">
            <v>6.32</v>
          </cell>
          <cell r="G2086">
            <v>16277.409</v>
          </cell>
          <cell r="H2086">
            <v>-5.48</v>
          </cell>
        </row>
        <row r="2087">
          <cell r="C2087">
            <v>12865.201999999999</v>
          </cell>
          <cell r="D2087">
            <v>6.9950000000000001</v>
          </cell>
          <cell r="G2087">
            <v>16311.806</v>
          </cell>
          <cell r="H2087">
            <v>-5.4119999999999999</v>
          </cell>
        </row>
        <row r="2088">
          <cell r="C2088">
            <v>12875.442999999999</v>
          </cell>
          <cell r="D2088">
            <v>7.3170000000000002</v>
          </cell>
          <cell r="G2088">
            <v>16333.374</v>
          </cell>
          <cell r="H2088">
            <v>-5.4279999999999999</v>
          </cell>
        </row>
        <row r="2089">
          <cell r="C2089">
            <v>12885.996999999999</v>
          </cell>
          <cell r="D2089">
            <v>7.08</v>
          </cell>
          <cell r="G2089">
            <v>16351.248</v>
          </cell>
          <cell r="H2089">
            <v>-5.4029999999999996</v>
          </cell>
        </row>
        <row r="2090">
          <cell r="C2090">
            <v>12899.386</v>
          </cell>
          <cell r="D2090">
            <v>5.601</v>
          </cell>
          <cell r="G2090">
            <v>16372.237999999999</v>
          </cell>
          <cell r="H2090">
            <v>-5.524</v>
          </cell>
        </row>
        <row r="2091">
          <cell r="C2091">
            <v>12918.832</v>
          </cell>
          <cell r="D2091">
            <v>1.3140000000000001</v>
          </cell>
          <cell r="G2091">
            <v>16403.353999999999</v>
          </cell>
          <cell r="H2091">
            <v>-5.5860000000000003</v>
          </cell>
        </row>
        <row r="2092">
          <cell r="C2092">
            <v>12924.215</v>
          </cell>
          <cell r="D2092">
            <v>-0.27300000000000002</v>
          </cell>
          <cell r="G2092">
            <v>16456.649000000001</v>
          </cell>
          <cell r="H2092">
            <v>-5.5119999999999996</v>
          </cell>
        </row>
        <row r="2093">
          <cell r="C2093">
            <v>12928.793</v>
          </cell>
          <cell r="D2093">
            <v>-1.623</v>
          </cell>
          <cell r="G2093">
            <v>16477.612000000001</v>
          </cell>
          <cell r="H2093">
            <v>-5.9029999999999996</v>
          </cell>
        </row>
        <row r="2094">
          <cell r="C2094">
            <v>12931.94</v>
          </cell>
          <cell r="D2094">
            <v>-2.4129999999999998</v>
          </cell>
          <cell r="G2094">
            <v>16504.121999999999</v>
          </cell>
          <cell r="H2094">
            <v>-5.899</v>
          </cell>
        </row>
        <row r="2095">
          <cell r="C2095">
            <v>12935.766</v>
          </cell>
          <cell r="D2095">
            <v>-3.3220000000000001</v>
          </cell>
          <cell r="G2095">
            <v>16535.614000000001</v>
          </cell>
          <cell r="H2095">
            <v>-5.8440000000000003</v>
          </cell>
        </row>
        <row r="2096">
          <cell r="C2096">
            <v>12939.655000000001</v>
          </cell>
          <cell r="D2096">
            <v>-3.9969999999999999</v>
          </cell>
          <cell r="G2096">
            <v>16562.27</v>
          </cell>
          <cell r="H2096">
            <v>-5.798</v>
          </cell>
        </row>
        <row r="2097">
          <cell r="C2097">
            <v>12942.401</v>
          </cell>
          <cell r="D2097">
            <v>-4.3650000000000002</v>
          </cell>
          <cell r="G2097">
            <v>16581.807000000001</v>
          </cell>
          <cell r="H2097">
            <v>-5.54</v>
          </cell>
        </row>
        <row r="2098">
          <cell r="C2098">
            <v>12945.464</v>
          </cell>
          <cell r="D2098">
            <v>-4.5030000000000001</v>
          </cell>
          <cell r="G2098">
            <v>16600.526999999998</v>
          </cell>
          <cell r="H2098">
            <v>-5.5190000000000001</v>
          </cell>
        </row>
        <row r="2099">
          <cell r="C2099">
            <v>12948.842000000001</v>
          </cell>
          <cell r="D2099">
            <v>-4.5910000000000002</v>
          </cell>
          <cell r="G2099">
            <v>16633.887999999999</v>
          </cell>
          <cell r="H2099">
            <v>-5.5919999999999996</v>
          </cell>
        </row>
        <row r="2100">
          <cell r="C2100">
            <v>12952.035</v>
          </cell>
          <cell r="D2100">
            <v>-4.5640000000000001</v>
          </cell>
          <cell r="G2100">
            <v>16654.755000000001</v>
          </cell>
          <cell r="H2100">
            <v>-6.4939999999999998</v>
          </cell>
        </row>
        <row r="2101">
          <cell r="C2101">
            <v>12955.029</v>
          </cell>
          <cell r="D2101">
            <v>-4.444</v>
          </cell>
          <cell r="G2101">
            <v>16662.420999999998</v>
          </cell>
          <cell r="H2101">
            <v>-7.1369999999999996</v>
          </cell>
        </row>
        <row r="2102">
          <cell r="C2102">
            <v>12958.05</v>
          </cell>
          <cell r="D2102">
            <v>-4.1470000000000002</v>
          </cell>
          <cell r="G2102">
            <v>16667.625</v>
          </cell>
          <cell r="H2102">
            <v>-7.8680000000000003</v>
          </cell>
        </row>
        <row r="2103">
          <cell r="C2103">
            <v>12961.218999999999</v>
          </cell>
          <cell r="D2103">
            <v>-3.6349999999999998</v>
          </cell>
          <cell r="G2103">
            <v>16672.536</v>
          </cell>
          <cell r="H2103">
            <v>-8.6820000000000004</v>
          </cell>
        </row>
        <row r="2104">
          <cell r="C2104">
            <v>12964.498</v>
          </cell>
          <cell r="D2104">
            <v>-2.944</v>
          </cell>
          <cell r="G2104">
            <v>16677.518</v>
          </cell>
          <cell r="H2104">
            <v>-9.4410000000000007</v>
          </cell>
        </row>
        <row r="2105">
          <cell r="C2105">
            <v>12968.071</v>
          </cell>
          <cell r="D2105">
            <v>-2.0190000000000001</v>
          </cell>
          <cell r="G2105">
            <v>16682.325000000001</v>
          </cell>
          <cell r="H2105">
            <v>-10.054</v>
          </cell>
        </row>
        <row r="2106">
          <cell r="C2106">
            <v>12971.51</v>
          </cell>
          <cell r="D2106">
            <v>-1.0409999999999999</v>
          </cell>
          <cell r="G2106">
            <v>16687.672999999999</v>
          </cell>
          <cell r="H2106">
            <v>-10.798999999999999</v>
          </cell>
        </row>
        <row r="2107">
          <cell r="C2107">
            <v>12975.029</v>
          </cell>
          <cell r="D2107">
            <v>7.2999999999999995E-2</v>
          </cell>
          <cell r="G2107">
            <v>16692.777999999998</v>
          </cell>
          <cell r="H2107">
            <v>-11.406000000000001</v>
          </cell>
        </row>
        <row r="2108">
          <cell r="C2108">
            <v>12978.21</v>
          </cell>
          <cell r="D2108">
            <v>1.296</v>
          </cell>
          <cell r="G2108">
            <v>16697.240000000002</v>
          </cell>
          <cell r="H2108">
            <v>-11.688000000000001</v>
          </cell>
        </row>
        <row r="2109">
          <cell r="C2109">
            <v>12985.634</v>
          </cell>
          <cell r="D2109">
            <v>3.827</v>
          </cell>
          <cell r="G2109">
            <v>16702.131000000001</v>
          </cell>
          <cell r="H2109">
            <v>-11.912000000000001</v>
          </cell>
        </row>
        <row r="2110">
          <cell r="C2110">
            <v>12997.254999999999</v>
          </cell>
          <cell r="D2110">
            <v>7.82</v>
          </cell>
          <cell r="G2110">
            <v>16706.702000000001</v>
          </cell>
          <cell r="H2110">
            <v>-11.999000000000001</v>
          </cell>
        </row>
        <row r="2111">
          <cell r="C2111">
            <v>13010.156999999999</v>
          </cell>
          <cell r="D2111">
            <v>12.413</v>
          </cell>
          <cell r="G2111">
            <v>16710.774000000001</v>
          </cell>
          <cell r="H2111">
            <v>-12.103999999999999</v>
          </cell>
        </row>
        <row r="2112">
          <cell r="C2112">
            <v>13023.333000000001</v>
          </cell>
          <cell r="D2112">
            <v>17.117000000000001</v>
          </cell>
          <cell r="G2112">
            <v>16714.053</v>
          </cell>
          <cell r="H2112">
            <v>-12.112</v>
          </cell>
        </row>
        <row r="2113">
          <cell r="C2113">
            <v>13036.084000000001</v>
          </cell>
          <cell r="D2113">
            <v>21.643999999999998</v>
          </cell>
          <cell r="G2113">
            <v>16718.633000000002</v>
          </cell>
          <cell r="H2113">
            <v>-11.836</v>
          </cell>
        </row>
        <row r="2114">
          <cell r="C2114">
            <v>13043.937</v>
          </cell>
          <cell r="D2114">
            <v>24.507999999999999</v>
          </cell>
          <cell r="G2114">
            <v>16722.48</v>
          </cell>
          <cell r="H2114">
            <v>-11.518000000000001</v>
          </cell>
        </row>
        <row r="2115">
          <cell r="C2115">
            <v>13047.903</v>
          </cell>
          <cell r="D2115">
            <v>26.050999999999998</v>
          </cell>
          <cell r="G2115">
            <v>16729.239000000001</v>
          </cell>
          <cell r="H2115">
            <v>-10.587</v>
          </cell>
        </row>
        <row r="2116">
          <cell r="C2116">
            <v>13054.143</v>
          </cell>
          <cell r="D2116">
            <v>28.408000000000001</v>
          </cell>
          <cell r="G2116">
            <v>16737.223000000002</v>
          </cell>
          <cell r="H2116">
            <v>-9.5489999999999995</v>
          </cell>
        </row>
        <row r="2117">
          <cell r="C2117">
            <v>13059.224</v>
          </cell>
          <cell r="D2117">
            <v>30.134</v>
          </cell>
          <cell r="G2117">
            <v>16758.294000000002</v>
          </cell>
          <cell r="H2117">
            <v>-6.601</v>
          </cell>
        </row>
        <row r="2118">
          <cell r="C2118">
            <v>13064.941999999999</v>
          </cell>
          <cell r="D2118">
            <v>32.091999999999999</v>
          </cell>
          <cell r="G2118">
            <v>16784.671999999999</v>
          </cell>
          <cell r="H2118">
            <v>-2.4580000000000002</v>
          </cell>
        </row>
        <row r="2119">
          <cell r="C2119">
            <v>13068.71</v>
          </cell>
          <cell r="D2119">
            <v>33.289000000000001</v>
          </cell>
          <cell r="G2119">
            <v>16787.715</v>
          </cell>
          <cell r="H2119">
            <v>-1.7450000000000001</v>
          </cell>
        </row>
        <row r="2120">
          <cell r="C2120">
            <v>13072.009</v>
          </cell>
          <cell r="D2120">
            <v>34.110999999999997</v>
          </cell>
          <cell r="G2120">
            <v>16791.701000000001</v>
          </cell>
          <cell r="H2120">
            <v>-1.0369999999999999</v>
          </cell>
        </row>
        <row r="2121">
          <cell r="C2121">
            <v>13074.808000000001</v>
          </cell>
          <cell r="D2121">
            <v>34.764000000000003</v>
          </cell>
          <cell r="G2121">
            <v>16797.058000000001</v>
          </cell>
          <cell r="H2121">
            <v>-0.252</v>
          </cell>
        </row>
        <row r="2122">
          <cell r="C2122">
            <v>13077.023999999999</v>
          </cell>
          <cell r="D2122">
            <v>35.026000000000003</v>
          </cell>
          <cell r="G2122">
            <v>16799.93</v>
          </cell>
          <cell r="H2122">
            <v>0.14799999999999999</v>
          </cell>
        </row>
        <row r="2123">
          <cell r="C2123">
            <v>13079.866</v>
          </cell>
          <cell r="D2123">
            <v>35.326000000000001</v>
          </cell>
          <cell r="G2123">
            <v>16803.284</v>
          </cell>
          <cell r="H2123">
            <v>0.754</v>
          </cell>
        </row>
        <row r="2124">
          <cell r="C2124">
            <v>13083.001</v>
          </cell>
          <cell r="D2124">
            <v>35.49</v>
          </cell>
          <cell r="G2124">
            <v>16806.977999999999</v>
          </cell>
          <cell r="H2124">
            <v>1.181</v>
          </cell>
        </row>
        <row r="2125">
          <cell r="C2125">
            <v>13089.812</v>
          </cell>
          <cell r="D2125">
            <v>35.454000000000001</v>
          </cell>
          <cell r="G2125">
            <v>16812.185000000001</v>
          </cell>
          <cell r="H2125">
            <v>1.641</v>
          </cell>
        </row>
        <row r="2126">
          <cell r="C2126">
            <v>13094.136</v>
          </cell>
          <cell r="D2126">
            <v>35.220999999999997</v>
          </cell>
          <cell r="G2126">
            <v>16817.667000000001</v>
          </cell>
          <cell r="H2126">
            <v>2.0249999999999999</v>
          </cell>
        </row>
        <row r="2127">
          <cell r="C2127">
            <v>13096.504000000001</v>
          </cell>
          <cell r="D2127">
            <v>34.99</v>
          </cell>
          <cell r="G2127">
            <v>16824.277999999998</v>
          </cell>
          <cell r="H2127">
            <v>1.9910000000000001</v>
          </cell>
        </row>
        <row r="2128">
          <cell r="C2128">
            <v>13100.57</v>
          </cell>
          <cell r="D2128">
            <v>34.445999999999998</v>
          </cell>
          <cell r="G2128">
            <v>16829.644</v>
          </cell>
          <cell r="H2128">
            <v>1.865</v>
          </cell>
        </row>
        <row r="2129">
          <cell r="C2129">
            <v>13104.473</v>
          </cell>
          <cell r="D2129">
            <v>33.713000000000001</v>
          </cell>
          <cell r="G2129">
            <v>16835.172999999999</v>
          </cell>
          <cell r="H2129">
            <v>1.61</v>
          </cell>
        </row>
        <row r="2130">
          <cell r="C2130">
            <v>13107.163</v>
          </cell>
          <cell r="D2130">
            <v>32.832999999999998</v>
          </cell>
          <cell r="G2130">
            <v>16840.402999999998</v>
          </cell>
          <cell r="H2130">
            <v>1.139</v>
          </cell>
        </row>
        <row r="2131">
          <cell r="C2131">
            <v>13110.235000000001</v>
          </cell>
          <cell r="D2131">
            <v>31.795000000000002</v>
          </cell>
          <cell r="G2131">
            <v>16845.234</v>
          </cell>
          <cell r="H2131">
            <v>0.60399999999999998</v>
          </cell>
        </row>
        <row r="2132">
          <cell r="C2132">
            <v>13115.699000000001</v>
          </cell>
          <cell r="D2132">
            <v>29.706</v>
          </cell>
          <cell r="G2132">
            <v>16850.89</v>
          </cell>
          <cell r="H2132">
            <v>-0.254</v>
          </cell>
        </row>
        <row r="2133">
          <cell r="C2133">
            <v>13121.415000000001</v>
          </cell>
          <cell r="D2133">
            <v>27.616</v>
          </cell>
          <cell r="G2133">
            <v>16855.757000000001</v>
          </cell>
          <cell r="H2133">
            <v>-1.1279999999999999</v>
          </cell>
        </row>
        <row r="2134">
          <cell r="C2134">
            <v>13132.682000000001</v>
          </cell>
          <cell r="D2134">
            <v>23.431999999999999</v>
          </cell>
          <cell r="G2134">
            <v>16860.727999999999</v>
          </cell>
          <cell r="H2134">
            <v>-2.1419999999999999</v>
          </cell>
        </row>
        <row r="2135">
          <cell r="C2135">
            <v>13137.655000000001</v>
          </cell>
          <cell r="D2135">
            <v>21.472999999999999</v>
          </cell>
          <cell r="G2135">
            <v>16865.858</v>
          </cell>
          <cell r="H2135">
            <v>-3.121</v>
          </cell>
        </row>
        <row r="2136">
          <cell r="C2136">
            <v>13142.964</v>
          </cell>
          <cell r="D2136">
            <v>19.350000000000001</v>
          </cell>
          <cell r="G2136">
            <v>16872.469000000001</v>
          </cell>
          <cell r="H2136">
            <v>-4.0720000000000001</v>
          </cell>
        </row>
        <row r="2137">
          <cell r="C2137">
            <v>13154.757</v>
          </cell>
          <cell r="D2137">
            <v>15.105</v>
          </cell>
          <cell r="G2137">
            <v>16887.848000000002</v>
          </cell>
          <cell r="H2137">
            <v>-5.1870000000000003</v>
          </cell>
        </row>
        <row r="2138">
          <cell r="C2138">
            <v>13163.710999999999</v>
          </cell>
          <cell r="D2138">
            <v>12.430999999999999</v>
          </cell>
          <cell r="G2138">
            <v>16909.566999999999</v>
          </cell>
          <cell r="H2138">
            <v>-5.516</v>
          </cell>
        </row>
        <row r="2139">
          <cell r="C2139">
            <v>13170.364</v>
          </cell>
          <cell r="D2139">
            <v>10.523999999999999</v>
          </cell>
          <cell r="G2139">
            <v>16936.062999999998</v>
          </cell>
          <cell r="H2139">
            <v>-5.4080000000000004</v>
          </cell>
        </row>
        <row r="2140">
          <cell r="C2140">
            <v>13183.361999999999</v>
          </cell>
          <cell r="D2140">
            <v>8.1020000000000003</v>
          </cell>
          <cell r="G2140">
            <v>16952.134999999998</v>
          </cell>
          <cell r="H2140">
            <v>-5.3789999999999996</v>
          </cell>
        </row>
        <row r="2141">
          <cell r="C2141">
            <v>13198.335999999999</v>
          </cell>
          <cell r="D2141">
            <v>7.3150000000000004</v>
          </cell>
          <cell r="G2141">
            <v>16972.386999999999</v>
          </cell>
          <cell r="H2141">
            <v>-5.37</v>
          </cell>
        </row>
        <row r="2142">
          <cell r="C2142">
            <v>13205.217000000001</v>
          </cell>
          <cell r="D2142">
            <v>7.6210000000000004</v>
          </cell>
          <cell r="G2142">
            <v>16996.371999999999</v>
          </cell>
          <cell r="H2142">
            <v>-5.5359999999999996</v>
          </cell>
        </row>
        <row r="2143">
          <cell r="C2143">
            <v>13226.370999999999</v>
          </cell>
          <cell r="D2143">
            <v>11.676</v>
          </cell>
          <cell r="G2143">
            <v>17008.482</v>
          </cell>
          <cell r="H2143">
            <v>-5.7729999999999997</v>
          </cell>
        </row>
        <row r="2144">
          <cell r="C2144">
            <v>13235.698</v>
          </cell>
          <cell r="D2144">
            <v>14.83</v>
          </cell>
          <cell r="G2144">
            <v>17014.288</v>
          </cell>
          <cell r="H2144">
            <v>-6.0060000000000002</v>
          </cell>
        </row>
        <row r="2145">
          <cell r="C2145">
            <v>13242.396000000001</v>
          </cell>
          <cell r="D2145">
            <v>17.739999999999998</v>
          </cell>
          <cell r="G2145">
            <v>17019.850999999999</v>
          </cell>
          <cell r="H2145">
            <v>-6.4729999999999999</v>
          </cell>
        </row>
        <row r="2146">
          <cell r="C2146">
            <v>13250.355</v>
          </cell>
          <cell r="D2146">
            <v>21.963000000000001</v>
          </cell>
          <cell r="G2146">
            <v>17024.506000000001</v>
          </cell>
          <cell r="H2146">
            <v>-7.2</v>
          </cell>
        </row>
        <row r="2147">
          <cell r="C2147">
            <v>13252.683999999999</v>
          </cell>
          <cell r="D2147">
            <v>23.129000000000001</v>
          </cell>
          <cell r="G2147">
            <v>17029.032999999999</v>
          </cell>
          <cell r="H2147">
            <v>-7.9420000000000002</v>
          </cell>
        </row>
        <row r="2148">
          <cell r="C2148">
            <v>13254.665999999999</v>
          </cell>
          <cell r="D2148">
            <v>24.123999999999999</v>
          </cell>
          <cell r="G2148">
            <v>17032.905999999999</v>
          </cell>
          <cell r="H2148">
            <v>-8.6110000000000007</v>
          </cell>
        </row>
        <row r="2149">
          <cell r="C2149">
            <v>13257.282999999999</v>
          </cell>
          <cell r="D2149">
            <v>25.428999999999998</v>
          </cell>
          <cell r="G2149">
            <v>17037.190999999999</v>
          </cell>
          <cell r="H2149">
            <v>-9.4130000000000003</v>
          </cell>
        </row>
        <row r="2150">
          <cell r="C2150">
            <v>13259.349</v>
          </cell>
          <cell r="D2150">
            <v>26.379000000000001</v>
          </cell>
          <cell r="G2150">
            <v>17041.427</v>
          </cell>
          <cell r="H2150">
            <v>-10.236000000000001</v>
          </cell>
        </row>
        <row r="2151">
          <cell r="C2151">
            <v>13261.422</v>
          </cell>
          <cell r="D2151">
            <v>27.265000000000001</v>
          </cell>
          <cell r="G2151">
            <v>17045.603999999999</v>
          </cell>
          <cell r="H2151">
            <v>-11.215999999999999</v>
          </cell>
        </row>
        <row r="2152">
          <cell r="C2152">
            <v>13263.853999999999</v>
          </cell>
          <cell r="D2152">
            <v>28.173999999999999</v>
          </cell>
          <cell r="G2152">
            <v>17048.933000000001</v>
          </cell>
          <cell r="H2152">
            <v>-11.914999999999999</v>
          </cell>
        </row>
        <row r="2153">
          <cell r="C2153">
            <v>13265.924000000001</v>
          </cell>
          <cell r="D2153">
            <v>28.824000000000002</v>
          </cell>
          <cell r="G2153">
            <v>17052.513999999999</v>
          </cell>
          <cell r="H2153">
            <v>-12.766</v>
          </cell>
        </row>
        <row r="2154">
          <cell r="C2154">
            <v>13268.361999999999</v>
          </cell>
          <cell r="D2154">
            <v>29.623000000000001</v>
          </cell>
          <cell r="G2154">
            <v>17057.898000000001</v>
          </cell>
          <cell r="H2154">
            <v>-13.988</v>
          </cell>
        </row>
        <row r="2155">
          <cell r="C2155">
            <v>13269.896000000001</v>
          </cell>
          <cell r="D2155">
            <v>30.045000000000002</v>
          </cell>
          <cell r="G2155">
            <v>17062.519</v>
          </cell>
          <cell r="H2155">
            <v>-14.957000000000001</v>
          </cell>
        </row>
        <row r="2156">
          <cell r="C2156">
            <v>13271.543</v>
          </cell>
          <cell r="D2156">
            <v>30.512</v>
          </cell>
          <cell r="G2156">
            <v>17070.547999999999</v>
          </cell>
          <cell r="H2156">
            <v>-16.687999999999999</v>
          </cell>
        </row>
        <row r="2157">
          <cell r="C2157">
            <v>13274.12</v>
          </cell>
          <cell r="D2157">
            <v>30.850999999999999</v>
          </cell>
          <cell r="G2157">
            <v>17075.275000000001</v>
          </cell>
          <cell r="H2157">
            <v>-17.602</v>
          </cell>
        </row>
        <row r="2158">
          <cell r="C2158">
            <v>13275.982</v>
          </cell>
          <cell r="D2158">
            <v>30.992999999999999</v>
          </cell>
          <cell r="G2158">
            <v>17083.895</v>
          </cell>
          <cell r="H2158">
            <v>-18.995000000000001</v>
          </cell>
        </row>
        <row r="2159">
          <cell r="C2159">
            <v>13277.825000000001</v>
          </cell>
          <cell r="D2159">
            <v>31.167999999999999</v>
          </cell>
          <cell r="G2159">
            <v>17095.993999999999</v>
          </cell>
          <cell r="H2159">
            <v>-20.260999999999999</v>
          </cell>
        </row>
        <row r="2160">
          <cell r="C2160">
            <v>13279.682000000001</v>
          </cell>
          <cell r="D2160">
            <v>31.224</v>
          </cell>
          <cell r="G2160">
            <v>17111.958999999999</v>
          </cell>
          <cell r="H2160">
            <v>-20.742999999999999</v>
          </cell>
        </row>
        <row r="2161">
          <cell r="C2161">
            <v>13280.798000000001</v>
          </cell>
          <cell r="D2161">
            <v>31.27</v>
          </cell>
          <cell r="G2161">
            <v>17135.921999999999</v>
          </cell>
          <cell r="H2161">
            <v>94.896000000000001</v>
          </cell>
        </row>
        <row r="2162">
          <cell r="C2162">
            <v>13284.041999999999</v>
          </cell>
          <cell r="D2162">
            <v>31.309000000000001</v>
          </cell>
          <cell r="G2162">
            <v>17152.062000000002</v>
          </cell>
          <cell r="H2162">
            <v>-18.23</v>
          </cell>
        </row>
        <row r="2163">
          <cell r="C2163">
            <v>13286.79</v>
          </cell>
          <cell r="D2163">
            <v>31.355</v>
          </cell>
          <cell r="G2163">
            <v>17153.312999999998</v>
          </cell>
          <cell r="H2163">
            <v>97.319000000000003</v>
          </cell>
        </row>
        <row r="2164">
          <cell r="C2164">
            <v>13289.155000000001</v>
          </cell>
          <cell r="D2164">
            <v>31.356000000000002</v>
          </cell>
          <cell r="G2164">
            <v>17157.285</v>
          </cell>
          <cell r="H2164">
            <v>97.944999999999993</v>
          </cell>
        </row>
        <row r="2165">
          <cell r="C2165">
            <v>13291.178</v>
          </cell>
          <cell r="D2165">
            <v>31.126000000000001</v>
          </cell>
          <cell r="G2165">
            <v>17159.157999999999</v>
          </cell>
          <cell r="H2165">
            <v>-17.783999999999999</v>
          </cell>
        </row>
        <row r="2166">
          <cell r="C2166">
            <v>13293.494000000001</v>
          </cell>
          <cell r="D2166">
            <v>30.867000000000001</v>
          </cell>
          <cell r="G2166">
            <v>17160.478999999999</v>
          </cell>
          <cell r="H2166">
            <v>98.275999999999996</v>
          </cell>
        </row>
        <row r="2167">
          <cell r="C2167">
            <v>13295.691000000001</v>
          </cell>
          <cell r="D2167">
            <v>30.617999999999999</v>
          </cell>
          <cell r="G2167">
            <v>17164.455000000002</v>
          </cell>
          <cell r="H2167">
            <v>98.334000000000003</v>
          </cell>
        </row>
        <row r="2168">
          <cell r="C2168">
            <v>13297.921</v>
          </cell>
          <cell r="D2168">
            <v>30.181999999999999</v>
          </cell>
          <cell r="G2168">
            <v>17164.996999999999</v>
          </cell>
          <cell r="H2168">
            <v>-17.363</v>
          </cell>
        </row>
        <row r="2169">
          <cell r="C2169">
            <v>13299.888999999999</v>
          </cell>
          <cell r="D2169">
            <v>29.789000000000001</v>
          </cell>
          <cell r="G2169">
            <v>17168.232</v>
          </cell>
          <cell r="H2169">
            <v>98.296999999999997</v>
          </cell>
        </row>
        <row r="2170">
          <cell r="C2170">
            <v>13302.511</v>
          </cell>
          <cell r="D2170">
            <v>29.344000000000001</v>
          </cell>
          <cell r="G2170">
            <v>17169.708999999999</v>
          </cell>
          <cell r="H2170">
            <v>-16.896999999999998</v>
          </cell>
        </row>
        <row r="2171">
          <cell r="C2171">
            <v>13304.712</v>
          </cell>
          <cell r="D2171">
            <v>28.831</v>
          </cell>
          <cell r="G2171">
            <v>17172.667000000001</v>
          </cell>
          <cell r="H2171">
            <v>97.864999999999995</v>
          </cell>
        </row>
        <row r="2172">
          <cell r="C2172">
            <v>13308.034</v>
          </cell>
          <cell r="D2172">
            <v>27.898</v>
          </cell>
          <cell r="G2172">
            <v>17174.314999999999</v>
          </cell>
          <cell r="H2172">
            <v>-16.295999999999999</v>
          </cell>
        </row>
        <row r="2173">
          <cell r="C2173">
            <v>13311.076999999999</v>
          </cell>
          <cell r="D2173">
            <v>27.071999999999999</v>
          </cell>
          <cell r="G2173">
            <v>17178.198</v>
          </cell>
          <cell r="H2173">
            <v>97.26</v>
          </cell>
        </row>
        <row r="2174">
          <cell r="C2174">
            <v>13318.313</v>
          </cell>
          <cell r="D2174">
            <v>25.096</v>
          </cell>
          <cell r="G2174">
            <v>17178.599999999999</v>
          </cell>
          <cell r="H2174">
            <v>-15.273</v>
          </cell>
        </row>
        <row r="2175">
          <cell r="C2175">
            <v>13323.919</v>
          </cell>
          <cell r="D2175">
            <v>23.777000000000001</v>
          </cell>
          <cell r="G2175">
            <v>17182.462</v>
          </cell>
          <cell r="H2175">
            <v>-14.125</v>
          </cell>
        </row>
        <row r="2176">
          <cell r="C2176">
            <v>13331.02</v>
          </cell>
          <cell r="D2176">
            <v>22.411999999999999</v>
          </cell>
          <cell r="G2176">
            <v>17184.364000000001</v>
          </cell>
          <cell r="H2176">
            <v>96.433000000000007</v>
          </cell>
        </row>
        <row r="2177">
          <cell r="C2177">
            <v>13341.484</v>
          </cell>
          <cell r="D2177">
            <v>20.565000000000001</v>
          </cell>
          <cell r="G2177">
            <v>17185.748</v>
          </cell>
          <cell r="H2177">
            <v>-13.076000000000001</v>
          </cell>
        </row>
        <row r="2178">
          <cell r="C2178">
            <v>13361.736999999999</v>
          </cell>
          <cell r="D2178">
            <v>16.952000000000002</v>
          </cell>
          <cell r="G2178">
            <v>17188.941999999999</v>
          </cell>
          <cell r="H2178">
            <v>-11.836</v>
          </cell>
        </row>
        <row r="2179">
          <cell r="C2179">
            <v>13378.109</v>
          </cell>
          <cell r="D2179">
            <v>14.048</v>
          </cell>
          <cell r="G2179">
            <v>17191.293000000001</v>
          </cell>
          <cell r="H2179">
            <v>95.302000000000007</v>
          </cell>
        </row>
        <row r="2180">
          <cell r="C2180">
            <v>13385.71</v>
          </cell>
          <cell r="D2180">
            <v>12.706</v>
          </cell>
          <cell r="G2180">
            <v>17193.127</v>
          </cell>
          <cell r="H2180">
            <v>-10.055999999999999</v>
          </cell>
        </row>
        <row r="2181">
          <cell r="C2181">
            <v>13400.474</v>
          </cell>
          <cell r="D2181">
            <v>10.071</v>
          </cell>
          <cell r="G2181">
            <v>17195.792000000001</v>
          </cell>
          <cell r="H2181">
            <v>-8.7279999999999998</v>
          </cell>
        </row>
        <row r="2182">
          <cell r="C2182">
            <v>13410.27</v>
          </cell>
          <cell r="D2182">
            <v>8.2889999999999997</v>
          </cell>
          <cell r="G2182">
            <v>17198.251</v>
          </cell>
          <cell r="H2182">
            <v>-7.431</v>
          </cell>
        </row>
        <row r="2183">
          <cell r="C2183">
            <v>13416.458000000001</v>
          </cell>
          <cell r="D2183">
            <v>7.3959999999999999</v>
          </cell>
          <cell r="G2183">
            <v>17200.191999999999</v>
          </cell>
          <cell r="H2183">
            <v>94.021000000000001</v>
          </cell>
        </row>
        <row r="2184">
          <cell r="C2184">
            <v>13421.23</v>
          </cell>
          <cell r="D2184">
            <v>6.984</v>
          </cell>
          <cell r="G2184">
            <v>17201.221000000001</v>
          </cell>
          <cell r="H2184">
            <v>-5.83</v>
          </cell>
        </row>
        <row r="2185">
          <cell r="C2185">
            <v>13424.962</v>
          </cell>
          <cell r="D2185">
            <v>6.82</v>
          </cell>
          <cell r="G2185">
            <v>17203.599999999999</v>
          </cell>
          <cell r="H2185">
            <v>-4.484</v>
          </cell>
        </row>
        <row r="2186">
          <cell r="C2186">
            <v>13428.691000000001</v>
          </cell>
          <cell r="D2186">
            <v>6.859</v>
          </cell>
          <cell r="G2186">
            <v>17206.8</v>
          </cell>
          <cell r="H2186">
            <v>-2.5339999999999998</v>
          </cell>
        </row>
        <row r="2187">
          <cell r="C2187">
            <v>13433.037</v>
          </cell>
          <cell r="D2187">
            <v>7.0670000000000002</v>
          </cell>
          <cell r="G2187">
            <v>17210.302</v>
          </cell>
          <cell r="H2187">
            <v>-0.308</v>
          </cell>
        </row>
        <row r="2188">
          <cell r="C2188">
            <v>13437.141</v>
          </cell>
          <cell r="D2188">
            <v>7.4630000000000001</v>
          </cell>
          <cell r="G2188">
            <v>17213.666000000001</v>
          </cell>
          <cell r="H2188">
            <v>2.137</v>
          </cell>
        </row>
        <row r="2189">
          <cell r="C2189">
            <v>13442.08</v>
          </cell>
          <cell r="D2189">
            <v>8.1590000000000007</v>
          </cell>
          <cell r="G2189">
            <v>17215.888999999999</v>
          </cell>
          <cell r="H2189">
            <v>91.853999999999999</v>
          </cell>
        </row>
        <row r="2190">
          <cell r="C2190">
            <v>13447.496999999999</v>
          </cell>
          <cell r="D2190">
            <v>9.1720000000000006</v>
          </cell>
          <cell r="G2190">
            <v>17216.424999999999</v>
          </cell>
          <cell r="H2190">
            <v>4.4690000000000003</v>
          </cell>
        </row>
        <row r="2191">
          <cell r="C2191">
            <v>13454.892</v>
          </cell>
          <cell r="D2191">
            <v>10.643000000000001</v>
          </cell>
          <cell r="G2191">
            <v>17219.562999999998</v>
          </cell>
          <cell r="H2191">
            <v>7.407</v>
          </cell>
        </row>
        <row r="2192">
          <cell r="C2192">
            <v>13462.605</v>
          </cell>
          <cell r="D2192">
            <v>12.231999999999999</v>
          </cell>
          <cell r="G2192">
            <v>17222.157999999999</v>
          </cell>
          <cell r="H2192">
            <v>10.234</v>
          </cell>
        </row>
        <row r="2193">
          <cell r="C2193">
            <v>13471.514999999999</v>
          </cell>
          <cell r="D2193">
            <v>14.045999999999999</v>
          </cell>
          <cell r="G2193">
            <v>17225.397000000001</v>
          </cell>
          <cell r="H2193">
            <v>13.653</v>
          </cell>
        </row>
        <row r="2194">
          <cell r="C2194">
            <v>13479.263999999999</v>
          </cell>
          <cell r="D2194">
            <v>15.657</v>
          </cell>
          <cell r="G2194">
            <v>17226.079000000002</v>
          </cell>
          <cell r="H2194">
            <v>89.578000000000003</v>
          </cell>
        </row>
        <row r="2195">
          <cell r="C2195">
            <v>13485.806</v>
          </cell>
          <cell r="D2195">
            <v>16.858000000000001</v>
          </cell>
          <cell r="G2195">
            <v>17227.940999999999</v>
          </cell>
          <cell r="H2195">
            <v>16.367999999999999</v>
          </cell>
        </row>
        <row r="2196">
          <cell r="C2196">
            <v>13499.189</v>
          </cell>
          <cell r="D2196">
            <v>19.401</v>
          </cell>
          <cell r="G2196">
            <v>17229.838</v>
          </cell>
          <cell r="H2196">
            <v>18.533999999999999</v>
          </cell>
        </row>
        <row r="2197">
          <cell r="C2197">
            <v>13508.928</v>
          </cell>
          <cell r="D2197">
            <v>21.324999999999999</v>
          </cell>
          <cell r="G2197">
            <v>17231.808000000001</v>
          </cell>
          <cell r="H2197">
            <v>20.920999999999999</v>
          </cell>
        </row>
        <row r="2198">
          <cell r="C2198">
            <v>13513.825000000001</v>
          </cell>
          <cell r="D2198">
            <v>22.302</v>
          </cell>
          <cell r="G2198">
            <v>17233.467000000001</v>
          </cell>
          <cell r="H2198">
            <v>87.037999999999997</v>
          </cell>
        </row>
        <row r="2199">
          <cell r="C2199">
            <v>13518.790999999999</v>
          </cell>
          <cell r="D2199">
            <v>23.053000000000001</v>
          </cell>
          <cell r="G2199">
            <v>17233.900000000001</v>
          </cell>
          <cell r="H2199">
            <v>23.341000000000001</v>
          </cell>
        </row>
        <row r="2200">
          <cell r="C2200">
            <v>13523.823</v>
          </cell>
          <cell r="D2200">
            <v>23.555</v>
          </cell>
          <cell r="G2200">
            <v>17235.896000000001</v>
          </cell>
          <cell r="H2200">
            <v>25.498000000000001</v>
          </cell>
        </row>
        <row r="2201">
          <cell r="C2201">
            <v>13527.484</v>
          </cell>
          <cell r="D2201">
            <v>23.756</v>
          </cell>
          <cell r="G2201">
            <v>17237.944</v>
          </cell>
          <cell r="H2201">
            <v>28.33</v>
          </cell>
        </row>
        <row r="2202">
          <cell r="C2202">
            <v>13530.152</v>
          </cell>
          <cell r="D2202">
            <v>23.800999999999998</v>
          </cell>
          <cell r="G2202">
            <v>17238.677</v>
          </cell>
          <cell r="H2202">
            <v>84.704999999999998</v>
          </cell>
        </row>
        <row r="2203">
          <cell r="C2203">
            <v>13534.121999999999</v>
          </cell>
          <cell r="D2203">
            <v>23.754000000000001</v>
          </cell>
          <cell r="G2203">
            <v>17240.112000000001</v>
          </cell>
          <cell r="H2203">
            <v>31.071000000000002</v>
          </cell>
        </row>
        <row r="2204">
          <cell r="C2204">
            <v>13538.629000000001</v>
          </cell>
          <cell r="D2204">
            <v>23.565999999999999</v>
          </cell>
          <cell r="G2204">
            <v>17241.352999999999</v>
          </cell>
          <cell r="H2204">
            <v>32.725999999999999</v>
          </cell>
        </row>
        <row r="2205">
          <cell r="C2205">
            <v>13543.709000000001</v>
          </cell>
          <cell r="D2205">
            <v>23.097999999999999</v>
          </cell>
          <cell r="G2205">
            <v>17242.631000000001</v>
          </cell>
          <cell r="H2205">
            <v>82.340999999999994</v>
          </cell>
        </row>
        <row r="2206">
          <cell r="C2206">
            <v>13547.165000000001</v>
          </cell>
          <cell r="D2206">
            <v>22.629000000000001</v>
          </cell>
          <cell r="G2206">
            <v>17242.703000000001</v>
          </cell>
          <cell r="H2206">
            <v>34.795999999999999</v>
          </cell>
        </row>
        <row r="2207">
          <cell r="C2207">
            <v>13551.915000000001</v>
          </cell>
          <cell r="D2207">
            <v>21.908999999999999</v>
          </cell>
          <cell r="G2207">
            <v>17244.09</v>
          </cell>
          <cell r="H2207">
            <v>37.213999999999999</v>
          </cell>
        </row>
        <row r="2208">
          <cell r="C2208">
            <v>13560.707</v>
          </cell>
          <cell r="D2208">
            <v>20.422000000000001</v>
          </cell>
          <cell r="G2208">
            <v>17245.361000000001</v>
          </cell>
          <cell r="H2208">
            <v>39.503999999999998</v>
          </cell>
        </row>
        <row r="2209">
          <cell r="C2209">
            <v>13586.519</v>
          </cell>
          <cell r="D2209">
            <v>15.891</v>
          </cell>
          <cell r="G2209">
            <v>17245.808000000001</v>
          </cell>
          <cell r="H2209">
            <v>79.754000000000005</v>
          </cell>
        </row>
        <row r="2210">
          <cell r="C2210">
            <v>13593.691999999999</v>
          </cell>
          <cell r="D2210">
            <v>14.763999999999999</v>
          </cell>
          <cell r="G2210">
            <v>17246.985000000001</v>
          </cell>
          <cell r="H2210">
            <v>42.494</v>
          </cell>
        </row>
        <row r="2211">
          <cell r="C2211">
            <v>13604.377</v>
          </cell>
          <cell r="D2211">
            <v>13.339</v>
          </cell>
          <cell r="G2211">
            <v>17247.885999999999</v>
          </cell>
          <cell r="H2211">
            <v>44.408999999999999</v>
          </cell>
        </row>
        <row r="2212">
          <cell r="C2212">
            <v>13616.266</v>
          </cell>
          <cell r="D2212">
            <v>11.733000000000001</v>
          </cell>
          <cell r="G2212">
            <v>17248.058000000001</v>
          </cell>
          <cell r="H2212">
            <v>77.147000000000006</v>
          </cell>
        </row>
        <row r="2213">
          <cell r="C2213">
            <v>13628.056</v>
          </cell>
          <cell r="D2213">
            <v>9.6039999999999992</v>
          </cell>
          <cell r="G2213">
            <v>17249.348999999998</v>
          </cell>
          <cell r="H2213">
            <v>47.570999999999998</v>
          </cell>
        </row>
        <row r="2214">
          <cell r="C2214">
            <v>13632.088</v>
          </cell>
          <cell r="D2214">
            <v>8.82</v>
          </cell>
          <cell r="G2214">
            <v>17249.883000000002</v>
          </cell>
          <cell r="H2214">
            <v>74.73</v>
          </cell>
        </row>
        <row r="2215">
          <cell r="C2215">
            <v>13636.322</v>
          </cell>
          <cell r="D2215">
            <v>8.0660000000000007</v>
          </cell>
          <cell r="G2215">
            <v>17250.944</v>
          </cell>
          <cell r="H2215">
            <v>51.447000000000003</v>
          </cell>
        </row>
        <row r="2216">
          <cell r="C2216">
            <v>13639.698</v>
          </cell>
          <cell r="D2216">
            <v>7.577</v>
          </cell>
          <cell r="G2216">
            <v>17251.114000000001</v>
          </cell>
          <cell r="H2216">
            <v>72.44</v>
          </cell>
        </row>
        <row r="2217">
          <cell r="C2217">
            <v>13643.241</v>
          </cell>
          <cell r="D2217">
            <v>7.1790000000000003</v>
          </cell>
          <cell r="G2217">
            <v>17252.146000000001</v>
          </cell>
          <cell r="H2217">
            <v>54.985999999999997</v>
          </cell>
        </row>
        <row r="2218">
          <cell r="C2218">
            <v>13646.353999999999</v>
          </cell>
          <cell r="D2218">
            <v>6.931</v>
          </cell>
          <cell r="G2218">
            <v>17252.236000000001</v>
          </cell>
          <cell r="H2218">
            <v>69.495000000000005</v>
          </cell>
        </row>
        <row r="2219">
          <cell r="C2219">
            <v>13650.074000000001</v>
          </cell>
          <cell r="D2219">
            <v>6.7220000000000004</v>
          </cell>
          <cell r="G2219">
            <v>17252.775000000001</v>
          </cell>
          <cell r="H2219">
            <v>58.256999999999998</v>
          </cell>
        </row>
        <row r="2220">
          <cell r="C2220">
            <v>13653.313</v>
          </cell>
          <cell r="D2220">
            <v>6.4420000000000002</v>
          </cell>
          <cell r="G2220">
            <v>17252.863000000001</v>
          </cell>
          <cell r="H2220">
            <v>66.608000000000004</v>
          </cell>
        </row>
        <row r="2221">
          <cell r="C2221">
            <v>13658.641</v>
          </cell>
          <cell r="D2221">
            <v>6.3170000000000002</v>
          </cell>
          <cell r="G2221">
            <v>17253.169999999998</v>
          </cell>
          <cell r="H2221">
            <v>61.087000000000003</v>
          </cell>
        </row>
        <row r="2222">
          <cell r="C2222">
            <v>13666.873</v>
          </cell>
          <cell r="D2222">
            <v>5.9660000000000002</v>
          </cell>
          <cell r="G2222">
            <v>17253.333999999999</v>
          </cell>
          <cell r="H2222">
            <v>63.625</v>
          </cell>
        </row>
        <row r="2223">
          <cell r="C2223">
            <v>13671.11</v>
          </cell>
          <cell r="D2223">
            <v>5.6849999999999996</v>
          </cell>
          <cell r="G2223">
            <v>17692.346000000001</v>
          </cell>
          <cell r="H2223">
            <v>86.185000000000002</v>
          </cell>
        </row>
        <row r="2224">
          <cell r="C2224">
            <v>13674.289000000001</v>
          </cell>
          <cell r="D2224">
            <v>5.5289999999999999</v>
          </cell>
          <cell r="G2224">
            <v>17697.448</v>
          </cell>
          <cell r="H2224">
            <v>80.335999999999999</v>
          </cell>
        </row>
        <row r="2225">
          <cell r="C2225">
            <v>13678.058999999999</v>
          </cell>
          <cell r="D2225">
            <v>5.5460000000000003</v>
          </cell>
          <cell r="G2225">
            <v>17703.724999999999</v>
          </cell>
          <cell r="H2225">
            <v>73.221999999999994</v>
          </cell>
        </row>
        <row r="2226">
          <cell r="C2226">
            <v>13680.563</v>
          </cell>
          <cell r="D2226">
            <v>5.7190000000000003</v>
          </cell>
          <cell r="G2226">
            <v>17712.414000000001</v>
          </cell>
          <cell r="H2226">
            <v>64.040000000000006</v>
          </cell>
        </row>
        <row r="2227">
          <cell r="C2227">
            <v>13686.303</v>
          </cell>
          <cell r="D2227">
            <v>6.1740000000000004</v>
          </cell>
          <cell r="G2227">
            <v>17719.347000000002</v>
          </cell>
          <cell r="H2227">
            <v>57.411999999999999</v>
          </cell>
        </row>
        <row r="2228">
          <cell r="C2228">
            <v>13691.665999999999</v>
          </cell>
          <cell r="D2228">
            <v>6.3680000000000003</v>
          </cell>
          <cell r="G2228">
            <v>17730.935000000001</v>
          </cell>
          <cell r="H2228">
            <v>48.515999999999998</v>
          </cell>
        </row>
        <row r="2229">
          <cell r="C2229">
            <v>13696.093000000001</v>
          </cell>
          <cell r="D2229">
            <v>6.6310000000000002</v>
          </cell>
          <cell r="G2229">
            <v>17744.166000000001</v>
          </cell>
          <cell r="H2229">
            <v>41.087000000000003</v>
          </cell>
        </row>
        <row r="2230">
          <cell r="C2230">
            <v>13700.475</v>
          </cell>
          <cell r="D2230">
            <v>7.0720000000000001</v>
          </cell>
          <cell r="G2230">
            <v>17753.312999999998</v>
          </cell>
          <cell r="H2230">
            <v>37.274999999999999</v>
          </cell>
        </row>
        <row r="2231">
          <cell r="C2231">
            <v>13706.743</v>
          </cell>
          <cell r="D2231">
            <v>7.7060000000000004</v>
          </cell>
          <cell r="G2231">
            <v>17756.48</v>
          </cell>
          <cell r="H2231">
            <v>36.177</v>
          </cell>
        </row>
        <row r="2232">
          <cell r="C2232">
            <v>13714.968000000001</v>
          </cell>
          <cell r="D2232">
            <v>8.5419999999999998</v>
          </cell>
          <cell r="G2232">
            <v>17759.058000000001</v>
          </cell>
          <cell r="H2232">
            <v>35.249000000000002</v>
          </cell>
        </row>
        <row r="2233">
          <cell r="C2233">
            <v>13722.295</v>
          </cell>
          <cell r="D2233">
            <v>9.3879999999999999</v>
          </cell>
          <cell r="G2233">
            <v>17762.448</v>
          </cell>
          <cell r="H2233">
            <v>34.012999999999998</v>
          </cell>
        </row>
        <row r="2234">
          <cell r="C2234">
            <v>13728.287</v>
          </cell>
          <cell r="D2234">
            <v>10.007999999999999</v>
          </cell>
          <cell r="G2234">
            <v>17765.275000000001</v>
          </cell>
          <cell r="H2234">
            <v>33.107999999999997</v>
          </cell>
        </row>
        <row r="2235">
          <cell r="C2235">
            <v>13740.02</v>
          </cell>
          <cell r="D2235">
            <v>10.433999999999999</v>
          </cell>
          <cell r="G2235">
            <v>17768.466</v>
          </cell>
          <cell r="H2235">
            <v>32.012</v>
          </cell>
        </row>
        <row r="2236">
          <cell r="C2236">
            <v>13748.61</v>
          </cell>
          <cell r="D2236">
            <v>10.628</v>
          </cell>
          <cell r="G2236">
            <v>17771.332999999999</v>
          </cell>
          <cell r="H2236">
            <v>30.998000000000001</v>
          </cell>
        </row>
        <row r="2237">
          <cell r="C2237">
            <v>13753.821</v>
          </cell>
          <cell r="D2237">
            <v>10.827</v>
          </cell>
          <cell r="G2237">
            <v>17774.008999999998</v>
          </cell>
          <cell r="H2237">
            <v>30.013000000000002</v>
          </cell>
        </row>
        <row r="2238">
          <cell r="C2238">
            <v>13754.63</v>
          </cell>
          <cell r="D2238">
            <v>11.018000000000001</v>
          </cell>
          <cell r="G2238">
            <v>17777.010999999999</v>
          </cell>
          <cell r="H2238">
            <v>28.733000000000001</v>
          </cell>
        </row>
        <row r="2239">
          <cell r="C2239">
            <v>13760.51</v>
          </cell>
          <cell r="D2239">
            <v>11.263999999999999</v>
          </cell>
          <cell r="G2239">
            <v>17779.755000000001</v>
          </cell>
          <cell r="H2239">
            <v>27.669</v>
          </cell>
        </row>
        <row r="2240">
          <cell r="C2240">
            <v>13767.359</v>
          </cell>
          <cell r="D2240">
            <v>11.407</v>
          </cell>
          <cell r="G2240">
            <v>17782.376</v>
          </cell>
          <cell r="H2240">
            <v>26.686</v>
          </cell>
        </row>
        <row r="2241">
          <cell r="C2241">
            <v>13775.603999999999</v>
          </cell>
          <cell r="D2241">
            <v>11.186</v>
          </cell>
          <cell r="G2241">
            <v>17785.335999999999</v>
          </cell>
          <cell r="H2241">
            <v>25.443000000000001</v>
          </cell>
        </row>
        <row r="2242">
          <cell r="C2242">
            <v>13779.558999999999</v>
          </cell>
          <cell r="D2242">
            <v>10.981999999999999</v>
          </cell>
          <cell r="G2242">
            <v>17788.757000000001</v>
          </cell>
          <cell r="H2242">
            <v>23.931000000000001</v>
          </cell>
        </row>
        <row r="2243">
          <cell r="C2243">
            <v>13782.217000000001</v>
          </cell>
          <cell r="D2243">
            <v>10.858000000000001</v>
          </cell>
          <cell r="G2243">
            <v>17791.605</v>
          </cell>
          <cell r="H2243">
            <v>22.631</v>
          </cell>
        </row>
        <row r="2244">
          <cell r="C2244">
            <v>13785.742</v>
          </cell>
          <cell r="D2244">
            <v>10.635</v>
          </cell>
          <cell r="G2244">
            <v>17794.677</v>
          </cell>
          <cell r="H2244">
            <v>21.204999999999998</v>
          </cell>
        </row>
        <row r="2245">
          <cell r="C2245">
            <v>13789.04</v>
          </cell>
          <cell r="D2245">
            <v>10.395</v>
          </cell>
          <cell r="G2245">
            <v>17797.451000000001</v>
          </cell>
          <cell r="H2245">
            <v>19.754999999999999</v>
          </cell>
        </row>
        <row r="2246">
          <cell r="C2246">
            <v>13793.022999999999</v>
          </cell>
          <cell r="D2246">
            <v>10.053000000000001</v>
          </cell>
          <cell r="G2246">
            <v>17799.955999999998</v>
          </cell>
          <cell r="H2246">
            <v>18.416</v>
          </cell>
        </row>
        <row r="2247">
          <cell r="C2247">
            <v>13797.630999999999</v>
          </cell>
          <cell r="D2247">
            <v>9.8010000000000002</v>
          </cell>
          <cell r="G2247">
            <v>17802.510999999999</v>
          </cell>
          <cell r="H2247">
            <v>17.027000000000001</v>
          </cell>
        </row>
        <row r="2248">
          <cell r="C2248">
            <v>13804.117</v>
          </cell>
          <cell r="D2248">
            <v>9.2249999999999996</v>
          </cell>
          <cell r="G2248">
            <v>17806.29</v>
          </cell>
          <cell r="H2248">
            <v>15.119</v>
          </cell>
        </row>
        <row r="2249">
          <cell r="C2249">
            <v>13811.242</v>
          </cell>
          <cell r="D2249">
            <v>8.6620000000000008</v>
          </cell>
          <cell r="G2249">
            <v>17809.204000000002</v>
          </cell>
          <cell r="H2249">
            <v>13.58</v>
          </cell>
        </row>
        <row r="2250">
          <cell r="C2250">
            <v>13818.1</v>
          </cell>
          <cell r="D2250">
            <v>8.3780000000000001</v>
          </cell>
          <cell r="G2250">
            <v>17818.337</v>
          </cell>
          <cell r="H2250">
            <v>9.4710000000000001</v>
          </cell>
        </row>
        <row r="2251">
          <cell r="C2251">
            <v>13821.097</v>
          </cell>
          <cell r="D2251">
            <v>8.3469999999999995</v>
          </cell>
          <cell r="G2251">
            <v>17833.433000000001</v>
          </cell>
          <cell r="H2251">
            <v>3.96</v>
          </cell>
        </row>
        <row r="2252">
          <cell r="C2252">
            <v>13825.084999999999</v>
          </cell>
          <cell r="D2252">
            <v>7.9610000000000003</v>
          </cell>
          <cell r="G2252">
            <v>17846.313999999998</v>
          </cell>
          <cell r="H2252">
            <v>0.90900000000000003</v>
          </cell>
        </row>
        <row r="2253">
          <cell r="C2253">
            <v>13827.467000000001</v>
          </cell>
          <cell r="D2253">
            <v>7.5960000000000001</v>
          </cell>
          <cell r="G2253">
            <v>17874.314999999999</v>
          </cell>
          <cell r="H2253">
            <v>-1.5129999999999999</v>
          </cell>
        </row>
        <row r="2254">
          <cell r="C2254">
            <v>13828.572</v>
          </cell>
          <cell r="D2254">
            <v>7.2990000000000004</v>
          </cell>
          <cell r="G2254">
            <v>17917.623</v>
          </cell>
          <cell r="H2254">
            <v>-1.7549999999999999</v>
          </cell>
        </row>
        <row r="2255">
          <cell r="C2255">
            <v>13832.245000000001</v>
          </cell>
          <cell r="D2255">
            <v>7.0650000000000004</v>
          </cell>
          <cell r="G2255">
            <v>17943.129000000001</v>
          </cell>
          <cell r="H2255">
            <v>-1.877</v>
          </cell>
        </row>
        <row r="2256">
          <cell r="C2256">
            <v>13835.165000000001</v>
          </cell>
          <cell r="D2256">
            <v>6.9820000000000002</v>
          </cell>
          <cell r="G2256">
            <v>17980.746999999999</v>
          </cell>
          <cell r="H2256">
            <v>-2.9729999999999999</v>
          </cell>
        </row>
        <row r="2257">
          <cell r="C2257">
            <v>13837.698</v>
          </cell>
          <cell r="D2257">
            <v>6.9279999999999999</v>
          </cell>
          <cell r="G2257">
            <v>17986.52</v>
          </cell>
          <cell r="H2257">
            <v>-3.4790000000000001</v>
          </cell>
        </row>
        <row r="2258">
          <cell r="C2258">
            <v>13841.065000000001</v>
          </cell>
          <cell r="D2258">
            <v>6.8970000000000002</v>
          </cell>
          <cell r="G2258">
            <v>17991.55</v>
          </cell>
          <cell r="H2258">
            <v>-3.915</v>
          </cell>
        </row>
        <row r="2259">
          <cell r="C2259">
            <v>13845.647000000001</v>
          </cell>
          <cell r="D2259">
            <v>7.0549999999999997</v>
          </cell>
          <cell r="G2259">
            <v>17995.996999999999</v>
          </cell>
          <cell r="H2259">
            <v>-4.2380000000000004</v>
          </cell>
        </row>
        <row r="2260">
          <cell r="C2260">
            <v>13850.848</v>
          </cell>
          <cell r="D2260">
            <v>7.1289999999999996</v>
          </cell>
          <cell r="G2260">
            <v>18001.107</v>
          </cell>
          <cell r="H2260">
            <v>-4.569</v>
          </cell>
        </row>
        <row r="2261">
          <cell r="C2261">
            <v>13855.933000000001</v>
          </cell>
          <cell r="D2261">
            <v>6.8659999999999997</v>
          </cell>
          <cell r="G2261">
            <v>18006.824000000001</v>
          </cell>
          <cell r="H2261">
            <v>-4.9400000000000004</v>
          </cell>
        </row>
        <row r="2262">
          <cell r="C2262">
            <v>13861.674999999999</v>
          </cell>
          <cell r="D2262">
            <v>6.5709999999999997</v>
          </cell>
          <cell r="G2262">
            <v>18010.182000000001</v>
          </cell>
          <cell r="H2262">
            <v>-5.0419999999999998</v>
          </cell>
        </row>
        <row r="2263">
          <cell r="C2263">
            <v>13866.781999999999</v>
          </cell>
          <cell r="D2263">
            <v>6.3049999999999997</v>
          </cell>
          <cell r="G2263">
            <v>18013.569</v>
          </cell>
          <cell r="H2263">
            <v>-4.9800000000000004</v>
          </cell>
        </row>
        <row r="2264">
          <cell r="C2264">
            <v>13872.243</v>
          </cell>
          <cell r="D2264">
            <v>6.1280000000000001</v>
          </cell>
          <cell r="G2264">
            <v>18017.132000000001</v>
          </cell>
          <cell r="H2264">
            <v>-4.8120000000000003</v>
          </cell>
        </row>
        <row r="2265">
          <cell r="C2265">
            <v>13877.879000000001</v>
          </cell>
          <cell r="D2265">
            <v>6.0190000000000001</v>
          </cell>
          <cell r="G2265">
            <v>18021.045999999998</v>
          </cell>
          <cell r="H2265">
            <v>-4.5780000000000003</v>
          </cell>
        </row>
        <row r="2266">
          <cell r="C2266">
            <v>13883.757</v>
          </cell>
          <cell r="D2266">
            <v>6.0119999999999996</v>
          </cell>
          <cell r="G2266">
            <v>18025.954000000002</v>
          </cell>
          <cell r="H2266">
            <v>-4.1820000000000004</v>
          </cell>
        </row>
        <row r="2267">
          <cell r="C2267">
            <v>13890.2</v>
          </cell>
          <cell r="D2267">
            <v>5.7850000000000001</v>
          </cell>
          <cell r="G2267">
            <v>18029.698</v>
          </cell>
          <cell r="H2267">
            <v>-3.758</v>
          </cell>
        </row>
        <row r="2268">
          <cell r="C2268">
            <v>13897.473</v>
          </cell>
          <cell r="D2268">
            <v>5.5540000000000003</v>
          </cell>
          <cell r="G2268">
            <v>18034.691999999999</v>
          </cell>
          <cell r="H2268">
            <v>-3.3</v>
          </cell>
        </row>
        <row r="2269">
          <cell r="C2269">
            <v>13903.742</v>
          </cell>
          <cell r="D2269">
            <v>5.4370000000000003</v>
          </cell>
          <cell r="G2269">
            <v>18047.892</v>
          </cell>
          <cell r="H2269">
            <v>-2.5350000000000001</v>
          </cell>
        </row>
        <row r="2270">
          <cell r="C2270">
            <v>13910.41</v>
          </cell>
          <cell r="D2270">
            <v>5.5369999999999999</v>
          </cell>
          <cell r="G2270">
            <v>18065.564999999999</v>
          </cell>
          <cell r="H2270">
            <v>-1.9730000000000001</v>
          </cell>
        </row>
        <row r="2271">
          <cell r="C2271">
            <v>13914.623</v>
          </cell>
          <cell r="D2271">
            <v>5.4749999999999996</v>
          </cell>
          <cell r="G2271">
            <v>18082.138999999999</v>
          </cell>
          <cell r="H2271">
            <v>-1.974</v>
          </cell>
        </row>
        <row r="2272">
          <cell r="C2272">
            <v>13918.968000000001</v>
          </cell>
          <cell r="D2272">
            <v>5.74</v>
          </cell>
          <cell r="G2272">
            <v>18107.22</v>
          </cell>
          <cell r="H2272">
            <v>-1.93</v>
          </cell>
        </row>
        <row r="2273">
          <cell r="C2273">
            <v>13923.589</v>
          </cell>
          <cell r="D2273">
            <v>5.8869999999999996</v>
          </cell>
          <cell r="G2273">
            <v>18147.225999999999</v>
          </cell>
          <cell r="H2273">
            <v>-1.8939999999999999</v>
          </cell>
        </row>
        <row r="2274">
          <cell r="C2274">
            <v>13927.675999999999</v>
          </cell>
          <cell r="D2274">
            <v>5.78</v>
          </cell>
          <cell r="G2274">
            <v>18202.34</v>
          </cell>
          <cell r="H2274">
            <v>-2.0089999999999999</v>
          </cell>
        </row>
        <row r="2275">
          <cell r="C2275">
            <v>13935.066000000001</v>
          </cell>
          <cell r="D2275">
            <v>5.7229999999999999</v>
          </cell>
          <cell r="G2275">
            <v>18251.07</v>
          </cell>
          <cell r="H2275">
            <v>-2.0840000000000001</v>
          </cell>
        </row>
        <row r="2276">
          <cell r="C2276">
            <v>13944.072</v>
          </cell>
          <cell r="D2276">
            <v>5.69</v>
          </cell>
          <cell r="G2276">
            <v>18332.392</v>
          </cell>
          <cell r="H2276">
            <v>-2.202</v>
          </cell>
        </row>
        <row r="2277">
          <cell r="C2277">
            <v>13952.934999999999</v>
          </cell>
          <cell r="D2277">
            <v>5.165</v>
          </cell>
          <cell r="G2277">
            <v>18353.516</v>
          </cell>
          <cell r="H2277">
            <v>-2.1509999999999998</v>
          </cell>
        </row>
        <row r="2278">
          <cell r="C2278">
            <v>13960.348</v>
          </cell>
          <cell r="D2278">
            <v>5.024</v>
          </cell>
          <cell r="G2278">
            <v>18364.607</v>
          </cell>
          <cell r="H2278">
            <v>-2.21</v>
          </cell>
        </row>
        <row r="2279">
          <cell r="C2279">
            <v>13985.388999999999</v>
          </cell>
          <cell r="D2279">
            <v>5.2949999999999999</v>
          </cell>
          <cell r="G2279">
            <v>18376.239000000001</v>
          </cell>
          <cell r="H2279">
            <v>-2.177</v>
          </cell>
        </row>
        <row r="2280">
          <cell r="C2280">
            <v>13992.582</v>
          </cell>
          <cell r="D2280">
            <v>5.3620000000000001</v>
          </cell>
          <cell r="G2280">
            <v>18384.478999999999</v>
          </cell>
          <cell r="H2280">
            <v>-2.1269999999999998</v>
          </cell>
        </row>
        <row r="2281">
          <cell r="C2281">
            <v>13999.441000000001</v>
          </cell>
          <cell r="D2281">
            <v>5.1440000000000001</v>
          </cell>
          <cell r="G2281">
            <v>18391.653999999999</v>
          </cell>
          <cell r="H2281">
            <v>-2.1789999999999998</v>
          </cell>
        </row>
        <row r="2282">
          <cell r="C2282">
            <v>14029.263999999999</v>
          </cell>
          <cell r="D2282">
            <v>5.806</v>
          </cell>
          <cell r="G2282">
            <v>18397.990000000002</v>
          </cell>
          <cell r="H2282">
            <v>-2.2799999999999998</v>
          </cell>
        </row>
        <row r="2283">
          <cell r="C2283">
            <v>14036.145</v>
          </cell>
          <cell r="D2283">
            <v>5.8029999999999999</v>
          </cell>
          <cell r="G2283">
            <v>18403.591</v>
          </cell>
          <cell r="H2283">
            <v>-2.335</v>
          </cell>
        </row>
        <row r="2284">
          <cell r="C2284">
            <v>14040.058000000001</v>
          </cell>
          <cell r="D2284">
            <v>5.7089999999999996</v>
          </cell>
          <cell r="G2284">
            <v>18407.588</v>
          </cell>
          <cell r="H2284">
            <v>-2.5030000000000001</v>
          </cell>
        </row>
        <row r="2285">
          <cell r="C2285">
            <v>14047.281000000001</v>
          </cell>
          <cell r="D2285">
            <v>6.2460000000000004</v>
          </cell>
          <cell r="G2285">
            <v>18411.809000000001</v>
          </cell>
          <cell r="H2285">
            <v>-2.4020000000000001</v>
          </cell>
        </row>
        <row r="2286">
          <cell r="C2286">
            <v>14054.29</v>
          </cell>
          <cell r="D2286">
            <v>5.94</v>
          </cell>
          <cell r="G2286">
            <v>18416.84</v>
          </cell>
          <cell r="H2286">
            <v>-2.3370000000000002</v>
          </cell>
        </row>
        <row r="2287">
          <cell r="C2287">
            <v>14059.494000000001</v>
          </cell>
          <cell r="D2287">
            <v>5.9409999999999998</v>
          </cell>
          <cell r="G2287">
            <v>18421.837</v>
          </cell>
          <cell r="H2287">
            <v>-2.33</v>
          </cell>
        </row>
        <row r="2288">
          <cell r="C2288">
            <v>14069.311</v>
          </cell>
          <cell r="D2288">
            <v>5.9560000000000004</v>
          </cell>
          <cell r="G2288">
            <v>18426.374</v>
          </cell>
          <cell r="H2288">
            <v>-2.2709999999999999</v>
          </cell>
        </row>
        <row r="2289">
          <cell r="C2289">
            <v>14079.566999999999</v>
          </cell>
          <cell r="D2289">
            <v>5.665</v>
          </cell>
          <cell r="G2289">
            <v>18432.526999999998</v>
          </cell>
          <cell r="H2289">
            <v>-2.1339999999999999</v>
          </cell>
        </row>
        <row r="2290">
          <cell r="C2290">
            <v>14092.432000000001</v>
          </cell>
          <cell r="D2290">
            <v>5.468</v>
          </cell>
          <cell r="G2290">
            <v>18435.569</v>
          </cell>
          <cell r="H2290">
            <v>-2.1309999999999998</v>
          </cell>
        </row>
        <row r="2291">
          <cell r="C2291">
            <v>14102.361000000001</v>
          </cell>
          <cell r="D2291">
            <v>5.23</v>
          </cell>
          <cell r="G2291">
            <v>18438.617999999999</v>
          </cell>
          <cell r="H2291">
            <v>-2.0779999999999998</v>
          </cell>
        </row>
        <row r="2292">
          <cell r="C2292">
            <v>14106.344999999999</v>
          </cell>
          <cell r="D2292">
            <v>5.4420000000000002</v>
          </cell>
          <cell r="G2292">
            <v>18442.241000000002</v>
          </cell>
          <cell r="H2292">
            <v>-2.1</v>
          </cell>
        </row>
        <row r="2293">
          <cell r="C2293">
            <v>14110.54</v>
          </cell>
          <cell r="D2293">
            <v>5.9249999999999998</v>
          </cell>
          <cell r="G2293">
            <v>18445.021000000001</v>
          </cell>
          <cell r="H2293">
            <v>-2.0859999999999999</v>
          </cell>
        </row>
        <row r="2294">
          <cell r="C2294">
            <v>14119.957</v>
          </cell>
          <cell r="D2294">
            <v>5.7389999999999999</v>
          </cell>
          <cell r="G2294">
            <v>18447.749</v>
          </cell>
          <cell r="H2294">
            <v>-2.0950000000000002</v>
          </cell>
        </row>
        <row r="2295">
          <cell r="C2295">
            <v>14132.671</v>
          </cell>
          <cell r="D2295">
            <v>5.202</v>
          </cell>
          <cell r="G2295">
            <v>18451.169999999998</v>
          </cell>
          <cell r="H2295">
            <v>-2.1269999999999998</v>
          </cell>
        </row>
        <row r="2296">
          <cell r="C2296">
            <v>14140.376</v>
          </cell>
          <cell r="D2296">
            <v>5.3849999999999998</v>
          </cell>
          <cell r="G2296">
            <v>18454.925999999999</v>
          </cell>
          <cell r="H2296">
            <v>-2.19</v>
          </cell>
        </row>
        <row r="2297">
          <cell r="C2297">
            <v>14147.054</v>
          </cell>
          <cell r="D2297">
            <v>5.4160000000000004</v>
          </cell>
          <cell r="G2297">
            <v>18458.376</v>
          </cell>
          <cell r="H2297">
            <v>-2.1920000000000002</v>
          </cell>
        </row>
        <row r="2298">
          <cell r="C2298">
            <v>14153.621999999999</v>
          </cell>
          <cell r="D2298">
            <v>5.5069999999999997</v>
          </cell>
          <cell r="G2298">
            <v>18461.511999999999</v>
          </cell>
          <cell r="H2298">
            <v>-2.2160000000000002</v>
          </cell>
        </row>
        <row r="2299">
          <cell r="C2299">
            <v>14157.23</v>
          </cell>
          <cell r="D2299">
            <v>5.63</v>
          </cell>
          <cell r="G2299">
            <v>18464.993999999999</v>
          </cell>
          <cell r="H2299">
            <v>-2.23</v>
          </cell>
        </row>
        <row r="2300">
          <cell r="C2300">
            <v>14164.291999999999</v>
          </cell>
          <cell r="D2300">
            <v>5.5810000000000004</v>
          </cell>
          <cell r="G2300">
            <v>18469.031999999999</v>
          </cell>
          <cell r="H2300">
            <v>-2.2989999999999999</v>
          </cell>
        </row>
        <row r="2301">
          <cell r="C2301">
            <v>14172.004999999999</v>
          </cell>
          <cell r="D2301">
            <v>5.5049999999999999</v>
          </cell>
          <cell r="G2301">
            <v>18472.363000000001</v>
          </cell>
          <cell r="H2301">
            <v>-2.27</v>
          </cell>
        </row>
        <row r="2302">
          <cell r="C2302">
            <v>14181.191999999999</v>
          </cell>
          <cell r="D2302">
            <v>5.8959999999999999</v>
          </cell>
          <cell r="G2302">
            <v>18475.548999999999</v>
          </cell>
          <cell r="H2302">
            <v>-2.2919999999999998</v>
          </cell>
        </row>
        <row r="2303">
          <cell r="C2303">
            <v>14192.597</v>
          </cell>
          <cell r="D2303">
            <v>6.4980000000000002</v>
          </cell>
          <cell r="G2303">
            <v>18478.587</v>
          </cell>
          <cell r="H2303">
            <v>-2.2000000000000002</v>
          </cell>
        </row>
        <row r="2304">
          <cell r="C2304">
            <v>14207.117</v>
          </cell>
          <cell r="D2304">
            <v>7.3620000000000001</v>
          </cell>
          <cell r="G2304">
            <v>18482.187000000002</v>
          </cell>
          <cell r="H2304">
            <v>-2.17</v>
          </cell>
        </row>
        <row r="2305">
          <cell r="C2305">
            <v>14217.632</v>
          </cell>
          <cell r="D2305">
            <v>8.0210000000000008</v>
          </cell>
          <cell r="G2305">
            <v>18486.264999999999</v>
          </cell>
          <cell r="H2305">
            <v>-2.1509999999999998</v>
          </cell>
        </row>
        <row r="2306">
          <cell r="C2306">
            <v>14227.064</v>
          </cell>
          <cell r="D2306">
            <v>7.468</v>
          </cell>
          <cell r="G2306">
            <v>18490.342000000001</v>
          </cell>
          <cell r="H2306">
            <v>-2.1280000000000001</v>
          </cell>
        </row>
        <row r="2307">
          <cell r="C2307">
            <v>14242.589</v>
          </cell>
          <cell r="D2307">
            <v>8.1920000000000002</v>
          </cell>
          <cell r="G2307">
            <v>18494.739000000001</v>
          </cell>
          <cell r="H2307">
            <v>-2.0270000000000001</v>
          </cell>
        </row>
        <row r="2308">
          <cell r="C2308">
            <v>14255.017</v>
          </cell>
          <cell r="D2308">
            <v>8.4440000000000008</v>
          </cell>
          <cell r="G2308">
            <v>18499.651000000002</v>
          </cell>
          <cell r="H2308">
            <v>-1.9790000000000001</v>
          </cell>
        </row>
        <row r="2309">
          <cell r="C2309">
            <v>14267.172</v>
          </cell>
          <cell r="D2309">
            <v>8.1850000000000005</v>
          </cell>
          <cell r="G2309">
            <v>18512.848000000002</v>
          </cell>
          <cell r="H2309">
            <v>-1.93</v>
          </cell>
        </row>
        <row r="2310">
          <cell r="C2310">
            <v>14278.376</v>
          </cell>
          <cell r="D2310">
            <v>7.8120000000000003</v>
          </cell>
          <cell r="G2310">
            <v>18519.504000000001</v>
          </cell>
          <cell r="H2310">
            <v>-1.8260000000000001</v>
          </cell>
        </row>
        <row r="2311">
          <cell r="C2311">
            <v>14292.239</v>
          </cell>
          <cell r="D2311">
            <v>7.3529999999999998</v>
          </cell>
          <cell r="G2311">
            <v>18531.072</v>
          </cell>
          <cell r="H2311">
            <v>-1.788</v>
          </cell>
        </row>
        <row r="2312">
          <cell r="C2312">
            <v>14306.049000000001</v>
          </cell>
          <cell r="D2312">
            <v>6.7839999999999998</v>
          </cell>
          <cell r="G2312">
            <v>18545.593000000001</v>
          </cell>
          <cell r="H2312">
            <v>-1.7669999999999999</v>
          </cell>
        </row>
        <row r="2313">
          <cell r="C2313">
            <v>14324.834000000001</v>
          </cell>
          <cell r="D2313">
            <v>6.2290000000000001</v>
          </cell>
          <cell r="G2313">
            <v>18558.243999999999</v>
          </cell>
          <cell r="H2313">
            <v>-1.7629999999999999</v>
          </cell>
        </row>
        <row r="2314">
          <cell r="C2314">
            <v>14330.968000000001</v>
          </cell>
          <cell r="D2314">
            <v>6.0229999999999997</v>
          </cell>
          <cell r="G2314">
            <v>18575.455000000002</v>
          </cell>
          <cell r="H2314">
            <v>-1.7869999999999999</v>
          </cell>
        </row>
        <row r="2315">
          <cell r="C2315">
            <v>14343.484</v>
          </cell>
          <cell r="D2315">
            <v>5.6879999999999997</v>
          </cell>
          <cell r="G2315">
            <v>18602.516</v>
          </cell>
          <cell r="H2315">
            <v>-1.84</v>
          </cell>
        </row>
        <row r="2316">
          <cell r="C2316">
            <v>14357.099</v>
          </cell>
          <cell r="D2316">
            <v>5.3869999999999996</v>
          </cell>
          <cell r="G2316">
            <v>18643.114000000001</v>
          </cell>
          <cell r="H2316">
            <v>-1.8169999999999999</v>
          </cell>
        </row>
        <row r="2317">
          <cell r="C2317">
            <v>14363.88</v>
          </cell>
          <cell r="D2317">
            <v>5.3529999999999998</v>
          </cell>
          <cell r="G2317">
            <v>18703.722000000002</v>
          </cell>
          <cell r="H2317">
            <v>-1.835</v>
          </cell>
        </row>
        <row r="2318">
          <cell r="C2318">
            <v>14373.569</v>
          </cell>
          <cell r="D2318">
            <v>5.681</v>
          </cell>
          <cell r="G2318">
            <v>18746.031999999999</v>
          </cell>
          <cell r="H2318">
            <v>-1.792</v>
          </cell>
        </row>
        <row r="2319">
          <cell r="C2319">
            <v>14392.669</v>
          </cell>
          <cell r="D2319">
            <v>5.774</v>
          </cell>
          <cell r="G2319">
            <v>18784.150000000001</v>
          </cell>
          <cell r="H2319">
            <v>-1.762</v>
          </cell>
        </row>
        <row r="2320">
          <cell r="C2320">
            <v>14401.089</v>
          </cell>
          <cell r="D2320">
            <v>5.665</v>
          </cell>
          <cell r="G2320">
            <v>18793.235000000001</v>
          </cell>
          <cell r="H2320">
            <v>-1.8839999999999999</v>
          </cell>
        </row>
        <row r="2321">
          <cell r="C2321">
            <v>14409.525</v>
          </cell>
          <cell r="D2321">
            <v>5.64</v>
          </cell>
          <cell r="G2321">
            <v>18804.107</v>
          </cell>
          <cell r="H2321">
            <v>-2.073</v>
          </cell>
        </row>
        <row r="2322">
          <cell r="C2322">
            <v>14422.252</v>
          </cell>
          <cell r="D2322">
            <v>5.6580000000000004</v>
          </cell>
          <cell r="G2322">
            <v>18812.969000000001</v>
          </cell>
          <cell r="H2322">
            <v>-2.3090000000000002</v>
          </cell>
        </row>
        <row r="2323">
          <cell r="C2323">
            <v>14430.686</v>
          </cell>
          <cell r="D2323">
            <v>5.5750000000000002</v>
          </cell>
          <cell r="G2323">
            <v>18820.998</v>
          </cell>
          <cell r="H2323">
            <v>-2.605</v>
          </cell>
        </row>
        <row r="2324">
          <cell r="C2324">
            <v>14441.986000000001</v>
          </cell>
          <cell r="D2324">
            <v>5.2439999999999998</v>
          </cell>
          <cell r="G2324">
            <v>18830.002</v>
          </cell>
          <cell r="H2324">
            <v>-2.8540000000000001</v>
          </cell>
        </row>
        <row r="2325">
          <cell r="C2325">
            <v>14454.543</v>
          </cell>
          <cell r="D2325">
            <v>5.173</v>
          </cell>
          <cell r="G2325">
            <v>18841.29</v>
          </cell>
          <cell r="H2325">
            <v>-3.008</v>
          </cell>
        </row>
        <row r="2326">
          <cell r="C2326">
            <v>14466.332</v>
          </cell>
          <cell r="D2326">
            <v>5.032</v>
          </cell>
          <cell r="G2326">
            <v>18847.482</v>
          </cell>
          <cell r="H2326">
            <v>-3.0259999999999998</v>
          </cell>
        </row>
        <row r="2327">
          <cell r="C2327">
            <v>14478.944</v>
          </cell>
          <cell r="D2327">
            <v>4.9260000000000002</v>
          </cell>
          <cell r="G2327">
            <v>18852.144</v>
          </cell>
          <cell r="H2327">
            <v>-2.9740000000000002</v>
          </cell>
        </row>
        <row r="2328">
          <cell r="C2328">
            <v>14493.868</v>
          </cell>
          <cell r="D2328">
            <v>4.718</v>
          </cell>
          <cell r="G2328">
            <v>18856.546999999999</v>
          </cell>
          <cell r="H2328">
            <v>-2.988</v>
          </cell>
        </row>
        <row r="2329">
          <cell r="C2329">
            <v>14507.441999999999</v>
          </cell>
          <cell r="D2329">
            <v>4.1769999999999996</v>
          </cell>
          <cell r="G2329">
            <v>18861.911</v>
          </cell>
          <cell r="H2329">
            <v>-2.9369999999999998</v>
          </cell>
        </row>
        <row r="2330">
          <cell r="C2330">
            <v>14519.474</v>
          </cell>
          <cell r="D2330">
            <v>3.7170000000000001</v>
          </cell>
          <cell r="G2330">
            <v>18866.762999999999</v>
          </cell>
          <cell r="H2330">
            <v>-2.8660000000000001</v>
          </cell>
        </row>
        <row r="2331">
          <cell r="C2331">
            <v>14534.553</v>
          </cell>
          <cell r="D2331">
            <v>3.2080000000000002</v>
          </cell>
          <cell r="G2331">
            <v>18871.654999999999</v>
          </cell>
          <cell r="H2331">
            <v>-2.8740000000000001</v>
          </cell>
        </row>
        <row r="2332">
          <cell r="C2332">
            <v>14548.544</v>
          </cell>
          <cell r="D2332">
            <v>2.94</v>
          </cell>
          <cell r="G2332">
            <v>18876.53</v>
          </cell>
          <cell r="H2332">
            <v>-2.653</v>
          </cell>
        </row>
        <row r="2333">
          <cell r="C2333">
            <v>14553.665000000001</v>
          </cell>
          <cell r="D2333">
            <v>2.7370000000000001</v>
          </cell>
          <cell r="G2333">
            <v>18883.34</v>
          </cell>
          <cell r="H2333">
            <v>-2.2999999999999998</v>
          </cell>
        </row>
        <row r="2334">
          <cell r="C2334">
            <v>14557.925999999999</v>
          </cell>
          <cell r="D2334">
            <v>2.6469999999999998</v>
          </cell>
          <cell r="G2334">
            <v>18889.563999999998</v>
          </cell>
          <cell r="H2334">
            <v>-1.915</v>
          </cell>
        </row>
        <row r="2335">
          <cell r="C2335">
            <v>14561.856</v>
          </cell>
          <cell r="D2335">
            <v>2.613</v>
          </cell>
          <cell r="G2335">
            <v>18893.968000000001</v>
          </cell>
          <cell r="H2335">
            <v>-1.6519999999999999</v>
          </cell>
        </row>
        <row r="2336">
          <cell r="C2336">
            <v>14564.938</v>
          </cell>
          <cell r="D2336">
            <v>2.5670000000000002</v>
          </cell>
          <cell r="G2336">
            <v>18900.632000000001</v>
          </cell>
          <cell r="H2336">
            <v>-1.052</v>
          </cell>
        </row>
        <row r="2337">
          <cell r="C2337">
            <v>14568.879000000001</v>
          </cell>
          <cell r="D2337">
            <v>2.3690000000000002</v>
          </cell>
          <cell r="G2337">
            <v>18910.717000000001</v>
          </cell>
          <cell r="H2337">
            <v>0.14799999999999999</v>
          </cell>
        </row>
        <row r="2338">
          <cell r="C2338">
            <v>14576.8</v>
          </cell>
          <cell r="D2338">
            <v>1.97</v>
          </cell>
          <cell r="G2338">
            <v>18924.293000000001</v>
          </cell>
          <cell r="H2338">
            <v>2.38</v>
          </cell>
        </row>
        <row r="2339">
          <cell r="C2339">
            <v>14588.397999999999</v>
          </cell>
          <cell r="D2339">
            <v>1.839</v>
          </cell>
          <cell r="G2339">
            <v>18940.620999999999</v>
          </cell>
          <cell r="H2339">
            <v>6.1029999999999998</v>
          </cell>
        </row>
        <row r="2340">
          <cell r="C2340">
            <v>14600.814</v>
          </cell>
          <cell r="D2340">
            <v>1.976</v>
          </cell>
          <cell r="G2340">
            <v>18953.238000000001</v>
          </cell>
          <cell r="H2340">
            <v>9.8650000000000002</v>
          </cell>
        </row>
        <row r="2341">
          <cell r="C2341">
            <v>14613.909</v>
          </cell>
          <cell r="D2341">
            <v>2.6259999999999999</v>
          </cell>
          <cell r="G2341">
            <v>18965.995999999999</v>
          </cell>
          <cell r="H2341">
            <v>14.667</v>
          </cell>
        </row>
        <row r="2342">
          <cell r="C2342">
            <v>14618.870999999999</v>
          </cell>
          <cell r="D2342">
            <v>2.7669999999999999</v>
          </cell>
          <cell r="G2342">
            <v>18977.768</v>
          </cell>
          <cell r="H2342">
            <v>19.948</v>
          </cell>
        </row>
        <row r="2343">
          <cell r="C2343">
            <v>14624.5</v>
          </cell>
          <cell r="D2343">
            <v>2.8490000000000002</v>
          </cell>
          <cell r="G2343">
            <v>18983.777999999998</v>
          </cell>
          <cell r="H2343">
            <v>22.797999999999998</v>
          </cell>
        </row>
        <row r="2344">
          <cell r="C2344">
            <v>14633.843999999999</v>
          </cell>
          <cell r="D2344">
            <v>3.0329999999999999</v>
          </cell>
          <cell r="G2344">
            <v>18987.786</v>
          </cell>
          <cell r="H2344">
            <v>24.667999999999999</v>
          </cell>
        </row>
        <row r="2345">
          <cell r="C2345">
            <v>14650.686</v>
          </cell>
          <cell r="D2345">
            <v>4.3810000000000002</v>
          </cell>
          <cell r="G2345">
            <v>18992.901999999998</v>
          </cell>
          <cell r="H2345">
            <v>27.236999999999998</v>
          </cell>
        </row>
        <row r="2346">
          <cell r="C2346">
            <v>14657.516</v>
          </cell>
          <cell r="D2346">
            <v>4.548</v>
          </cell>
          <cell r="G2346">
            <v>18996.947</v>
          </cell>
          <cell r="H2346">
            <v>29.503</v>
          </cell>
        </row>
        <row r="2347">
          <cell r="C2347">
            <v>14666.159</v>
          </cell>
          <cell r="D2347">
            <v>5.0659999999999998</v>
          </cell>
          <cell r="G2347">
            <v>19001.366999999998</v>
          </cell>
          <cell r="H2347">
            <v>31.812999999999999</v>
          </cell>
        </row>
        <row r="2348">
          <cell r="C2348">
            <v>14682.246999999999</v>
          </cell>
          <cell r="D2348">
            <v>5.2679999999999998</v>
          </cell>
          <cell r="G2348">
            <v>19005.241000000002</v>
          </cell>
          <cell r="H2348">
            <v>33.646999999999998</v>
          </cell>
        </row>
        <row r="2349">
          <cell r="C2349">
            <v>14696.208000000001</v>
          </cell>
          <cell r="D2349">
            <v>5.5069999999999997</v>
          </cell>
          <cell r="G2349">
            <v>19008.562000000002</v>
          </cell>
          <cell r="H2349">
            <v>35.204999999999998</v>
          </cell>
        </row>
        <row r="2350">
          <cell r="C2350">
            <v>14713.938</v>
          </cell>
          <cell r="D2350">
            <v>5.6340000000000003</v>
          </cell>
          <cell r="G2350">
            <v>19011.490000000002</v>
          </cell>
          <cell r="H2350">
            <v>36.284999999999997</v>
          </cell>
        </row>
        <row r="2351">
          <cell r="C2351">
            <v>14739.138999999999</v>
          </cell>
          <cell r="D2351">
            <v>5.46</v>
          </cell>
          <cell r="G2351">
            <v>19013.815999999999</v>
          </cell>
          <cell r="H2351">
            <v>37.075000000000003</v>
          </cell>
        </row>
        <row r="2352">
          <cell r="C2352">
            <v>14764.15</v>
          </cell>
          <cell r="D2352">
            <v>5.7830000000000004</v>
          </cell>
          <cell r="G2352">
            <v>19016.058000000001</v>
          </cell>
          <cell r="H2352">
            <v>37.633000000000003</v>
          </cell>
        </row>
        <row r="2353">
          <cell r="C2353">
            <v>14785.053</v>
          </cell>
          <cell r="D2353">
            <v>5.4859999999999998</v>
          </cell>
          <cell r="G2353">
            <v>19018.701000000001</v>
          </cell>
          <cell r="H2353">
            <v>38.033000000000001</v>
          </cell>
        </row>
        <row r="2354">
          <cell r="C2354">
            <v>14792.751</v>
          </cell>
          <cell r="D2354">
            <v>5.1050000000000004</v>
          </cell>
          <cell r="G2354">
            <v>19021.041000000001</v>
          </cell>
          <cell r="H2354">
            <v>38.206000000000003</v>
          </cell>
        </row>
        <row r="2355">
          <cell r="C2355">
            <v>14800.127</v>
          </cell>
          <cell r="D2355">
            <v>4.7359999999999998</v>
          </cell>
          <cell r="G2355">
            <v>19023.256000000001</v>
          </cell>
          <cell r="H2355">
            <v>38.354999999999997</v>
          </cell>
        </row>
        <row r="2356">
          <cell r="C2356">
            <v>14805.415999999999</v>
          </cell>
          <cell r="D2356">
            <v>4.5389999999999997</v>
          </cell>
          <cell r="G2356">
            <v>19027.045999999998</v>
          </cell>
          <cell r="H2356">
            <v>38.435000000000002</v>
          </cell>
        </row>
        <row r="2357">
          <cell r="C2357">
            <v>14813.49</v>
          </cell>
          <cell r="D2357">
            <v>4.2370000000000001</v>
          </cell>
          <cell r="G2357">
            <v>19030.539000000001</v>
          </cell>
          <cell r="H2357">
            <v>38.417000000000002</v>
          </cell>
        </row>
        <row r="2358">
          <cell r="C2358">
            <v>14818.186</v>
          </cell>
          <cell r="D2358">
            <v>4.3250000000000002</v>
          </cell>
          <cell r="G2358">
            <v>19032.968000000001</v>
          </cell>
          <cell r="H2358">
            <v>38.158000000000001</v>
          </cell>
        </row>
        <row r="2359">
          <cell r="C2359">
            <v>14823.504000000001</v>
          </cell>
          <cell r="D2359">
            <v>4.3719999999999999</v>
          </cell>
          <cell r="G2359">
            <v>19035.673999999999</v>
          </cell>
          <cell r="H2359">
            <v>37.81</v>
          </cell>
        </row>
        <row r="2360">
          <cell r="C2360">
            <v>14830.571</v>
          </cell>
          <cell r="D2360">
            <v>4.4080000000000004</v>
          </cell>
          <cell r="G2360">
            <v>19038.187999999998</v>
          </cell>
          <cell r="H2360">
            <v>37.415999999999997</v>
          </cell>
        </row>
        <row r="2361">
          <cell r="C2361">
            <v>14840.065000000001</v>
          </cell>
          <cell r="D2361">
            <v>4.3559999999999999</v>
          </cell>
          <cell r="G2361">
            <v>19041.592000000001</v>
          </cell>
          <cell r="H2361">
            <v>36.716999999999999</v>
          </cell>
        </row>
        <row r="2362">
          <cell r="C2362">
            <v>14852.43</v>
          </cell>
          <cell r="D2362">
            <v>4.2560000000000002</v>
          </cell>
          <cell r="G2362">
            <v>19044.080999999998</v>
          </cell>
          <cell r="H2362">
            <v>35.956000000000003</v>
          </cell>
        </row>
        <row r="2363">
          <cell r="C2363">
            <v>14862.253000000001</v>
          </cell>
          <cell r="D2363">
            <v>3.9670000000000001</v>
          </cell>
          <cell r="G2363">
            <v>19046.404999999999</v>
          </cell>
          <cell r="H2363">
            <v>35.179000000000002</v>
          </cell>
        </row>
        <row r="2364">
          <cell r="C2364">
            <v>14870.999</v>
          </cell>
          <cell r="D2364">
            <v>3.6339999999999999</v>
          </cell>
          <cell r="G2364">
            <v>19048.5</v>
          </cell>
          <cell r="H2364">
            <v>34.29</v>
          </cell>
        </row>
        <row r="2365">
          <cell r="C2365">
            <v>14879.272999999999</v>
          </cell>
          <cell r="D2365">
            <v>3.347</v>
          </cell>
          <cell r="G2365">
            <v>19051.021000000001</v>
          </cell>
          <cell r="H2365">
            <v>33.218000000000004</v>
          </cell>
        </row>
        <row r="2366">
          <cell r="C2366">
            <v>14887.047</v>
          </cell>
          <cell r="D2366">
            <v>2.9950000000000001</v>
          </cell>
          <cell r="G2366">
            <v>19054.080999999998</v>
          </cell>
          <cell r="H2366">
            <v>31.783999999999999</v>
          </cell>
        </row>
        <row r="2367">
          <cell r="C2367">
            <v>14892.870999999999</v>
          </cell>
          <cell r="D2367">
            <v>2.722</v>
          </cell>
          <cell r="G2367">
            <v>19058.648000000001</v>
          </cell>
          <cell r="H2367">
            <v>29.164000000000001</v>
          </cell>
        </row>
        <row r="2368">
          <cell r="C2368">
            <v>14898.42</v>
          </cell>
          <cell r="D2368">
            <v>2.7919999999999998</v>
          </cell>
          <cell r="G2368">
            <v>19061.91</v>
          </cell>
          <cell r="H2368">
            <v>27.146999999999998</v>
          </cell>
        </row>
        <row r="2369">
          <cell r="C2369">
            <v>14904.034</v>
          </cell>
          <cell r="D2369">
            <v>2.73</v>
          </cell>
          <cell r="G2369">
            <v>19068.542000000001</v>
          </cell>
          <cell r="H2369">
            <v>23.114000000000001</v>
          </cell>
        </row>
        <row r="2370">
          <cell r="C2370">
            <v>14914.514999999999</v>
          </cell>
          <cell r="D2370">
            <v>2.5329999999999999</v>
          </cell>
          <cell r="G2370">
            <v>19075.483</v>
          </cell>
          <cell r="H2370">
            <v>19.123999999999999</v>
          </cell>
        </row>
        <row r="2371">
          <cell r="C2371">
            <v>14925.016</v>
          </cell>
          <cell r="D2371">
            <v>2.113</v>
          </cell>
          <cell r="G2371">
            <v>19084.213</v>
          </cell>
          <cell r="H2371">
            <v>14.569000000000001</v>
          </cell>
        </row>
        <row r="2372">
          <cell r="C2372">
            <v>14937.428</v>
          </cell>
          <cell r="D2372">
            <v>1.96</v>
          </cell>
          <cell r="G2372">
            <v>19107.026000000002</v>
          </cell>
          <cell r="H2372">
            <v>6.2859999999999996</v>
          </cell>
        </row>
        <row r="2373">
          <cell r="C2373">
            <v>14979.296</v>
          </cell>
          <cell r="D2373">
            <v>2.056</v>
          </cell>
          <cell r="G2373">
            <v>19119.606</v>
          </cell>
          <cell r="H2373">
            <v>3.11</v>
          </cell>
        </row>
        <row r="2374">
          <cell r="C2374">
            <v>14991.584999999999</v>
          </cell>
          <cell r="D2374">
            <v>2.0779999999999998</v>
          </cell>
          <cell r="G2374">
            <v>19126.204000000002</v>
          </cell>
          <cell r="H2374">
            <v>1.7529999999999999</v>
          </cell>
        </row>
        <row r="2375">
          <cell r="C2375">
            <v>15001.291999999999</v>
          </cell>
          <cell r="D2375">
            <v>2.1309999999999998</v>
          </cell>
          <cell r="G2375">
            <v>19131.192999999999</v>
          </cell>
          <cell r="H2375">
            <v>0.878</v>
          </cell>
        </row>
        <row r="2376">
          <cell r="C2376">
            <v>15011.441999999999</v>
          </cell>
          <cell r="D2376">
            <v>2.121</v>
          </cell>
          <cell r="G2376">
            <v>19137.955000000002</v>
          </cell>
          <cell r="H2376">
            <v>-0.11</v>
          </cell>
        </row>
        <row r="2377">
          <cell r="C2377">
            <v>15021.254999999999</v>
          </cell>
          <cell r="D2377">
            <v>2.0920000000000001</v>
          </cell>
          <cell r="G2377">
            <v>19145.471000000001</v>
          </cell>
          <cell r="H2377">
            <v>-0.97899999999999998</v>
          </cell>
        </row>
        <row r="2378">
          <cell r="C2378">
            <v>15030.762000000001</v>
          </cell>
          <cell r="D2378">
            <v>2.153</v>
          </cell>
          <cell r="G2378">
            <v>19155.305</v>
          </cell>
          <cell r="H2378">
            <v>-1.589</v>
          </cell>
        </row>
        <row r="2379">
          <cell r="C2379">
            <v>15063.999</v>
          </cell>
          <cell r="D2379">
            <v>2.72</v>
          </cell>
          <cell r="G2379">
            <v>19169.203000000001</v>
          </cell>
          <cell r="H2379">
            <v>-2.0249999999999999</v>
          </cell>
        </row>
        <row r="2380">
          <cell r="C2380">
            <v>15087.745000000001</v>
          </cell>
          <cell r="D2380">
            <v>4.7960000000000003</v>
          </cell>
          <cell r="G2380">
            <v>19175.453000000001</v>
          </cell>
          <cell r="H2380">
            <v>-2.0760000000000001</v>
          </cell>
        </row>
        <row r="2381">
          <cell r="C2381">
            <v>15105.666999999999</v>
          </cell>
          <cell r="D2381">
            <v>7.9459999999999997</v>
          </cell>
          <cell r="G2381">
            <v>19181.004000000001</v>
          </cell>
          <cell r="H2381">
            <v>-2.1669999999999998</v>
          </cell>
        </row>
        <row r="2382">
          <cell r="C2382">
            <v>15111.832</v>
          </cell>
          <cell r="D2382">
            <v>9.2080000000000002</v>
          </cell>
          <cell r="G2382">
            <v>19195.73</v>
          </cell>
          <cell r="H2382">
            <v>-1.8</v>
          </cell>
        </row>
        <row r="2383">
          <cell r="C2383">
            <v>15115.821</v>
          </cell>
          <cell r="D2383">
            <v>10.042</v>
          </cell>
          <cell r="G2383">
            <v>19198.960999999999</v>
          </cell>
          <cell r="H2383">
            <v>-1.742</v>
          </cell>
        </row>
        <row r="2384">
          <cell r="C2384">
            <v>15118.334999999999</v>
          </cell>
          <cell r="D2384">
            <v>10.506</v>
          </cell>
          <cell r="G2384">
            <v>19204.315999999999</v>
          </cell>
          <cell r="H2384">
            <v>-1.6619999999999999</v>
          </cell>
        </row>
        <row r="2385">
          <cell r="C2385">
            <v>15121.315000000001</v>
          </cell>
          <cell r="D2385">
            <v>10.938000000000001</v>
          </cell>
          <cell r="G2385">
            <v>19208.901000000002</v>
          </cell>
          <cell r="H2385">
            <v>-1.76</v>
          </cell>
        </row>
        <row r="2386">
          <cell r="C2386">
            <v>15124.598</v>
          </cell>
          <cell r="D2386">
            <v>11.445</v>
          </cell>
          <cell r="G2386">
            <v>19213.955999999998</v>
          </cell>
          <cell r="H2386">
            <v>-1.77</v>
          </cell>
        </row>
        <row r="2387">
          <cell r="C2387">
            <v>15127.297</v>
          </cell>
          <cell r="D2387">
            <v>11.727</v>
          </cell>
          <cell r="G2387">
            <v>19218.645</v>
          </cell>
          <cell r="H2387">
            <v>-1.7849999999999999</v>
          </cell>
        </row>
        <row r="2388">
          <cell r="C2388">
            <v>15131.934999999999</v>
          </cell>
          <cell r="D2388">
            <v>12.148999999999999</v>
          </cell>
          <cell r="G2388">
            <v>19222.938999999998</v>
          </cell>
          <cell r="H2388">
            <v>-1.8859999999999999</v>
          </cell>
        </row>
        <row r="2389">
          <cell r="C2389">
            <v>15138.267</v>
          </cell>
          <cell r="D2389">
            <v>12.542999999999999</v>
          </cell>
          <cell r="G2389">
            <v>19229.046999999999</v>
          </cell>
          <cell r="H2389">
            <v>-1.9630000000000001</v>
          </cell>
        </row>
        <row r="2390">
          <cell r="C2390">
            <v>15145.471</v>
          </cell>
          <cell r="D2390">
            <v>12.747999999999999</v>
          </cell>
          <cell r="G2390">
            <v>19233.746999999999</v>
          </cell>
          <cell r="H2390">
            <v>-1.9590000000000001</v>
          </cell>
        </row>
        <row r="2391">
          <cell r="C2391">
            <v>15152.152</v>
          </cell>
          <cell r="D2391">
            <v>12.331</v>
          </cell>
          <cell r="G2391">
            <v>19238.837</v>
          </cell>
          <cell r="H2391">
            <v>-2.125</v>
          </cell>
        </row>
        <row r="2392">
          <cell r="C2392">
            <v>15159.709000000001</v>
          </cell>
          <cell r="D2392">
            <v>11.587999999999999</v>
          </cell>
          <cell r="G2392">
            <v>19242.631000000001</v>
          </cell>
          <cell r="H2392">
            <v>-2.2570000000000001</v>
          </cell>
        </row>
        <row r="2393">
          <cell r="C2393">
            <v>15165.367</v>
          </cell>
          <cell r="D2393">
            <v>10.760999999999999</v>
          </cell>
          <cell r="G2393">
            <v>19246.543000000001</v>
          </cell>
          <cell r="H2393">
            <v>-2.2850000000000001</v>
          </cell>
        </row>
        <row r="2394">
          <cell r="C2394">
            <v>15172.516</v>
          </cell>
          <cell r="D2394">
            <v>9.4130000000000003</v>
          </cell>
          <cell r="G2394">
            <v>19250.153999999999</v>
          </cell>
          <cell r="H2394">
            <v>-2.3860000000000001</v>
          </cell>
        </row>
        <row r="2395">
          <cell r="C2395">
            <v>15177.429</v>
          </cell>
          <cell r="D2395">
            <v>8.4740000000000002</v>
          </cell>
          <cell r="G2395">
            <v>19254.901999999998</v>
          </cell>
          <cell r="H2395">
            <v>-2.3740000000000001</v>
          </cell>
        </row>
        <row r="2396">
          <cell r="C2396">
            <v>15183.795</v>
          </cell>
          <cell r="D2396">
            <v>7.343</v>
          </cell>
          <cell r="G2396">
            <v>19259.757000000001</v>
          </cell>
          <cell r="H2396">
            <v>-2.31</v>
          </cell>
        </row>
        <row r="2397">
          <cell r="C2397">
            <v>15191.187</v>
          </cell>
          <cell r="D2397">
            <v>5.7519999999999998</v>
          </cell>
          <cell r="G2397">
            <v>19286.156999999999</v>
          </cell>
          <cell r="H2397">
            <v>-2.274</v>
          </cell>
        </row>
        <row r="2398">
          <cell r="C2398">
            <v>15194.384</v>
          </cell>
          <cell r="D2398">
            <v>5.0750000000000002</v>
          </cell>
          <cell r="G2398">
            <v>19310.650000000001</v>
          </cell>
          <cell r="H2398">
            <v>-2.0539999999999998</v>
          </cell>
        </row>
        <row r="2399">
          <cell r="C2399">
            <v>15196.504000000001</v>
          </cell>
          <cell r="D2399">
            <v>4.6189999999999998</v>
          </cell>
          <cell r="G2399">
            <v>19331.052</v>
          </cell>
          <cell r="H2399">
            <v>-2.073</v>
          </cell>
        </row>
        <row r="2400">
          <cell r="C2400">
            <v>15200.557000000001</v>
          </cell>
          <cell r="D2400">
            <v>3.9630000000000001</v>
          </cell>
          <cell r="G2400">
            <v>19348.629000000001</v>
          </cell>
          <cell r="H2400">
            <v>-2.113</v>
          </cell>
        </row>
        <row r="2401">
          <cell r="C2401">
            <v>15204.763999999999</v>
          </cell>
          <cell r="D2401">
            <v>3.3290000000000002</v>
          </cell>
          <cell r="G2401">
            <v>19364.039000000001</v>
          </cell>
          <cell r="H2401">
            <v>-2.0350000000000001</v>
          </cell>
        </row>
        <row r="2402">
          <cell r="C2402">
            <v>15207.308999999999</v>
          </cell>
          <cell r="D2402">
            <v>3.02</v>
          </cell>
          <cell r="G2402">
            <v>19383.741000000002</v>
          </cell>
          <cell r="H2402">
            <v>-2.0699999999999998</v>
          </cell>
        </row>
        <row r="2403">
          <cell r="C2403">
            <v>15209.838</v>
          </cell>
          <cell r="D2403">
            <v>2.7530000000000001</v>
          </cell>
          <cell r="G2403">
            <v>19399.035</v>
          </cell>
          <cell r="H2403">
            <v>-2.024</v>
          </cell>
        </row>
        <row r="2404">
          <cell r="C2404">
            <v>15212.819</v>
          </cell>
          <cell r="D2404">
            <v>2.536</v>
          </cell>
          <cell r="G2404">
            <v>19403.988000000001</v>
          </cell>
          <cell r="H2404">
            <v>-2.1230000000000002</v>
          </cell>
        </row>
        <row r="2405">
          <cell r="C2405">
            <v>15215.304</v>
          </cell>
          <cell r="D2405">
            <v>2.444</v>
          </cell>
          <cell r="G2405">
            <v>19408.613000000001</v>
          </cell>
          <cell r="H2405">
            <v>-2.1509999999999998</v>
          </cell>
        </row>
        <row r="2406">
          <cell r="C2406">
            <v>15218.285</v>
          </cell>
          <cell r="D2406">
            <v>2.3889999999999998</v>
          </cell>
          <cell r="G2406">
            <v>19413.510999999999</v>
          </cell>
          <cell r="H2406">
            <v>-2.117</v>
          </cell>
        </row>
        <row r="2407">
          <cell r="C2407">
            <v>15220.718000000001</v>
          </cell>
          <cell r="D2407">
            <v>2.4780000000000002</v>
          </cell>
          <cell r="G2407">
            <v>19421.38</v>
          </cell>
          <cell r="H2407">
            <v>-2.117</v>
          </cell>
        </row>
        <row r="2408">
          <cell r="C2408">
            <v>15223.178</v>
          </cell>
          <cell r="D2408">
            <v>2.5840000000000001</v>
          </cell>
          <cell r="G2408">
            <v>19425.807000000001</v>
          </cell>
          <cell r="H2408">
            <v>-2.1339999999999999</v>
          </cell>
        </row>
        <row r="2409">
          <cell r="C2409">
            <v>15225.145</v>
          </cell>
          <cell r="D2409">
            <v>2.734</v>
          </cell>
          <cell r="G2409">
            <v>19438.759999999998</v>
          </cell>
          <cell r="H2409">
            <v>-2.0219999999999998</v>
          </cell>
        </row>
        <row r="2410">
          <cell r="C2410">
            <v>15229.703</v>
          </cell>
          <cell r="D2410">
            <v>3.0739999999999998</v>
          </cell>
          <cell r="G2410">
            <v>19455.492999999999</v>
          </cell>
          <cell r="H2410">
            <v>-2.0569999999999999</v>
          </cell>
        </row>
        <row r="2411">
          <cell r="C2411">
            <v>15234.777</v>
          </cell>
          <cell r="D2411">
            <v>3.7410000000000001</v>
          </cell>
          <cell r="G2411">
            <v>19478.983</v>
          </cell>
          <cell r="H2411">
            <v>-1.923</v>
          </cell>
        </row>
        <row r="2412">
          <cell r="C2412">
            <v>15240.146000000001</v>
          </cell>
          <cell r="D2412">
            <v>4.3129999999999997</v>
          </cell>
          <cell r="G2412">
            <v>19508.925999999999</v>
          </cell>
          <cell r="H2412">
            <v>-1.952</v>
          </cell>
        </row>
        <row r="2413">
          <cell r="C2413">
            <v>15246.982</v>
          </cell>
          <cell r="D2413">
            <v>5.3049999999999997</v>
          </cell>
          <cell r="G2413">
            <v>19535.249</v>
          </cell>
          <cell r="H2413">
            <v>-2.0539999999999998</v>
          </cell>
        </row>
        <row r="2414">
          <cell r="C2414">
            <v>15255.712</v>
          </cell>
          <cell r="D2414">
            <v>6.359</v>
          </cell>
        </row>
        <row r="2415">
          <cell r="C2415">
            <v>15264.004999999999</v>
          </cell>
          <cell r="D2415">
            <v>7.0960000000000001</v>
          </cell>
        </row>
        <row r="2416">
          <cell r="C2416">
            <v>15276.948</v>
          </cell>
          <cell r="D2416">
            <v>7.359</v>
          </cell>
        </row>
        <row r="2417">
          <cell r="C2417">
            <v>15288.822</v>
          </cell>
          <cell r="D2417">
            <v>6.6120000000000001</v>
          </cell>
        </row>
        <row r="2418">
          <cell r="C2418">
            <v>15296.793</v>
          </cell>
          <cell r="D2418">
            <v>5.6959999999999997</v>
          </cell>
        </row>
        <row r="2419">
          <cell r="C2419">
            <v>15301.064</v>
          </cell>
          <cell r="D2419">
            <v>5.2210000000000001</v>
          </cell>
        </row>
        <row r="2420">
          <cell r="C2420">
            <v>15304.944</v>
          </cell>
          <cell r="D2420">
            <v>4.7610000000000001</v>
          </cell>
        </row>
        <row r="2421">
          <cell r="C2421">
            <v>15306.45</v>
          </cell>
          <cell r="D2421">
            <v>4.617</v>
          </cell>
        </row>
        <row r="2422">
          <cell r="C2422">
            <v>15311.138999999999</v>
          </cell>
          <cell r="D2422">
            <v>4.2229999999999999</v>
          </cell>
        </row>
        <row r="2423">
          <cell r="C2423">
            <v>15314.864</v>
          </cell>
          <cell r="D2423">
            <v>3.927</v>
          </cell>
        </row>
        <row r="2424">
          <cell r="C2424">
            <v>15318.111000000001</v>
          </cell>
          <cell r="D2424">
            <v>3.7949999999999999</v>
          </cell>
        </row>
        <row r="2425">
          <cell r="C2425">
            <v>15322.539000000001</v>
          </cell>
          <cell r="D2425">
            <v>3.8580000000000001</v>
          </cell>
        </row>
        <row r="2426">
          <cell r="C2426">
            <v>15324.287</v>
          </cell>
          <cell r="D2426">
            <v>3.9510000000000001</v>
          </cell>
        </row>
        <row r="2427">
          <cell r="C2427">
            <v>15327.243</v>
          </cell>
          <cell r="D2427">
            <v>4.1550000000000002</v>
          </cell>
        </row>
        <row r="2428">
          <cell r="C2428">
            <v>15331.369000000001</v>
          </cell>
          <cell r="D2428">
            <v>4.4589999999999996</v>
          </cell>
        </row>
        <row r="2429">
          <cell r="C2429">
            <v>15334.746999999999</v>
          </cell>
          <cell r="D2429">
            <v>4.6340000000000003</v>
          </cell>
        </row>
        <row r="2430">
          <cell r="C2430">
            <v>15342.316999999999</v>
          </cell>
          <cell r="D2430">
            <v>4.87</v>
          </cell>
        </row>
        <row r="2431">
          <cell r="C2431">
            <v>15356.132</v>
          </cell>
          <cell r="D2431">
            <v>5.2480000000000002</v>
          </cell>
        </row>
        <row r="2432">
          <cell r="C2432">
            <v>15377.84</v>
          </cell>
          <cell r="D2432">
            <v>5.407</v>
          </cell>
        </row>
        <row r="2433">
          <cell r="C2433">
            <v>15393.957</v>
          </cell>
          <cell r="D2433">
            <v>5.3959999999999999</v>
          </cell>
        </row>
        <row r="2434">
          <cell r="C2434">
            <v>15406.844999999999</v>
          </cell>
          <cell r="D2434">
            <v>5.5149999999999997</v>
          </cell>
        </row>
        <row r="2435">
          <cell r="C2435">
            <v>15420.382</v>
          </cell>
          <cell r="D2435">
            <v>6.03</v>
          </cell>
        </row>
        <row r="2436">
          <cell r="C2436">
            <v>15437.526</v>
          </cell>
          <cell r="D2436">
            <v>8.08</v>
          </cell>
        </row>
        <row r="2437">
          <cell r="C2437">
            <v>15449.276</v>
          </cell>
          <cell r="D2437">
            <v>10.904</v>
          </cell>
        </row>
        <row r="2438">
          <cell r="C2438">
            <v>15455.608</v>
          </cell>
          <cell r="D2438">
            <v>13.054</v>
          </cell>
        </row>
        <row r="2439">
          <cell r="C2439">
            <v>15459.632</v>
          </cell>
          <cell r="D2439">
            <v>14.51</v>
          </cell>
        </row>
        <row r="2440">
          <cell r="C2440">
            <v>15463.418</v>
          </cell>
          <cell r="D2440">
            <v>16.065000000000001</v>
          </cell>
        </row>
        <row r="2441">
          <cell r="C2441">
            <v>15465.050999999999</v>
          </cell>
          <cell r="D2441">
            <v>16.683</v>
          </cell>
        </row>
        <row r="2442">
          <cell r="C2442">
            <v>15467.498</v>
          </cell>
          <cell r="D2442">
            <v>17.411000000000001</v>
          </cell>
        </row>
        <row r="2443">
          <cell r="C2443">
            <v>15469.751</v>
          </cell>
          <cell r="D2443">
            <v>17.901</v>
          </cell>
        </row>
        <row r="2444">
          <cell r="C2444">
            <v>15472.071</v>
          </cell>
          <cell r="D2444">
            <v>18.422000000000001</v>
          </cell>
        </row>
        <row r="2445">
          <cell r="C2445">
            <v>15474.805</v>
          </cell>
          <cell r="D2445">
            <v>18.943999999999999</v>
          </cell>
        </row>
        <row r="2446">
          <cell r="C2446">
            <v>15477.444</v>
          </cell>
          <cell r="D2446">
            <v>19.393000000000001</v>
          </cell>
        </row>
        <row r="2447">
          <cell r="C2447">
            <v>15479.288</v>
          </cell>
          <cell r="D2447">
            <v>19.696000000000002</v>
          </cell>
        </row>
        <row r="2448">
          <cell r="C2448">
            <v>15481.762000000001</v>
          </cell>
          <cell r="D2448">
            <v>20.010000000000002</v>
          </cell>
        </row>
        <row r="2449">
          <cell r="C2449">
            <v>15485.078</v>
          </cell>
          <cell r="D2449">
            <v>20.414999999999999</v>
          </cell>
        </row>
        <row r="2450">
          <cell r="C2450">
            <v>15487.647999999999</v>
          </cell>
          <cell r="D2450">
            <v>20.625</v>
          </cell>
        </row>
        <row r="2451">
          <cell r="C2451">
            <v>15489.962</v>
          </cell>
          <cell r="D2451">
            <v>20.626999999999999</v>
          </cell>
        </row>
        <row r="2452">
          <cell r="C2452">
            <v>15492.495999999999</v>
          </cell>
          <cell r="D2452">
            <v>20.634</v>
          </cell>
        </row>
        <row r="2453">
          <cell r="C2453">
            <v>15496.504999999999</v>
          </cell>
          <cell r="D2453">
            <v>20.562999999999999</v>
          </cell>
        </row>
        <row r="2454">
          <cell r="C2454">
            <v>15500.561</v>
          </cell>
          <cell r="D2454">
            <v>20.486000000000001</v>
          </cell>
        </row>
        <row r="2455">
          <cell r="C2455">
            <v>15504.368</v>
          </cell>
          <cell r="D2455">
            <v>20.114000000000001</v>
          </cell>
        </row>
        <row r="2456">
          <cell r="C2456">
            <v>15507.546</v>
          </cell>
          <cell r="D2456">
            <v>19.811</v>
          </cell>
        </row>
        <row r="2457">
          <cell r="C2457">
            <v>15512.049000000001</v>
          </cell>
          <cell r="D2457">
            <v>19.088000000000001</v>
          </cell>
        </row>
        <row r="2458">
          <cell r="C2458">
            <v>15514.807000000001</v>
          </cell>
          <cell r="D2458">
            <v>18.524999999999999</v>
          </cell>
        </row>
        <row r="2459">
          <cell r="C2459">
            <v>15518.273999999999</v>
          </cell>
          <cell r="D2459">
            <v>17.763000000000002</v>
          </cell>
        </row>
        <row r="2460">
          <cell r="C2460">
            <v>15520.784</v>
          </cell>
          <cell r="D2460">
            <v>17.097999999999999</v>
          </cell>
        </row>
        <row r="2461">
          <cell r="C2461">
            <v>15523.457</v>
          </cell>
          <cell r="D2461">
            <v>16.486999999999998</v>
          </cell>
        </row>
        <row r="2462">
          <cell r="C2462">
            <v>15527.159</v>
          </cell>
          <cell r="D2462">
            <v>15.208</v>
          </cell>
        </row>
        <row r="2463">
          <cell r="C2463">
            <v>15531.134</v>
          </cell>
          <cell r="D2463">
            <v>13.804</v>
          </cell>
        </row>
        <row r="2464">
          <cell r="C2464">
            <v>15536.236000000001</v>
          </cell>
          <cell r="D2464">
            <v>12.095000000000001</v>
          </cell>
        </row>
        <row r="2465">
          <cell r="C2465">
            <v>15547.53</v>
          </cell>
          <cell r="D2465">
            <v>8.98</v>
          </cell>
        </row>
        <row r="2466">
          <cell r="C2466">
            <v>15562.396000000001</v>
          </cell>
          <cell r="D2466">
            <v>6.47</v>
          </cell>
        </row>
        <row r="2467">
          <cell r="C2467">
            <v>15584.772000000001</v>
          </cell>
          <cell r="D2467">
            <v>5.2770000000000001</v>
          </cell>
        </row>
        <row r="2468">
          <cell r="C2468">
            <v>15592.828</v>
          </cell>
          <cell r="D2468">
            <v>5.2560000000000002</v>
          </cell>
        </row>
        <row r="2469">
          <cell r="C2469">
            <v>15611.195</v>
          </cell>
          <cell r="D2469">
            <v>5.2450000000000001</v>
          </cell>
        </row>
        <row r="2470">
          <cell r="C2470">
            <v>15632.227999999999</v>
          </cell>
          <cell r="D2470">
            <v>4.1349999999999998</v>
          </cell>
        </row>
        <row r="2471">
          <cell r="C2471">
            <v>15650.485000000001</v>
          </cell>
          <cell r="D2471">
            <v>1.0640000000000001</v>
          </cell>
        </row>
        <row r="2472">
          <cell r="C2472">
            <v>15668.266</v>
          </cell>
          <cell r="D2472">
            <v>-3.919</v>
          </cell>
        </row>
        <row r="2473">
          <cell r="C2473">
            <v>15673.242</v>
          </cell>
          <cell r="D2473">
            <v>-5.577</v>
          </cell>
        </row>
        <row r="2474">
          <cell r="C2474">
            <v>15676.857</v>
          </cell>
          <cell r="D2474">
            <v>-6.7279999999999998</v>
          </cell>
        </row>
        <row r="2475">
          <cell r="C2475">
            <v>15680.406000000001</v>
          </cell>
          <cell r="D2475">
            <v>-7.8259999999999996</v>
          </cell>
        </row>
        <row r="2476">
          <cell r="C2476">
            <v>15685.207</v>
          </cell>
          <cell r="D2476">
            <v>-9.3559999999999999</v>
          </cell>
        </row>
        <row r="2477">
          <cell r="C2477">
            <v>15689.507</v>
          </cell>
          <cell r="D2477">
            <v>-10.667</v>
          </cell>
        </row>
        <row r="2478">
          <cell r="C2478">
            <v>15696.545</v>
          </cell>
          <cell r="D2478">
            <v>-12.632</v>
          </cell>
        </row>
        <row r="2479">
          <cell r="C2479">
            <v>15700.643</v>
          </cell>
          <cell r="D2479">
            <v>-13.449</v>
          </cell>
        </row>
        <row r="2480">
          <cell r="C2480">
            <v>15704.784</v>
          </cell>
          <cell r="D2480">
            <v>-14.196999999999999</v>
          </cell>
        </row>
        <row r="2481">
          <cell r="C2481">
            <v>15711.308999999999</v>
          </cell>
          <cell r="D2481">
            <v>-14.872</v>
          </cell>
        </row>
        <row r="2482">
          <cell r="C2482">
            <v>15717.679</v>
          </cell>
          <cell r="D2482">
            <v>-15.379</v>
          </cell>
        </row>
        <row r="2483">
          <cell r="C2483">
            <v>15720.377</v>
          </cell>
          <cell r="D2483">
            <v>-15.534000000000001</v>
          </cell>
        </row>
        <row r="2484">
          <cell r="C2484">
            <v>15723.103999999999</v>
          </cell>
          <cell r="D2484">
            <v>-15.432</v>
          </cell>
        </row>
        <row r="2485">
          <cell r="C2485">
            <v>15725.751</v>
          </cell>
          <cell r="D2485">
            <v>-15.346</v>
          </cell>
        </row>
        <row r="2486">
          <cell r="C2486">
            <v>15728.762000000001</v>
          </cell>
          <cell r="D2486">
            <v>-15.358000000000001</v>
          </cell>
        </row>
        <row r="2487">
          <cell r="C2487">
            <v>15732.531999999999</v>
          </cell>
          <cell r="D2487">
            <v>-15.007999999999999</v>
          </cell>
        </row>
        <row r="2488">
          <cell r="C2488">
            <v>15738.543</v>
          </cell>
          <cell r="D2488">
            <v>-14.246</v>
          </cell>
        </row>
        <row r="2489">
          <cell r="C2489">
            <v>15745.053</v>
          </cell>
          <cell r="D2489">
            <v>-12.952</v>
          </cell>
        </row>
        <row r="2490">
          <cell r="C2490">
            <v>15759.347</v>
          </cell>
          <cell r="D2490">
            <v>-9.3149999999999995</v>
          </cell>
        </row>
        <row r="2491">
          <cell r="C2491">
            <v>15780.567999999999</v>
          </cell>
          <cell r="D2491">
            <v>-3.2410000000000001</v>
          </cell>
        </row>
        <row r="2492">
          <cell r="C2492">
            <v>15784.659</v>
          </cell>
          <cell r="D2492">
            <v>-2.0819999999999999</v>
          </cell>
        </row>
        <row r="2493">
          <cell r="C2493">
            <v>15787.797</v>
          </cell>
          <cell r="D2493">
            <v>-1.28</v>
          </cell>
        </row>
        <row r="2494">
          <cell r="C2494">
            <v>15791.731</v>
          </cell>
          <cell r="D2494">
            <v>-0.36099999999999999</v>
          </cell>
        </row>
        <row r="2495">
          <cell r="C2495">
            <v>15795.963</v>
          </cell>
          <cell r="D2495">
            <v>0.372</v>
          </cell>
        </row>
        <row r="2496">
          <cell r="C2496">
            <v>15799.903</v>
          </cell>
          <cell r="D2496">
            <v>1.0720000000000001</v>
          </cell>
        </row>
        <row r="2497">
          <cell r="C2497">
            <v>15803.134</v>
          </cell>
          <cell r="D2497">
            <v>1.4910000000000001</v>
          </cell>
        </row>
        <row r="2498">
          <cell r="C2498">
            <v>15806.295</v>
          </cell>
          <cell r="D2498">
            <v>1.8009999999999999</v>
          </cell>
        </row>
        <row r="2499">
          <cell r="C2499">
            <v>15811.835999999999</v>
          </cell>
          <cell r="D2499">
            <v>2.448</v>
          </cell>
        </row>
        <row r="2500">
          <cell r="C2500">
            <v>15815.040999999999</v>
          </cell>
          <cell r="D2500">
            <v>2.6819999999999999</v>
          </cell>
        </row>
        <row r="2501">
          <cell r="C2501">
            <v>15819.967000000001</v>
          </cell>
          <cell r="D2501">
            <v>3.1429999999999998</v>
          </cell>
        </row>
        <row r="2502">
          <cell r="C2502">
            <v>15822.921</v>
          </cell>
          <cell r="D2502">
            <v>3.32</v>
          </cell>
        </row>
        <row r="2503">
          <cell r="C2503">
            <v>15826.725</v>
          </cell>
          <cell r="D2503">
            <v>3.597</v>
          </cell>
        </row>
        <row r="2504">
          <cell r="C2504">
            <v>15830.796</v>
          </cell>
          <cell r="D2504">
            <v>3.6709999999999998</v>
          </cell>
        </row>
        <row r="2505">
          <cell r="C2505">
            <v>15836.883</v>
          </cell>
          <cell r="D2505">
            <v>3.819</v>
          </cell>
        </row>
        <row r="2506">
          <cell r="C2506">
            <v>15844.64</v>
          </cell>
          <cell r="D2506">
            <v>3.62</v>
          </cell>
        </row>
        <row r="2507">
          <cell r="C2507">
            <v>15851.346</v>
          </cell>
          <cell r="D2507">
            <v>3.5270000000000001</v>
          </cell>
        </row>
        <row r="2508">
          <cell r="C2508">
            <v>15855.597</v>
          </cell>
          <cell r="D2508">
            <v>3.2650000000000001</v>
          </cell>
        </row>
        <row r="2509">
          <cell r="C2509">
            <v>15860.82</v>
          </cell>
          <cell r="D2509">
            <v>2.738</v>
          </cell>
        </row>
        <row r="2510">
          <cell r="C2510">
            <v>15863.306</v>
          </cell>
          <cell r="D2510">
            <v>2.448</v>
          </cell>
        </row>
        <row r="2511">
          <cell r="C2511">
            <v>15867.200999999999</v>
          </cell>
          <cell r="D2511">
            <v>2.226</v>
          </cell>
        </row>
        <row r="2512">
          <cell r="C2512">
            <v>15870.004999999999</v>
          </cell>
          <cell r="D2512">
            <v>1.9450000000000001</v>
          </cell>
        </row>
        <row r="2513">
          <cell r="C2513">
            <v>15873.066000000001</v>
          </cell>
          <cell r="D2513">
            <v>1.5620000000000001</v>
          </cell>
        </row>
        <row r="2514">
          <cell r="C2514">
            <v>15875.808000000001</v>
          </cell>
          <cell r="D2514">
            <v>1.1220000000000001</v>
          </cell>
        </row>
        <row r="2515">
          <cell r="C2515">
            <v>15879.35</v>
          </cell>
          <cell r="D2515">
            <v>0.67300000000000004</v>
          </cell>
        </row>
        <row r="2516">
          <cell r="C2516">
            <v>15882.12</v>
          </cell>
          <cell r="D2516">
            <v>0.16300000000000001</v>
          </cell>
        </row>
        <row r="2517">
          <cell r="C2517">
            <v>15884.043</v>
          </cell>
          <cell r="D2517">
            <v>-9.8000000000000004E-2</v>
          </cell>
        </row>
        <row r="2518">
          <cell r="C2518">
            <v>15886.194</v>
          </cell>
          <cell r="D2518">
            <v>-0.53600000000000003</v>
          </cell>
        </row>
        <row r="2519">
          <cell r="C2519">
            <v>15889.031999999999</v>
          </cell>
          <cell r="D2519">
            <v>-1.0069999999999999</v>
          </cell>
        </row>
        <row r="2520">
          <cell r="C2520">
            <v>15891.558000000001</v>
          </cell>
          <cell r="D2520">
            <v>-1.3859999999999999</v>
          </cell>
        </row>
        <row r="2521">
          <cell r="C2521">
            <v>15893.941000000001</v>
          </cell>
          <cell r="D2521">
            <v>-1.9790000000000001</v>
          </cell>
        </row>
        <row r="2522">
          <cell r="C2522">
            <v>15897.395</v>
          </cell>
          <cell r="D2522">
            <v>-2.5270000000000001</v>
          </cell>
        </row>
        <row r="2523">
          <cell r="C2523">
            <v>15900.511</v>
          </cell>
          <cell r="D2523">
            <v>-3.0609999999999999</v>
          </cell>
        </row>
        <row r="2524">
          <cell r="C2524">
            <v>15902.537</v>
          </cell>
          <cell r="D2524">
            <v>-3.4239999999999999</v>
          </cell>
        </row>
        <row r="2525">
          <cell r="C2525">
            <v>15905.796</v>
          </cell>
          <cell r="D2525">
            <v>-4.1360000000000001</v>
          </cell>
        </row>
        <row r="2526">
          <cell r="C2526">
            <v>15908.55</v>
          </cell>
          <cell r="D2526">
            <v>-4.6970000000000001</v>
          </cell>
        </row>
        <row r="2527">
          <cell r="C2527">
            <v>15912.808000000001</v>
          </cell>
          <cell r="D2527">
            <v>-5.4649999999999999</v>
          </cell>
        </row>
        <row r="2528">
          <cell r="C2528">
            <v>15915.608</v>
          </cell>
          <cell r="D2528">
            <v>-5.9390000000000001</v>
          </cell>
        </row>
        <row r="2529">
          <cell r="C2529">
            <v>15917.630999999999</v>
          </cell>
          <cell r="D2529">
            <v>-6.3719999999999999</v>
          </cell>
        </row>
        <row r="2530">
          <cell r="C2530">
            <v>15925.71</v>
          </cell>
          <cell r="D2530">
            <v>-7.6779999999999999</v>
          </cell>
        </row>
        <row r="2531">
          <cell r="C2531">
            <v>15936.174999999999</v>
          </cell>
          <cell r="D2531">
            <v>-8.5749999999999993</v>
          </cell>
        </row>
        <row r="2532">
          <cell r="C2532">
            <v>15952.983</v>
          </cell>
          <cell r="D2532">
            <v>-8.2249999999999996</v>
          </cell>
        </row>
        <row r="2533">
          <cell r="C2533">
            <v>15960.304</v>
          </cell>
          <cell r="D2533">
            <v>-7.4240000000000004</v>
          </cell>
        </row>
        <row r="2534">
          <cell r="C2534">
            <v>15972.433000000001</v>
          </cell>
          <cell r="D2534">
            <v>-5.1440000000000001</v>
          </cell>
        </row>
        <row r="2535">
          <cell r="C2535">
            <v>15976.391</v>
          </cell>
          <cell r="D2535">
            <v>-4.0659999999999998</v>
          </cell>
        </row>
        <row r="2536">
          <cell r="C2536">
            <v>15980.766</v>
          </cell>
          <cell r="D2536">
            <v>-2.8090000000000002</v>
          </cell>
        </row>
        <row r="2537">
          <cell r="C2537">
            <v>15983.691000000001</v>
          </cell>
          <cell r="D2537">
            <v>-2.0049999999999999</v>
          </cell>
        </row>
        <row r="2538">
          <cell r="C2538">
            <v>15987.03</v>
          </cell>
          <cell r="D2538">
            <v>-1.0089999999999999</v>
          </cell>
        </row>
        <row r="2539">
          <cell r="C2539">
            <v>15991.356</v>
          </cell>
          <cell r="D2539">
            <v>0.17399999999999999</v>
          </cell>
        </row>
        <row r="2540">
          <cell r="C2540">
            <v>15995.566999999999</v>
          </cell>
          <cell r="D2540">
            <v>1.32</v>
          </cell>
        </row>
        <row r="2541">
          <cell r="C2541">
            <v>15999.421</v>
          </cell>
          <cell r="D2541">
            <v>2.2189999999999999</v>
          </cell>
        </row>
        <row r="2542">
          <cell r="C2542">
            <v>16002.143</v>
          </cell>
          <cell r="D2542">
            <v>2.851</v>
          </cell>
        </row>
        <row r="2543">
          <cell r="C2543">
            <v>16004.357</v>
          </cell>
          <cell r="D2543">
            <v>3.4</v>
          </cell>
        </row>
        <row r="2544">
          <cell r="C2544">
            <v>16006.51</v>
          </cell>
          <cell r="D2544">
            <v>3.7829999999999999</v>
          </cell>
        </row>
        <row r="2545">
          <cell r="C2545">
            <v>16009.504000000001</v>
          </cell>
          <cell r="D2545">
            <v>4.1669999999999998</v>
          </cell>
        </row>
        <row r="2546">
          <cell r="C2546">
            <v>16011.661</v>
          </cell>
          <cell r="D2546">
            <v>4.4169999999999998</v>
          </cell>
        </row>
        <row r="2547">
          <cell r="C2547">
            <v>16014.455</v>
          </cell>
          <cell r="D2547">
            <v>4.59</v>
          </cell>
        </row>
        <row r="2548">
          <cell r="C2548">
            <v>16017.508</v>
          </cell>
          <cell r="D2548">
            <v>4.7370000000000001</v>
          </cell>
        </row>
        <row r="2549">
          <cell r="C2549">
            <v>16020.656999999999</v>
          </cell>
          <cell r="D2549">
            <v>4.7919999999999998</v>
          </cell>
        </row>
        <row r="2550">
          <cell r="C2550">
            <v>16023.891</v>
          </cell>
          <cell r="D2550">
            <v>4.7409999999999997</v>
          </cell>
        </row>
        <row r="2551">
          <cell r="C2551">
            <v>16027.102000000001</v>
          </cell>
          <cell r="D2551">
            <v>4.6509999999999998</v>
          </cell>
        </row>
        <row r="2552">
          <cell r="C2552">
            <v>16030.989</v>
          </cell>
          <cell r="D2552">
            <v>4.4210000000000003</v>
          </cell>
        </row>
        <row r="2553">
          <cell r="C2553">
            <v>16034.883</v>
          </cell>
          <cell r="D2553">
            <v>4.1310000000000002</v>
          </cell>
        </row>
        <row r="2554">
          <cell r="C2554">
            <v>16039.174999999999</v>
          </cell>
          <cell r="D2554">
            <v>3.677</v>
          </cell>
        </row>
        <row r="2555">
          <cell r="C2555">
            <v>16042.637000000001</v>
          </cell>
          <cell r="D2555">
            <v>3.2730000000000001</v>
          </cell>
        </row>
        <row r="2556">
          <cell r="C2556">
            <v>16053.807000000001</v>
          </cell>
          <cell r="D2556">
            <v>2.2000000000000002</v>
          </cell>
        </row>
        <row r="2557">
          <cell r="C2557">
            <v>16094.223</v>
          </cell>
          <cell r="D2557">
            <v>-1.407</v>
          </cell>
        </row>
        <row r="2558">
          <cell r="C2558">
            <v>16099.088</v>
          </cell>
          <cell r="D2558">
            <v>-2.024</v>
          </cell>
        </row>
        <row r="2559">
          <cell r="C2559">
            <v>16103.773999999999</v>
          </cell>
          <cell r="D2559">
            <v>-2.665</v>
          </cell>
        </row>
        <row r="2560">
          <cell r="C2560">
            <v>16108.895</v>
          </cell>
          <cell r="D2560">
            <v>-3.371</v>
          </cell>
        </row>
        <row r="2561">
          <cell r="C2561">
            <v>16113.879000000001</v>
          </cell>
          <cell r="D2561">
            <v>-4.1109999999999998</v>
          </cell>
        </row>
        <row r="2562">
          <cell r="C2562">
            <v>16117.47</v>
          </cell>
          <cell r="D2562">
            <v>-4.6150000000000002</v>
          </cell>
        </row>
        <row r="2563">
          <cell r="C2563">
            <v>16121.286</v>
          </cell>
          <cell r="D2563">
            <v>-4.9290000000000003</v>
          </cell>
        </row>
        <row r="2564">
          <cell r="C2564">
            <v>16125.349</v>
          </cell>
          <cell r="D2564">
            <v>-5.1840000000000002</v>
          </cell>
        </row>
        <row r="2565">
          <cell r="C2565">
            <v>16128.932000000001</v>
          </cell>
          <cell r="D2565">
            <v>-5.2969999999999997</v>
          </cell>
        </row>
        <row r="2566">
          <cell r="C2566">
            <v>16131.971</v>
          </cell>
          <cell r="D2566">
            <v>-5.3120000000000003</v>
          </cell>
        </row>
        <row r="2567">
          <cell r="C2567">
            <v>16135.281999999999</v>
          </cell>
          <cell r="D2567">
            <v>-5.2430000000000003</v>
          </cell>
        </row>
        <row r="2568">
          <cell r="C2568">
            <v>16139.919</v>
          </cell>
          <cell r="D2568">
            <v>-4.9809999999999999</v>
          </cell>
        </row>
        <row r="2569">
          <cell r="C2569">
            <v>16142.716</v>
          </cell>
          <cell r="D2569">
            <v>-4.766</v>
          </cell>
        </row>
        <row r="2570">
          <cell r="C2570">
            <v>16146.362999999999</v>
          </cell>
          <cell r="D2570">
            <v>-4.3630000000000004</v>
          </cell>
        </row>
        <row r="2571">
          <cell r="C2571">
            <v>16150.027</v>
          </cell>
          <cell r="D2571">
            <v>-3.8540000000000001</v>
          </cell>
        </row>
        <row r="2572">
          <cell r="C2572">
            <v>16153.663</v>
          </cell>
          <cell r="D2572">
            <v>-3.23</v>
          </cell>
        </row>
        <row r="2573">
          <cell r="C2573">
            <v>16157.246999999999</v>
          </cell>
          <cell r="D2573">
            <v>-2.5649999999999999</v>
          </cell>
        </row>
        <row r="2574">
          <cell r="C2574">
            <v>16161.001</v>
          </cell>
          <cell r="D2574">
            <v>-1.93</v>
          </cell>
        </row>
        <row r="2575">
          <cell r="C2575">
            <v>16165.808000000001</v>
          </cell>
          <cell r="D2575">
            <v>-1.0860000000000001</v>
          </cell>
        </row>
        <row r="2576">
          <cell r="C2576">
            <v>16169.261</v>
          </cell>
          <cell r="D2576">
            <v>-0.57099999999999995</v>
          </cell>
        </row>
        <row r="2577">
          <cell r="C2577">
            <v>16174.839</v>
          </cell>
          <cell r="D2577">
            <v>0.28000000000000003</v>
          </cell>
        </row>
        <row r="2578">
          <cell r="C2578">
            <v>16179.887000000001</v>
          </cell>
          <cell r="D2578">
            <v>0.91400000000000003</v>
          </cell>
        </row>
        <row r="2579">
          <cell r="C2579">
            <v>16191.71</v>
          </cell>
          <cell r="D2579">
            <v>1.9910000000000001</v>
          </cell>
        </row>
        <row r="2580">
          <cell r="C2580">
            <v>16207.562</v>
          </cell>
          <cell r="D2580">
            <v>2.4849999999999999</v>
          </cell>
        </row>
        <row r="2581">
          <cell r="C2581">
            <v>16265.262000000001</v>
          </cell>
          <cell r="D2581">
            <v>2.38</v>
          </cell>
        </row>
        <row r="2582">
          <cell r="C2582">
            <v>16305.395</v>
          </cell>
          <cell r="D2582">
            <v>2.306</v>
          </cell>
        </row>
        <row r="2583">
          <cell r="C2583">
            <v>16355.527</v>
          </cell>
          <cell r="D2583">
            <v>2.1509999999999998</v>
          </cell>
        </row>
        <row r="2584">
          <cell r="C2584">
            <v>16387.599999999999</v>
          </cell>
          <cell r="D2584">
            <v>2.13</v>
          </cell>
        </row>
        <row r="2585">
          <cell r="C2585">
            <v>16421.617999999999</v>
          </cell>
          <cell r="D2585">
            <v>2.008</v>
          </cell>
        </row>
        <row r="2586">
          <cell r="C2586">
            <v>16484.669000000002</v>
          </cell>
          <cell r="D2586">
            <v>1.8180000000000001</v>
          </cell>
        </row>
        <row r="2587">
          <cell r="C2587">
            <v>16508.955000000002</v>
          </cell>
          <cell r="D2587">
            <v>1.95</v>
          </cell>
        </row>
        <row r="2588">
          <cell r="C2588">
            <v>16558.061000000002</v>
          </cell>
          <cell r="D2588">
            <v>2.0859999999999999</v>
          </cell>
        </row>
        <row r="2589">
          <cell r="C2589">
            <v>16631.341</v>
          </cell>
          <cell r="D2589">
            <v>1.94</v>
          </cell>
        </row>
        <row r="2590">
          <cell r="C2590">
            <v>16650.674999999999</v>
          </cell>
          <cell r="D2590">
            <v>1.163</v>
          </cell>
        </row>
        <row r="2591">
          <cell r="C2591">
            <v>16660.227999999999</v>
          </cell>
          <cell r="D2591">
            <v>0.442</v>
          </cell>
        </row>
        <row r="2592">
          <cell r="C2592">
            <v>16676.782999999999</v>
          </cell>
          <cell r="D2592">
            <v>-1.9359999999999999</v>
          </cell>
        </row>
        <row r="2593">
          <cell r="C2593">
            <v>16684.099999999999</v>
          </cell>
          <cell r="D2593">
            <v>-3.0430000000000001</v>
          </cell>
        </row>
        <row r="2594">
          <cell r="C2594">
            <v>16686.830000000002</v>
          </cell>
          <cell r="D2594">
            <v>-3.367</v>
          </cell>
        </row>
        <row r="2595">
          <cell r="C2595">
            <v>16690.444</v>
          </cell>
          <cell r="D2595">
            <v>-3.8029999999999999</v>
          </cell>
        </row>
        <row r="2596">
          <cell r="C2596">
            <v>16694.458999999999</v>
          </cell>
          <cell r="D2596">
            <v>-4.2380000000000004</v>
          </cell>
        </row>
        <row r="2597">
          <cell r="C2597">
            <v>16698.105</v>
          </cell>
          <cell r="D2597">
            <v>-4.5350000000000001</v>
          </cell>
        </row>
        <row r="2598">
          <cell r="C2598">
            <v>16701.682000000001</v>
          </cell>
          <cell r="D2598">
            <v>-4.7190000000000003</v>
          </cell>
        </row>
        <row r="2599">
          <cell r="C2599">
            <v>16706.396000000001</v>
          </cell>
          <cell r="D2599">
            <v>-4.7770000000000001</v>
          </cell>
        </row>
        <row r="2600">
          <cell r="C2600">
            <v>16711.377</v>
          </cell>
          <cell r="D2600">
            <v>-4.6890000000000001</v>
          </cell>
        </row>
        <row r="2601">
          <cell r="C2601">
            <v>16716.351999999999</v>
          </cell>
          <cell r="D2601">
            <v>-4.391</v>
          </cell>
        </row>
        <row r="2602">
          <cell r="C2602">
            <v>16719.616999999998</v>
          </cell>
          <cell r="D2602">
            <v>-4.2110000000000003</v>
          </cell>
        </row>
        <row r="2603">
          <cell r="C2603">
            <v>16721.532999999999</v>
          </cell>
          <cell r="D2603">
            <v>-4.0209999999999999</v>
          </cell>
        </row>
        <row r="2604">
          <cell r="C2604">
            <v>16725.019</v>
          </cell>
          <cell r="D2604">
            <v>-3.6680000000000001</v>
          </cell>
        </row>
        <row r="2605">
          <cell r="C2605">
            <v>16727.994999999999</v>
          </cell>
          <cell r="D2605">
            <v>-3.3010000000000002</v>
          </cell>
        </row>
        <row r="2606">
          <cell r="C2606">
            <v>16730.273000000001</v>
          </cell>
          <cell r="D2606">
            <v>-3.0289999999999999</v>
          </cell>
        </row>
        <row r="2607">
          <cell r="C2607">
            <v>16732.737000000001</v>
          </cell>
          <cell r="D2607">
            <v>-2.6680000000000001</v>
          </cell>
        </row>
        <row r="2608">
          <cell r="C2608">
            <v>16737.042000000001</v>
          </cell>
          <cell r="D2608">
            <v>-2.1120000000000001</v>
          </cell>
        </row>
        <row r="2609">
          <cell r="C2609">
            <v>16744.718000000001</v>
          </cell>
          <cell r="D2609">
            <v>-1.111</v>
          </cell>
        </row>
        <row r="2610">
          <cell r="C2610">
            <v>16756.156999999999</v>
          </cell>
          <cell r="D2610">
            <v>0.26</v>
          </cell>
        </row>
        <row r="2611">
          <cell r="C2611">
            <v>16765.316999999999</v>
          </cell>
          <cell r="D2611">
            <v>1.611</v>
          </cell>
        </row>
        <row r="2612">
          <cell r="C2612">
            <v>16775.975999999999</v>
          </cell>
          <cell r="D2612">
            <v>3.4929999999999999</v>
          </cell>
        </row>
        <row r="2613">
          <cell r="C2613">
            <v>16786.437000000002</v>
          </cell>
          <cell r="D2613">
            <v>5.9210000000000003</v>
          </cell>
        </row>
        <row r="2614">
          <cell r="C2614">
            <v>16791.776999999998</v>
          </cell>
          <cell r="D2614">
            <v>7.0869999999999997</v>
          </cell>
        </row>
        <row r="2615">
          <cell r="C2615">
            <v>16793.933000000001</v>
          </cell>
          <cell r="D2615">
            <v>7.4649999999999999</v>
          </cell>
        </row>
        <row r="2616">
          <cell r="C2616">
            <v>16797.512999999999</v>
          </cell>
          <cell r="D2616">
            <v>8.1359999999999992</v>
          </cell>
        </row>
        <row r="2617">
          <cell r="C2617">
            <v>16800.103999999999</v>
          </cell>
          <cell r="D2617">
            <v>8.5670000000000002</v>
          </cell>
        </row>
        <row r="2618">
          <cell r="C2618">
            <v>16804.142</v>
          </cell>
          <cell r="D2618">
            <v>9.0519999999999996</v>
          </cell>
        </row>
        <row r="2619">
          <cell r="C2619">
            <v>16807.289000000001</v>
          </cell>
          <cell r="D2619">
            <v>9.3339999999999996</v>
          </cell>
        </row>
        <row r="2620">
          <cell r="C2620">
            <v>16811.589</v>
          </cell>
          <cell r="D2620">
            <v>9.7319999999999993</v>
          </cell>
        </row>
        <row r="2621">
          <cell r="C2621">
            <v>16816.482</v>
          </cell>
          <cell r="D2621">
            <v>10.154999999999999</v>
          </cell>
        </row>
        <row r="2622">
          <cell r="C2622">
            <v>16818.632000000001</v>
          </cell>
          <cell r="D2622">
            <v>10.307</v>
          </cell>
        </row>
        <row r="2623">
          <cell r="C2623">
            <v>16821.203000000001</v>
          </cell>
          <cell r="D2623">
            <v>10.454000000000001</v>
          </cell>
        </row>
        <row r="2624">
          <cell r="C2624">
            <v>16823.634999999998</v>
          </cell>
          <cell r="D2624">
            <v>10.589</v>
          </cell>
        </row>
        <row r="2625">
          <cell r="C2625">
            <v>16826.226999999999</v>
          </cell>
          <cell r="D2625">
            <v>10.601000000000001</v>
          </cell>
        </row>
        <row r="2626">
          <cell r="C2626">
            <v>16828.451000000001</v>
          </cell>
          <cell r="D2626">
            <v>10.617000000000001</v>
          </cell>
        </row>
        <row r="2627">
          <cell r="C2627">
            <v>16830.851999999999</v>
          </cell>
          <cell r="D2627">
            <v>10.551</v>
          </cell>
        </row>
        <row r="2628">
          <cell r="C2628">
            <v>16833.425999999999</v>
          </cell>
          <cell r="D2628">
            <v>10.316000000000001</v>
          </cell>
        </row>
        <row r="2629">
          <cell r="C2629">
            <v>16835.778999999999</v>
          </cell>
          <cell r="D2629">
            <v>10.202</v>
          </cell>
        </row>
        <row r="2630">
          <cell r="C2630">
            <v>16838.921999999999</v>
          </cell>
          <cell r="D2630">
            <v>9.8780000000000001</v>
          </cell>
        </row>
        <row r="2631">
          <cell r="C2631">
            <v>16841.346000000001</v>
          </cell>
          <cell r="D2631">
            <v>9.5749999999999993</v>
          </cell>
        </row>
        <row r="2632">
          <cell r="C2632">
            <v>16844.478999999999</v>
          </cell>
          <cell r="D2632">
            <v>9.24</v>
          </cell>
        </row>
        <row r="2633">
          <cell r="C2633">
            <v>16847.11</v>
          </cell>
          <cell r="D2633">
            <v>8.9420000000000002</v>
          </cell>
        </row>
        <row r="2634">
          <cell r="C2634">
            <v>16849.638999999999</v>
          </cell>
          <cell r="D2634">
            <v>8.657</v>
          </cell>
        </row>
        <row r="2635">
          <cell r="C2635">
            <v>16851.855</v>
          </cell>
          <cell r="D2635">
            <v>8.2639999999999993</v>
          </cell>
        </row>
        <row r="2636">
          <cell r="C2636">
            <v>16853.603999999999</v>
          </cell>
          <cell r="D2636">
            <v>7.9690000000000003</v>
          </cell>
        </row>
        <row r="2637">
          <cell r="C2637">
            <v>16855.919000000002</v>
          </cell>
          <cell r="D2637">
            <v>7.5110000000000001</v>
          </cell>
        </row>
        <row r="2638">
          <cell r="C2638">
            <v>16858.161</v>
          </cell>
          <cell r="D2638">
            <v>7.0069999999999997</v>
          </cell>
        </row>
        <row r="2639">
          <cell r="C2639">
            <v>16861.474999999999</v>
          </cell>
          <cell r="D2639">
            <v>6.2519999999999998</v>
          </cell>
        </row>
        <row r="2640">
          <cell r="C2640">
            <v>16866.12</v>
          </cell>
          <cell r="D2640">
            <v>5.1779999999999999</v>
          </cell>
        </row>
        <row r="2641">
          <cell r="C2641">
            <v>16870.845000000001</v>
          </cell>
          <cell r="D2641">
            <v>4.25</v>
          </cell>
        </row>
        <row r="2642">
          <cell r="C2642">
            <v>16885.595000000001</v>
          </cell>
          <cell r="D2642">
            <v>2.5710000000000002</v>
          </cell>
        </row>
        <row r="2643">
          <cell r="C2643">
            <v>16944.834999999999</v>
          </cell>
          <cell r="D2643">
            <v>2.234</v>
          </cell>
        </row>
        <row r="2644">
          <cell r="C2644">
            <v>16983.723999999998</v>
          </cell>
          <cell r="D2644">
            <v>2.5779999999999998</v>
          </cell>
        </row>
        <row r="2645">
          <cell r="C2645">
            <v>16997.062999999998</v>
          </cell>
          <cell r="D2645">
            <v>2.6190000000000002</v>
          </cell>
        </row>
        <row r="2646">
          <cell r="C2646">
            <v>17000.955000000002</v>
          </cell>
          <cell r="D2646">
            <v>2.5609999999999999</v>
          </cell>
        </row>
        <row r="2647">
          <cell r="C2647">
            <v>17004.742999999999</v>
          </cell>
          <cell r="D2647">
            <v>2.488</v>
          </cell>
        </row>
        <row r="2648">
          <cell r="C2648">
            <v>17008.687000000002</v>
          </cell>
          <cell r="D2648">
            <v>2.379</v>
          </cell>
        </row>
        <row r="2649">
          <cell r="C2649">
            <v>17012.273000000001</v>
          </cell>
          <cell r="D2649">
            <v>2.238</v>
          </cell>
        </row>
        <row r="2650">
          <cell r="C2650">
            <v>17015.986000000001</v>
          </cell>
          <cell r="D2650">
            <v>2.1389999999999998</v>
          </cell>
        </row>
        <row r="2651">
          <cell r="C2651">
            <v>17018.924999999999</v>
          </cell>
          <cell r="D2651">
            <v>1.9710000000000001</v>
          </cell>
        </row>
        <row r="2652">
          <cell r="C2652">
            <v>17022.146000000001</v>
          </cell>
          <cell r="D2652">
            <v>1.6919999999999999</v>
          </cell>
        </row>
        <row r="2653">
          <cell r="C2653">
            <v>17025.099999999999</v>
          </cell>
          <cell r="D2653">
            <v>1.327</v>
          </cell>
        </row>
        <row r="2654">
          <cell r="C2654">
            <v>17031.330999999998</v>
          </cell>
          <cell r="D2654">
            <v>0.35199999999999998</v>
          </cell>
        </row>
        <row r="2655">
          <cell r="C2655">
            <v>17034.580000000002</v>
          </cell>
          <cell r="D2655">
            <v>-0.17899999999999999</v>
          </cell>
        </row>
        <row r="2656">
          <cell r="C2656">
            <v>17037.883000000002</v>
          </cell>
          <cell r="D2656">
            <v>-0.8</v>
          </cell>
        </row>
        <row r="2657">
          <cell r="C2657">
            <v>17041.075000000001</v>
          </cell>
          <cell r="D2657">
            <v>-1.4950000000000001</v>
          </cell>
        </row>
        <row r="2658">
          <cell r="C2658">
            <v>17045.713</v>
          </cell>
          <cell r="D2658">
            <v>-2.472</v>
          </cell>
        </row>
        <row r="2659">
          <cell r="C2659">
            <v>17049.132000000001</v>
          </cell>
          <cell r="D2659">
            <v>-3.2360000000000002</v>
          </cell>
        </row>
        <row r="2660">
          <cell r="C2660">
            <v>17052.416000000001</v>
          </cell>
          <cell r="D2660">
            <v>-3.984</v>
          </cell>
        </row>
        <row r="2661">
          <cell r="C2661">
            <v>17054.366999999998</v>
          </cell>
          <cell r="D2661">
            <v>-4.4690000000000003</v>
          </cell>
        </row>
        <row r="2662">
          <cell r="C2662">
            <v>17058.046999999999</v>
          </cell>
          <cell r="D2662">
            <v>-5.3780000000000001</v>
          </cell>
        </row>
        <row r="2663">
          <cell r="C2663">
            <v>17063.675999999999</v>
          </cell>
          <cell r="D2663">
            <v>-6.6689999999999996</v>
          </cell>
        </row>
        <row r="2664">
          <cell r="C2664">
            <v>17066.179</v>
          </cell>
          <cell r="D2664">
            <v>-7.1689999999999996</v>
          </cell>
        </row>
        <row r="2665">
          <cell r="C2665">
            <v>17068.341</v>
          </cell>
          <cell r="D2665">
            <v>-7.6139999999999999</v>
          </cell>
        </row>
        <row r="2666">
          <cell r="C2666">
            <v>17070.978999999999</v>
          </cell>
          <cell r="D2666">
            <v>-8.2260000000000009</v>
          </cell>
        </row>
        <row r="2667">
          <cell r="C2667">
            <v>17074.21</v>
          </cell>
          <cell r="D2667">
            <v>-8.9280000000000008</v>
          </cell>
        </row>
        <row r="2668">
          <cell r="C2668">
            <v>17077.150000000001</v>
          </cell>
          <cell r="D2668">
            <v>-9.51</v>
          </cell>
        </row>
        <row r="2669">
          <cell r="C2669">
            <v>17079.924999999999</v>
          </cell>
          <cell r="D2669">
            <v>-10.068</v>
          </cell>
        </row>
        <row r="2670">
          <cell r="C2670">
            <v>17082.437000000002</v>
          </cell>
          <cell r="D2670">
            <v>-10.603999999999999</v>
          </cell>
        </row>
        <row r="2671">
          <cell r="C2671">
            <v>17086.478999999999</v>
          </cell>
          <cell r="D2671">
            <v>-11.358000000000001</v>
          </cell>
        </row>
        <row r="2672">
          <cell r="C2672">
            <v>17101.746999999999</v>
          </cell>
          <cell r="D2672">
            <v>-12.849</v>
          </cell>
        </row>
        <row r="2673">
          <cell r="C2673">
            <v>17116.146000000001</v>
          </cell>
          <cell r="D2673">
            <v>-12.862</v>
          </cell>
        </row>
        <row r="2674">
          <cell r="C2674">
            <v>17121.955000000002</v>
          </cell>
          <cell r="D2674">
            <v>-12.582000000000001</v>
          </cell>
        </row>
        <row r="2675">
          <cell r="C2675">
            <v>17129.532999999999</v>
          </cell>
          <cell r="D2675">
            <v>87.021000000000001</v>
          </cell>
        </row>
        <row r="2676">
          <cell r="C2676">
            <v>17129.913</v>
          </cell>
          <cell r="D2676">
            <v>-12.04</v>
          </cell>
        </row>
        <row r="2677">
          <cell r="C2677">
            <v>17137.557000000001</v>
          </cell>
          <cell r="D2677">
            <v>-11.388999999999999</v>
          </cell>
        </row>
        <row r="2678">
          <cell r="C2678">
            <v>17140</v>
          </cell>
          <cell r="D2678">
            <v>88.399000000000001</v>
          </cell>
        </row>
        <row r="2679">
          <cell r="C2679">
            <v>17147.651000000002</v>
          </cell>
          <cell r="D2679">
            <v>89.028999999999996</v>
          </cell>
        </row>
        <row r="2680">
          <cell r="C2680">
            <v>17148.128000000001</v>
          </cell>
          <cell r="D2680">
            <v>-10.563000000000001</v>
          </cell>
        </row>
        <row r="2681">
          <cell r="C2681">
            <v>17156.402999999998</v>
          </cell>
          <cell r="D2681">
            <v>89.387</v>
          </cell>
        </row>
        <row r="2682">
          <cell r="C2682">
            <v>17156.5</v>
          </cell>
          <cell r="D2682">
            <v>-9.9220000000000006</v>
          </cell>
        </row>
        <row r="2683">
          <cell r="C2683">
            <v>17159.243999999999</v>
          </cell>
          <cell r="D2683">
            <v>89.453999999999994</v>
          </cell>
        </row>
        <row r="2684">
          <cell r="C2684">
            <v>17161.45</v>
          </cell>
          <cell r="D2684">
            <v>-9.4380000000000006</v>
          </cell>
        </row>
        <row r="2685">
          <cell r="C2685">
            <v>17162.382000000001</v>
          </cell>
          <cell r="D2685">
            <v>89.397999999999996</v>
          </cell>
        </row>
        <row r="2686">
          <cell r="C2686">
            <v>17165.173999999999</v>
          </cell>
          <cell r="D2686">
            <v>89.352000000000004</v>
          </cell>
        </row>
        <row r="2687">
          <cell r="C2687">
            <v>17165.304</v>
          </cell>
          <cell r="D2687">
            <v>-8.8989999999999991</v>
          </cell>
        </row>
        <row r="2688">
          <cell r="C2688">
            <v>17168.261999999999</v>
          </cell>
          <cell r="D2688">
            <v>89.034999999999997</v>
          </cell>
        </row>
        <row r="2689">
          <cell r="C2689">
            <v>17168.672999999999</v>
          </cell>
          <cell r="D2689">
            <v>-8.3719999999999999</v>
          </cell>
        </row>
        <row r="2690">
          <cell r="C2690">
            <v>17172.713</v>
          </cell>
          <cell r="D2690">
            <v>-7.6239999999999997</v>
          </cell>
        </row>
        <row r="2691">
          <cell r="C2691">
            <v>17173.924999999999</v>
          </cell>
          <cell r="D2691">
            <v>88.49</v>
          </cell>
        </row>
        <row r="2692">
          <cell r="C2692">
            <v>17174.558000000001</v>
          </cell>
          <cell r="D2692">
            <v>-7.1859999999999999</v>
          </cell>
        </row>
        <row r="2693">
          <cell r="C2693">
            <v>17178.596000000001</v>
          </cell>
          <cell r="D2693">
            <v>87.745000000000005</v>
          </cell>
        </row>
        <row r="2694">
          <cell r="C2694">
            <v>17178.821</v>
          </cell>
          <cell r="D2694">
            <v>-6.1959999999999997</v>
          </cell>
        </row>
        <row r="2695">
          <cell r="C2695">
            <v>17181.323</v>
          </cell>
          <cell r="D2695">
            <v>-5.3879999999999999</v>
          </cell>
        </row>
        <row r="2696">
          <cell r="C2696">
            <v>17181.766</v>
          </cell>
          <cell r="D2696">
            <v>87.262</v>
          </cell>
        </row>
        <row r="2697">
          <cell r="C2697">
            <v>17183.28</v>
          </cell>
          <cell r="D2697">
            <v>-4.7309999999999999</v>
          </cell>
        </row>
        <row r="2698">
          <cell r="C2698">
            <v>17184.446</v>
          </cell>
          <cell r="D2698">
            <v>86.66</v>
          </cell>
        </row>
        <row r="2699">
          <cell r="C2699">
            <v>17184.949000000001</v>
          </cell>
          <cell r="D2699">
            <v>-4.1210000000000004</v>
          </cell>
        </row>
        <row r="2700">
          <cell r="C2700">
            <v>17186.239000000001</v>
          </cell>
          <cell r="D2700">
            <v>-3.633</v>
          </cell>
        </row>
        <row r="2701">
          <cell r="C2701">
            <v>17187.404999999999</v>
          </cell>
          <cell r="D2701">
            <v>86.021000000000001</v>
          </cell>
        </row>
        <row r="2702">
          <cell r="C2702">
            <v>17188.231</v>
          </cell>
          <cell r="D2702">
            <v>-2.7690000000000001</v>
          </cell>
        </row>
        <row r="2703">
          <cell r="C2703">
            <v>17189.657999999999</v>
          </cell>
          <cell r="D2703">
            <v>-2.1440000000000001</v>
          </cell>
        </row>
        <row r="2704">
          <cell r="C2704">
            <v>17190.768</v>
          </cell>
          <cell r="D2704">
            <v>85.185000000000002</v>
          </cell>
        </row>
        <row r="2705">
          <cell r="C2705">
            <v>17191.294000000002</v>
          </cell>
          <cell r="D2705">
            <v>-1.3680000000000001</v>
          </cell>
        </row>
        <row r="2706">
          <cell r="C2706">
            <v>17193.652999999998</v>
          </cell>
          <cell r="D2706">
            <v>-0.11799999999999999</v>
          </cell>
        </row>
        <row r="2707">
          <cell r="C2707">
            <v>17196.334999999999</v>
          </cell>
          <cell r="D2707">
            <v>1.294</v>
          </cell>
        </row>
        <row r="2708">
          <cell r="C2708">
            <v>17197.672999999999</v>
          </cell>
          <cell r="D2708">
            <v>2.0910000000000002</v>
          </cell>
        </row>
        <row r="2709">
          <cell r="C2709">
            <v>17198.108</v>
          </cell>
          <cell r="D2709">
            <v>83.361999999999995</v>
          </cell>
        </row>
        <row r="2710">
          <cell r="C2710">
            <v>17199.508000000002</v>
          </cell>
          <cell r="D2710">
            <v>3.1680000000000001</v>
          </cell>
        </row>
        <row r="2711">
          <cell r="C2711">
            <v>17201.243999999999</v>
          </cell>
          <cell r="D2711">
            <v>4.2569999999999997</v>
          </cell>
        </row>
        <row r="2712">
          <cell r="C2712">
            <v>17202.702000000001</v>
          </cell>
          <cell r="D2712">
            <v>5.2910000000000004</v>
          </cell>
        </row>
        <row r="2713">
          <cell r="C2713">
            <v>17204.149000000001</v>
          </cell>
          <cell r="D2713">
            <v>6.3840000000000003</v>
          </cell>
        </row>
        <row r="2714">
          <cell r="C2714">
            <v>17205.901000000002</v>
          </cell>
          <cell r="D2714">
            <v>7.7640000000000002</v>
          </cell>
        </row>
        <row r="2715">
          <cell r="C2715">
            <v>17207.275000000001</v>
          </cell>
          <cell r="D2715">
            <v>81.021000000000001</v>
          </cell>
        </row>
        <row r="2716">
          <cell r="C2716">
            <v>17207.621999999999</v>
          </cell>
          <cell r="D2716">
            <v>9.3149999999999995</v>
          </cell>
        </row>
        <row r="2717">
          <cell r="C2717">
            <v>17209.850999999999</v>
          </cell>
          <cell r="D2717">
            <v>11.356</v>
          </cell>
        </row>
        <row r="2718">
          <cell r="C2718">
            <v>17211.366999999998</v>
          </cell>
          <cell r="D2718">
            <v>79.840999999999994</v>
          </cell>
        </row>
        <row r="2719">
          <cell r="C2719">
            <v>17211.375</v>
          </cell>
          <cell r="D2719">
            <v>12.851000000000001</v>
          </cell>
        </row>
        <row r="2720">
          <cell r="C2720">
            <v>17213.072</v>
          </cell>
          <cell r="D2720">
            <v>14.654999999999999</v>
          </cell>
        </row>
        <row r="2721">
          <cell r="C2721">
            <v>17214.239000000001</v>
          </cell>
          <cell r="D2721">
            <v>15.84</v>
          </cell>
        </row>
        <row r="2722">
          <cell r="C2722">
            <v>17214.768</v>
          </cell>
          <cell r="D2722">
            <v>78.727999999999994</v>
          </cell>
        </row>
        <row r="2723">
          <cell r="C2723">
            <v>17216.438999999998</v>
          </cell>
          <cell r="D2723">
            <v>18.262</v>
          </cell>
        </row>
        <row r="2724">
          <cell r="C2724">
            <v>17216.917000000001</v>
          </cell>
          <cell r="D2724">
            <v>77.843999999999994</v>
          </cell>
        </row>
        <row r="2725">
          <cell r="C2725">
            <v>17218.186000000002</v>
          </cell>
          <cell r="D2725">
            <v>20.254000000000001</v>
          </cell>
        </row>
        <row r="2726">
          <cell r="C2726">
            <v>17219.976999999999</v>
          </cell>
          <cell r="D2726">
            <v>76.275000000000006</v>
          </cell>
        </row>
        <row r="2727">
          <cell r="C2727">
            <v>17219.981</v>
          </cell>
          <cell r="D2727">
            <v>22.407</v>
          </cell>
        </row>
        <row r="2728">
          <cell r="C2728">
            <v>17221.344000000001</v>
          </cell>
          <cell r="D2728">
            <v>24.244</v>
          </cell>
        </row>
        <row r="2729">
          <cell r="C2729">
            <v>17223.23</v>
          </cell>
          <cell r="D2729">
            <v>74.131</v>
          </cell>
        </row>
        <row r="2730">
          <cell r="C2730">
            <v>17223.364000000001</v>
          </cell>
          <cell r="D2730">
            <v>27.006</v>
          </cell>
        </row>
        <row r="2731">
          <cell r="C2731">
            <v>17224.981</v>
          </cell>
          <cell r="D2731">
            <v>29.445</v>
          </cell>
        </row>
        <row r="2732">
          <cell r="C2732">
            <v>17225.356</v>
          </cell>
          <cell r="D2732">
            <v>72.372</v>
          </cell>
        </row>
        <row r="2733">
          <cell r="C2733">
            <v>17226.594000000001</v>
          </cell>
          <cell r="D2733">
            <v>32.173000000000002</v>
          </cell>
        </row>
        <row r="2734">
          <cell r="C2734">
            <v>17227.746999999999</v>
          </cell>
          <cell r="D2734">
            <v>69.989000000000004</v>
          </cell>
        </row>
        <row r="2735">
          <cell r="C2735">
            <v>17227.851999999999</v>
          </cell>
          <cell r="D2735">
            <v>34.433</v>
          </cell>
        </row>
        <row r="2736">
          <cell r="C2736">
            <v>17229.339</v>
          </cell>
          <cell r="D2736">
            <v>37.417999999999999</v>
          </cell>
        </row>
        <row r="2737">
          <cell r="C2737">
            <v>17230.357</v>
          </cell>
          <cell r="D2737">
            <v>39.729999999999997</v>
          </cell>
        </row>
        <row r="2738">
          <cell r="C2738">
            <v>17231.167000000001</v>
          </cell>
          <cell r="D2738">
            <v>66.218999999999994</v>
          </cell>
        </row>
        <row r="2739">
          <cell r="C2739">
            <v>17231.692999999999</v>
          </cell>
          <cell r="D2739">
            <v>43.075000000000003</v>
          </cell>
        </row>
        <row r="2740">
          <cell r="C2740">
            <v>17231.949000000001</v>
          </cell>
          <cell r="D2740">
            <v>64.91</v>
          </cell>
        </row>
        <row r="2741">
          <cell r="C2741">
            <v>17232.288</v>
          </cell>
          <cell r="D2741">
            <v>45.561999999999998</v>
          </cell>
        </row>
        <row r="2742">
          <cell r="C2742">
            <v>17232.601999999999</v>
          </cell>
          <cell r="D2742">
            <v>63.223999999999997</v>
          </cell>
        </row>
        <row r="2743">
          <cell r="C2743">
            <v>17233.800999999999</v>
          </cell>
          <cell r="D2743">
            <v>52.38</v>
          </cell>
        </row>
        <row r="2744">
          <cell r="C2744">
            <v>17233.967000000001</v>
          </cell>
          <cell r="D2744">
            <v>57.642000000000003</v>
          </cell>
        </row>
        <row r="2745">
          <cell r="C2745">
            <v>17234.050999999999</v>
          </cell>
          <cell r="D2745">
            <v>55.893000000000001</v>
          </cell>
        </row>
        <row r="2746">
          <cell r="C2746">
            <v>17711.748</v>
          </cell>
          <cell r="D2746">
            <v>72.975999999999999</v>
          </cell>
        </row>
        <row r="2747">
          <cell r="C2747">
            <v>17726.206999999999</v>
          </cell>
          <cell r="D2747">
            <v>59.564999999999998</v>
          </cell>
        </row>
        <row r="2748">
          <cell r="C2748">
            <v>17735.662</v>
          </cell>
          <cell r="D2748">
            <v>53.07</v>
          </cell>
        </row>
        <row r="2749">
          <cell r="C2749">
            <v>17755.415000000001</v>
          </cell>
          <cell r="D2749">
            <v>44.003999999999998</v>
          </cell>
        </row>
        <row r="2750">
          <cell r="C2750">
            <v>17758.303</v>
          </cell>
          <cell r="D2750">
            <v>43.12</v>
          </cell>
        </row>
        <row r="2751">
          <cell r="C2751">
            <v>17760.387999999999</v>
          </cell>
          <cell r="D2751">
            <v>42.482999999999997</v>
          </cell>
        </row>
        <row r="2752">
          <cell r="C2752">
            <v>17763.060000000001</v>
          </cell>
          <cell r="D2752">
            <v>41.671999999999997</v>
          </cell>
        </row>
        <row r="2753">
          <cell r="C2753">
            <v>17764.768</v>
          </cell>
          <cell r="D2753">
            <v>41.112000000000002</v>
          </cell>
        </row>
        <row r="2754">
          <cell r="C2754">
            <v>17767.837</v>
          </cell>
          <cell r="D2754">
            <v>40.194000000000003</v>
          </cell>
        </row>
        <row r="2755">
          <cell r="C2755">
            <v>17770.752</v>
          </cell>
          <cell r="D2755">
            <v>39.244999999999997</v>
          </cell>
        </row>
        <row r="2756">
          <cell r="C2756">
            <v>17773.187999999998</v>
          </cell>
          <cell r="D2756">
            <v>38.384999999999998</v>
          </cell>
        </row>
        <row r="2757">
          <cell r="C2757">
            <v>17775.278999999999</v>
          </cell>
          <cell r="D2757">
            <v>37.56</v>
          </cell>
        </row>
        <row r="2758">
          <cell r="C2758">
            <v>17777.031999999999</v>
          </cell>
          <cell r="D2758">
            <v>36.853000000000002</v>
          </cell>
        </row>
        <row r="2759">
          <cell r="C2759">
            <v>17779.674999999999</v>
          </cell>
          <cell r="D2759">
            <v>35.808</v>
          </cell>
        </row>
        <row r="2760">
          <cell r="C2760">
            <v>17782.819</v>
          </cell>
          <cell r="D2760">
            <v>34.652000000000001</v>
          </cell>
        </row>
        <row r="2761">
          <cell r="C2761">
            <v>17784.502</v>
          </cell>
          <cell r="D2761">
            <v>33.976999999999997</v>
          </cell>
        </row>
        <row r="2762">
          <cell r="C2762">
            <v>17787.546999999999</v>
          </cell>
          <cell r="D2762">
            <v>32.701999999999998</v>
          </cell>
        </row>
        <row r="2763">
          <cell r="C2763">
            <v>17789.891</v>
          </cell>
          <cell r="D2763">
            <v>31.696000000000002</v>
          </cell>
        </row>
        <row r="2764">
          <cell r="C2764">
            <v>17792.617999999999</v>
          </cell>
          <cell r="D2764">
            <v>30.53</v>
          </cell>
        </row>
        <row r="2765">
          <cell r="C2765">
            <v>17794.875</v>
          </cell>
          <cell r="D2765">
            <v>29.465</v>
          </cell>
        </row>
        <row r="2766">
          <cell r="C2766">
            <v>17797.453000000001</v>
          </cell>
          <cell r="D2766">
            <v>28.212</v>
          </cell>
        </row>
        <row r="2767">
          <cell r="C2767">
            <v>17799.45</v>
          </cell>
          <cell r="D2767">
            <v>27.26</v>
          </cell>
        </row>
        <row r="2768">
          <cell r="C2768">
            <v>17801.807000000001</v>
          </cell>
          <cell r="D2768">
            <v>26.036000000000001</v>
          </cell>
        </row>
        <row r="2769">
          <cell r="C2769">
            <v>17804.72</v>
          </cell>
          <cell r="D2769">
            <v>24.457999999999998</v>
          </cell>
        </row>
        <row r="2770">
          <cell r="C2770">
            <v>17810.651000000002</v>
          </cell>
          <cell r="D2770">
            <v>21.138000000000002</v>
          </cell>
        </row>
        <row r="2771">
          <cell r="C2771">
            <v>17814.322</v>
          </cell>
          <cell r="D2771">
            <v>19.158999999999999</v>
          </cell>
        </row>
        <row r="2772">
          <cell r="C2772">
            <v>17818.537</v>
          </cell>
          <cell r="D2772">
            <v>17.097000000000001</v>
          </cell>
        </row>
        <row r="2773">
          <cell r="C2773">
            <v>17824.006000000001</v>
          </cell>
          <cell r="D2773">
            <v>14.565</v>
          </cell>
        </row>
        <row r="2774">
          <cell r="C2774">
            <v>17832.242999999999</v>
          </cell>
          <cell r="D2774">
            <v>11.430999999999999</v>
          </cell>
        </row>
        <row r="2775">
          <cell r="C2775">
            <v>17840.578000000001</v>
          </cell>
          <cell r="D2775">
            <v>9.0709999999999997</v>
          </cell>
        </row>
        <row r="2776">
          <cell r="C2776">
            <v>17848.925999999999</v>
          </cell>
          <cell r="D2776">
            <v>7.4950000000000001</v>
          </cell>
        </row>
        <row r="2777">
          <cell r="C2777">
            <v>17855.782999999999</v>
          </cell>
          <cell r="D2777">
            <v>6.5730000000000004</v>
          </cell>
        </row>
        <row r="2778">
          <cell r="C2778">
            <v>17865.846000000001</v>
          </cell>
          <cell r="D2778">
            <v>5.8120000000000003</v>
          </cell>
        </row>
        <row r="2779">
          <cell r="C2779">
            <v>17874.047999999999</v>
          </cell>
          <cell r="D2779">
            <v>5.5309999999999997</v>
          </cell>
        </row>
        <row r="2780">
          <cell r="C2780">
            <v>17884.071</v>
          </cell>
          <cell r="D2780">
            <v>5.3639999999999999</v>
          </cell>
        </row>
        <row r="2781">
          <cell r="C2781">
            <v>17895.483</v>
          </cell>
          <cell r="D2781">
            <v>5.3810000000000002</v>
          </cell>
        </row>
        <row r="2782">
          <cell r="C2782">
            <v>17919.490000000002</v>
          </cell>
          <cell r="D2782">
            <v>5.4029999999999996</v>
          </cell>
        </row>
        <row r="2783">
          <cell r="C2783">
            <v>17929.638999999999</v>
          </cell>
          <cell r="D2783">
            <v>5.383</v>
          </cell>
        </row>
        <row r="2784">
          <cell r="C2784">
            <v>17953.417000000001</v>
          </cell>
          <cell r="D2784">
            <v>5.46</v>
          </cell>
        </row>
        <row r="2785">
          <cell r="C2785">
            <v>17969.28</v>
          </cell>
          <cell r="D2785">
            <v>5.2510000000000003</v>
          </cell>
        </row>
        <row r="2786">
          <cell r="C2786">
            <v>17985.509999999998</v>
          </cell>
          <cell r="D2786">
            <v>4.4480000000000004</v>
          </cell>
        </row>
        <row r="2787">
          <cell r="C2787">
            <v>17989.862000000001</v>
          </cell>
          <cell r="D2787">
            <v>4.2519999999999998</v>
          </cell>
        </row>
        <row r="2788">
          <cell r="C2788">
            <v>17994.188999999998</v>
          </cell>
          <cell r="D2788">
            <v>3.8860000000000001</v>
          </cell>
        </row>
        <row r="2789">
          <cell r="C2789">
            <v>17997.912</v>
          </cell>
          <cell r="D2789">
            <v>3.7149999999999999</v>
          </cell>
        </row>
        <row r="2790">
          <cell r="C2790">
            <v>18001.071</v>
          </cell>
          <cell r="D2790">
            <v>3.4769999999999999</v>
          </cell>
        </row>
        <row r="2791">
          <cell r="C2791">
            <v>18004.415000000001</v>
          </cell>
          <cell r="D2791">
            <v>3.359</v>
          </cell>
        </row>
        <row r="2792">
          <cell r="C2792">
            <v>18007.677</v>
          </cell>
          <cell r="D2792">
            <v>3.2160000000000002</v>
          </cell>
        </row>
        <row r="2793">
          <cell r="C2793">
            <v>18010.593000000001</v>
          </cell>
          <cell r="D2793">
            <v>3.2240000000000002</v>
          </cell>
        </row>
        <row r="2794">
          <cell r="C2794">
            <v>18013.009999999998</v>
          </cell>
          <cell r="D2794">
            <v>3.1960000000000002</v>
          </cell>
        </row>
        <row r="2795">
          <cell r="C2795">
            <v>18015.738000000001</v>
          </cell>
          <cell r="D2795">
            <v>3.2570000000000001</v>
          </cell>
        </row>
        <row r="2796">
          <cell r="C2796">
            <v>18018.398000000001</v>
          </cell>
          <cell r="D2796">
            <v>3.3919999999999999</v>
          </cell>
        </row>
        <row r="2797">
          <cell r="C2797">
            <v>18021.493999999999</v>
          </cell>
          <cell r="D2797">
            <v>3.5259999999999998</v>
          </cell>
        </row>
        <row r="2798">
          <cell r="C2798">
            <v>18023.416000000001</v>
          </cell>
          <cell r="D2798">
            <v>3.5819999999999999</v>
          </cell>
        </row>
        <row r="2799">
          <cell r="C2799">
            <v>18025.851999999999</v>
          </cell>
          <cell r="D2799">
            <v>3.7509999999999999</v>
          </cell>
        </row>
        <row r="2800">
          <cell r="C2800">
            <v>18029.881000000001</v>
          </cell>
          <cell r="D2800">
            <v>4.05</v>
          </cell>
        </row>
        <row r="2801">
          <cell r="C2801">
            <v>18033.287</v>
          </cell>
          <cell r="D2801">
            <v>4.3170000000000002</v>
          </cell>
        </row>
        <row r="2802">
          <cell r="C2802">
            <v>18044.308000000001</v>
          </cell>
          <cell r="D2802">
            <v>4.9640000000000004</v>
          </cell>
        </row>
        <row r="2803">
          <cell r="C2803">
            <v>18057.361000000001</v>
          </cell>
          <cell r="D2803">
            <v>5.4320000000000004</v>
          </cell>
        </row>
        <row r="2804">
          <cell r="C2804">
            <v>18084.530999999999</v>
          </cell>
          <cell r="D2804">
            <v>5.5</v>
          </cell>
        </row>
        <row r="2805">
          <cell r="C2805">
            <v>18098.917000000001</v>
          </cell>
          <cell r="D2805">
            <v>5.5220000000000002</v>
          </cell>
        </row>
        <row r="2806">
          <cell r="C2806">
            <v>18113.295999999998</v>
          </cell>
          <cell r="D2806">
            <v>5.508</v>
          </cell>
        </row>
        <row r="2807">
          <cell r="C2807">
            <v>18132.324000000001</v>
          </cell>
          <cell r="D2807">
            <v>5.5149999999999997</v>
          </cell>
        </row>
        <row r="2808">
          <cell r="C2808">
            <v>18151.607</v>
          </cell>
          <cell r="D2808">
            <v>5.5579999999999998</v>
          </cell>
        </row>
        <row r="2809">
          <cell r="C2809">
            <v>18167.363000000001</v>
          </cell>
          <cell r="D2809">
            <v>5.4930000000000003</v>
          </cell>
        </row>
        <row r="2810">
          <cell r="C2810">
            <v>18185.662</v>
          </cell>
          <cell r="D2810">
            <v>5.48</v>
          </cell>
        </row>
        <row r="2811">
          <cell r="C2811">
            <v>18209.710999999999</v>
          </cell>
          <cell r="D2811">
            <v>5.4829999999999997</v>
          </cell>
        </row>
        <row r="2812">
          <cell r="C2812">
            <v>18225.797999999999</v>
          </cell>
          <cell r="D2812">
            <v>5.4850000000000003</v>
          </cell>
        </row>
        <row r="2813">
          <cell r="C2813">
            <v>18240.887999999999</v>
          </cell>
          <cell r="D2813">
            <v>5.4210000000000003</v>
          </cell>
        </row>
        <row r="2814">
          <cell r="C2814">
            <v>18255.308000000001</v>
          </cell>
          <cell r="D2814">
            <v>5.4969999999999999</v>
          </cell>
        </row>
        <row r="2815">
          <cell r="C2815">
            <v>18290.784</v>
          </cell>
          <cell r="D2815">
            <v>5.5270000000000001</v>
          </cell>
        </row>
        <row r="2816">
          <cell r="C2816">
            <v>18328.008000000002</v>
          </cell>
          <cell r="D2816">
            <v>5.4880000000000004</v>
          </cell>
        </row>
        <row r="2817">
          <cell r="C2817">
            <v>18346.855</v>
          </cell>
          <cell r="D2817">
            <v>5.4630000000000001</v>
          </cell>
        </row>
        <row r="2818">
          <cell r="C2818">
            <v>18361.812000000002</v>
          </cell>
          <cell r="D2818">
            <v>5.452</v>
          </cell>
        </row>
        <row r="2819">
          <cell r="C2819">
            <v>18373.678</v>
          </cell>
          <cell r="D2819">
            <v>5.4610000000000003</v>
          </cell>
        </row>
        <row r="2820">
          <cell r="C2820">
            <v>18381.385999999999</v>
          </cell>
          <cell r="D2820">
            <v>5.492</v>
          </cell>
        </row>
        <row r="2821">
          <cell r="C2821">
            <v>18392.347000000002</v>
          </cell>
          <cell r="D2821">
            <v>5.6429999999999998</v>
          </cell>
        </row>
        <row r="2822">
          <cell r="C2822">
            <v>18397.489000000001</v>
          </cell>
          <cell r="D2822">
            <v>5.7450000000000001</v>
          </cell>
        </row>
        <row r="2823">
          <cell r="C2823">
            <v>18406.672999999999</v>
          </cell>
          <cell r="D2823">
            <v>5.774</v>
          </cell>
        </row>
        <row r="2824">
          <cell r="C2824">
            <v>18415.386999999999</v>
          </cell>
          <cell r="D2824">
            <v>5.8460000000000001</v>
          </cell>
        </row>
        <row r="2825">
          <cell r="C2825">
            <v>18422.537</v>
          </cell>
          <cell r="D2825">
            <v>5.9409999999999998</v>
          </cell>
        </row>
        <row r="2826">
          <cell r="C2826">
            <v>18430.879000000001</v>
          </cell>
          <cell r="D2826">
            <v>5.9130000000000003</v>
          </cell>
        </row>
        <row r="2827">
          <cell r="C2827">
            <v>18438.392</v>
          </cell>
          <cell r="D2827">
            <v>5.9669999999999996</v>
          </cell>
        </row>
        <row r="2828">
          <cell r="C2828">
            <v>18444.789000000001</v>
          </cell>
          <cell r="D2828">
            <v>5.9560000000000004</v>
          </cell>
        </row>
        <row r="2829">
          <cell r="C2829">
            <v>18448.677</v>
          </cell>
          <cell r="D2829">
            <v>5.976</v>
          </cell>
        </row>
        <row r="2830">
          <cell r="C2830">
            <v>18452.739000000001</v>
          </cell>
          <cell r="D2830">
            <v>5.9829999999999997</v>
          </cell>
        </row>
        <row r="2831">
          <cell r="C2831">
            <v>18455.573</v>
          </cell>
          <cell r="D2831">
            <v>6.0140000000000002</v>
          </cell>
        </row>
        <row r="2832">
          <cell r="C2832">
            <v>18458.79</v>
          </cell>
          <cell r="D2832">
            <v>6.0350000000000001</v>
          </cell>
        </row>
        <row r="2833">
          <cell r="C2833">
            <v>18462.32</v>
          </cell>
          <cell r="D2833">
            <v>5.9189999999999996</v>
          </cell>
        </row>
        <row r="2834">
          <cell r="C2834">
            <v>18465.887999999999</v>
          </cell>
          <cell r="D2834">
            <v>5.907</v>
          </cell>
        </row>
        <row r="2835">
          <cell r="C2835">
            <v>18468.86</v>
          </cell>
          <cell r="D2835">
            <v>5.9240000000000004</v>
          </cell>
        </row>
        <row r="2836">
          <cell r="C2836">
            <v>18471.485000000001</v>
          </cell>
          <cell r="D2836">
            <v>5.8780000000000001</v>
          </cell>
        </row>
        <row r="2837">
          <cell r="C2837">
            <v>18475.807000000001</v>
          </cell>
          <cell r="D2837">
            <v>5.8570000000000002</v>
          </cell>
        </row>
        <row r="2838">
          <cell r="C2838">
            <v>18481.491000000002</v>
          </cell>
          <cell r="D2838">
            <v>5.8289999999999997</v>
          </cell>
        </row>
        <row r="2839">
          <cell r="C2839">
            <v>18484.609</v>
          </cell>
          <cell r="D2839">
            <v>5.7969999999999997</v>
          </cell>
        </row>
        <row r="2840">
          <cell r="C2840">
            <v>18489.074000000001</v>
          </cell>
          <cell r="D2840">
            <v>5.76</v>
          </cell>
        </row>
        <row r="2841">
          <cell r="C2841">
            <v>18494.481</v>
          </cell>
          <cell r="D2841">
            <v>5.7279999999999998</v>
          </cell>
        </row>
        <row r="2842">
          <cell r="C2842">
            <v>18499.798999999999</v>
          </cell>
          <cell r="D2842">
            <v>5.6139999999999999</v>
          </cell>
        </row>
        <row r="2843">
          <cell r="C2843">
            <v>18505.059000000001</v>
          </cell>
          <cell r="D2843">
            <v>5.5430000000000001</v>
          </cell>
        </row>
        <row r="2844">
          <cell r="C2844">
            <v>18510.990000000002</v>
          </cell>
          <cell r="D2844">
            <v>5.4329999999999998</v>
          </cell>
        </row>
        <row r="2845">
          <cell r="C2845">
            <v>18518.582999999999</v>
          </cell>
          <cell r="D2845">
            <v>5.4059999999999997</v>
          </cell>
        </row>
        <row r="2846">
          <cell r="C2846">
            <v>18521.657999999999</v>
          </cell>
          <cell r="D2846">
            <v>5.4189999999999996</v>
          </cell>
        </row>
        <row r="2847">
          <cell r="C2847">
            <v>18526.151000000002</v>
          </cell>
          <cell r="D2847">
            <v>5.4640000000000004</v>
          </cell>
        </row>
        <row r="2848">
          <cell r="C2848">
            <v>18554.208999999999</v>
          </cell>
          <cell r="D2848">
            <v>5.4480000000000004</v>
          </cell>
        </row>
        <row r="2849">
          <cell r="C2849">
            <v>18572.025000000001</v>
          </cell>
          <cell r="D2849">
            <v>5.452</v>
          </cell>
        </row>
        <row r="2850">
          <cell r="C2850">
            <v>18591.409</v>
          </cell>
          <cell r="D2850">
            <v>5.6429999999999998</v>
          </cell>
        </row>
        <row r="2851">
          <cell r="C2851">
            <v>18600.507000000001</v>
          </cell>
          <cell r="D2851">
            <v>5.681</v>
          </cell>
        </row>
        <row r="2852">
          <cell r="C2852">
            <v>18607.417000000001</v>
          </cell>
          <cell r="D2852">
            <v>5.6890000000000001</v>
          </cell>
        </row>
        <row r="2853">
          <cell r="C2853">
            <v>18674.330000000002</v>
          </cell>
          <cell r="D2853">
            <v>5.76</v>
          </cell>
        </row>
        <row r="2854">
          <cell r="C2854">
            <v>18717.767</v>
          </cell>
          <cell r="D2854">
            <v>5.8250000000000002</v>
          </cell>
        </row>
        <row r="2855">
          <cell r="C2855">
            <v>18744.845000000001</v>
          </cell>
          <cell r="D2855">
            <v>5.7430000000000003</v>
          </cell>
        </row>
        <row r="2856">
          <cell r="C2856">
            <v>18768.679</v>
          </cell>
          <cell r="D2856">
            <v>5.7889999999999997</v>
          </cell>
        </row>
        <row r="2857">
          <cell r="C2857">
            <v>18786.098999999998</v>
          </cell>
          <cell r="D2857">
            <v>5.8319999999999999</v>
          </cell>
        </row>
        <row r="2858">
          <cell r="C2858">
            <v>18803.883000000002</v>
          </cell>
          <cell r="D2858">
            <v>5.7489999999999997</v>
          </cell>
        </row>
        <row r="2859">
          <cell r="C2859">
            <v>18812.223000000002</v>
          </cell>
          <cell r="D2859">
            <v>5.6520000000000001</v>
          </cell>
        </row>
        <row r="2860">
          <cell r="C2860">
            <v>18815.555</v>
          </cell>
          <cell r="D2860">
            <v>5.5339999999999998</v>
          </cell>
        </row>
        <row r="2861">
          <cell r="C2861">
            <v>18823.306</v>
          </cell>
          <cell r="D2861">
            <v>5.3339999999999996</v>
          </cell>
        </row>
        <row r="2862">
          <cell r="C2862">
            <v>18833.163</v>
          </cell>
          <cell r="D2862">
            <v>5.1849999999999996</v>
          </cell>
        </row>
        <row r="2863">
          <cell r="C2863">
            <v>18840.791000000001</v>
          </cell>
          <cell r="D2863">
            <v>5.2290000000000001</v>
          </cell>
        </row>
        <row r="2864">
          <cell r="C2864">
            <v>18845.811000000002</v>
          </cell>
          <cell r="D2864">
            <v>5.13</v>
          </cell>
        </row>
        <row r="2865">
          <cell r="C2865">
            <v>18851.874</v>
          </cell>
          <cell r="D2865">
            <v>5.0209999999999999</v>
          </cell>
        </row>
        <row r="2866">
          <cell r="C2866">
            <v>18856.536</v>
          </cell>
          <cell r="D2866">
            <v>5.0750000000000002</v>
          </cell>
        </row>
        <row r="2867">
          <cell r="C2867">
            <v>18861.767</v>
          </cell>
          <cell r="D2867">
            <v>5.1260000000000003</v>
          </cell>
        </row>
        <row r="2868">
          <cell r="C2868">
            <v>18865.371999999999</v>
          </cell>
          <cell r="D2868">
            <v>5.202</v>
          </cell>
        </row>
        <row r="2869">
          <cell r="C2869">
            <v>18870.255000000001</v>
          </cell>
          <cell r="D2869">
            <v>5.2830000000000004</v>
          </cell>
        </row>
        <row r="2870">
          <cell r="C2870">
            <v>18877.526999999998</v>
          </cell>
          <cell r="D2870">
            <v>5.4589999999999996</v>
          </cell>
        </row>
        <row r="2871">
          <cell r="C2871">
            <v>18884.763999999999</v>
          </cell>
          <cell r="D2871">
            <v>5.774</v>
          </cell>
        </row>
        <row r="2872">
          <cell r="C2872">
            <v>18898.815999999999</v>
          </cell>
          <cell r="D2872">
            <v>6.7389999999999999</v>
          </cell>
        </row>
        <row r="2873">
          <cell r="C2873">
            <v>18914.138999999999</v>
          </cell>
          <cell r="D2873">
            <v>8.3979999999999997</v>
          </cell>
        </row>
        <row r="2874">
          <cell r="C2874">
            <v>18939.37</v>
          </cell>
          <cell r="D2874">
            <v>13.476000000000001</v>
          </cell>
        </row>
        <row r="2875">
          <cell r="C2875">
            <v>18956.879000000001</v>
          </cell>
          <cell r="D2875">
            <v>19.122</v>
          </cell>
        </row>
        <row r="2876">
          <cell r="C2876">
            <v>18971.842000000001</v>
          </cell>
          <cell r="D2876">
            <v>25.151</v>
          </cell>
        </row>
        <row r="2877">
          <cell r="C2877">
            <v>18984.781999999999</v>
          </cell>
          <cell r="D2877">
            <v>31.335000000000001</v>
          </cell>
        </row>
        <row r="2878">
          <cell r="C2878">
            <v>18991.348000000002</v>
          </cell>
          <cell r="D2878">
            <v>34.991</v>
          </cell>
        </row>
        <row r="2879">
          <cell r="C2879">
            <v>18994.999</v>
          </cell>
          <cell r="D2879">
            <v>37.18</v>
          </cell>
        </row>
        <row r="2880">
          <cell r="C2880">
            <v>18999.984</v>
          </cell>
          <cell r="D2880">
            <v>40.241</v>
          </cell>
        </row>
        <row r="2881">
          <cell r="C2881">
            <v>19001.848000000002</v>
          </cell>
          <cell r="D2881">
            <v>41.383000000000003</v>
          </cell>
        </row>
        <row r="2882">
          <cell r="C2882">
            <v>19003.933000000001</v>
          </cell>
          <cell r="D2882">
            <v>42.426000000000002</v>
          </cell>
        </row>
        <row r="2883">
          <cell r="C2883">
            <v>19005.62</v>
          </cell>
          <cell r="D2883">
            <v>43.256</v>
          </cell>
        </row>
        <row r="2884">
          <cell r="C2884">
            <v>19007.117999999999</v>
          </cell>
          <cell r="D2884">
            <v>43.936999999999998</v>
          </cell>
        </row>
        <row r="2885">
          <cell r="C2885">
            <v>19008.987000000001</v>
          </cell>
          <cell r="D2885">
            <v>44.573</v>
          </cell>
        </row>
        <row r="2886">
          <cell r="C2886">
            <v>19010.685000000001</v>
          </cell>
          <cell r="D2886">
            <v>45.119</v>
          </cell>
        </row>
        <row r="2887">
          <cell r="C2887">
            <v>19012.822</v>
          </cell>
          <cell r="D2887">
            <v>45.784999999999997</v>
          </cell>
        </row>
        <row r="2888">
          <cell r="C2888">
            <v>19015.350999999999</v>
          </cell>
          <cell r="D2888">
            <v>46.405999999999999</v>
          </cell>
        </row>
        <row r="2889">
          <cell r="C2889">
            <v>19018.223999999998</v>
          </cell>
          <cell r="D2889">
            <v>47.106000000000002</v>
          </cell>
        </row>
        <row r="2890">
          <cell r="C2890">
            <v>19020.698</v>
          </cell>
          <cell r="D2890">
            <v>47.533999999999999</v>
          </cell>
        </row>
        <row r="2891">
          <cell r="C2891">
            <v>19023.678</v>
          </cell>
          <cell r="D2891">
            <v>47.84</v>
          </cell>
        </row>
        <row r="2892">
          <cell r="C2892">
            <v>19026.392</v>
          </cell>
          <cell r="D2892">
            <v>47.970999999999997</v>
          </cell>
        </row>
        <row r="2893">
          <cell r="C2893">
            <v>19029.577000000001</v>
          </cell>
          <cell r="D2893">
            <v>48.034999999999997</v>
          </cell>
        </row>
        <row r="2894">
          <cell r="C2894">
            <v>19031.925999999999</v>
          </cell>
          <cell r="D2894">
            <v>47.872999999999998</v>
          </cell>
        </row>
        <row r="2895">
          <cell r="C2895">
            <v>19034.054</v>
          </cell>
          <cell r="D2895">
            <v>47.628999999999998</v>
          </cell>
        </row>
        <row r="2896">
          <cell r="C2896">
            <v>19036.816999999999</v>
          </cell>
          <cell r="D2896">
            <v>47.216999999999999</v>
          </cell>
        </row>
        <row r="2897">
          <cell r="C2897">
            <v>19039.098000000002</v>
          </cell>
          <cell r="D2897">
            <v>46.715000000000003</v>
          </cell>
        </row>
        <row r="2898">
          <cell r="C2898">
            <v>19041.931</v>
          </cell>
          <cell r="D2898">
            <v>45.78</v>
          </cell>
        </row>
        <row r="2899">
          <cell r="C2899">
            <v>19046.125</v>
          </cell>
          <cell r="D2899">
            <v>44.344999999999999</v>
          </cell>
        </row>
        <row r="2900">
          <cell r="C2900">
            <v>19050.861000000001</v>
          </cell>
          <cell r="D2900">
            <v>42.427999999999997</v>
          </cell>
        </row>
        <row r="2901">
          <cell r="C2901">
            <v>19053.523000000001</v>
          </cell>
          <cell r="D2901">
            <v>41.122</v>
          </cell>
        </row>
        <row r="2902">
          <cell r="C2902">
            <v>19057.654999999999</v>
          </cell>
          <cell r="D2902">
            <v>38.707000000000001</v>
          </cell>
        </row>
        <row r="2903">
          <cell r="C2903">
            <v>19062.254000000001</v>
          </cell>
          <cell r="D2903">
            <v>35.871000000000002</v>
          </cell>
        </row>
        <row r="2904">
          <cell r="C2904">
            <v>19065.657999999999</v>
          </cell>
          <cell r="D2904">
            <v>33.582999999999998</v>
          </cell>
        </row>
        <row r="2905">
          <cell r="C2905">
            <v>19068.806</v>
          </cell>
          <cell r="D2905">
            <v>31.413</v>
          </cell>
        </row>
        <row r="2906">
          <cell r="C2906">
            <v>19078.556</v>
          </cell>
          <cell r="D2906">
            <v>25.402000000000001</v>
          </cell>
        </row>
        <row r="2907">
          <cell r="C2907">
            <v>19088.023000000001</v>
          </cell>
          <cell r="D2907">
            <v>20.899000000000001</v>
          </cell>
        </row>
        <row r="2908">
          <cell r="C2908">
            <v>19098.351999999999</v>
          </cell>
          <cell r="D2908">
            <v>17.033000000000001</v>
          </cell>
        </row>
        <row r="2909">
          <cell r="C2909">
            <v>19112.812000000002</v>
          </cell>
          <cell r="D2909">
            <v>12.701000000000001</v>
          </cell>
        </row>
        <row r="2910">
          <cell r="C2910">
            <v>19138.393</v>
          </cell>
          <cell r="D2910">
            <v>7.5330000000000004</v>
          </cell>
        </row>
        <row r="2911">
          <cell r="C2911">
            <v>19153.626</v>
          </cell>
          <cell r="D2911">
            <v>6.1130000000000004</v>
          </cell>
        </row>
        <row r="2912">
          <cell r="C2912">
            <v>19170.348999999998</v>
          </cell>
          <cell r="D2912">
            <v>5.6639999999999997</v>
          </cell>
        </row>
        <row r="2913">
          <cell r="C2913">
            <v>19181.598999999998</v>
          </cell>
          <cell r="D2913">
            <v>5.9870000000000001</v>
          </cell>
        </row>
        <row r="2914">
          <cell r="C2914">
            <v>19186.231</v>
          </cell>
          <cell r="D2914">
            <v>6.1829999999999998</v>
          </cell>
        </row>
        <row r="2915">
          <cell r="C2915">
            <v>19189.678</v>
          </cell>
          <cell r="D2915">
            <v>6.2430000000000003</v>
          </cell>
        </row>
        <row r="2916">
          <cell r="C2916">
            <v>19194.403999999999</v>
          </cell>
          <cell r="D2916">
            <v>6.2279999999999998</v>
          </cell>
        </row>
        <row r="2917">
          <cell r="C2917">
            <v>19201.985000000001</v>
          </cell>
          <cell r="D2917">
            <v>6.335</v>
          </cell>
        </row>
        <row r="2918">
          <cell r="C2918">
            <v>19206.183000000001</v>
          </cell>
          <cell r="D2918">
            <v>6.3659999999999997</v>
          </cell>
        </row>
        <row r="2919">
          <cell r="C2919">
            <v>19211.113000000001</v>
          </cell>
          <cell r="D2919">
            <v>6.3710000000000004</v>
          </cell>
        </row>
        <row r="2920">
          <cell r="C2920">
            <v>19214.46</v>
          </cell>
          <cell r="D2920">
            <v>6.35</v>
          </cell>
        </row>
        <row r="2921">
          <cell r="C2921">
            <v>19218.945</v>
          </cell>
          <cell r="D2921">
            <v>6.1879999999999997</v>
          </cell>
        </row>
        <row r="2922">
          <cell r="C2922">
            <v>19223.987000000001</v>
          </cell>
          <cell r="D2922">
            <v>6.11</v>
          </cell>
        </row>
        <row r="2923">
          <cell r="C2923">
            <v>19228.246999999999</v>
          </cell>
          <cell r="D2923">
            <v>6.01</v>
          </cell>
        </row>
        <row r="2924">
          <cell r="C2924">
            <v>19233.744999999999</v>
          </cell>
          <cell r="D2924">
            <v>5.7460000000000004</v>
          </cell>
        </row>
        <row r="2925">
          <cell r="C2925">
            <v>19245.417000000001</v>
          </cell>
          <cell r="D2925">
            <v>5.4359999999999999</v>
          </cell>
        </row>
        <row r="2926">
          <cell r="C2926">
            <v>19255.996999999999</v>
          </cell>
          <cell r="D2926">
            <v>5.2430000000000003</v>
          </cell>
        </row>
        <row r="2927">
          <cell r="C2927">
            <v>19261.245999999999</v>
          </cell>
          <cell r="D2927">
            <v>5.2560000000000002</v>
          </cell>
        </row>
        <row r="2928">
          <cell r="C2928">
            <v>19270.094000000001</v>
          </cell>
          <cell r="D2928">
            <v>5.3369999999999997</v>
          </cell>
        </row>
        <row r="2929">
          <cell r="C2929">
            <v>19281.951000000001</v>
          </cell>
          <cell r="D2929">
            <v>5.4379999999999997</v>
          </cell>
        </row>
        <row r="2930">
          <cell r="C2930">
            <v>19300.888999999999</v>
          </cell>
          <cell r="D2930">
            <v>5.3609999999999998</v>
          </cell>
        </row>
        <row r="2931">
          <cell r="C2931">
            <v>19319.796999999999</v>
          </cell>
          <cell r="D2931">
            <v>5.4109999999999996</v>
          </cell>
        </row>
        <row r="2932">
          <cell r="C2932">
            <v>19340.166000000001</v>
          </cell>
          <cell r="D2932">
            <v>5.4429999999999996</v>
          </cell>
        </row>
        <row r="2933">
          <cell r="C2933">
            <v>19367.942999999999</v>
          </cell>
          <cell r="D2933">
            <v>5.4210000000000003</v>
          </cell>
        </row>
        <row r="2934">
          <cell r="C2934">
            <v>19377.830999999998</v>
          </cell>
          <cell r="D2934">
            <v>5.4779999999999998</v>
          </cell>
        </row>
        <row r="2935">
          <cell r="C2935">
            <v>19396.723000000002</v>
          </cell>
          <cell r="D2935">
            <v>5.3979999999999997</v>
          </cell>
        </row>
        <row r="2936">
          <cell r="C2936">
            <v>19415.221000000001</v>
          </cell>
          <cell r="D2936">
            <v>5.3959999999999999</v>
          </cell>
        </row>
        <row r="2937">
          <cell r="C2937">
            <v>19435.422999999999</v>
          </cell>
          <cell r="D2937">
            <v>5.3869999999999996</v>
          </cell>
        </row>
        <row r="2938">
          <cell r="C2938">
            <v>19459.846000000001</v>
          </cell>
          <cell r="D2938">
            <v>5.3719999999999999</v>
          </cell>
        </row>
        <row r="2939">
          <cell r="C2939">
            <v>19477.767</v>
          </cell>
          <cell r="D2939">
            <v>5.399</v>
          </cell>
        </row>
        <row r="2940">
          <cell r="C2940">
            <v>19489.569</v>
          </cell>
          <cell r="D2940">
            <v>5.3970000000000002</v>
          </cell>
        </row>
        <row r="2941">
          <cell r="C2941">
            <v>19504.306</v>
          </cell>
          <cell r="D2941">
            <v>5.4420000000000002</v>
          </cell>
        </row>
        <row r="2942">
          <cell r="C2942">
            <v>19535</v>
          </cell>
          <cell r="D2942">
            <v>5.415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>
        <row r="20">
          <cell r="A20" t="str">
            <v>ADMINISTRADOR VIAL: ARMANDO SANCHEZ SANCHEZ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PU_PART1"/>
      <sheetName val="A__P__U_1"/>
      <sheetName val="Analisis_de_Precios_Unitarios_1"/>
      <sheetName val="APU_PART"/>
      <sheetName val="A__P__U_"/>
      <sheetName val="Analisis_de_Precios_Unitarios_A"/>
      <sheetName val="Analisis%20de%20Precios%20Unita"/>
      <sheetName val="A_ P_ U_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1.7"/>
      <sheetName val="201.8"/>
      <sheetName val="201.15"/>
      <sheetName val="201.21"/>
      <sheetName val="210.1.1"/>
      <sheetName val="210.1.2"/>
      <sheetName val="210.2.2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30.1P"/>
      <sheetName val="410.1"/>
      <sheetName val="420.1"/>
      <sheetName val="420.2"/>
      <sheetName val="421.1"/>
      <sheetName val="421.2"/>
      <sheetName val="421.3"/>
      <sheetName val="421.4"/>
      <sheetName val="450.2 7403"/>
      <sheetName val="450.9 7403"/>
      <sheetName val="460.1"/>
      <sheetName val="460.1-P"/>
      <sheetName val="464.1"/>
      <sheetName val="465.1"/>
      <sheetName val="466.1"/>
      <sheetName val="466.2"/>
      <sheetName val="500.1"/>
      <sheetName val="600.1"/>
      <sheetName val="600.4"/>
      <sheetName val="600.5"/>
      <sheetName val="812.1-P"/>
      <sheetName val="610.1"/>
      <sheetName val="610.1P"/>
      <sheetName val="610.2"/>
      <sheetName val="630.1"/>
      <sheetName val="630.2"/>
      <sheetName val="630.3"/>
      <sheetName val="630.4"/>
      <sheetName val="630.5"/>
      <sheetName val="630.6"/>
      <sheetName val="630.7"/>
      <sheetName val="633.1P"/>
      <sheetName val="633.2P"/>
      <sheetName val="633-3P"/>
      <sheetName val="640.1"/>
      <sheetName val="642.1"/>
      <sheetName val="650.4"/>
      <sheetName val="651.1P"/>
      <sheetName val="651.2P"/>
      <sheetName val="661.1"/>
      <sheetName val="670.2"/>
      <sheetName val="671.1"/>
      <sheetName val="672.1"/>
      <sheetName val="673.1"/>
      <sheetName val="673.2"/>
      <sheetName val="673.3"/>
      <sheetName val="674.1P"/>
      <sheetName val="681.1"/>
      <sheetName val="681.1P"/>
      <sheetName val="681.2P"/>
      <sheetName val="692.1P"/>
      <sheetName val="693.1P"/>
      <sheetName val="694.1P"/>
      <sheetName val="695.1P"/>
      <sheetName val="700.1"/>
      <sheetName val="700.2"/>
      <sheetName val="700.3"/>
      <sheetName val="700.4"/>
      <sheetName val="700.5P"/>
      <sheetName val="701.1"/>
      <sheetName val="710.1"/>
      <sheetName val="702.1P"/>
      <sheetName val="710.2"/>
      <sheetName val="730.1"/>
      <sheetName val="730.2"/>
      <sheetName val="740.1"/>
      <sheetName val="900.2"/>
      <sheetName val="900.3"/>
      <sheetName val="680P"/>
      <sheetName val="Mortero Sello Grietas O. D."/>
      <sheetName val="SELLO DE GRIETAS"/>
      <sheetName val="PINTURA ACABADO"/>
      <sheetName val="CHORRO ARENA"/>
      <sheetName val="MAMPOSTERIA EN PIEDRA"/>
      <sheetName val="Mampostería en piedra"/>
      <sheetName val="Tub RIB1,40 (2)"/>
      <sheetName val="EPOXIAMIDA"/>
      <sheetName val="EPOXIPOLIAMIDA"/>
      <sheetName val="235"/>
      <sheetName val="localizacion (estructuras)"/>
      <sheetName val="632"/>
      <sheetName val="225P"/>
      <sheetName val="800.1"/>
      <sheetName val="810.1"/>
      <sheetName val="810.2"/>
      <sheetName val="810.3"/>
      <sheetName val="642.2P"/>
      <sheetName val="632.3P"/>
      <sheetName val="632.1P-2"/>
      <sheetName val="Hoja1"/>
      <sheetName val="Hoja3"/>
      <sheetName val="Hoja4"/>
    </sheetNames>
    <sheetDataSet>
      <sheetData sheetId="0"/>
      <sheetData sheetId="1">
        <row r="1">
          <cell r="A1" t="str">
            <v>ITEM</v>
          </cell>
          <cell r="B1">
            <v>0</v>
          </cell>
          <cell r="C1" t="str">
            <v>CODIGO</v>
          </cell>
          <cell r="D1">
            <v>0</v>
          </cell>
          <cell r="E1" t="str">
            <v>DESCRIPCION</v>
          </cell>
          <cell r="F1" t="str">
            <v>UNIDAD DE</v>
          </cell>
          <cell r="G1" t="str">
            <v>APROXIMACION</v>
          </cell>
          <cell r="H1" t="str">
            <v>VALOR UNITARIO</v>
          </cell>
          <cell r="K1" t="str">
            <v>No. CAPITULO</v>
          </cell>
          <cell r="L1" t="str">
            <v>CAPITULO</v>
          </cell>
          <cell r="M1" t="str">
            <v>ARTICULO</v>
          </cell>
        </row>
        <row r="2">
          <cell r="A2" t="str">
            <v>GENERAL</v>
          </cell>
          <cell r="B2" t="str">
            <v>PAGO</v>
          </cell>
          <cell r="C2" t="str">
            <v>C.U.B.S</v>
          </cell>
          <cell r="D2">
            <v>0</v>
          </cell>
          <cell r="E2">
            <v>0</v>
          </cell>
          <cell r="F2" t="str">
            <v>PAGO</v>
          </cell>
          <cell r="G2">
            <v>0</v>
          </cell>
          <cell r="H2">
            <v>0</v>
          </cell>
          <cell r="K2">
            <v>0</v>
          </cell>
          <cell r="L2">
            <v>0</v>
          </cell>
          <cell r="M2">
            <v>0</v>
          </cell>
        </row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K3">
            <v>0</v>
          </cell>
          <cell r="L3">
            <v>0</v>
          </cell>
          <cell r="M3">
            <v>0</v>
          </cell>
        </row>
        <row r="4">
          <cell r="A4" t="str">
            <v>200.1</v>
          </cell>
          <cell r="B4" t="str">
            <v>200-07</v>
          </cell>
          <cell r="C4">
            <v>0</v>
          </cell>
          <cell r="D4" t="str">
            <v>3.6.1.2.1</v>
          </cell>
          <cell r="E4" t="str">
            <v xml:space="preserve">Desmonte y limpieza en bosque </v>
          </cell>
          <cell r="F4" t="str">
            <v>Ha</v>
          </cell>
          <cell r="G4">
            <v>0</v>
          </cell>
          <cell r="H4">
            <v>0</v>
          </cell>
          <cell r="K4">
            <v>2</v>
          </cell>
          <cell r="L4" t="str">
            <v>EXPLANACIONES</v>
          </cell>
          <cell r="M4" t="str">
            <v>Desmonte y limpieza</v>
          </cell>
        </row>
        <row r="5">
          <cell r="A5" t="str">
            <v>200.2</v>
          </cell>
          <cell r="B5" t="str">
            <v>200-07</v>
          </cell>
          <cell r="C5">
            <v>0</v>
          </cell>
          <cell r="D5" t="str">
            <v>3.6.1.2.3</v>
          </cell>
          <cell r="E5" t="str">
            <v xml:space="preserve">Desmonte y limpieza en zonas no boscosas </v>
          </cell>
          <cell r="F5" t="str">
            <v>Ha</v>
          </cell>
          <cell r="G5">
            <v>0</v>
          </cell>
          <cell r="H5">
            <v>0</v>
          </cell>
          <cell r="K5">
            <v>2</v>
          </cell>
          <cell r="L5" t="str">
            <v>EXPLANACIONES</v>
          </cell>
          <cell r="M5" t="str">
            <v>Desmonte y limpieza</v>
          </cell>
        </row>
        <row r="6">
          <cell r="A6" t="str">
            <v>201.1</v>
          </cell>
          <cell r="B6" t="str">
            <v>201-07</v>
          </cell>
          <cell r="C6">
            <v>0</v>
          </cell>
          <cell r="D6" t="str">
            <v>3.6.1.3.11</v>
          </cell>
          <cell r="E6" t="str">
            <v xml:space="preserve">Demolición de edificaciones </v>
          </cell>
          <cell r="F6" t="str">
            <v>Gl</v>
          </cell>
          <cell r="G6">
            <v>0</v>
          </cell>
          <cell r="H6">
            <v>0</v>
          </cell>
          <cell r="K6">
            <v>2</v>
          </cell>
          <cell r="L6" t="str">
            <v>EXPLANACIONES</v>
          </cell>
          <cell r="M6" t="str">
            <v>Demolición y remoción</v>
          </cell>
        </row>
        <row r="7">
          <cell r="A7" t="str">
            <v>201.2</v>
          </cell>
          <cell r="B7" t="str">
            <v>201-07</v>
          </cell>
          <cell r="C7">
            <v>0</v>
          </cell>
          <cell r="D7" t="str">
            <v>3.6.1.3.11</v>
          </cell>
          <cell r="E7" t="str">
            <v xml:space="preserve">Demolición de estructuras </v>
          </cell>
          <cell r="F7" t="str">
            <v>Gl</v>
          </cell>
          <cell r="G7">
            <v>0</v>
          </cell>
          <cell r="H7">
            <v>0</v>
          </cell>
          <cell r="K7">
            <v>2</v>
          </cell>
          <cell r="L7" t="str">
            <v>EXPLANACIONES</v>
          </cell>
          <cell r="M7" t="str">
            <v>Demolición y remoción</v>
          </cell>
        </row>
        <row r="8">
          <cell r="A8" t="str">
            <v>201.3</v>
          </cell>
          <cell r="B8" t="str">
            <v>201-07</v>
          </cell>
          <cell r="C8">
            <v>0</v>
          </cell>
          <cell r="D8" t="str">
            <v>3.6.1.3.15</v>
          </cell>
          <cell r="E8" t="str">
            <v xml:space="preserve">Demolición de pavimentos rígidos, pisos, andenes y bordillos de concreto </v>
          </cell>
          <cell r="F8" t="str">
            <v>Gl</v>
          </cell>
          <cell r="G8">
            <v>0</v>
          </cell>
          <cell r="H8">
            <v>0</v>
          </cell>
          <cell r="K8">
            <v>2</v>
          </cell>
          <cell r="L8" t="str">
            <v>EXPLANACIONES</v>
          </cell>
          <cell r="M8" t="str">
            <v>Demolición y remoción</v>
          </cell>
        </row>
        <row r="9">
          <cell r="A9" t="str">
            <v>201.4</v>
          </cell>
          <cell r="B9" t="str">
            <v>201-07</v>
          </cell>
          <cell r="C9">
            <v>0</v>
          </cell>
          <cell r="D9" t="str">
            <v>3.6.1.3.14</v>
          </cell>
          <cell r="E9" t="str">
            <v xml:space="preserve">Demolición de obstáculos </v>
          </cell>
          <cell r="F9" t="str">
            <v>Gl</v>
          </cell>
          <cell r="G9">
            <v>0</v>
          </cell>
          <cell r="H9">
            <v>0</v>
          </cell>
          <cell r="K9">
            <v>2</v>
          </cell>
          <cell r="L9" t="str">
            <v>EXPLANACIONES</v>
          </cell>
          <cell r="M9" t="str">
            <v>Demolición y remoción</v>
          </cell>
        </row>
        <row r="10">
          <cell r="A10" t="str">
            <v>201.5</v>
          </cell>
          <cell r="B10" t="str">
            <v>201-07</v>
          </cell>
          <cell r="C10">
            <v>0</v>
          </cell>
          <cell r="D10" t="str">
            <v>3.3.1.1</v>
          </cell>
          <cell r="E10" t="str">
            <v xml:space="preserve">Demolición de edificaciones </v>
          </cell>
          <cell r="F10" t="str">
            <v>U</v>
          </cell>
          <cell r="G10">
            <v>0</v>
          </cell>
          <cell r="H10">
            <v>0</v>
          </cell>
          <cell r="K10">
            <v>2</v>
          </cell>
          <cell r="L10" t="str">
            <v>EXPLANACIONES</v>
          </cell>
          <cell r="M10" t="str">
            <v>Demolición y remoción</v>
          </cell>
        </row>
        <row r="11">
          <cell r="A11" t="str">
            <v>201.6</v>
          </cell>
          <cell r="B11" t="str">
            <v>201-07</v>
          </cell>
          <cell r="C11">
            <v>0</v>
          </cell>
          <cell r="D11" t="str">
            <v>3.6.1.3.11</v>
          </cell>
          <cell r="E11" t="str">
            <v xml:space="preserve">Demolición de estructuras </v>
          </cell>
          <cell r="F11" t="str">
            <v>U</v>
          </cell>
          <cell r="G11">
            <v>0</v>
          </cell>
          <cell r="H11">
            <v>0</v>
          </cell>
          <cell r="K11">
            <v>2</v>
          </cell>
          <cell r="L11" t="str">
            <v>EXPLANACIONES</v>
          </cell>
          <cell r="M11" t="str">
            <v>Demolición y remoción</v>
          </cell>
        </row>
        <row r="12">
          <cell r="A12" t="str">
            <v>201.7</v>
          </cell>
          <cell r="B12" t="str">
            <v>201-07</v>
          </cell>
          <cell r="C12">
            <v>0</v>
          </cell>
          <cell r="D12" t="str">
            <v xml:space="preserve">3.6.1.3.13  </v>
          </cell>
          <cell r="E12" t="str">
            <v xml:space="preserve">Demolición de estructuras </v>
          </cell>
          <cell r="F12" t="str">
            <v>M3</v>
          </cell>
          <cell r="G12">
            <v>0</v>
          </cell>
          <cell r="H12">
            <v>76126</v>
          </cell>
          <cell r="K12">
            <v>2</v>
          </cell>
          <cell r="L12" t="str">
            <v>EXPLANACIONES</v>
          </cell>
          <cell r="M12" t="str">
            <v>Demolición y remoción</v>
          </cell>
        </row>
        <row r="13">
          <cell r="A13" t="str">
            <v>201.8</v>
          </cell>
          <cell r="B13" t="str">
            <v>201-07</v>
          </cell>
          <cell r="C13">
            <v>0</v>
          </cell>
          <cell r="D13" t="str">
            <v>3.6.1.3.15</v>
          </cell>
          <cell r="E13" t="str">
            <v xml:space="preserve">Demolición de pavimentos rígidos </v>
          </cell>
          <cell r="F13" t="str">
            <v>M2</v>
          </cell>
          <cell r="G13">
            <v>0</v>
          </cell>
          <cell r="H13">
            <v>21203</v>
          </cell>
          <cell r="K13">
            <v>2</v>
          </cell>
          <cell r="L13" t="str">
            <v>EXPLANACIONES</v>
          </cell>
          <cell r="M13" t="str">
            <v>Demolición y remoción</v>
          </cell>
        </row>
        <row r="14">
          <cell r="A14" t="str">
            <v>201.9</v>
          </cell>
          <cell r="B14" t="str">
            <v>201-07</v>
          </cell>
          <cell r="C14">
            <v>0</v>
          </cell>
          <cell r="D14" t="str">
            <v>3.6.1.3.33</v>
          </cell>
          <cell r="E14" t="str">
            <v xml:space="preserve">Demolición de pisos y andenes de concreto </v>
          </cell>
          <cell r="F14" t="str">
            <v>M2</v>
          </cell>
          <cell r="G14">
            <v>0</v>
          </cell>
          <cell r="H14">
            <v>0</v>
          </cell>
          <cell r="K14">
            <v>2</v>
          </cell>
          <cell r="L14" t="str">
            <v>EXPLANACIONES</v>
          </cell>
          <cell r="M14" t="str">
            <v>Demolición y remoción</v>
          </cell>
        </row>
        <row r="15">
          <cell r="A15" t="str">
            <v>201.10</v>
          </cell>
          <cell r="B15" t="str">
            <v>201-07</v>
          </cell>
          <cell r="C15">
            <v>0</v>
          </cell>
          <cell r="D15" t="str">
            <v>3.6.1.3.35</v>
          </cell>
          <cell r="E15" t="str">
            <v xml:space="preserve">Demolición de bordillos de concreto </v>
          </cell>
          <cell r="F15" t="str">
            <v>M</v>
          </cell>
          <cell r="G15">
            <v>0</v>
          </cell>
          <cell r="H15">
            <v>0</v>
          </cell>
          <cell r="K15">
            <v>2</v>
          </cell>
          <cell r="L15" t="str">
            <v>EXPLANACIONES</v>
          </cell>
          <cell r="M15" t="str">
            <v>Demolición y remoción</v>
          </cell>
        </row>
        <row r="16">
          <cell r="A16" t="str">
            <v>201.11</v>
          </cell>
          <cell r="B16" t="str">
            <v>201-07</v>
          </cell>
          <cell r="C16">
            <v>0</v>
          </cell>
          <cell r="D16" t="str">
            <v>3.6.1.3</v>
          </cell>
          <cell r="E16" t="str">
            <v xml:space="preserve">Desmontaje y traslado de estructuras metálicas </v>
          </cell>
          <cell r="F16" t="str">
            <v>Kg</v>
          </cell>
          <cell r="G16">
            <v>0</v>
          </cell>
          <cell r="H16">
            <v>0</v>
          </cell>
          <cell r="K16">
            <v>2</v>
          </cell>
          <cell r="L16" t="str">
            <v>EXPLANACIONES</v>
          </cell>
          <cell r="M16" t="str">
            <v>Demolición y remoción</v>
          </cell>
        </row>
        <row r="17">
          <cell r="A17" t="str">
            <v>201.12</v>
          </cell>
          <cell r="B17" t="str">
            <v>201-07</v>
          </cell>
          <cell r="C17">
            <v>0</v>
          </cell>
          <cell r="D17" t="str">
            <v>3.6.1.3.47</v>
          </cell>
          <cell r="E17" t="str">
            <v xml:space="preserve">Remoción de especies vegetales </v>
          </cell>
          <cell r="F17" t="str">
            <v>U</v>
          </cell>
          <cell r="G17">
            <v>0</v>
          </cell>
          <cell r="H17">
            <v>0</v>
          </cell>
          <cell r="K17">
            <v>2</v>
          </cell>
          <cell r="L17" t="str">
            <v>EXPLANACIONES</v>
          </cell>
          <cell r="M17" t="str">
            <v>Demolición y remoción</v>
          </cell>
        </row>
        <row r="18">
          <cell r="A18" t="str">
            <v>201.13</v>
          </cell>
          <cell r="B18" t="str">
            <v>201-07</v>
          </cell>
          <cell r="C18">
            <v>0</v>
          </cell>
          <cell r="D18" t="str">
            <v>3.6.1.3</v>
          </cell>
          <cell r="E18" t="str">
            <v xml:space="preserve">Remoción de obstáculos (Se deberá hacer un ítem de pago para cada tipo de obstáculo) </v>
          </cell>
          <cell r="F18" t="str">
            <v>U</v>
          </cell>
          <cell r="G18">
            <v>0</v>
          </cell>
          <cell r="H18">
            <v>0</v>
          </cell>
          <cell r="K18">
            <v>2</v>
          </cell>
          <cell r="L18" t="str">
            <v>EXPLANACIONES</v>
          </cell>
          <cell r="M18" t="str">
            <v>Demolición y remoción</v>
          </cell>
        </row>
        <row r="19">
          <cell r="A19" t="str">
            <v>201.14</v>
          </cell>
          <cell r="B19" t="str">
            <v>201-07</v>
          </cell>
          <cell r="C19">
            <v>0</v>
          </cell>
          <cell r="D19" t="str">
            <v>3.6.1.3.9</v>
          </cell>
          <cell r="E19" t="str">
            <v xml:space="preserve">Remoción de ductos de servicios existentes </v>
          </cell>
          <cell r="F19" t="str">
            <v>M</v>
          </cell>
          <cell r="G19">
            <v>0</v>
          </cell>
          <cell r="H19">
            <v>0</v>
          </cell>
          <cell r="K19">
            <v>2</v>
          </cell>
          <cell r="L19" t="str">
            <v>EXPLANACIONES</v>
          </cell>
          <cell r="M19" t="str">
            <v>Demolición y remoción</v>
          </cell>
        </row>
        <row r="20">
          <cell r="A20" t="str">
            <v>201.15</v>
          </cell>
          <cell r="B20" t="str">
            <v>201-07</v>
          </cell>
          <cell r="C20" t="str">
            <v>3.2.1.9.38</v>
          </cell>
          <cell r="D20" t="str">
            <v>3.6.1.3</v>
          </cell>
          <cell r="E20" t="str">
            <v xml:space="preserve">Remoción de alcantarillas </v>
          </cell>
          <cell r="F20" t="str">
            <v>M</v>
          </cell>
          <cell r="G20">
            <v>0</v>
          </cell>
          <cell r="H20">
            <v>45372</v>
          </cell>
          <cell r="K20">
            <v>2</v>
          </cell>
          <cell r="L20" t="str">
            <v>EXPLANACIONES</v>
          </cell>
          <cell r="M20" t="str">
            <v>Demolición y remoción</v>
          </cell>
        </row>
        <row r="21">
          <cell r="A21" t="str">
            <v>201.16</v>
          </cell>
          <cell r="B21" t="str">
            <v>201-07</v>
          </cell>
          <cell r="C21">
            <v>0</v>
          </cell>
          <cell r="D21" t="str">
            <v>3.6.1.3</v>
          </cell>
          <cell r="E21" t="str">
            <v xml:space="preserve">Remoción de cercas de alambre </v>
          </cell>
          <cell r="F21" t="str">
            <v>M</v>
          </cell>
          <cell r="G21">
            <v>0</v>
          </cell>
          <cell r="H21">
            <v>0</v>
          </cell>
          <cell r="K21">
            <v>2</v>
          </cell>
          <cell r="L21" t="str">
            <v>EXPLANACIONES</v>
          </cell>
          <cell r="M21" t="str">
            <v>Demolición y remoción</v>
          </cell>
        </row>
        <row r="22">
          <cell r="A22" t="str">
            <v>201.17</v>
          </cell>
          <cell r="B22" t="str">
            <v>201-07</v>
          </cell>
          <cell r="C22">
            <v>0</v>
          </cell>
          <cell r="D22" t="str">
            <v>3.6.1.3</v>
          </cell>
          <cell r="E22" t="str">
            <v xml:space="preserve">Remoción de obstáculos (Se deberá hacer un ítem de pago para cada tipo de obstáculo) </v>
          </cell>
          <cell r="F22" t="str">
            <v>M</v>
          </cell>
          <cell r="G22">
            <v>0</v>
          </cell>
          <cell r="H22">
            <v>0</v>
          </cell>
          <cell r="K22">
            <v>2</v>
          </cell>
          <cell r="L22" t="str">
            <v>EXPLANACIONES</v>
          </cell>
          <cell r="M22" t="str">
            <v>Demolición y remoción</v>
          </cell>
        </row>
        <row r="23">
          <cell r="A23" t="str">
            <v>201.18</v>
          </cell>
          <cell r="B23" t="str">
            <v>201-07</v>
          </cell>
          <cell r="C23">
            <v>0</v>
          </cell>
          <cell r="D23" t="str">
            <v>3.6.1.3.1</v>
          </cell>
          <cell r="E23" t="str">
            <v xml:space="preserve">Traslado de postes </v>
          </cell>
          <cell r="F23" t="str">
            <v>U</v>
          </cell>
          <cell r="G23">
            <v>0</v>
          </cell>
          <cell r="H23">
            <v>0</v>
          </cell>
          <cell r="K23">
            <v>2</v>
          </cell>
          <cell r="L23" t="str">
            <v>EXPLANACIONES</v>
          </cell>
          <cell r="M23" t="str">
            <v>Demolición y remoción</v>
          </cell>
        </row>
        <row r="24">
          <cell r="A24" t="str">
            <v>201.19</v>
          </cell>
          <cell r="B24" t="str">
            <v>201-07</v>
          </cell>
          <cell r="C24">
            <v>0</v>
          </cell>
          <cell r="D24" t="str">
            <v>3.6.1.3</v>
          </cell>
          <cell r="E24" t="str">
            <v xml:space="preserve">Traslado de torres </v>
          </cell>
          <cell r="F24" t="str">
            <v>U</v>
          </cell>
          <cell r="G24">
            <v>0</v>
          </cell>
          <cell r="H24">
            <v>0</v>
          </cell>
          <cell r="K24">
            <v>2</v>
          </cell>
          <cell r="L24" t="str">
            <v>EXPLANACIONES</v>
          </cell>
          <cell r="M24" t="str">
            <v>Demolición y remoción</v>
          </cell>
        </row>
        <row r="25">
          <cell r="A25" t="str">
            <v>201.20</v>
          </cell>
          <cell r="B25" t="str">
            <v>201-07</v>
          </cell>
          <cell r="C25">
            <v>0</v>
          </cell>
          <cell r="D25" t="str">
            <v>3.6.1.3</v>
          </cell>
          <cell r="E25" t="str">
            <v xml:space="preserve">Remoción de rieles </v>
          </cell>
          <cell r="F25" t="str">
            <v>M</v>
          </cell>
          <cell r="G25">
            <v>0</v>
          </cell>
          <cell r="H25">
            <v>0</v>
          </cell>
          <cell r="K25">
            <v>2</v>
          </cell>
          <cell r="L25" t="str">
            <v>EXPLANACIONES</v>
          </cell>
          <cell r="M25" t="str">
            <v>Demolición y remoción</v>
          </cell>
        </row>
        <row r="26">
          <cell r="A26" t="str">
            <v>201.21</v>
          </cell>
          <cell r="B26" t="str">
            <v>201-07</v>
          </cell>
          <cell r="C26">
            <v>0</v>
          </cell>
          <cell r="D26" t="str">
            <v>3.6.1.3</v>
          </cell>
          <cell r="E26" t="str">
            <v xml:space="preserve">Remoción de defensas metálicas </v>
          </cell>
          <cell r="F26" t="str">
            <v>M</v>
          </cell>
          <cell r="G26">
            <v>0</v>
          </cell>
          <cell r="H26">
            <v>10716</v>
          </cell>
          <cell r="K26">
            <v>2</v>
          </cell>
          <cell r="L26" t="str">
            <v>EXPLANACIONES</v>
          </cell>
          <cell r="M26" t="str">
            <v>Demolición y remoción</v>
          </cell>
        </row>
        <row r="27">
          <cell r="A27" t="str">
            <v>201.22</v>
          </cell>
          <cell r="B27" t="str">
            <v>201-07</v>
          </cell>
          <cell r="C27">
            <v>0</v>
          </cell>
          <cell r="D27" t="str">
            <v>3.6.1.3.13</v>
          </cell>
          <cell r="E27" t="str">
            <v xml:space="preserve">Remoción de barreras de seguridad </v>
          </cell>
          <cell r="F27" t="str">
            <v>M</v>
          </cell>
          <cell r="G27">
            <v>0</v>
          </cell>
          <cell r="H27">
            <v>0</v>
          </cell>
          <cell r="K27">
            <v>2</v>
          </cell>
          <cell r="L27" t="str">
            <v>EXPLANACIONES</v>
          </cell>
          <cell r="M27" t="str">
            <v>Demolición y remoción</v>
          </cell>
        </row>
        <row r="28">
          <cell r="A28" t="str">
            <v>210.1.1</v>
          </cell>
          <cell r="B28" t="str">
            <v>210-07</v>
          </cell>
          <cell r="C28">
            <v>0</v>
          </cell>
          <cell r="D28" t="str">
            <v xml:space="preserve">3.6.2.1.1 </v>
          </cell>
          <cell r="E28" t="str">
            <v xml:space="preserve">Excavación sin clasificar de la explanación y canales </v>
          </cell>
          <cell r="F28" t="str">
            <v>M3</v>
          </cell>
          <cell r="G28">
            <v>0</v>
          </cell>
          <cell r="H28">
            <v>5544</v>
          </cell>
          <cell r="K28">
            <v>2</v>
          </cell>
          <cell r="L28" t="str">
            <v>EXPLANACIONES</v>
          </cell>
          <cell r="M28" t="str">
            <v>Excavación de la explanación, canales y préstamos</v>
          </cell>
        </row>
        <row r="29">
          <cell r="A29" t="str">
            <v>210.1.2</v>
          </cell>
          <cell r="B29" t="str">
            <v>210-07</v>
          </cell>
          <cell r="C29">
            <v>0</v>
          </cell>
          <cell r="D29" t="str">
            <v>3.6.2.1.3 </v>
          </cell>
          <cell r="E29" t="str">
            <v xml:space="preserve">Excavación sin clasificar de préstamos </v>
          </cell>
          <cell r="F29" t="str">
            <v>M3</v>
          </cell>
          <cell r="G29">
            <v>0</v>
          </cell>
          <cell r="H29">
            <v>2772</v>
          </cell>
          <cell r="K29">
            <v>2</v>
          </cell>
          <cell r="L29" t="str">
            <v>EXPLANACIONES</v>
          </cell>
          <cell r="M29" t="str">
            <v>Excavación de la explanación, canales y préstamos</v>
          </cell>
          <cell r="IU29">
            <v>0</v>
          </cell>
          <cell r="IV29">
            <v>0</v>
          </cell>
        </row>
        <row r="30">
          <cell r="A30" t="str">
            <v>210.2.1</v>
          </cell>
          <cell r="B30" t="str">
            <v>210-07</v>
          </cell>
          <cell r="C30">
            <v>0</v>
          </cell>
          <cell r="D30" t="str">
            <v>3.6.2.1.3</v>
          </cell>
          <cell r="E30" t="str">
            <v xml:space="preserve">Excavación en roca de la explanación y canales </v>
          </cell>
          <cell r="F30" t="str">
            <v>M3</v>
          </cell>
          <cell r="G30">
            <v>0</v>
          </cell>
          <cell r="H30">
            <v>0</v>
          </cell>
          <cell r="K30">
            <v>2</v>
          </cell>
          <cell r="L30" t="str">
            <v>EXPLANACIONES</v>
          </cell>
          <cell r="M30" t="str">
            <v>Excavación de la explanación, canales y préstamos</v>
          </cell>
        </row>
        <row r="31">
          <cell r="A31" t="str">
            <v>210.2.2</v>
          </cell>
          <cell r="B31" t="str">
            <v>210-07</v>
          </cell>
          <cell r="C31">
            <v>0</v>
          </cell>
          <cell r="D31" t="str">
            <v>3.6.2.1.5</v>
          </cell>
          <cell r="E31" t="str">
            <v xml:space="preserve">Excavación en material común de la explanación y canales </v>
          </cell>
          <cell r="F31" t="str">
            <v>M3</v>
          </cell>
          <cell r="G31">
            <v>0</v>
          </cell>
          <cell r="H31">
            <v>4752</v>
          </cell>
          <cell r="K31">
            <v>2</v>
          </cell>
          <cell r="L31" t="str">
            <v>EXPLANACIONES</v>
          </cell>
          <cell r="M31" t="str">
            <v>Excavación de la explanación, canales y préstamos</v>
          </cell>
        </row>
        <row r="32">
          <cell r="A32" t="str">
            <v>210.2.3</v>
          </cell>
          <cell r="B32" t="str">
            <v>210-07</v>
          </cell>
          <cell r="C32">
            <v>0</v>
          </cell>
          <cell r="D32" t="str">
            <v>3.6.2.1.5</v>
          </cell>
          <cell r="E32" t="str">
            <v xml:space="preserve">Excavación en roca de préstamos </v>
          </cell>
          <cell r="F32" t="str">
            <v>M3</v>
          </cell>
          <cell r="G32">
            <v>0</v>
          </cell>
          <cell r="H32">
            <v>0</v>
          </cell>
          <cell r="K32">
            <v>2</v>
          </cell>
          <cell r="L32" t="str">
            <v>EXPLANACIONES</v>
          </cell>
          <cell r="M32" t="str">
            <v>Excavación de la explanación, canales y préstamos</v>
          </cell>
        </row>
        <row r="33">
          <cell r="A33" t="str">
            <v>210.2.4</v>
          </cell>
          <cell r="B33" t="str">
            <v>210-07</v>
          </cell>
          <cell r="C33">
            <v>0</v>
          </cell>
          <cell r="D33" t="str">
            <v>3.6.2.1.5</v>
          </cell>
          <cell r="E33" t="str">
            <v xml:space="preserve">Excavación en material común de préstamos </v>
          </cell>
          <cell r="F33" t="str">
            <v>M3</v>
          </cell>
          <cell r="G33">
            <v>0</v>
          </cell>
          <cell r="H33">
            <v>14602</v>
          </cell>
          <cell r="K33">
            <v>2</v>
          </cell>
          <cell r="L33" t="str">
            <v>EXPLANACIONES</v>
          </cell>
          <cell r="M33" t="str">
            <v>Excavación de la explanación, canales y préstamos</v>
          </cell>
        </row>
        <row r="34">
          <cell r="A34" t="str">
            <v>211.1</v>
          </cell>
          <cell r="B34" t="str">
            <v>211-07</v>
          </cell>
          <cell r="C34">
            <v>0</v>
          </cell>
          <cell r="D34" t="str">
            <v xml:space="preserve">3.6.2.2.1  </v>
          </cell>
          <cell r="E34" t="str">
            <v xml:space="preserve">Remoción de derrumbes </v>
          </cell>
          <cell r="F34" t="str">
            <v>M3</v>
          </cell>
          <cell r="G34">
            <v>0</v>
          </cell>
          <cell r="H34">
            <v>5407</v>
          </cell>
          <cell r="K34">
            <v>2</v>
          </cell>
          <cell r="L34" t="str">
            <v>EXPLANACIONES</v>
          </cell>
          <cell r="M34" t="str">
            <v>Remoción de derrumbes</v>
          </cell>
        </row>
        <row r="35">
          <cell r="A35" t="str">
            <v>220.1</v>
          </cell>
          <cell r="B35" t="str">
            <v>220-07</v>
          </cell>
          <cell r="C35" t="str">
            <v>3.6.2.3.2</v>
          </cell>
          <cell r="D35" t="str">
            <v>3.6.2.3.1</v>
          </cell>
          <cell r="E35" t="str">
            <v xml:space="preserve">Terraplenes </v>
          </cell>
          <cell r="F35" t="str">
            <v>M3</v>
          </cell>
          <cell r="G35">
            <v>0</v>
          </cell>
          <cell r="H35">
            <v>9531</v>
          </cell>
          <cell r="K35">
            <v>2</v>
          </cell>
          <cell r="L35" t="str">
            <v>EXPLANACIONES</v>
          </cell>
          <cell r="M35" t="str">
            <v>Terraplenes</v>
          </cell>
        </row>
        <row r="36">
          <cell r="A36" t="str">
            <v>221.1</v>
          </cell>
          <cell r="B36" t="str">
            <v>221-07</v>
          </cell>
          <cell r="C36" t="str">
            <v>3.6.2.4.2</v>
          </cell>
          <cell r="D36" t="str">
            <v>3.6.2.4.2</v>
          </cell>
          <cell r="E36" t="str">
            <v xml:space="preserve">Pedraplén compacto </v>
          </cell>
          <cell r="F36" t="str">
            <v>M3</v>
          </cell>
          <cell r="G36">
            <v>0</v>
          </cell>
          <cell r="H36">
            <v>14061</v>
          </cell>
          <cell r="K36">
            <v>2</v>
          </cell>
          <cell r="L36" t="str">
            <v>EXPLANACIONES</v>
          </cell>
          <cell r="M36" t="str">
            <v>Pedraplenes</v>
          </cell>
        </row>
        <row r="37">
          <cell r="A37" t="str">
            <v>221.2</v>
          </cell>
          <cell r="B37" t="str">
            <v>221-07</v>
          </cell>
          <cell r="C37">
            <v>0</v>
          </cell>
          <cell r="D37" t="str">
            <v>3.6.2.4.1</v>
          </cell>
          <cell r="E37" t="str">
            <v xml:space="preserve">Pedraplén suelto </v>
          </cell>
          <cell r="F37" t="str">
            <v>M3</v>
          </cell>
          <cell r="G37">
            <v>0</v>
          </cell>
          <cell r="H37">
            <v>5571</v>
          </cell>
          <cell r="K37">
            <v>2</v>
          </cell>
          <cell r="L37" t="str">
            <v>EXPLANACIONES</v>
          </cell>
          <cell r="M37" t="str">
            <v>Pedraplenes</v>
          </cell>
        </row>
        <row r="38">
          <cell r="A38" t="str">
            <v>230.1</v>
          </cell>
          <cell r="B38" t="str">
            <v>230-07</v>
          </cell>
          <cell r="C38">
            <v>0</v>
          </cell>
          <cell r="D38" t="str">
            <v>3.6.2.5.1</v>
          </cell>
          <cell r="E38" t="str">
            <v xml:space="preserve">Mejoramiento de la subrasante involucrando el suelo existente  </v>
          </cell>
          <cell r="F38" t="str">
            <v>M2</v>
          </cell>
          <cell r="G38">
            <v>0</v>
          </cell>
          <cell r="H38">
            <v>635</v>
          </cell>
          <cell r="K38">
            <v>2</v>
          </cell>
          <cell r="L38" t="str">
            <v>EXPLANACIONES</v>
          </cell>
          <cell r="M38" t="str">
            <v>Mejoramiento de la subrasante</v>
          </cell>
        </row>
        <row r="39">
          <cell r="A39" t="str">
            <v>230.2</v>
          </cell>
          <cell r="B39" t="str">
            <v>230-07</v>
          </cell>
          <cell r="C39">
            <v>0</v>
          </cell>
          <cell r="D39" t="str">
            <v>3.6.2.5.2</v>
          </cell>
          <cell r="E39" t="str">
            <v>Mejoramiento de la subrasante empleando únicamente material adicionado</v>
          </cell>
          <cell r="F39" t="str">
            <v>M3</v>
          </cell>
          <cell r="G39">
            <v>0</v>
          </cell>
          <cell r="H39">
            <v>0</v>
          </cell>
          <cell r="K39">
            <v>2</v>
          </cell>
          <cell r="L39" t="str">
            <v>EXPLANACIONES</v>
          </cell>
          <cell r="M39" t="str">
            <v>Mejoramiento de la subrasante</v>
          </cell>
        </row>
        <row r="40">
          <cell r="A40" t="str">
            <v>231.1</v>
          </cell>
          <cell r="B40" t="str">
            <v>231-07</v>
          </cell>
          <cell r="C40">
            <v>0</v>
          </cell>
          <cell r="D40" t="str">
            <v>3.6.8.2 </v>
          </cell>
          <cell r="E40" t="str">
            <v xml:space="preserve">Geotextil para separación de suelos de subrasante y capas granulares </v>
          </cell>
          <cell r="F40" t="str">
            <v>M2</v>
          </cell>
          <cell r="G40">
            <v>0</v>
          </cell>
          <cell r="H40">
            <v>7485</v>
          </cell>
          <cell r="K40">
            <v>2</v>
          </cell>
          <cell r="L40" t="str">
            <v>EXPLANACIONES</v>
          </cell>
          <cell r="M40" t="str">
            <v>Separación de suelos de subrasante y capas granulares con geotextiles</v>
          </cell>
        </row>
        <row r="41">
          <cell r="A41" t="str">
            <v>232.1</v>
          </cell>
          <cell r="B41" t="str">
            <v>232-07</v>
          </cell>
          <cell r="C41">
            <v>0</v>
          </cell>
          <cell r="D41" t="str">
            <v>3.6.8.2 </v>
          </cell>
          <cell r="E41" t="str">
            <v xml:space="preserve">Geotextil para estabilización de suelos de subrasante y capas granulares </v>
          </cell>
          <cell r="F41" t="str">
            <v>M2</v>
          </cell>
          <cell r="G41">
            <v>0</v>
          </cell>
          <cell r="H41">
            <v>7545</v>
          </cell>
          <cell r="K41">
            <v>2</v>
          </cell>
          <cell r="L41" t="str">
            <v>EXPLANACIONES</v>
          </cell>
          <cell r="M41" t="str">
            <v>Estabilización de suelos de subrasante y capas granulares con geotextiles</v>
          </cell>
        </row>
        <row r="42">
          <cell r="A42" t="str">
            <v>234.1</v>
          </cell>
          <cell r="B42" t="str">
            <v>234-07</v>
          </cell>
          <cell r="C42">
            <v>0</v>
          </cell>
          <cell r="D42" t="str">
            <v>3.6.8.2 </v>
          </cell>
          <cell r="E42" t="str">
            <v xml:space="preserve">Afinamiento de taludes </v>
          </cell>
          <cell r="F42" t="str">
            <v>M2</v>
          </cell>
          <cell r="G42">
            <v>0</v>
          </cell>
          <cell r="H42">
            <v>0</v>
          </cell>
          <cell r="K42">
            <v>2</v>
          </cell>
          <cell r="L42" t="str">
            <v>EXPLANACIONES</v>
          </cell>
          <cell r="M42" t="str">
            <v>Afinamiento de taludes</v>
          </cell>
        </row>
        <row r="43">
          <cell r="A43" t="str">
            <v>310.1</v>
          </cell>
          <cell r="B43" t="str">
            <v>310-07</v>
          </cell>
          <cell r="C43">
            <v>0</v>
          </cell>
          <cell r="D43" t="str">
            <v>3.6.3.1.1</v>
          </cell>
          <cell r="E43" t="str">
            <v xml:space="preserve">Conformación de la calzada existente </v>
          </cell>
          <cell r="F43" t="str">
            <v>M2</v>
          </cell>
          <cell r="G43">
            <v>0</v>
          </cell>
          <cell r="H43">
            <v>480</v>
          </cell>
          <cell r="K43">
            <v>3</v>
          </cell>
          <cell r="L43" t="str">
            <v>AFIRMADOS, SUBBASES Y BASES</v>
          </cell>
          <cell r="M43" t="str">
            <v>Conformación de la calzada existente</v>
          </cell>
        </row>
        <row r="44">
          <cell r="A44" t="str">
            <v>311.1</v>
          </cell>
          <cell r="B44" t="str">
            <v>311-07</v>
          </cell>
          <cell r="C44" t="str">
            <v>3.6.3.2.1.</v>
          </cell>
          <cell r="D44" t="str">
            <v>3.6.3.2.1</v>
          </cell>
          <cell r="E44" t="str">
            <v>Afirmado</v>
          </cell>
          <cell r="F44" t="str">
            <v>M3</v>
          </cell>
          <cell r="G44">
            <v>0</v>
          </cell>
          <cell r="H44">
            <v>70255</v>
          </cell>
          <cell r="K44">
            <v>3</v>
          </cell>
          <cell r="L44" t="str">
            <v>AFIRMADOS, SUBBASES Y BASES</v>
          </cell>
          <cell r="M44" t="str">
            <v>Afirmado</v>
          </cell>
        </row>
        <row r="45">
          <cell r="A45" t="str">
            <v>312.1</v>
          </cell>
          <cell r="B45" t="str">
            <v>312-07</v>
          </cell>
          <cell r="C45">
            <v>0</v>
          </cell>
          <cell r="D45" t="str">
            <v>3.6.3.2</v>
          </cell>
          <cell r="E45" t="str">
            <v xml:space="preserve">Tratamiento paliativo de polvo aplicado en forma sólida en hojuelas. </v>
          </cell>
          <cell r="F45" t="str">
            <v>Kg</v>
          </cell>
          <cell r="G45">
            <v>0</v>
          </cell>
          <cell r="H45">
            <v>0</v>
          </cell>
          <cell r="K45">
            <v>3</v>
          </cell>
          <cell r="L45" t="str">
            <v>AFIRMADOS, SUBBASES Y BASES</v>
          </cell>
          <cell r="M45" t="str">
            <v>Tratamiento paliativo del polvo en afirmados</v>
          </cell>
        </row>
        <row r="46">
          <cell r="A46" t="str">
            <v>312.2</v>
          </cell>
          <cell r="B46" t="str">
            <v>312-07</v>
          </cell>
          <cell r="C46">
            <v>0</v>
          </cell>
          <cell r="D46" t="str">
            <v>3.6.3.2</v>
          </cell>
          <cell r="E46" t="str">
            <v xml:space="preserve">Tratamiento paliativo de polvo aplicado en forma sólida en esferas. </v>
          </cell>
          <cell r="F46" t="str">
            <v>Kg</v>
          </cell>
          <cell r="G46">
            <v>0</v>
          </cell>
          <cell r="H46">
            <v>0</v>
          </cell>
          <cell r="K46">
            <v>3</v>
          </cell>
          <cell r="L46" t="str">
            <v>AFIRMADOS, SUBBASES Y BASES</v>
          </cell>
          <cell r="M46" t="str">
            <v>Tratamiento paliativo del polvo en afirmados</v>
          </cell>
        </row>
        <row r="47">
          <cell r="A47" t="str">
            <v>312.3</v>
          </cell>
          <cell r="B47" t="str">
            <v>312-07</v>
          </cell>
          <cell r="C47">
            <v>0</v>
          </cell>
          <cell r="D47" t="str">
            <v>3.6.3.2</v>
          </cell>
          <cell r="E47" t="str">
            <v xml:space="preserve">Tratamiento paliativo de polvo aplicado en forma líquida. </v>
          </cell>
          <cell r="F47" t="str">
            <v>L</v>
          </cell>
          <cell r="G47">
            <v>0</v>
          </cell>
          <cell r="H47">
            <v>0</v>
          </cell>
          <cell r="K47">
            <v>3</v>
          </cell>
          <cell r="L47" t="str">
            <v>AFIRMADOS, SUBBASES Y BASES</v>
          </cell>
          <cell r="M47" t="str">
            <v>Tratamiento paliativo del polvo en afirmados</v>
          </cell>
        </row>
        <row r="48">
          <cell r="A48" t="str">
            <v>312.4</v>
          </cell>
          <cell r="B48" t="str">
            <v>312-07</v>
          </cell>
          <cell r="C48">
            <v>0</v>
          </cell>
          <cell r="D48" t="str">
            <v>3.6.3.3</v>
          </cell>
          <cell r="E48" t="str">
            <v xml:space="preserve">Material granular de adición. </v>
          </cell>
          <cell r="F48" t="str">
            <v>M3</v>
          </cell>
          <cell r="G48">
            <v>0</v>
          </cell>
          <cell r="H48">
            <v>0</v>
          </cell>
          <cell r="K48">
            <v>3</v>
          </cell>
          <cell r="L48" t="str">
            <v>AFIRMADOS, SUBBASES Y BASES</v>
          </cell>
          <cell r="M48" t="str">
            <v>Tratamiento paliativo del polvo en afirmados</v>
          </cell>
        </row>
        <row r="49">
          <cell r="A49" t="str">
            <v>320.1</v>
          </cell>
          <cell r="B49" t="str">
            <v>320-07</v>
          </cell>
          <cell r="C49" t="str">
            <v>3.6.3.4.4</v>
          </cell>
          <cell r="D49" t="str">
            <v xml:space="preserve"> 3.6.3.4.2</v>
          </cell>
          <cell r="E49" t="str">
            <v xml:space="preserve">Subbase granular </v>
          </cell>
          <cell r="F49" t="str">
            <v>M3</v>
          </cell>
          <cell r="G49">
            <v>0</v>
          </cell>
          <cell r="H49">
            <v>124802</v>
          </cell>
          <cell r="K49">
            <v>3</v>
          </cell>
          <cell r="L49" t="str">
            <v>AFIRMADOS, SUBBASES Y BASES</v>
          </cell>
          <cell r="M49" t="str">
            <v>Subbase granular</v>
          </cell>
        </row>
        <row r="50">
          <cell r="A50" t="str">
            <v>320.2</v>
          </cell>
          <cell r="B50" t="str">
            <v>320-07</v>
          </cell>
          <cell r="C50">
            <v>0</v>
          </cell>
          <cell r="D50" t="str">
            <v>3.6.3.4.4</v>
          </cell>
          <cell r="E50" t="str">
            <v>Subbase granular para bacheo</v>
          </cell>
          <cell r="F50" t="str">
            <v>M3</v>
          </cell>
          <cell r="G50">
            <v>0</v>
          </cell>
          <cell r="H50">
            <v>140326</v>
          </cell>
          <cell r="K50">
            <v>3</v>
          </cell>
          <cell r="L50" t="str">
            <v>AFIRMADOS, SUBBASES Y BASES</v>
          </cell>
          <cell r="M50" t="str">
            <v>Subbase granular</v>
          </cell>
        </row>
        <row r="51">
          <cell r="A51" t="str">
            <v>330.1</v>
          </cell>
          <cell r="B51" t="str">
            <v>330-07</v>
          </cell>
          <cell r="C51">
            <v>0</v>
          </cell>
          <cell r="D51" t="str">
            <v>3.6.3.6.2</v>
          </cell>
          <cell r="E51" t="str">
            <v xml:space="preserve">Base granular </v>
          </cell>
          <cell r="F51" t="str">
            <v>M3</v>
          </cell>
          <cell r="G51">
            <v>0</v>
          </cell>
          <cell r="H51">
            <v>152653</v>
          </cell>
          <cell r="K51">
            <v>3</v>
          </cell>
          <cell r="L51" t="str">
            <v>AFIRMADOS, SUBBASES Y BASES</v>
          </cell>
          <cell r="M51" t="str">
            <v>Base granular</v>
          </cell>
        </row>
        <row r="52">
          <cell r="A52" t="str">
            <v>330.2</v>
          </cell>
          <cell r="B52" t="str">
            <v>330-07</v>
          </cell>
          <cell r="C52">
            <v>0</v>
          </cell>
          <cell r="D52" t="str">
            <v>3.6.3.6.3</v>
          </cell>
          <cell r="E52" t="str">
            <v xml:space="preserve">Base granular para bacheo </v>
          </cell>
          <cell r="F52" t="str">
            <v>M3</v>
          </cell>
          <cell r="G52">
            <v>0</v>
          </cell>
          <cell r="H52">
            <v>156685</v>
          </cell>
          <cell r="K52">
            <v>3</v>
          </cell>
          <cell r="L52" t="str">
            <v>AFIRMADOS, SUBBASES Y BASES</v>
          </cell>
          <cell r="M52" t="str">
            <v>Base granular</v>
          </cell>
        </row>
        <row r="53">
          <cell r="A53" t="str">
            <v>330.1P</v>
          </cell>
          <cell r="B53" t="str">
            <v>330-07P</v>
          </cell>
          <cell r="C53">
            <v>0</v>
          </cell>
          <cell r="D53" t="e">
            <v>#N/A</v>
          </cell>
          <cell r="E53" t="str">
            <v>Base granular reciclada</v>
          </cell>
          <cell r="F53" t="str">
            <v>M3</v>
          </cell>
          <cell r="G53">
            <v>0</v>
          </cell>
          <cell r="H53">
            <v>112399</v>
          </cell>
          <cell r="K53">
            <v>3</v>
          </cell>
          <cell r="L53" t="str">
            <v>AFIRMADOS, SUBBASES Y BASES</v>
          </cell>
          <cell r="M53" t="str">
            <v>Base granular</v>
          </cell>
        </row>
        <row r="54">
          <cell r="A54" t="str">
            <v>340.1</v>
          </cell>
          <cell r="B54" t="str">
            <v>340-07</v>
          </cell>
          <cell r="C54">
            <v>0</v>
          </cell>
          <cell r="D54" t="str">
            <v>3.6.3.7.1</v>
          </cell>
          <cell r="E54" t="str">
            <v xml:space="preserve">Base estabilizada con emulsión asfáltica tipo BEE-1 </v>
          </cell>
          <cell r="F54" t="str">
            <v>M3</v>
          </cell>
          <cell r="G54">
            <v>0</v>
          </cell>
          <cell r="H54">
            <v>0</v>
          </cell>
          <cell r="K54">
            <v>3</v>
          </cell>
          <cell r="L54" t="str">
            <v>AFIRMADOS, SUBBASES Y BASES</v>
          </cell>
          <cell r="M54" t="str">
            <v>Base estabilizada con emulsión asfáltica</v>
          </cell>
        </row>
        <row r="55">
          <cell r="A55" t="str">
            <v>340.2</v>
          </cell>
          <cell r="B55" t="str">
            <v>340-07</v>
          </cell>
          <cell r="C55">
            <v>0</v>
          </cell>
          <cell r="D55" t="str">
            <v>3.6.3.7.3</v>
          </cell>
          <cell r="E55" t="str">
            <v xml:space="preserve">Base estabilizada con emulsión asfáltica tipo BEE-2 </v>
          </cell>
          <cell r="F55" t="str">
            <v>M3</v>
          </cell>
          <cell r="G55">
            <v>0</v>
          </cell>
          <cell r="H55">
            <v>0</v>
          </cell>
          <cell r="K55">
            <v>3</v>
          </cell>
          <cell r="L55" t="str">
            <v>AFIRMADOS, SUBBASES Y BASES</v>
          </cell>
          <cell r="M55" t="str">
            <v>Base estabilizada con emulsión asfáltica</v>
          </cell>
        </row>
        <row r="56">
          <cell r="A56" t="str">
            <v>340.3</v>
          </cell>
          <cell r="B56" t="str">
            <v>340-07</v>
          </cell>
          <cell r="C56">
            <v>0</v>
          </cell>
          <cell r="D56" t="str">
            <v>3.6.3.7.5</v>
          </cell>
          <cell r="E56" t="str">
            <v>Base estabilizada con emulsión asfáltica tipo BEE-3</v>
          </cell>
          <cell r="F56" t="str">
            <v>M3</v>
          </cell>
          <cell r="G56">
            <v>0</v>
          </cell>
          <cell r="H56">
            <v>0</v>
          </cell>
          <cell r="K56">
            <v>3</v>
          </cell>
          <cell r="L56" t="str">
            <v>AFIRMADOS, SUBBASES Y BASES</v>
          </cell>
          <cell r="M56" t="str">
            <v>Base estabilizada con emulsión asfáltica</v>
          </cell>
        </row>
        <row r="57">
          <cell r="A57" t="str">
            <v>341.1</v>
          </cell>
          <cell r="B57" t="str">
            <v>341-07</v>
          </cell>
          <cell r="C57">
            <v>0</v>
          </cell>
          <cell r="D57" t="str">
            <v>3.6.3.7</v>
          </cell>
          <cell r="E57" t="str">
            <v xml:space="preserve">Base estabilizada con cemento Portland </v>
          </cell>
          <cell r="F57" t="str">
            <v>M3</v>
          </cell>
          <cell r="G57">
            <v>0</v>
          </cell>
          <cell r="H57">
            <v>0</v>
          </cell>
          <cell r="K57">
            <v>3</v>
          </cell>
          <cell r="L57" t="str">
            <v>AFIRMADOS, SUBBASES Y BASES</v>
          </cell>
          <cell r="M57" t="str">
            <v>Base estabilizada con cemento</v>
          </cell>
        </row>
        <row r="58">
          <cell r="A58" t="str">
            <v>341.2</v>
          </cell>
          <cell r="B58" t="str">
            <v>341-07</v>
          </cell>
          <cell r="C58">
            <v>0</v>
          </cell>
          <cell r="D58" t="str">
            <v>3.6.4.1.8</v>
          </cell>
          <cell r="E58" t="str">
            <v>Cemento Portland</v>
          </cell>
          <cell r="F58" t="str">
            <v>Kg</v>
          </cell>
          <cell r="G58">
            <v>0</v>
          </cell>
          <cell r="H58">
            <v>0</v>
          </cell>
          <cell r="K58">
            <v>3</v>
          </cell>
          <cell r="L58" t="str">
            <v>AFIRMADOS, SUBBASES Y BASES</v>
          </cell>
          <cell r="M58" t="str">
            <v>Base estabilizada con cemento</v>
          </cell>
        </row>
        <row r="59">
          <cell r="A59" t="str">
            <v>342.1</v>
          </cell>
          <cell r="B59" t="str">
            <v>342-07</v>
          </cell>
          <cell r="C59">
            <v>0</v>
          </cell>
          <cell r="D59" t="str">
            <v>3.6.4.1</v>
          </cell>
          <cell r="E59" t="str">
            <v xml:space="preserve">Base de concreto hidráulico </v>
          </cell>
          <cell r="F59" t="str">
            <v>M3</v>
          </cell>
          <cell r="G59">
            <v>0</v>
          </cell>
          <cell r="H59">
            <v>0</v>
          </cell>
          <cell r="K59">
            <v>3</v>
          </cell>
          <cell r="L59" t="str">
            <v>AFIRMADOS, SUBBASES Y BASES</v>
          </cell>
          <cell r="M59" t="str">
            <v>Base de concreto hidráulico</v>
          </cell>
        </row>
        <row r="60">
          <cell r="A60" t="str">
            <v>410.1</v>
          </cell>
          <cell r="B60" t="str">
            <v>410-07</v>
          </cell>
          <cell r="C60">
            <v>0</v>
          </cell>
          <cell r="D60" t="str">
            <v>3.6.4.1.1</v>
          </cell>
          <cell r="E60" t="str">
            <v xml:space="preserve">Cemento asfáltico de penetración 60-70 </v>
          </cell>
          <cell r="F60" t="str">
            <v>Kg</v>
          </cell>
          <cell r="G60">
            <v>0</v>
          </cell>
          <cell r="H60">
            <v>1607</v>
          </cell>
          <cell r="K60">
            <v>4</v>
          </cell>
          <cell r="L60" t="str">
            <v>PAVIMENTOS ASFÁLTICOS</v>
          </cell>
          <cell r="M60" t="str">
            <v>Suministro de cemento asfáltico</v>
          </cell>
        </row>
        <row r="61">
          <cell r="A61" t="str">
            <v>410.2</v>
          </cell>
          <cell r="B61" t="str">
            <v>410-07</v>
          </cell>
          <cell r="C61">
            <v>0</v>
          </cell>
          <cell r="D61" t="str">
            <v>3.6.4.1.2</v>
          </cell>
          <cell r="E61" t="str">
            <v>Cemento asfáltico de penetración 80-100</v>
          </cell>
          <cell r="F61" t="str">
            <v>Kg</v>
          </cell>
          <cell r="G61">
            <v>0</v>
          </cell>
          <cell r="H61">
            <v>0</v>
          </cell>
          <cell r="K61">
            <v>4</v>
          </cell>
          <cell r="L61" t="str">
            <v>PAVIMENTOS ASFÁLTICOS</v>
          </cell>
          <cell r="M61" t="str">
            <v>Suministro de cemento asfáltico</v>
          </cell>
        </row>
        <row r="62">
          <cell r="A62" t="str">
            <v>411.1</v>
          </cell>
          <cell r="B62" t="str">
            <v>411-07</v>
          </cell>
          <cell r="C62">
            <v>0</v>
          </cell>
          <cell r="D62" t="str">
            <v>3.6.4.2.1</v>
          </cell>
          <cell r="E62" t="str">
            <v xml:space="preserve">Emulsión asfáltica de rotura media CRM </v>
          </cell>
          <cell r="F62" t="str">
            <v>L</v>
          </cell>
          <cell r="G62">
            <v>0</v>
          </cell>
          <cell r="H62">
            <v>0</v>
          </cell>
          <cell r="K62">
            <v>4</v>
          </cell>
          <cell r="L62" t="str">
            <v>PAVIMENTOS ASFÁLTICOS</v>
          </cell>
          <cell r="M62" t="str">
            <v>Suministro de emulsión asfáltica</v>
          </cell>
        </row>
        <row r="63">
          <cell r="A63" t="str">
            <v>411.2</v>
          </cell>
          <cell r="B63" t="str">
            <v>411-07</v>
          </cell>
          <cell r="C63">
            <v>0</v>
          </cell>
          <cell r="D63" t="str">
            <v>3.6.4.2.2</v>
          </cell>
          <cell r="E63" t="str">
            <v xml:space="preserve">Emulsión asfáltica de rotura lenta CRL-1 </v>
          </cell>
          <cell r="F63" t="str">
            <v>L</v>
          </cell>
          <cell r="G63">
            <v>0</v>
          </cell>
          <cell r="H63">
            <v>0</v>
          </cell>
          <cell r="K63">
            <v>4</v>
          </cell>
          <cell r="L63" t="str">
            <v>PAVIMENTOS ASFÁLTICOS</v>
          </cell>
          <cell r="M63" t="str">
            <v>Suministro de emulsión asfáltica</v>
          </cell>
        </row>
        <row r="64">
          <cell r="A64" t="str">
            <v>411.3</v>
          </cell>
          <cell r="B64" t="str">
            <v>411-07</v>
          </cell>
          <cell r="C64">
            <v>0</v>
          </cell>
          <cell r="D64" t="str">
            <v>3.6.4.2.3</v>
          </cell>
          <cell r="E64" t="str">
            <v xml:space="preserve">Emulsión asfáltica de rotura lenta CRL-1h </v>
          </cell>
          <cell r="F64" t="str">
            <v>L</v>
          </cell>
          <cell r="G64">
            <v>0</v>
          </cell>
          <cell r="H64">
            <v>0</v>
          </cell>
          <cell r="K64">
            <v>4</v>
          </cell>
          <cell r="L64" t="str">
            <v>PAVIMENTOS ASFÁLTICOS</v>
          </cell>
          <cell r="M64" t="str">
            <v>Suministro de emulsión asfáltica</v>
          </cell>
        </row>
        <row r="65">
          <cell r="A65" t="str">
            <v>414.1</v>
          </cell>
          <cell r="B65" t="str">
            <v>414-07</v>
          </cell>
          <cell r="C65">
            <v>0</v>
          </cell>
          <cell r="D65" t="str">
            <v>3.6.4.1.3</v>
          </cell>
          <cell r="E65" t="str">
            <v xml:space="preserve">Cemento asfáltico modificado con polímeros tipo I </v>
          </cell>
          <cell r="F65" t="str">
            <v>Kg</v>
          </cell>
          <cell r="G65">
            <v>0</v>
          </cell>
          <cell r="H65">
            <v>0</v>
          </cell>
          <cell r="K65">
            <v>4</v>
          </cell>
          <cell r="L65" t="str">
            <v>PAVIMENTOS ASFÁLTICOS</v>
          </cell>
          <cell r="M65" t="str">
            <v>Suministro de cemento asfáltico modificado con polímeros</v>
          </cell>
        </row>
        <row r="66">
          <cell r="A66" t="str">
            <v>414.2</v>
          </cell>
          <cell r="B66" t="str">
            <v>414-07</v>
          </cell>
          <cell r="C66">
            <v>0</v>
          </cell>
          <cell r="D66" t="str">
            <v>3.6.4.1.4</v>
          </cell>
          <cell r="E66" t="str">
            <v xml:space="preserve">Cemento asfáltico modificado con polímeros tipo II </v>
          </cell>
          <cell r="F66" t="str">
            <v>Kg</v>
          </cell>
          <cell r="G66">
            <v>0</v>
          </cell>
          <cell r="H66">
            <v>0</v>
          </cell>
          <cell r="K66">
            <v>4</v>
          </cell>
          <cell r="L66" t="str">
            <v>PAVIMENTOS ASFÁLTICOS</v>
          </cell>
          <cell r="M66" t="str">
            <v>Suministro de cemento asfáltico modificado con polímeros</v>
          </cell>
        </row>
        <row r="67">
          <cell r="A67" t="str">
            <v>414.3</v>
          </cell>
          <cell r="B67" t="str">
            <v>414-07</v>
          </cell>
          <cell r="C67">
            <v>0</v>
          </cell>
          <cell r="D67" t="str">
            <v>3.6.4.1.5</v>
          </cell>
          <cell r="E67" t="str">
            <v xml:space="preserve">Cemento asfáltico modificado con polímeros tipo III </v>
          </cell>
          <cell r="F67" t="str">
            <v>Kg</v>
          </cell>
          <cell r="G67">
            <v>0</v>
          </cell>
          <cell r="H67">
            <v>0</v>
          </cell>
          <cell r="K67">
            <v>4</v>
          </cell>
          <cell r="L67" t="str">
            <v>PAVIMENTOS ASFÁLTICOS</v>
          </cell>
          <cell r="M67" t="str">
            <v>Suministro de cemento asfáltico modificado con polímeros</v>
          </cell>
        </row>
        <row r="68">
          <cell r="A68" t="str">
            <v>414.4</v>
          </cell>
          <cell r="B68" t="str">
            <v>414-07</v>
          </cell>
          <cell r="C68">
            <v>0</v>
          </cell>
          <cell r="D68" t="str">
            <v>3.6.4.1.6</v>
          </cell>
          <cell r="E68" t="str">
            <v xml:space="preserve">Cemento asfáltico modificado con polímeros tipo IV </v>
          </cell>
          <cell r="F68" t="str">
            <v>Kg</v>
          </cell>
          <cell r="G68">
            <v>0</v>
          </cell>
          <cell r="H68">
            <v>0</v>
          </cell>
          <cell r="K68">
            <v>4</v>
          </cell>
          <cell r="L68" t="str">
            <v>PAVIMENTOS ASFÁLTICOS</v>
          </cell>
          <cell r="M68" t="str">
            <v>Suministro de cemento asfáltico modificado con polímeros</v>
          </cell>
        </row>
        <row r="69">
          <cell r="A69" t="str">
            <v>414.5</v>
          </cell>
          <cell r="B69" t="str">
            <v>414-07</v>
          </cell>
          <cell r="C69">
            <v>0</v>
          </cell>
          <cell r="D69" t="str">
            <v>3.6.4.1</v>
          </cell>
          <cell r="E69" t="str">
            <v xml:space="preserve">Cemento asfáltico modificado con polímeros tipo V </v>
          </cell>
          <cell r="F69" t="str">
            <v>Kg</v>
          </cell>
          <cell r="G69">
            <v>0</v>
          </cell>
          <cell r="H69">
            <v>0</v>
          </cell>
          <cell r="K69">
            <v>4</v>
          </cell>
          <cell r="L69" t="str">
            <v>PAVIMENTOS ASFÁLTICOS</v>
          </cell>
          <cell r="M69" t="str">
            <v>Suministro de cemento asfáltico modificado con polímeros</v>
          </cell>
        </row>
        <row r="70">
          <cell r="A70" t="str">
            <v>415.1</v>
          </cell>
          <cell r="B70" t="str">
            <v>415-07</v>
          </cell>
          <cell r="C70">
            <v>0</v>
          </cell>
          <cell r="D70" t="str">
            <v>3.6.4.2.5</v>
          </cell>
          <cell r="E70" t="str">
            <v xml:space="preserve">Emulsión asfáltica de rotura media, modificada con polímeros, CRM-m </v>
          </cell>
          <cell r="F70" t="str">
            <v>L</v>
          </cell>
          <cell r="G70">
            <v>0</v>
          </cell>
          <cell r="H70">
            <v>0</v>
          </cell>
          <cell r="K70">
            <v>4</v>
          </cell>
          <cell r="L70" t="str">
            <v>PAVIMENTOS ASFÁLTICOS</v>
          </cell>
          <cell r="M70" t="str">
            <v>Suministro de emulsión asfáltica modificada con polímeros</v>
          </cell>
        </row>
        <row r="71">
          <cell r="A71" t="str">
            <v>420.1</v>
          </cell>
          <cell r="B71" t="str">
            <v>420-07</v>
          </cell>
          <cell r="C71">
            <v>0</v>
          </cell>
          <cell r="D71" t="str">
            <v xml:space="preserve">3.6.4.3.1 </v>
          </cell>
          <cell r="E71" t="str">
            <v xml:space="preserve">Riego de imprimación con emulsión asfáltica </v>
          </cell>
          <cell r="F71" t="str">
            <v>M2</v>
          </cell>
          <cell r="G71">
            <v>0</v>
          </cell>
          <cell r="H71">
            <v>1259</v>
          </cell>
          <cell r="K71">
            <v>4</v>
          </cell>
          <cell r="L71" t="str">
            <v>PAVIMENTOS ASFÁLTICOS</v>
          </cell>
          <cell r="M71" t="str">
            <v>Riego de imprimación</v>
          </cell>
        </row>
        <row r="72">
          <cell r="A72" t="str">
            <v>420.2</v>
          </cell>
          <cell r="B72" t="str">
            <v>420-07</v>
          </cell>
          <cell r="C72">
            <v>0</v>
          </cell>
          <cell r="D72" t="str">
            <v>3.6.4.3.2</v>
          </cell>
          <cell r="E72" t="str">
            <v xml:space="preserve">Riego de imprimación con asfalto líquido </v>
          </cell>
          <cell r="F72" t="str">
            <v>M2</v>
          </cell>
          <cell r="G72">
            <v>0</v>
          </cell>
          <cell r="H72">
            <v>4387</v>
          </cell>
          <cell r="K72">
            <v>4</v>
          </cell>
          <cell r="L72" t="str">
            <v>PAVIMENTOS ASFÁLTICOS</v>
          </cell>
          <cell r="M72" t="str">
            <v>Riego de imprimación</v>
          </cell>
        </row>
        <row r="73">
          <cell r="A73" t="str">
            <v>421.1</v>
          </cell>
          <cell r="B73" t="str">
            <v>421-07</v>
          </cell>
          <cell r="C73">
            <v>0</v>
          </cell>
          <cell r="D73" t="str">
            <v>3.6.4.4.2</v>
          </cell>
          <cell r="E73" t="str">
            <v xml:space="preserve">Riego de liga con emulsión asfáltica CRR-1 </v>
          </cell>
          <cell r="F73" t="str">
            <v>M2</v>
          </cell>
          <cell r="G73">
            <v>0</v>
          </cell>
          <cell r="H73">
            <v>993</v>
          </cell>
          <cell r="K73">
            <v>4</v>
          </cell>
          <cell r="L73" t="str">
            <v>PAVIMENTOS ASFÁLTICOS</v>
          </cell>
          <cell r="M73" t="str">
            <v>Riego de liga</v>
          </cell>
        </row>
        <row r="74">
          <cell r="A74" t="str">
            <v>421.2</v>
          </cell>
          <cell r="B74" t="str">
            <v>421-07</v>
          </cell>
          <cell r="C74">
            <v>0</v>
          </cell>
          <cell r="D74" t="str">
            <v>3.6.4.4.3</v>
          </cell>
          <cell r="E74" t="str">
            <v xml:space="preserve">Riego de liga con emulsión asfáltica CRR-2 </v>
          </cell>
          <cell r="F74" t="str">
            <v>M2</v>
          </cell>
          <cell r="G74">
            <v>0</v>
          </cell>
          <cell r="H74">
            <v>917</v>
          </cell>
          <cell r="K74">
            <v>4</v>
          </cell>
          <cell r="L74" t="str">
            <v>PAVIMENTOS ASFÁLTICOS</v>
          </cell>
          <cell r="M74" t="str">
            <v>Riego de liga</v>
          </cell>
        </row>
        <row r="75">
          <cell r="A75" t="str">
            <v>421.3</v>
          </cell>
          <cell r="B75" t="str">
            <v>421-07</v>
          </cell>
          <cell r="C75">
            <v>0</v>
          </cell>
          <cell r="D75" t="str">
            <v>3.6.4.4.4</v>
          </cell>
          <cell r="E75" t="str">
            <v xml:space="preserve">Riego de liga con emulsión modificada con polímeros CRR-1m </v>
          </cell>
          <cell r="F75" t="str">
            <v>M2</v>
          </cell>
          <cell r="G75">
            <v>0</v>
          </cell>
          <cell r="H75">
            <v>1551</v>
          </cell>
          <cell r="K75">
            <v>4</v>
          </cell>
          <cell r="L75" t="str">
            <v>PAVIMENTOS ASFÁLTICOS</v>
          </cell>
          <cell r="M75" t="str">
            <v>Riego de liga</v>
          </cell>
        </row>
        <row r="76">
          <cell r="A76" t="str">
            <v>421.4</v>
          </cell>
          <cell r="B76" t="str">
            <v>421-07</v>
          </cell>
          <cell r="C76">
            <v>0</v>
          </cell>
          <cell r="D76" t="str">
            <v>3.6.4.4.5</v>
          </cell>
          <cell r="E76" t="str">
            <v xml:space="preserve">Riego de liga con emulsión modificada con polímeros CRR-2m </v>
          </cell>
          <cell r="F76" t="str">
            <v>M2</v>
          </cell>
          <cell r="G76">
            <v>0</v>
          </cell>
          <cell r="H76">
            <v>1604</v>
          </cell>
          <cell r="K76">
            <v>4</v>
          </cell>
          <cell r="L76" t="str">
            <v>PAVIMENTOS ASFÁLTICOS</v>
          </cell>
          <cell r="M76" t="str">
            <v>Riego de liga</v>
          </cell>
        </row>
        <row r="77">
          <cell r="A77" t="str">
            <v>430.1</v>
          </cell>
          <cell r="B77" t="str">
            <v>430-07</v>
          </cell>
          <cell r="C77">
            <v>0</v>
          </cell>
          <cell r="D77" t="str">
            <v>3.6.4.5.1</v>
          </cell>
          <cell r="E77" t="str">
            <v xml:space="preserve">Tratamiento superficial simple con emulsión CRR-2 </v>
          </cell>
          <cell r="F77" t="str">
            <v>M2</v>
          </cell>
          <cell r="G77">
            <v>0</v>
          </cell>
          <cell r="H77">
            <v>0</v>
          </cell>
          <cell r="K77">
            <v>4</v>
          </cell>
          <cell r="L77" t="str">
            <v>PAVIMENTOS ASFÁLTICOS</v>
          </cell>
          <cell r="M77" t="str">
            <v>Tratamiento superficial simple</v>
          </cell>
        </row>
        <row r="78">
          <cell r="A78" t="str">
            <v>430.2</v>
          </cell>
          <cell r="B78" t="str">
            <v>430-07</v>
          </cell>
          <cell r="C78">
            <v>0</v>
          </cell>
          <cell r="D78" t="str">
            <v>3.6.4.5.2</v>
          </cell>
          <cell r="E78" t="str">
            <v xml:space="preserve">Tratamiento superficial simple con emulsión CRR-2 m </v>
          </cell>
          <cell r="F78" t="str">
            <v>M2</v>
          </cell>
          <cell r="G78">
            <v>0</v>
          </cell>
          <cell r="H78">
            <v>0</v>
          </cell>
          <cell r="K78">
            <v>4</v>
          </cell>
          <cell r="L78" t="str">
            <v>PAVIMENTOS ASFÁLTICOS</v>
          </cell>
          <cell r="M78" t="str">
            <v>Tratamiento superficial simple</v>
          </cell>
        </row>
        <row r="79">
          <cell r="A79" t="str">
            <v>431.1</v>
          </cell>
          <cell r="B79" t="str">
            <v>431-07</v>
          </cell>
          <cell r="C79">
            <v>0</v>
          </cell>
          <cell r="D79" t="str">
            <v>3.6.4.6.1</v>
          </cell>
          <cell r="E79" t="str">
            <v xml:space="preserve">Tratamiento superficial doble con emulsión CRR-2 </v>
          </cell>
          <cell r="F79" t="str">
            <v>M2</v>
          </cell>
          <cell r="G79">
            <v>0</v>
          </cell>
          <cell r="H79">
            <v>0</v>
          </cell>
          <cell r="K79">
            <v>4</v>
          </cell>
          <cell r="L79" t="str">
            <v>PAVIMENTOS ASFÁLTICOS</v>
          </cell>
          <cell r="M79" t="str">
            <v>Tratamiento superficial doble</v>
          </cell>
        </row>
        <row r="80">
          <cell r="A80" t="str">
            <v>431.2</v>
          </cell>
          <cell r="B80" t="str">
            <v>431-07</v>
          </cell>
          <cell r="C80">
            <v>0</v>
          </cell>
          <cell r="D80" t="str">
            <v>3.6.4.6.2</v>
          </cell>
          <cell r="E80" t="str">
            <v xml:space="preserve">Tratamiento superficial doble con emulsión CRR-2 m </v>
          </cell>
          <cell r="F80" t="str">
            <v>M2</v>
          </cell>
          <cell r="G80">
            <v>0</v>
          </cell>
          <cell r="H80">
            <v>0</v>
          </cell>
          <cell r="K80">
            <v>4</v>
          </cell>
          <cell r="L80" t="str">
            <v>PAVIMENTOS ASFÁLTICOS</v>
          </cell>
          <cell r="M80" t="str">
            <v>Tratamiento superficial doble</v>
          </cell>
        </row>
        <row r="81">
          <cell r="A81" t="str">
            <v>432.1</v>
          </cell>
          <cell r="B81" t="str">
            <v>432-07</v>
          </cell>
          <cell r="C81">
            <v>0</v>
          </cell>
          <cell r="D81" t="str">
            <v>3.6.4.7.1</v>
          </cell>
          <cell r="E81" t="str">
            <v xml:space="preserve">Sello de arena-asfalto con emulsión CRR-2 </v>
          </cell>
          <cell r="F81" t="str">
            <v>M2</v>
          </cell>
          <cell r="G81">
            <v>0</v>
          </cell>
          <cell r="H81">
            <v>0</v>
          </cell>
          <cell r="K81">
            <v>4</v>
          </cell>
          <cell r="L81" t="str">
            <v>PAVIMENTOS ASFÁLTICOS</v>
          </cell>
          <cell r="M81" t="str">
            <v>Sello de arena-asfalto</v>
          </cell>
        </row>
        <row r="82">
          <cell r="A82" t="str">
            <v>432.2</v>
          </cell>
          <cell r="B82" t="str">
            <v>432-07</v>
          </cell>
          <cell r="C82">
            <v>0</v>
          </cell>
          <cell r="D82" t="str">
            <v>3.6.4.7.1</v>
          </cell>
          <cell r="E82" t="str">
            <v xml:space="preserve">Sello de arena-asfalto con emulsión CRR-2m </v>
          </cell>
          <cell r="F82" t="str">
            <v>M2</v>
          </cell>
          <cell r="G82">
            <v>0</v>
          </cell>
          <cell r="H82">
            <v>0</v>
          </cell>
          <cell r="K82">
            <v>4</v>
          </cell>
          <cell r="L82" t="str">
            <v>PAVIMENTOS ASFÁLTICOS</v>
          </cell>
          <cell r="M82" t="str">
            <v>Sello de arena-asfalto</v>
          </cell>
        </row>
        <row r="83">
          <cell r="A83" t="str">
            <v>433.1</v>
          </cell>
          <cell r="B83" t="str">
            <v>433-07</v>
          </cell>
          <cell r="C83">
            <v>0</v>
          </cell>
          <cell r="D83" t="str">
            <v>3.6.4.8.1</v>
          </cell>
          <cell r="E83" t="str">
            <v xml:space="preserve">Lechada asfáltica con emulsión CRL-1h, tipo LA-1 </v>
          </cell>
          <cell r="F83" t="str">
            <v>M2</v>
          </cell>
          <cell r="G83">
            <v>0</v>
          </cell>
          <cell r="H83">
            <v>0</v>
          </cell>
          <cell r="K83">
            <v>4</v>
          </cell>
          <cell r="L83" t="str">
            <v>PAVIMENTOS ASFÁLTICOS</v>
          </cell>
          <cell r="M83" t="str">
            <v>Lechada asfáltica</v>
          </cell>
        </row>
        <row r="84">
          <cell r="A84" t="str">
            <v>433.2</v>
          </cell>
          <cell r="B84" t="str">
            <v>433-07</v>
          </cell>
          <cell r="C84">
            <v>0</v>
          </cell>
          <cell r="D84" t="str">
            <v>3.6.4.8.2</v>
          </cell>
          <cell r="E84" t="str">
            <v>Lechada asfáltica con emulsión CRL-1h, tipo LA-2</v>
          </cell>
          <cell r="F84" t="str">
            <v>M2</v>
          </cell>
          <cell r="G84">
            <v>0</v>
          </cell>
          <cell r="H84">
            <v>0</v>
          </cell>
          <cell r="K84">
            <v>4</v>
          </cell>
          <cell r="L84" t="str">
            <v>PAVIMENTOS ASFÁLTICOS</v>
          </cell>
          <cell r="M84" t="str">
            <v>Lechada asfáltica</v>
          </cell>
        </row>
        <row r="85">
          <cell r="A85" t="str">
            <v>433.3</v>
          </cell>
          <cell r="B85" t="str">
            <v>433-07</v>
          </cell>
          <cell r="C85">
            <v>0</v>
          </cell>
          <cell r="D85" t="str">
            <v>3.6.4.8.3</v>
          </cell>
          <cell r="E85" t="str">
            <v>Lechada asfáltica con emulsión CRL-1h, tipo LA-3</v>
          </cell>
          <cell r="F85" t="str">
            <v>M2</v>
          </cell>
          <cell r="G85">
            <v>0</v>
          </cell>
          <cell r="H85">
            <v>0</v>
          </cell>
          <cell r="K85">
            <v>4</v>
          </cell>
          <cell r="L85" t="str">
            <v>PAVIMENTOS ASFÁLTICOS</v>
          </cell>
          <cell r="M85" t="str">
            <v>Lechada asfáltica</v>
          </cell>
        </row>
        <row r="86">
          <cell r="A86" t="str">
            <v>433.4</v>
          </cell>
          <cell r="B86" t="str">
            <v>433-07</v>
          </cell>
          <cell r="C86">
            <v>0</v>
          </cell>
          <cell r="D86" t="str">
            <v>3.6.4.8.4</v>
          </cell>
          <cell r="E86" t="str">
            <v xml:space="preserve">Lechada asfáltica con emulsión CRL-1h, tipo LA-4 </v>
          </cell>
          <cell r="F86" t="str">
            <v>M2</v>
          </cell>
          <cell r="G86">
            <v>0</v>
          </cell>
          <cell r="H86">
            <v>0</v>
          </cell>
          <cell r="K86">
            <v>4</v>
          </cell>
          <cell r="L86" t="str">
            <v>PAVIMENTOS ASFÁLTICOS</v>
          </cell>
          <cell r="M86" t="str">
            <v>Lechada asfáltica</v>
          </cell>
        </row>
        <row r="87">
          <cell r="A87" t="str">
            <v>433.5</v>
          </cell>
          <cell r="B87" t="str">
            <v>433-07</v>
          </cell>
          <cell r="C87">
            <v>0</v>
          </cell>
          <cell r="D87" t="str">
            <v>3.6.4.8.5</v>
          </cell>
          <cell r="E87" t="str">
            <v xml:space="preserve">Lechada asfáltica con emulsión CRL-1hm ,tipo LA-1 </v>
          </cell>
          <cell r="F87" t="str">
            <v>M2</v>
          </cell>
          <cell r="G87">
            <v>0</v>
          </cell>
          <cell r="H87">
            <v>0</v>
          </cell>
          <cell r="K87">
            <v>4</v>
          </cell>
          <cell r="L87" t="str">
            <v>PAVIMENTOS ASFÁLTICOS</v>
          </cell>
          <cell r="M87" t="str">
            <v>Lechada asfáltica</v>
          </cell>
        </row>
        <row r="88">
          <cell r="A88" t="str">
            <v>433.6</v>
          </cell>
          <cell r="B88" t="str">
            <v>433-07</v>
          </cell>
          <cell r="C88">
            <v>0</v>
          </cell>
          <cell r="D88" t="str">
            <v>3.6.4.8.6</v>
          </cell>
          <cell r="E88" t="str">
            <v xml:space="preserve">Lechada asfáltica con emulsión CRL-1hm ,tipo LA-2 </v>
          </cell>
          <cell r="F88" t="str">
            <v>M2</v>
          </cell>
          <cell r="G88">
            <v>0</v>
          </cell>
          <cell r="H88">
            <v>0</v>
          </cell>
          <cell r="K88">
            <v>4</v>
          </cell>
          <cell r="L88" t="str">
            <v>PAVIMENTOS ASFÁLTICOS</v>
          </cell>
          <cell r="M88" t="str">
            <v>Lechada asfáltica</v>
          </cell>
        </row>
        <row r="89">
          <cell r="A89" t="str">
            <v>433.7</v>
          </cell>
          <cell r="B89" t="str">
            <v>433-07</v>
          </cell>
          <cell r="C89">
            <v>0</v>
          </cell>
          <cell r="D89" t="str">
            <v>3.6.4.8.7</v>
          </cell>
          <cell r="E89" t="str">
            <v xml:space="preserve">Lechada asfáltica con emulsión CRL-1hm ,tipo LA-3 </v>
          </cell>
          <cell r="F89" t="str">
            <v>M2</v>
          </cell>
          <cell r="G89">
            <v>0</v>
          </cell>
          <cell r="H89">
            <v>0</v>
          </cell>
          <cell r="K89">
            <v>4</v>
          </cell>
          <cell r="L89" t="str">
            <v>PAVIMENTOS ASFÁLTICOS</v>
          </cell>
          <cell r="M89" t="str">
            <v>Lechada asfáltica</v>
          </cell>
        </row>
        <row r="90">
          <cell r="A90" t="str">
            <v>433.8</v>
          </cell>
          <cell r="B90" t="str">
            <v>433-07</v>
          </cell>
          <cell r="C90">
            <v>0</v>
          </cell>
          <cell r="D90" t="str">
            <v>3.6.4.8.8</v>
          </cell>
          <cell r="E90" t="str">
            <v xml:space="preserve">Lechada asfáltica con emulsión CRL-1hm ,tipo LA-4 </v>
          </cell>
          <cell r="F90" t="str">
            <v>M2</v>
          </cell>
          <cell r="G90">
            <v>0</v>
          </cell>
          <cell r="H90">
            <v>0</v>
          </cell>
          <cell r="K90">
            <v>4</v>
          </cell>
          <cell r="L90" t="str">
            <v>PAVIMENTOS ASFÁLTICOS</v>
          </cell>
          <cell r="M90" t="str">
            <v>Lechada asfáltica</v>
          </cell>
        </row>
        <row r="91">
          <cell r="A91" t="str">
            <v>440.1</v>
          </cell>
          <cell r="B91" t="str">
            <v>440-07</v>
          </cell>
          <cell r="C91">
            <v>0</v>
          </cell>
          <cell r="D91" t="str">
            <v>3.6.4.9.1</v>
          </cell>
          <cell r="E91" t="str">
            <v xml:space="preserve">Mezcla densa en frío tipo MDF-1 </v>
          </cell>
          <cell r="F91" t="str">
            <v>M3</v>
          </cell>
          <cell r="G91">
            <v>0</v>
          </cell>
          <cell r="H91">
            <v>0</v>
          </cell>
          <cell r="K91">
            <v>4</v>
          </cell>
          <cell r="L91" t="str">
            <v>PAVIMENTOS ASFÁLTICOS</v>
          </cell>
          <cell r="M91" t="str">
            <v>Mezcla densa en frío</v>
          </cell>
        </row>
        <row r="92">
          <cell r="A92" t="str">
            <v>440.2</v>
          </cell>
          <cell r="B92" t="str">
            <v>440-07</v>
          </cell>
          <cell r="C92">
            <v>0</v>
          </cell>
          <cell r="D92" t="str">
            <v>3.6.4.9.2</v>
          </cell>
          <cell r="E92" t="str">
            <v xml:space="preserve">Mezcla densa en frío tipo MDF-2 </v>
          </cell>
          <cell r="F92" t="str">
            <v>M3</v>
          </cell>
          <cell r="G92">
            <v>0</v>
          </cell>
          <cell r="H92">
            <v>0</v>
          </cell>
          <cell r="K92">
            <v>4</v>
          </cell>
          <cell r="L92" t="str">
            <v>PAVIMENTOS ASFÁLTICOS</v>
          </cell>
          <cell r="M92" t="str">
            <v>Mezcla densa en frío</v>
          </cell>
        </row>
        <row r="93">
          <cell r="A93" t="str">
            <v>440.3</v>
          </cell>
          <cell r="B93" t="str">
            <v>440-07</v>
          </cell>
          <cell r="C93">
            <v>0</v>
          </cell>
          <cell r="D93" t="str">
            <v>3.6.4.9.3</v>
          </cell>
          <cell r="E93" t="str">
            <v xml:space="preserve">Mezcla densa en frío tipo MDF-3 </v>
          </cell>
          <cell r="F93" t="str">
            <v>M3</v>
          </cell>
          <cell r="G93">
            <v>0</v>
          </cell>
          <cell r="H93">
            <v>0</v>
          </cell>
          <cell r="K93">
            <v>4</v>
          </cell>
          <cell r="L93" t="str">
            <v>PAVIMENTOS ASFÁLTICOS</v>
          </cell>
          <cell r="M93" t="str">
            <v>Mezcla densa en frío</v>
          </cell>
        </row>
        <row r="94">
          <cell r="A94" t="str">
            <v>440.4</v>
          </cell>
          <cell r="B94" t="str">
            <v>440-07</v>
          </cell>
          <cell r="C94">
            <v>0</v>
          </cell>
          <cell r="D94" t="str">
            <v>3.6.4.9.4</v>
          </cell>
          <cell r="E94" t="str">
            <v xml:space="preserve">Mezcla densa en frío para bacheo </v>
          </cell>
          <cell r="F94" t="str">
            <v>M3</v>
          </cell>
          <cell r="G94">
            <v>0</v>
          </cell>
          <cell r="H94">
            <v>0</v>
          </cell>
          <cell r="K94">
            <v>4</v>
          </cell>
          <cell r="L94" t="str">
            <v>PAVIMENTOS ASFÁLTICOS</v>
          </cell>
          <cell r="M94" t="str">
            <v>Mezcla densa en frío</v>
          </cell>
        </row>
        <row r="95">
          <cell r="A95" t="str">
            <v>441.1</v>
          </cell>
          <cell r="B95" t="str">
            <v>441-07</v>
          </cell>
          <cell r="C95">
            <v>0</v>
          </cell>
          <cell r="D95" t="str">
            <v>3.6.4.10.1</v>
          </cell>
          <cell r="E95" t="str">
            <v xml:space="preserve">Mezcla abierta en frío tipo MAF-1 </v>
          </cell>
          <cell r="F95" t="str">
            <v>M3</v>
          </cell>
          <cell r="G95">
            <v>0</v>
          </cell>
          <cell r="H95">
            <v>0</v>
          </cell>
          <cell r="K95">
            <v>4</v>
          </cell>
          <cell r="L95" t="str">
            <v>PAVIMENTOS ASFÁLTICOS</v>
          </cell>
          <cell r="M95" t="str">
            <v>Mezcla abierta en frío</v>
          </cell>
        </row>
        <row r="96">
          <cell r="A96" t="str">
            <v>441.2</v>
          </cell>
          <cell r="B96" t="str">
            <v>441-07</v>
          </cell>
          <cell r="C96">
            <v>0</v>
          </cell>
          <cell r="D96" t="str">
            <v>3.6.4.10.2</v>
          </cell>
          <cell r="E96" t="str">
            <v xml:space="preserve">Mezcla abierta en frío tipo MAF-2 </v>
          </cell>
          <cell r="F96" t="str">
            <v>M3</v>
          </cell>
          <cell r="G96">
            <v>0</v>
          </cell>
          <cell r="H96">
            <v>0</v>
          </cell>
          <cell r="K96">
            <v>4</v>
          </cell>
          <cell r="L96" t="str">
            <v>PAVIMENTOS ASFÁLTICOS</v>
          </cell>
          <cell r="M96" t="str">
            <v>Mezcla abierta en frío</v>
          </cell>
        </row>
        <row r="97">
          <cell r="A97" t="str">
            <v>441.3</v>
          </cell>
          <cell r="B97" t="str">
            <v>441-07</v>
          </cell>
          <cell r="C97">
            <v>0</v>
          </cell>
          <cell r="D97" t="str">
            <v>3.6.4.10.3</v>
          </cell>
          <cell r="E97" t="str">
            <v xml:space="preserve">Mezcla abierta en frío tipo MAF-3 </v>
          </cell>
          <cell r="F97" t="str">
            <v>M3</v>
          </cell>
          <cell r="G97">
            <v>0</v>
          </cell>
          <cell r="H97">
            <v>0</v>
          </cell>
          <cell r="K97">
            <v>4</v>
          </cell>
          <cell r="L97" t="str">
            <v>PAVIMENTOS ASFÁLTICOS</v>
          </cell>
          <cell r="M97" t="str">
            <v>Mezcla abierta en frío</v>
          </cell>
        </row>
        <row r="98">
          <cell r="A98" t="str">
            <v>441.4</v>
          </cell>
          <cell r="B98" t="str">
            <v>441-07</v>
          </cell>
          <cell r="C98">
            <v>0</v>
          </cell>
          <cell r="D98" t="str">
            <v>3.6.4.10.4</v>
          </cell>
          <cell r="E98" t="str">
            <v>Mezcla abierta en frío para bacheo</v>
          </cell>
          <cell r="F98" t="str">
            <v>M3</v>
          </cell>
          <cell r="G98">
            <v>0</v>
          </cell>
          <cell r="H98">
            <v>0</v>
          </cell>
          <cell r="K98">
            <v>4</v>
          </cell>
          <cell r="L98" t="str">
            <v>PAVIMENTOS ASFÁLTICOS</v>
          </cell>
          <cell r="M98" t="str">
            <v>Mezcla abierta en frío</v>
          </cell>
        </row>
        <row r="99">
          <cell r="A99" t="str">
            <v>450.1</v>
          </cell>
          <cell r="B99" t="str">
            <v>450-07</v>
          </cell>
          <cell r="C99">
            <v>0</v>
          </cell>
          <cell r="D99" t="str">
            <v>3.6.4.11.2</v>
          </cell>
          <cell r="E99" t="str">
            <v xml:space="preserve">Mezcla densa en caliente tipo MDC-1 </v>
          </cell>
          <cell r="F99" t="str">
            <v>M3</v>
          </cell>
          <cell r="G99">
            <v>0</v>
          </cell>
          <cell r="H99">
            <v>0</v>
          </cell>
          <cell r="K99">
            <v>4</v>
          </cell>
          <cell r="L99" t="str">
            <v>PAVIMENTOS ASFÁLTICOS</v>
          </cell>
          <cell r="M99" t="str">
            <v>Mezclas asfálticas en caliente (Concreto asfáltico y Mezcla de alto módulo)</v>
          </cell>
        </row>
        <row r="100">
          <cell r="A100" t="str">
            <v>450.2 (7401)</v>
          </cell>
          <cell r="B100" t="str">
            <v>450-07</v>
          </cell>
          <cell r="C100" t="str">
            <v>3.6.4.11.3</v>
          </cell>
          <cell r="D100" t="e">
            <v>#N/A</v>
          </cell>
          <cell r="E100" t="str">
            <v>Mezcla densa en caliente tipo MDC-2 (7403)</v>
          </cell>
          <cell r="F100" t="str">
            <v>M3</v>
          </cell>
          <cell r="G100">
            <v>1</v>
          </cell>
          <cell r="H100">
            <v>614388</v>
          </cell>
          <cell r="K100">
            <v>4</v>
          </cell>
          <cell r="L100" t="str">
            <v>PAVIMENTOS ASFÁLTICOS</v>
          </cell>
          <cell r="M100" t="str">
            <v>Mezclas asfálticas en caliente (Concreto asfáltico y Mezcla de alto módulo)</v>
          </cell>
        </row>
        <row r="101">
          <cell r="A101" t="str">
            <v>450.3</v>
          </cell>
          <cell r="B101" t="str">
            <v>450-07</v>
          </cell>
          <cell r="C101">
            <v>0</v>
          </cell>
          <cell r="D101" t="str">
            <v>3.6.4.11.4</v>
          </cell>
          <cell r="E101" t="str">
            <v xml:space="preserve">Mezcla densa en caliente tipo MDC-3 </v>
          </cell>
          <cell r="F101" t="str">
            <v>M3</v>
          </cell>
          <cell r="G101">
            <v>0</v>
          </cell>
          <cell r="H101">
            <v>0</v>
          </cell>
          <cell r="K101">
            <v>4</v>
          </cell>
          <cell r="L101" t="str">
            <v>PAVIMENTOS ASFÁLTICOS</v>
          </cell>
          <cell r="M101" t="str">
            <v>Mezclas asfálticas en caliente (Concreto asfáltico y Mezcla de alto módulo)</v>
          </cell>
        </row>
        <row r="102">
          <cell r="A102" t="str">
            <v>450.4</v>
          </cell>
          <cell r="B102" t="str">
            <v>450-07</v>
          </cell>
          <cell r="C102">
            <v>0</v>
          </cell>
          <cell r="D102" t="str">
            <v>3.6.4</v>
          </cell>
          <cell r="E102" t="str">
            <v xml:space="preserve">Mezcla semidensa en caliente tipo MSC-1 </v>
          </cell>
          <cell r="F102" t="str">
            <v>M3</v>
          </cell>
          <cell r="G102">
            <v>0</v>
          </cell>
          <cell r="H102">
            <v>0</v>
          </cell>
          <cell r="K102">
            <v>4</v>
          </cell>
          <cell r="L102" t="str">
            <v>PAVIMENTOS ASFÁLTICOS</v>
          </cell>
          <cell r="M102" t="str">
            <v>Mezclas asfálticas en caliente (Concreto asfáltico y Mezcla de alto módulo)</v>
          </cell>
        </row>
        <row r="103">
          <cell r="A103" t="str">
            <v>450.5</v>
          </cell>
          <cell r="B103" t="str">
            <v>450-07</v>
          </cell>
          <cell r="C103">
            <v>0</v>
          </cell>
          <cell r="D103" t="str">
            <v>3.6.4</v>
          </cell>
          <cell r="E103" t="str">
            <v xml:space="preserve">Mezcla semidensa en caliente tipo MSC-2 </v>
          </cell>
          <cell r="F103" t="str">
            <v>M3</v>
          </cell>
          <cell r="G103">
            <v>0</v>
          </cell>
          <cell r="H103">
            <v>0</v>
          </cell>
          <cell r="K103">
            <v>4</v>
          </cell>
          <cell r="L103" t="str">
            <v>PAVIMENTOS ASFÁLTICOS</v>
          </cell>
          <cell r="M103" t="str">
            <v>Mezclas asfálticas en caliente (Concreto asfáltico y Mezcla de alto módulo)</v>
          </cell>
        </row>
        <row r="104">
          <cell r="A104" t="str">
            <v>450.6</v>
          </cell>
          <cell r="B104" t="str">
            <v>450-07</v>
          </cell>
          <cell r="C104">
            <v>0</v>
          </cell>
          <cell r="D104" t="str">
            <v>3.6.4</v>
          </cell>
          <cell r="E104" t="str">
            <v xml:space="preserve">Mezcla gruesa en caliente tipo MGC-0 </v>
          </cell>
          <cell r="F104" t="str">
            <v>M3</v>
          </cell>
          <cell r="G104">
            <v>0</v>
          </cell>
          <cell r="H104">
            <v>0</v>
          </cell>
          <cell r="K104">
            <v>4</v>
          </cell>
          <cell r="L104" t="str">
            <v>PAVIMENTOS ASFÁLTICOS</v>
          </cell>
          <cell r="M104" t="str">
            <v>Mezclas asfálticas en caliente (Concreto asfáltico y Mezcla de alto módulo)</v>
          </cell>
        </row>
        <row r="105">
          <cell r="A105" t="str">
            <v>450.7</v>
          </cell>
          <cell r="B105" t="str">
            <v>450-07</v>
          </cell>
          <cell r="C105">
            <v>0</v>
          </cell>
          <cell r="D105" t="str">
            <v>3.6.4</v>
          </cell>
          <cell r="E105" t="str">
            <v xml:space="preserve">Mezcla gruesa en caliente tipo MGC-1 </v>
          </cell>
          <cell r="F105" t="str">
            <v>M3</v>
          </cell>
          <cell r="G105">
            <v>0</v>
          </cell>
          <cell r="H105">
            <v>0</v>
          </cell>
          <cell r="K105">
            <v>4</v>
          </cell>
          <cell r="L105" t="str">
            <v>PAVIMENTOS ASFÁLTICOS</v>
          </cell>
          <cell r="M105" t="str">
            <v>Mezclas asfálticas en caliente (Concreto asfáltico y Mezcla de alto módulo)</v>
          </cell>
        </row>
        <row r="106">
          <cell r="A106" t="str">
            <v>450.8</v>
          </cell>
          <cell r="B106" t="str">
            <v>450-07</v>
          </cell>
          <cell r="C106">
            <v>0</v>
          </cell>
          <cell r="D106" t="str">
            <v>3.6.4</v>
          </cell>
          <cell r="E106" t="str">
            <v xml:space="preserve">Mezcla de alto módulo </v>
          </cell>
          <cell r="F106" t="str">
            <v>M3</v>
          </cell>
          <cell r="G106">
            <v>0</v>
          </cell>
          <cell r="H106">
            <v>0</v>
          </cell>
          <cell r="K106">
            <v>4</v>
          </cell>
          <cell r="L106" t="str">
            <v>PAVIMENTOS ASFÁLTICOS</v>
          </cell>
          <cell r="M106" t="str">
            <v>Mezclas asfálticas en caliente (Concreto asfáltico y Mezcla de alto módulo)</v>
          </cell>
        </row>
        <row r="107">
          <cell r="A107" t="str">
            <v>450.9 (7401)</v>
          </cell>
          <cell r="B107" t="str">
            <v>450-07</v>
          </cell>
          <cell r="C107" t="str">
            <v>3.6.4.11.10</v>
          </cell>
          <cell r="D107" t="e">
            <v>#N/A</v>
          </cell>
          <cell r="E107" t="str">
            <v>Mezcla en caliente para bacheo (7403)</v>
          </cell>
          <cell r="F107" t="str">
            <v>M3</v>
          </cell>
          <cell r="G107">
            <v>1</v>
          </cell>
          <cell r="H107">
            <v>663609</v>
          </cell>
          <cell r="K107">
            <v>4</v>
          </cell>
          <cell r="L107" t="str">
            <v>PAVIMENTOS ASFÁLTICOS</v>
          </cell>
          <cell r="M107" t="str">
            <v>Mezclas asfálticas en caliente (Concreto asfáltico y Mezcla de alto módulo)</v>
          </cell>
        </row>
        <row r="108">
          <cell r="A108" t="str">
            <v>450.1.1</v>
          </cell>
          <cell r="B108" t="str">
            <v>450-07</v>
          </cell>
          <cell r="C108">
            <v>0</v>
          </cell>
          <cell r="D108" t="str">
            <v>3.6.4.11</v>
          </cell>
          <cell r="E108" t="str">
            <v xml:space="preserve">Mezcla densa en caliente tipo MDC-1, para capa de rodadura. </v>
          </cell>
          <cell r="F108" t="str">
            <v>M3</v>
          </cell>
          <cell r="G108">
            <v>0</v>
          </cell>
          <cell r="H108">
            <v>0</v>
          </cell>
          <cell r="K108">
            <v>4</v>
          </cell>
          <cell r="L108" t="str">
            <v>PAVIMENTOS ASFÁLTICOS</v>
          </cell>
          <cell r="M108" t="str">
            <v>Mezclas asfálticas en caliente (Concreto asfáltico y Mezcla de alto módulo)</v>
          </cell>
        </row>
        <row r="109">
          <cell r="A109" t="str">
            <v>450.1.2</v>
          </cell>
          <cell r="B109" t="str">
            <v>450-07</v>
          </cell>
          <cell r="C109">
            <v>0</v>
          </cell>
          <cell r="D109" t="str">
            <v>3.6.4.11</v>
          </cell>
          <cell r="E109" t="str">
            <v>Mezcla densa en caliente tipo MDC-1, para capa intermedia.</v>
          </cell>
          <cell r="F109" t="str">
            <v>M3</v>
          </cell>
          <cell r="G109">
            <v>0</v>
          </cell>
          <cell r="H109">
            <v>0</v>
          </cell>
          <cell r="K109">
            <v>4</v>
          </cell>
          <cell r="L109" t="str">
            <v>PAVIMENTOS ASFÁLTICOS</v>
          </cell>
          <cell r="M109" t="str">
            <v>Mezclas asfálticas en caliente (Concreto asfáltico y Mezcla de alto módulo)</v>
          </cell>
        </row>
        <row r="110">
          <cell r="A110" t="str">
            <v>451.1</v>
          </cell>
          <cell r="B110" t="str">
            <v>451-07</v>
          </cell>
          <cell r="C110">
            <v>0</v>
          </cell>
          <cell r="D110" t="str">
            <v>3.6.4.12.1</v>
          </cell>
          <cell r="E110" t="str">
            <v xml:space="preserve">Mezcla abierta en caliente tipo MAC-1 </v>
          </cell>
          <cell r="F110" t="str">
            <v>M3</v>
          </cell>
          <cell r="G110">
            <v>0</v>
          </cell>
          <cell r="H110">
            <v>0</v>
          </cell>
          <cell r="K110">
            <v>4</v>
          </cell>
          <cell r="L110" t="str">
            <v>PAVIMENTOS ASFÁLTICOS</v>
          </cell>
          <cell r="M110" t="str">
            <v>Mezcla abierta en caliente</v>
          </cell>
        </row>
        <row r="111">
          <cell r="A111" t="str">
            <v>451.2</v>
          </cell>
          <cell r="B111" t="str">
            <v>451-07</v>
          </cell>
          <cell r="C111">
            <v>0</v>
          </cell>
          <cell r="D111" t="str">
            <v>3.6.4.12.2</v>
          </cell>
          <cell r="E111" t="str">
            <v xml:space="preserve">Mezcla abierta en caliente tipo MAC-2 </v>
          </cell>
          <cell r="F111" t="str">
            <v>M3</v>
          </cell>
          <cell r="G111">
            <v>0</v>
          </cell>
          <cell r="H111">
            <v>0</v>
          </cell>
          <cell r="K111">
            <v>4</v>
          </cell>
          <cell r="L111" t="str">
            <v>PAVIMENTOS ASFÁLTICOS</v>
          </cell>
          <cell r="M111" t="str">
            <v>Mezcla abierta en caliente</v>
          </cell>
        </row>
        <row r="112">
          <cell r="A112" t="str">
            <v>451.3</v>
          </cell>
          <cell r="B112" t="str">
            <v>451-07</v>
          </cell>
          <cell r="C112">
            <v>0</v>
          </cell>
          <cell r="D112" t="str">
            <v>3.6.4.12.3</v>
          </cell>
          <cell r="E112" t="str">
            <v xml:space="preserve">Mezcla abierta en caliente tipo MAC-3 </v>
          </cell>
          <cell r="F112" t="str">
            <v>M3</v>
          </cell>
          <cell r="G112">
            <v>0</v>
          </cell>
          <cell r="H112">
            <v>0</v>
          </cell>
          <cell r="K112">
            <v>4</v>
          </cell>
          <cell r="L112" t="str">
            <v>PAVIMENTOS ASFÁLTICOS</v>
          </cell>
          <cell r="M112" t="str">
            <v>Mezcla abierta en caliente</v>
          </cell>
        </row>
        <row r="113">
          <cell r="A113" t="str">
            <v>451.4</v>
          </cell>
          <cell r="B113" t="str">
            <v>451-07</v>
          </cell>
          <cell r="C113">
            <v>0</v>
          </cell>
          <cell r="D113" t="str">
            <v>3.6.4.12</v>
          </cell>
          <cell r="E113" t="str">
            <v>Mezcla abierta en caliente tipo MAC-3 para bacheo</v>
          </cell>
          <cell r="F113" t="str">
            <v>M3</v>
          </cell>
          <cell r="G113">
            <v>0</v>
          </cell>
          <cell r="H113">
            <v>0</v>
          </cell>
          <cell r="K113">
            <v>4</v>
          </cell>
          <cell r="L113" t="str">
            <v>PAVIMENTOS ASFÁLTICOS</v>
          </cell>
          <cell r="M113" t="str">
            <v>Mezcla abierta en caliente</v>
          </cell>
        </row>
        <row r="114">
          <cell r="A114" t="str">
            <v>452.1</v>
          </cell>
          <cell r="B114" t="str">
            <v>452-07</v>
          </cell>
          <cell r="C114">
            <v>0</v>
          </cell>
          <cell r="D114" t="str">
            <v>3.6.4.13.1</v>
          </cell>
          <cell r="E114" t="str">
            <v xml:space="preserve">Mezcla discontinua en caliente tipo M-1 </v>
          </cell>
          <cell r="F114" t="str">
            <v>M3</v>
          </cell>
          <cell r="G114">
            <v>0</v>
          </cell>
          <cell r="H114">
            <v>0</v>
          </cell>
          <cell r="K114">
            <v>4</v>
          </cell>
          <cell r="L114" t="str">
            <v>PAVIMENTOS ASFÁLTICOS</v>
          </cell>
          <cell r="M114" t="str">
            <v>Mezcla discontinua en caliente para capa de rodadura</v>
          </cell>
        </row>
        <row r="115">
          <cell r="A115" t="str">
            <v>452.2</v>
          </cell>
          <cell r="B115" t="str">
            <v>452-07</v>
          </cell>
          <cell r="C115">
            <v>0</v>
          </cell>
          <cell r="D115" t="str">
            <v>3.6.4.13.2</v>
          </cell>
          <cell r="E115" t="str">
            <v xml:space="preserve">Mezcla discontinua en caliente tipo M-2 </v>
          </cell>
          <cell r="F115" t="str">
            <v>M3</v>
          </cell>
          <cell r="G115">
            <v>0</v>
          </cell>
          <cell r="H115">
            <v>0</v>
          </cell>
          <cell r="K115">
            <v>4</v>
          </cell>
          <cell r="L115" t="str">
            <v>PAVIMENTOS ASFÁLTICOS</v>
          </cell>
          <cell r="M115" t="str">
            <v>Mezcla discontinua en caliente para capa de rodadura</v>
          </cell>
        </row>
        <row r="116">
          <cell r="A116" t="str">
            <v>452.3</v>
          </cell>
          <cell r="B116" t="str">
            <v>452-07</v>
          </cell>
          <cell r="C116">
            <v>0</v>
          </cell>
          <cell r="D116" t="str">
            <v>3.6.4.13.7</v>
          </cell>
          <cell r="E116" t="str">
            <v xml:space="preserve">Mezcla discontinua en caliente tipo F-1 </v>
          </cell>
          <cell r="F116" t="str">
            <v>M3</v>
          </cell>
          <cell r="G116">
            <v>0</v>
          </cell>
          <cell r="H116">
            <v>0</v>
          </cell>
          <cell r="K116">
            <v>4</v>
          </cell>
          <cell r="L116" t="str">
            <v>PAVIMENTOS ASFÁLTICOS</v>
          </cell>
          <cell r="M116" t="str">
            <v>Mezcla discontinua en caliente para capa de rodadura</v>
          </cell>
        </row>
        <row r="117">
          <cell r="A117" t="str">
            <v>452.4</v>
          </cell>
          <cell r="B117" t="str">
            <v>452-07</v>
          </cell>
          <cell r="C117">
            <v>0</v>
          </cell>
          <cell r="D117" t="str">
            <v>3.6.4.13.8</v>
          </cell>
          <cell r="E117" t="str">
            <v xml:space="preserve">Mezcla discontinua en caliente tipo F-2 </v>
          </cell>
          <cell r="F117" t="str">
            <v>M3</v>
          </cell>
          <cell r="G117">
            <v>0</v>
          </cell>
          <cell r="H117">
            <v>0</v>
          </cell>
          <cell r="K117">
            <v>4</v>
          </cell>
          <cell r="L117" t="str">
            <v>PAVIMENTOS ASFÁLTICOS</v>
          </cell>
          <cell r="M117" t="str">
            <v>Mezcla discontinua en caliente para capa de rodadura</v>
          </cell>
        </row>
        <row r="118">
          <cell r="A118" t="str">
            <v>453.1</v>
          </cell>
          <cell r="B118" t="str">
            <v>453-07</v>
          </cell>
          <cell r="C118">
            <v>0</v>
          </cell>
          <cell r="D118" t="str">
            <v>3.6.4.13.7</v>
          </cell>
          <cell r="E118" t="str">
            <v xml:space="preserve">Mezcla drenante </v>
          </cell>
          <cell r="F118" t="str">
            <v>M3</v>
          </cell>
          <cell r="G118">
            <v>0</v>
          </cell>
          <cell r="H118">
            <v>0</v>
          </cell>
          <cell r="K118">
            <v>4</v>
          </cell>
          <cell r="L118" t="str">
            <v>PAVIMENTOS ASFÁLTICOS</v>
          </cell>
          <cell r="M118" t="str">
            <v>Mezcla drenante</v>
          </cell>
        </row>
        <row r="119">
          <cell r="A119" t="str">
            <v>460.1</v>
          </cell>
          <cell r="B119" t="str">
            <v>460-07</v>
          </cell>
          <cell r="C119" t="str">
            <v>3.6.4.15.1</v>
          </cell>
          <cell r="D119" t="str">
            <v>3.6.4.15.2</v>
          </cell>
          <cell r="E119" t="str">
            <v xml:space="preserve">Fresado de pavimento asfáltico en espesor de 4 cm </v>
          </cell>
          <cell r="F119" t="str">
            <v>M2</v>
          </cell>
          <cell r="G119">
            <v>0</v>
          </cell>
          <cell r="H119">
            <v>2821</v>
          </cell>
          <cell r="K119">
            <v>4</v>
          </cell>
          <cell r="L119" t="str">
            <v>PAVIMENTOS ASFÁLTICOS</v>
          </cell>
          <cell r="M119" t="str">
            <v>Fresado de pavimento asfáltico</v>
          </cell>
        </row>
        <row r="120">
          <cell r="A120" t="str">
            <v>460-P</v>
          </cell>
          <cell r="B120" t="str">
            <v>460-07P</v>
          </cell>
          <cell r="C120" t="str">
            <v>3.6.4.15.1</v>
          </cell>
          <cell r="D120" t="e">
            <v>#N/A</v>
          </cell>
          <cell r="E120" t="str">
            <v xml:space="preserve">Fresado de pavimento asfáltico en espesor de 4 cm </v>
          </cell>
          <cell r="F120" t="str">
            <v>M3</v>
          </cell>
          <cell r="G120">
            <v>0</v>
          </cell>
          <cell r="H120">
            <v>58713</v>
          </cell>
          <cell r="K120">
            <v>4</v>
          </cell>
          <cell r="L120" t="str">
            <v>PAVIMENTOS ASFÁLTICOS</v>
          </cell>
          <cell r="M120" t="str">
            <v>Fresado de pavimento asfáltico</v>
          </cell>
        </row>
        <row r="121">
          <cell r="A121" t="str">
            <v>461.1</v>
          </cell>
          <cell r="B121" t="str">
            <v>461-07</v>
          </cell>
          <cell r="C121">
            <v>0</v>
          </cell>
          <cell r="D121" t="str">
            <v>3.6.4.16.1</v>
          </cell>
          <cell r="E121" t="str">
            <v xml:space="preserve">Pavimento reciclado en frío en el lugar con emulsión asfáltica  </v>
          </cell>
          <cell r="F121" t="str">
            <v>M3</v>
          </cell>
          <cell r="G121">
            <v>0</v>
          </cell>
          <cell r="H121">
            <v>0</v>
          </cell>
          <cell r="K121">
            <v>4</v>
          </cell>
          <cell r="L121" t="str">
            <v>PAVIMENTOS ASFÁLTICOS</v>
          </cell>
          <cell r="M121" t="str">
            <v>Reciclado de pavimento asfáltico en frío en el lugar empleando ligantes bituminosos</v>
          </cell>
        </row>
        <row r="122">
          <cell r="A122" t="str">
            <v>461.2</v>
          </cell>
          <cell r="B122" t="str">
            <v>461-07</v>
          </cell>
          <cell r="C122">
            <v>0</v>
          </cell>
          <cell r="D122" t="str">
            <v>3.6.4.16.2</v>
          </cell>
          <cell r="E122" t="str">
            <v>Pavimento reciclado en frío en el lugar con cemento asfáltico espumado</v>
          </cell>
          <cell r="F122" t="str">
            <v>M3</v>
          </cell>
          <cell r="G122">
            <v>0</v>
          </cell>
          <cell r="H122">
            <v>0</v>
          </cell>
          <cell r="K122">
            <v>4</v>
          </cell>
          <cell r="L122" t="str">
            <v>PAVIMENTOS ASFÁLTICOS</v>
          </cell>
          <cell r="M122" t="str">
            <v>Reciclado de pavimento asfáltico en frío en el lugar empleando ligantes bituminosos</v>
          </cell>
        </row>
        <row r="123">
          <cell r="A123" t="str">
            <v>462.1</v>
          </cell>
          <cell r="B123" t="str">
            <v>462-07</v>
          </cell>
          <cell r="C123">
            <v>0</v>
          </cell>
          <cell r="D123" t="str">
            <v>3.6.4.17.1 </v>
          </cell>
          <cell r="E123" t="str">
            <v>Mezcla asfáltica reciclada en caliente del tipo______</v>
          </cell>
          <cell r="F123" t="str">
            <v>M3</v>
          </cell>
          <cell r="G123">
            <v>0</v>
          </cell>
          <cell r="H123">
            <v>0</v>
          </cell>
          <cell r="K123">
            <v>4</v>
          </cell>
          <cell r="L123" t="str">
            <v>PAVIMENTOS ASFÁLTICOS</v>
          </cell>
          <cell r="M123" t="str">
            <v>Reciclado de pavimento asfáltico en planta y en caliente</v>
          </cell>
        </row>
        <row r="124">
          <cell r="A124" t="str">
            <v>462.2</v>
          </cell>
          <cell r="B124" t="str">
            <v>462-07</v>
          </cell>
          <cell r="C124">
            <v>0</v>
          </cell>
          <cell r="D124" t="str">
            <v>3.6.4.17</v>
          </cell>
          <cell r="E124" t="str">
            <v>Mezcla asfáltica reciclada en caliente del tipo para bacheo</v>
          </cell>
          <cell r="F124" t="str">
            <v>M3</v>
          </cell>
          <cell r="G124">
            <v>0</v>
          </cell>
          <cell r="H124">
            <v>0</v>
          </cell>
          <cell r="K124">
            <v>4</v>
          </cell>
          <cell r="L124" t="str">
            <v>PAVIMENTOS ASFÁLTICOS</v>
          </cell>
          <cell r="M124" t="str">
            <v>Reciclado de pavimento asfáltico en planta y en caliente</v>
          </cell>
        </row>
        <row r="125">
          <cell r="A125" t="str">
            <v>462.1.1</v>
          </cell>
          <cell r="B125" t="str">
            <v>462-07</v>
          </cell>
          <cell r="C125">
            <v>0</v>
          </cell>
          <cell r="D125" t="str">
            <v>3.6.4.17.3</v>
          </cell>
          <cell r="E125" t="str">
            <v xml:space="preserve">Mezcla asfáltica reciclada en caliente del tipo MDC-2 </v>
          </cell>
          <cell r="F125" t="str">
            <v>M3</v>
          </cell>
          <cell r="G125">
            <v>0</v>
          </cell>
          <cell r="H125">
            <v>0</v>
          </cell>
          <cell r="K125">
            <v>4</v>
          </cell>
          <cell r="L125" t="str">
            <v>PAVIMENTOS ASFÁLTICOS</v>
          </cell>
          <cell r="M125" t="str">
            <v>Reciclado de pavimento asfáltico en planta y en caliente</v>
          </cell>
        </row>
        <row r="126">
          <cell r="A126" t="str">
            <v>462.1.2</v>
          </cell>
          <cell r="B126" t="str">
            <v>462-07</v>
          </cell>
          <cell r="C126">
            <v>0</v>
          </cell>
          <cell r="D126" t="str">
            <v>3.6.4.17.4</v>
          </cell>
          <cell r="E126" t="str">
            <v>Mezcla asfáltica reciclada en caliente del tipo MSC -1</v>
          </cell>
          <cell r="F126" t="str">
            <v>M3</v>
          </cell>
          <cell r="G126">
            <v>0</v>
          </cell>
          <cell r="H126">
            <v>0</v>
          </cell>
          <cell r="K126">
            <v>4</v>
          </cell>
          <cell r="L126" t="str">
            <v>PAVIMENTOS ASFÁLTICOS</v>
          </cell>
          <cell r="M126" t="str">
            <v>Reciclado de pavimento asfáltico en planta y en caliente</v>
          </cell>
        </row>
        <row r="127">
          <cell r="A127" t="str">
            <v>464.1</v>
          </cell>
          <cell r="B127" t="str">
            <v>464-07</v>
          </cell>
          <cell r="C127">
            <v>0</v>
          </cell>
          <cell r="D127" t="str">
            <v>3.6.8</v>
          </cell>
          <cell r="E127" t="str">
            <v xml:space="preserve">Geotextil para rehabilitación de pavimentos asfálticos </v>
          </cell>
          <cell r="F127" t="str">
            <v>M2</v>
          </cell>
          <cell r="G127">
            <v>0</v>
          </cell>
          <cell r="H127">
            <v>6230</v>
          </cell>
          <cell r="K127">
            <v>4</v>
          </cell>
          <cell r="L127" t="str">
            <v>PAVIMENTOS ASFÁLTICOS</v>
          </cell>
          <cell r="M127" t="str">
            <v>Rehabilitación de pavimentos asfálticos con geotextiles</v>
          </cell>
        </row>
        <row r="128">
          <cell r="A128" t="str">
            <v>464.2</v>
          </cell>
          <cell r="B128" t="str">
            <v>464-07</v>
          </cell>
          <cell r="C128">
            <v>0</v>
          </cell>
          <cell r="D128" t="str">
            <v>3.6.4.8 </v>
          </cell>
          <cell r="E128" t="str">
            <v xml:space="preserve">Suministro de cemento asfáltico </v>
          </cell>
          <cell r="F128" t="str">
            <v>Kg</v>
          </cell>
          <cell r="G128">
            <v>0</v>
          </cell>
          <cell r="H128">
            <v>0</v>
          </cell>
          <cell r="K128">
            <v>4</v>
          </cell>
          <cell r="L128" t="str">
            <v>PAVIMENTOS ASFÁLTICOS</v>
          </cell>
          <cell r="M128" t="str">
            <v>Rehabilitación de pavimentos asfálticos con geotextiles</v>
          </cell>
        </row>
        <row r="129">
          <cell r="A129" t="str">
            <v>464.3</v>
          </cell>
          <cell r="B129" t="str">
            <v>464-07</v>
          </cell>
          <cell r="C129">
            <v>0</v>
          </cell>
          <cell r="D129" t="str">
            <v>3.6.4.2</v>
          </cell>
          <cell r="E129" t="str">
            <v xml:space="preserve">Suministro de emulsión asfáltica convencional </v>
          </cell>
          <cell r="F129" t="str">
            <v>L</v>
          </cell>
          <cell r="G129">
            <v>0</v>
          </cell>
          <cell r="H129">
            <v>0</v>
          </cell>
          <cell r="K129">
            <v>4</v>
          </cell>
          <cell r="L129" t="str">
            <v>PAVIMENTOS ASFÁLTICOS</v>
          </cell>
          <cell r="M129" t="str">
            <v>Rehabilitación de pavimentos asfálticos con geotextiles</v>
          </cell>
        </row>
        <row r="130">
          <cell r="A130" t="str">
            <v>464.4</v>
          </cell>
          <cell r="B130" t="str">
            <v>464-07</v>
          </cell>
          <cell r="C130">
            <v>0</v>
          </cell>
          <cell r="D130" t="str">
            <v> 3.6.4.2.5 </v>
          </cell>
          <cell r="E130" t="str">
            <v xml:space="preserve">Suministro de emulsión asfáltica modificada con polímeros </v>
          </cell>
          <cell r="F130" t="str">
            <v>L</v>
          </cell>
          <cell r="G130">
            <v>0</v>
          </cell>
          <cell r="H130">
            <v>0</v>
          </cell>
          <cell r="K130">
            <v>4</v>
          </cell>
          <cell r="L130" t="str">
            <v>PAVIMENTOS ASFÁLTICOS</v>
          </cell>
          <cell r="M130" t="str">
            <v>Rehabilitación de pavimentos asfálticos con geotextiles</v>
          </cell>
        </row>
        <row r="131">
          <cell r="A131" t="str">
            <v>465.1</v>
          </cell>
          <cell r="B131" t="str">
            <v>465-07</v>
          </cell>
          <cell r="C131" t="str">
            <v>3.6.1.3.32</v>
          </cell>
          <cell r="D131" t="str">
            <v>3.6.2.1</v>
          </cell>
          <cell r="E131" t="str">
            <v xml:space="preserve">Excavación para reparación de pavimento asfáltico existente </v>
          </cell>
          <cell r="F131" t="str">
            <v>M3</v>
          </cell>
          <cell r="G131">
            <v>1</v>
          </cell>
          <cell r="H131">
            <v>46438</v>
          </cell>
          <cell r="K131">
            <v>4</v>
          </cell>
          <cell r="L131" t="str">
            <v>PAVIMENTOS ASFÁLTICOS</v>
          </cell>
          <cell r="M131" t="str">
            <v>Excavación para reparación del pavimento existente</v>
          </cell>
        </row>
        <row r="132">
          <cell r="A132" t="str">
            <v>466.1</v>
          </cell>
          <cell r="B132" t="str">
            <v>466-07</v>
          </cell>
          <cell r="C132">
            <v>0</v>
          </cell>
          <cell r="D132" t="str">
            <v>3.6.4.7</v>
          </cell>
          <cell r="E132" t="str">
            <v xml:space="preserve">Sello de grietas en pavimento asfáltico sin ruteo </v>
          </cell>
          <cell r="F132" t="str">
            <v>M</v>
          </cell>
          <cell r="G132">
            <v>0</v>
          </cell>
          <cell r="H132">
            <v>2149</v>
          </cell>
          <cell r="K132">
            <v>4</v>
          </cell>
          <cell r="L132" t="str">
            <v>PAVIMENTOS ASFÁLTICOS</v>
          </cell>
          <cell r="M132" t="str">
            <v>Sello de grietas en pavimentos asfálticos</v>
          </cell>
        </row>
        <row r="133">
          <cell r="A133" t="str">
            <v>466.2</v>
          </cell>
          <cell r="B133" t="str">
            <v>466-07</v>
          </cell>
          <cell r="C133">
            <v>0</v>
          </cell>
          <cell r="D133" t="str">
            <v>3.6.4.7</v>
          </cell>
          <cell r="E133" t="str">
            <v xml:space="preserve">Sello de grietas en pavimento asfáltico con ruteo </v>
          </cell>
          <cell r="F133" t="str">
            <v>M</v>
          </cell>
          <cell r="G133">
            <v>0</v>
          </cell>
          <cell r="H133">
            <v>2937</v>
          </cell>
          <cell r="K133">
            <v>4</v>
          </cell>
          <cell r="L133" t="str">
            <v>PAVIMENTOS ASFÁLTICOS</v>
          </cell>
          <cell r="M133" t="str">
            <v>Sello de grietas en pavimentos asfálticos</v>
          </cell>
        </row>
        <row r="134">
          <cell r="A134" t="str">
            <v>500.1</v>
          </cell>
          <cell r="B134" t="str">
            <v>500-07</v>
          </cell>
          <cell r="C134">
            <v>0</v>
          </cell>
          <cell r="D134" t="str">
            <v>3.6.5.1</v>
          </cell>
          <cell r="E134" t="str">
            <v>Pavimento de concreto hidráulico</v>
          </cell>
          <cell r="F134" t="str">
            <v>M3</v>
          </cell>
          <cell r="G134">
            <v>1</v>
          </cell>
          <cell r="H134">
            <v>681027</v>
          </cell>
          <cell r="K134">
            <v>5</v>
          </cell>
          <cell r="L134" t="str">
            <v>PAVIMENTOS DE CONCRETO</v>
          </cell>
          <cell r="M134" t="str">
            <v>Pavimento de concreto hidráulico</v>
          </cell>
        </row>
        <row r="135">
          <cell r="A135" t="str">
            <v>501.1</v>
          </cell>
          <cell r="B135" t="str">
            <v>501-07</v>
          </cell>
          <cell r="C135">
            <v>0</v>
          </cell>
          <cell r="D135" t="str">
            <v>1.35.1.1.3</v>
          </cell>
          <cell r="E135" t="str">
            <v>Cemento Portland normal</v>
          </cell>
          <cell r="F135" t="str">
            <v>Kg</v>
          </cell>
          <cell r="G135">
            <v>0</v>
          </cell>
          <cell r="H135">
            <v>0</v>
          </cell>
          <cell r="K135">
            <v>5</v>
          </cell>
          <cell r="L135" t="str">
            <v>PAVIMENTOS DE CONCRETO</v>
          </cell>
          <cell r="M135" t="str">
            <v>Suministro de cemento Portland normal</v>
          </cell>
        </row>
        <row r="136">
          <cell r="A136" t="str">
            <v>510.1</v>
          </cell>
          <cell r="B136" t="str">
            <v>510-07</v>
          </cell>
          <cell r="C136">
            <v>0</v>
          </cell>
          <cell r="D136" t="str">
            <v>3.6.5.2.10</v>
          </cell>
          <cell r="E136" t="str">
            <v xml:space="preserve">Pavimento de adoquines de concreto </v>
          </cell>
          <cell r="F136" t="str">
            <v>M2</v>
          </cell>
          <cell r="G136">
            <v>0</v>
          </cell>
          <cell r="H136">
            <v>0</v>
          </cell>
          <cell r="K136">
            <v>5</v>
          </cell>
          <cell r="L136" t="str">
            <v>PAVIMENTOS DE CONCRETO</v>
          </cell>
          <cell r="M136" t="str">
            <v>Pavimento de adoquines de concreto</v>
          </cell>
        </row>
        <row r="137">
          <cell r="A137" t="str">
            <v>600.1</v>
          </cell>
          <cell r="B137" t="str">
            <v>600-07</v>
          </cell>
          <cell r="C137" t="str">
            <v>3.6.6.1.</v>
          </cell>
          <cell r="D137" t="str">
            <v>3.6.6.1.9</v>
          </cell>
          <cell r="E137" t="str">
            <v xml:space="preserve">Excavaciones varias sin clasificar </v>
          </cell>
          <cell r="F137" t="str">
            <v>M3</v>
          </cell>
          <cell r="G137">
            <v>1</v>
          </cell>
          <cell r="H137">
            <v>19104</v>
          </cell>
          <cell r="K137">
            <v>6</v>
          </cell>
          <cell r="L137" t="str">
            <v>ESTRUCTURAS Y DRENAJES</v>
          </cell>
          <cell r="M137" t="str">
            <v>Excavaciones varias</v>
          </cell>
        </row>
        <row r="138">
          <cell r="A138" t="str">
            <v>600.2</v>
          </cell>
          <cell r="B138" t="str">
            <v>600-07</v>
          </cell>
          <cell r="C138">
            <v>0</v>
          </cell>
          <cell r="D138" t="str">
            <v>3.6.6.1.9</v>
          </cell>
          <cell r="E138" t="str">
            <v xml:space="preserve">Excavaciones varias en roca en seco </v>
          </cell>
          <cell r="F138" t="str">
            <v>M3</v>
          </cell>
          <cell r="G138">
            <v>0</v>
          </cell>
          <cell r="H138">
            <v>0</v>
          </cell>
          <cell r="K138">
            <v>6</v>
          </cell>
          <cell r="L138" t="str">
            <v>ESTRUCTURAS Y DRENAJES</v>
          </cell>
          <cell r="M138" t="str">
            <v>Excavaciones varias</v>
          </cell>
        </row>
        <row r="139">
          <cell r="A139" t="str">
            <v>600.3</v>
          </cell>
          <cell r="B139" t="str">
            <v>600-07</v>
          </cell>
          <cell r="C139">
            <v>0</v>
          </cell>
          <cell r="D139" t="str">
            <v>3.6.6.1.9</v>
          </cell>
          <cell r="E139" t="str">
            <v xml:space="preserve">Excavaciones varias en roca bajo agua </v>
          </cell>
          <cell r="F139" t="str">
            <v>M3</v>
          </cell>
          <cell r="G139">
            <v>0</v>
          </cell>
          <cell r="H139">
            <v>0</v>
          </cell>
          <cell r="K139">
            <v>6</v>
          </cell>
          <cell r="L139" t="str">
            <v>ESTRUCTURAS Y DRENAJES</v>
          </cell>
          <cell r="M139" t="str">
            <v>Excavaciones varias</v>
          </cell>
        </row>
        <row r="140">
          <cell r="A140" t="str">
            <v>600.4</v>
          </cell>
          <cell r="B140" t="str">
            <v>600-07</v>
          </cell>
          <cell r="C140" t="str">
            <v>3.6.6.1.10</v>
          </cell>
          <cell r="D140" t="str">
            <v xml:space="preserve">3.6.6.1.10  </v>
          </cell>
          <cell r="E140" t="str">
            <v>Excavaciones varias en material común en seco</v>
          </cell>
          <cell r="F140" t="str">
            <v>M3</v>
          </cell>
          <cell r="G140">
            <v>1</v>
          </cell>
          <cell r="H140">
            <v>25038</v>
          </cell>
          <cell r="K140">
            <v>6</v>
          </cell>
          <cell r="L140" t="str">
            <v>ESTRUCTURAS Y DRENAJES</v>
          </cell>
          <cell r="M140" t="str">
            <v>Excavaciones varias</v>
          </cell>
        </row>
        <row r="141">
          <cell r="A141" t="str">
            <v>600.5</v>
          </cell>
          <cell r="B141" t="str">
            <v>600-07</v>
          </cell>
          <cell r="C141">
            <v>0</v>
          </cell>
          <cell r="D141" t="str">
            <v>3.6.6.1.11</v>
          </cell>
          <cell r="E141" t="str">
            <v xml:space="preserve">Excavaciones varias en material común bajo agua </v>
          </cell>
          <cell r="F141" t="str">
            <v>M3</v>
          </cell>
          <cell r="G141">
            <v>1</v>
          </cell>
          <cell r="H141">
            <v>24728</v>
          </cell>
          <cell r="K141">
            <v>6</v>
          </cell>
          <cell r="L141" t="str">
            <v>ESTRUCTURAS Y DRENAJES</v>
          </cell>
          <cell r="M141" t="str">
            <v>Excavaciones varias</v>
          </cell>
        </row>
        <row r="142">
          <cell r="A142" t="str">
            <v>812.1-P</v>
          </cell>
          <cell r="B142" t="str">
            <v>812-07P</v>
          </cell>
          <cell r="C142">
            <v>0</v>
          </cell>
          <cell r="D142" t="e">
            <v>#N/A</v>
          </cell>
          <cell r="E142" t="str">
            <v>Piedra pegada</v>
          </cell>
          <cell r="F142" t="str">
            <v>M2</v>
          </cell>
          <cell r="G142">
            <v>1</v>
          </cell>
          <cell r="H142">
            <v>39563</v>
          </cell>
          <cell r="K142">
            <v>6</v>
          </cell>
          <cell r="L142" t="str">
            <v>ESTRUCTURAS Y DRENAJES</v>
          </cell>
          <cell r="M142" t="str">
            <v>Rellenos para estructuras</v>
          </cell>
        </row>
        <row r="143">
          <cell r="A143" t="str">
            <v>610.1</v>
          </cell>
          <cell r="B143" t="str">
            <v>610-07</v>
          </cell>
          <cell r="C143" t="str">
            <v>3.6.6.2.1</v>
          </cell>
          <cell r="D143" t="str">
            <v xml:space="preserve">3.6.6.2.1   </v>
          </cell>
          <cell r="E143" t="str">
            <v xml:space="preserve">Rellenos para estructuras </v>
          </cell>
          <cell r="F143" t="str">
            <v>M3</v>
          </cell>
          <cell r="G143">
            <v>1</v>
          </cell>
          <cell r="H143">
            <v>81912</v>
          </cell>
          <cell r="K143">
            <v>6</v>
          </cell>
          <cell r="L143" t="str">
            <v>ESTRUCTURAS Y DRENAJES</v>
          </cell>
          <cell r="M143" t="str">
            <v>Rellenos para estructuras</v>
          </cell>
        </row>
        <row r="144">
          <cell r="A144" t="str">
            <v>610.2</v>
          </cell>
          <cell r="B144" t="str">
            <v>610-07</v>
          </cell>
          <cell r="C144">
            <v>0</v>
          </cell>
          <cell r="D144" t="str">
            <v>3.6.6.2.4</v>
          </cell>
          <cell r="E144" t="str">
            <v>Rellenos con material filtrante</v>
          </cell>
          <cell r="F144" t="str">
            <v>M3</v>
          </cell>
          <cell r="G144">
            <v>1</v>
          </cell>
          <cell r="H144">
            <v>84453</v>
          </cell>
          <cell r="K144">
            <v>6</v>
          </cell>
          <cell r="L144" t="str">
            <v>ESTRUCTURAS Y DRENAJES</v>
          </cell>
          <cell r="M144" t="str">
            <v>Rellenos para estructuras</v>
          </cell>
        </row>
        <row r="145">
          <cell r="A145" t="str">
            <v>610.1P</v>
          </cell>
          <cell r="B145" t="str">
            <v>610-07P</v>
          </cell>
          <cell r="C145">
            <v>0</v>
          </cell>
          <cell r="D145" t="str">
            <v>3.6.2.4.2</v>
          </cell>
          <cell r="E145" t="str">
            <v>Relleno en piedra</v>
          </cell>
          <cell r="F145" t="str">
            <v>M3</v>
          </cell>
          <cell r="G145">
            <v>1</v>
          </cell>
          <cell r="H145">
            <v>130113</v>
          </cell>
          <cell r="K145">
            <v>6</v>
          </cell>
          <cell r="L145" t="str">
            <v>ESTRUCTURAS Y DRENAJES</v>
          </cell>
          <cell r="M145" t="str">
            <v>Rellenos para estructuras</v>
          </cell>
        </row>
        <row r="146">
          <cell r="A146" t="str">
            <v>620.1</v>
          </cell>
          <cell r="B146" t="str">
            <v>620-07</v>
          </cell>
          <cell r="C146">
            <v>0</v>
          </cell>
          <cell r="D146" t="str">
            <v>3.6.6.3.1</v>
          </cell>
          <cell r="E146" t="str">
            <v xml:space="preserve">Pilotes prefabricados de concreto </v>
          </cell>
          <cell r="F146" t="str">
            <v>M</v>
          </cell>
          <cell r="G146">
            <v>0</v>
          </cell>
          <cell r="H146">
            <v>0</v>
          </cell>
          <cell r="K146">
            <v>6</v>
          </cell>
          <cell r="L146" t="str">
            <v>ESTRUCTURAS Y DRENAJES</v>
          </cell>
          <cell r="M146" t="str">
            <v>Pilotes prefabricados de concreto</v>
          </cell>
        </row>
        <row r="147">
          <cell r="A147" t="str">
            <v>620.2</v>
          </cell>
          <cell r="B147" t="str">
            <v>620-07</v>
          </cell>
          <cell r="C147">
            <v>0</v>
          </cell>
          <cell r="D147" t="str">
            <v>3.6.6.3.2</v>
          </cell>
          <cell r="E147" t="str">
            <v xml:space="preserve">Extensión de pilotes </v>
          </cell>
          <cell r="F147" t="str">
            <v>M</v>
          </cell>
          <cell r="G147">
            <v>0</v>
          </cell>
          <cell r="H147">
            <v>0</v>
          </cell>
          <cell r="K147">
            <v>6</v>
          </cell>
          <cell r="L147" t="str">
            <v>ESTRUCTURAS Y DRENAJES</v>
          </cell>
          <cell r="M147" t="str">
            <v>Pilotes prefabricados de concreto</v>
          </cell>
        </row>
        <row r="148">
          <cell r="A148" t="str">
            <v>620.3</v>
          </cell>
          <cell r="B148" t="str">
            <v>620-07</v>
          </cell>
          <cell r="C148">
            <v>0</v>
          </cell>
          <cell r="D148" t="str">
            <v>3.6.6.4.6</v>
          </cell>
          <cell r="E148" t="str">
            <v xml:space="preserve">Prueba de carga </v>
          </cell>
          <cell r="F148" t="str">
            <v>U</v>
          </cell>
          <cell r="G148">
            <v>0</v>
          </cell>
          <cell r="H148">
            <v>0</v>
          </cell>
          <cell r="K148">
            <v>6</v>
          </cell>
          <cell r="L148" t="str">
            <v>ESTRUCTURAS Y DRENAJES</v>
          </cell>
          <cell r="M148" t="str">
            <v>Pilotes prefabricados de concreto</v>
          </cell>
        </row>
        <row r="149">
          <cell r="A149" t="str">
            <v>621.1</v>
          </cell>
          <cell r="B149" t="str">
            <v>621-07</v>
          </cell>
          <cell r="C149">
            <v>0</v>
          </cell>
          <cell r="D149" t="str">
            <v>3.6.6.4.1</v>
          </cell>
          <cell r="E149" t="str">
            <v xml:space="preserve">Pilote de concreto fundido in situ, de diámetro_____ </v>
          </cell>
          <cell r="F149" t="str">
            <v>M</v>
          </cell>
          <cell r="G149">
            <v>0</v>
          </cell>
          <cell r="H149">
            <v>0</v>
          </cell>
          <cell r="K149">
            <v>6</v>
          </cell>
          <cell r="L149" t="str">
            <v>ESTRUCTURAS Y DRENAJES</v>
          </cell>
          <cell r="M149" t="str">
            <v>Pilotes preexcavados</v>
          </cell>
        </row>
        <row r="150">
          <cell r="A150" t="str">
            <v>621.2</v>
          </cell>
          <cell r="B150" t="str">
            <v>621-07</v>
          </cell>
          <cell r="C150">
            <v>0</v>
          </cell>
          <cell r="D150" t="str">
            <v>3.6.6.4.2</v>
          </cell>
          <cell r="E150" t="str">
            <v>Base acampanada</v>
          </cell>
          <cell r="F150" t="str">
            <v>M3</v>
          </cell>
          <cell r="G150">
            <v>2</v>
          </cell>
          <cell r="H150">
            <v>0</v>
          </cell>
          <cell r="K150">
            <v>6</v>
          </cell>
          <cell r="L150" t="str">
            <v>ESTRUCTURAS Y DRENAJES</v>
          </cell>
          <cell r="M150" t="str">
            <v>Pilotes preexcavados</v>
          </cell>
        </row>
        <row r="151">
          <cell r="A151" t="str">
            <v>621.3</v>
          </cell>
          <cell r="B151" t="str">
            <v>621-07</v>
          </cell>
          <cell r="C151">
            <v>0</v>
          </cell>
          <cell r="D151" t="str">
            <v>3.6.6.4.3</v>
          </cell>
          <cell r="E151" t="str">
            <v xml:space="preserve">Pilote de prueba de diámetro _____ </v>
          </cell>
          <cell r="F151" t="str">
            <v>M</v>
          </cell>
          <cell r="G151">
            <v>0</v>
          </cell>
          <cell r="H151">
            <v>0</v>
          </cell>
          <cell r="I151">
            <v>0</v>
          </cell>
          <cell r="K151">
            <v>6</v>
          </cell>
          <cell r="L151" t="str">
            <v>ESTRUCTURAS Y DRENAJES</v>
          </cell>
          <cell r="M151" t="str">
            <v>Pilotes preexcavados</v>
          </cell>
        </row>
        <row r="152">
          <cell r="A152" t="str">
            <v>621.4</v>
          </cell>
          <cell r="B152" t="str">
            <v>621-07</v>
          </cell>
          <cell r="C152">
            <v>0</v>
          </cell>
          <cell r="D152" t="str">
            <v xml:space="preserve"> 3.6.6.4.4</v>
          </cell>
          <cell r="E152" t="str">
            <v xml:space="preserve">Base acampanada de prueba </v>
          </cell>
          <cell r="F152" t="str">
            <v>M3</v>
          </cell>
          <cell r="G152">
            <v>2</v>
          </cell>
          <cell r="H152">
            <v>0</v>
          </cell>
          <cell r="I152">
            <v>0</v>
          </cell>
          <cell r="K152">
            <v>6</v>
          </cell>
          <cell r="L152" t="str">
            <v>ESTRUCTURAS Y DRENAJES</v>
          </cell>
          <cell r="M152" t="str">
            <v>Pilotes preexcavados</v>
          </cell>
        </row>
        <row r="153">
          <cell r="A153" t="str">
            <v>621.5</v>
          </cell>
          <cell r="B153" t="str">
            <v>621-07</v>
          </cell>
          <cell r="C153">
            <v>0</v>
          </cell>
          <cell r="D153" t="str">
            <v>3.6.6.5.5</v>
          </cell>
          <cell r="E153" t="str">
            <v xml:space="preserve">Camisa permanente de diámetro exterior ______ </v>
          </cell>
          <cell r="F153" t="str">
            <v>M</v>
          </cell>
          <cell r="G153">
            <v>0</v>
          </cell>
          <cell r="H153">
            <v>0</v>
          </cell>
          <cell r="K153">
            <v>6</v>
          </cell>
          <cell r="L153" t="str">
            <v>ESTRUCTURAS Y DRENAJES</v>
          </cell>
          <cell r="M153" t="str">
            <v>Pilotes preexcavados</v>
          </cell>
        </row>
        <row r="154">
          <cell r="A154" t="str">
            <v>621.6</v>
          </cell>
          <cell r="B154" t="str">
            <v>621-07</v>
          </cell>
          <cell r="C154">
            <v>0</v>
          </cell>
          <cell r="D154" t="str">
            <v xml:space="preserve"> 3.6.6.4.6 </v>
          </cell>
          <cell r="E154" t="str">
            <v xml:space="preserve">Prueba de carga </v>
          </cell>
          <cell r="F154" t="str">
            <v>U</v>
          </cell>
          <cell r="G154">
            <v>0</v>
          </cell>
          <cell r="H154">
            <v>0</v>
          </cell>
          <cell r="K154">
            <v>6</v>
          </cell>
          <cell r="L154" t="str">
            <v>ESTRUCTURAS Y DRENAJES</v>
          </cell>
          <cell r="M154" t="str">
            <v>Pilotes preexcavados</v>
          </cell>
        </row>
        <row r="155">
          <cell r="A155" t="str">
            <v>622.1</v>
          </cell>
          <cell r="B155" t="str">
            <v>622-07</v>
          </cell>
          <cell r="C155">
            <v>0</v>
          </cell>
          <cell r="D155" t="str">
            <v>3.6.6.5.1</v>
          </cell>
          <cell r="E155" t="str">
            <v xml:space="preserve">Tablestacado de madera </v>
          </cell>
          <cell r="F155" t="str">
            <v>M2</v>
          </cell>
          <cell r="G155">
            <v>0</v>
          </cell>
          <cell r="H155">
            <v>0</v>
          </cell>
          <cell r="K155">
            <v>6</v>
          </cell>
          <cell r="L155" t="str">
            <v>ESTRUCTURAS Y DRENAJES</v>
          </cell>
          <cell r="M155" t="str">
            <v>Tablestacados</v>
          </cell>
        </row>
        <row r="156">
          <cell r="A156" t="str">
            <v>622.2</v>
          </cell>
          <cell r="B156" t="str">
            <v>622-07</v>
          </cell>
          <cell r="C156">
            <v>0</v>
          </cell>
          <cell r="D156" t="str">
            <v>3.6.6.5.3</v>
          </cell>
          <cell r="E156" t="str">
            <v xml:space="preserve">Tablestacado metálico </v>
          </cell>
          <cell r="F156" t="str">
            <v>M2</v>
          </cell>
          <cell r="G156">
            <v>0</v>
          </cell>
          <cell r="H156">
            <v>0</v>
          </cell>
          <cell r="K156">
            <v>6</v>
          </cell>
          <cell r="L156" t="str">
            <v>ESTRUCTURAS Y DRENAJES</v>
          </cell>
          <cell r="M156" t="str">
            <v>Tablestacados</v>
          </cell>
        </row>
        <row r="157">
          <cell r="A157" t="str">
            <v>622.3</v>
          </cell>
          <cell r="B157" t="str">
            <v>622-07</v>
          </cell>
          <cell r="C157">
            <v>0</v>
          </cell>
          <cell r="D157" t="str">
            <v>3.6.6.5.2</v>
          </cell>
          <cell r="E157" t="str">
            <v xml:space="preserve">Tablestacado de concreto reforzado </v>
          </cell>
          <cell r="F157" t="str">
            <v>M2</v>
          </cell>
          <cell r="G157">
            <v>0</v>
          </cell>
          <cell r="H157">
            <v>0</v>
          </cell>
          <cell r="K157">
            <v>6</v>
          </cell>
          <cell r="L157" t="str">
            <v>ESTRUCTURAS Y DRENAJES</v>
          </cell>
          <cell r="M157" t="str">
            <v>Tablestacados</v>
          </cell>
        </row>
        <row r="158">
          <cell r="A158" t="str">
            <v>622.4</v>
          </cell>
          <cell r="B158" t="str">
            <v>622-07</v>
          </cell>
          <cell r="C158">
            <v>0</v>
          </cell>
          <cell r="D158" t="str">
            <v>3.6.6.5.4 </v>
          </cell>
          <cell r="E158" t="str">
            <v xml:space="preserve">Tablestacado de concreto preesforzado </v>
          </cell>
          <cell r="F158" t="str">
            <v>M2</v>
          </cell>
          <cell r="G158">
            <v>0</v>
          </cell>
          <cell r="H158">
            <v>0</v>
          </cell>
          <cell r="K158">
            <v>6</v>
          </cell>
          <cell r="L158" t="str">
            <v>ESTRUCTURAS Y DRENAJES</v>
          </cell>
          <cell r="M158" t="str">
            <v>Tablestacados</v>
          </cell>
        </row>
        <row r="159">
          <cell r="A159" t="str">
            <v>622.5</v>
          </cell>
          <cell r="B159" t="str">
            <v>622-07</v>
          </cell>
          <cell r="C159">
            <v>0</v>
          </cell>
          <cell r="D159" t="str">
            <v>3.6.6.5.5</v>
          </cell>
          <cell r="E159" t="str">
            <v xml:space="preserve">Corte del extremo superior del elemento </v>
          </cell>
          <cell r="F159" t="str">
            <v>M</v>
          </cell>
          <cell r="G159">
            <v>0</v>
          </cell>
          <cell r="H159">
            <v>0</v>
          </cell>
          <cell r="K159">
            <v>6</v>
          </cell>
          <cell r="L159" t="str">
            <v>ESTRUCTURAS Y DRENAJES</v>
          </cell>
          <cell r="M159" t="str">
            <v>Tablestacados</v>
          </cell>
        </row>
        <row r="160">
          <cell r="A160" t="str">
            <v>623.1</v>
          </cell>
          <cell r="B160" t="str">
            <v>623-07</v>
          </cell>
          <cell r="C160">
            <v>0</v>
          </cell>
          <cell r="D160" t="str">
            <v>3.6.6.8</v>
          </cell>
          <cell r="E160" t="str">
            <v xml:space="preserve">Anclaje tipo _____ </v>
          </cell>
          <cell r="F160" t="str">
            <v>M</v>
          </cell>
          <cell r="G160">
            <v>0</v>
          </cell>
          <cell r="H160">
            <v>0</v>
          </cell>
          <cell r="K160">
            <v>6</v>
          </cell>
          <cell r="L160" t="str">
            <v>ESTRUCTURAS Y DRENAJES</v>
          </cell>
          <cell r="M160" t="str">
            <v>Anclajes</v>
          </cell>
        </row>
        <row r="161">
          <cell r="A161" t="str">
            <v>623.1</v>
          </cell>
          <cell r="B161" t="str">
            <v>623-07</v>
          </cell>
          <cell r="C161">
            <v>0</v>
          </cell>
          <cell r="D161" t="str">
            <v>3.6.6.8</v>
          </cell>
          <cell r="E161" t="str">
            <v xml:space="preserve">Prueba de carga </v>
          </cell>
          <cell r="F161" t="str">
            <v>U</v>
          </cell>
          <cell r="G161">
            <v>0</v>
          </cell>
          <cell r="H161">
            <v>0</v>
          </cell>
          <cell r="K161">
            <v>6</v>
          </cell>
          <cell r="L161" t="str">
            <v>ESTRUCTURAS Y DRENAJES</v>
          </cell>
          <cell r="M161" t="str">
            <v>Anclajes</v>
          </cell>
        </row>
        <row r="162">
          <cell r="A162" t="str">
            <v>630.1</v>
          </cell>
          <cell r="B162" t="str">
            <v>630-07</v>
          </cell>
          <cell r="C162">
            <v>0</v>
          </cell>
          <cell r="D162" t="str">
            <v>3.6.6.6.8</v>
          </cell>
          <cell r="E162" t="str">
            <v xml:space="preserve">Concreto Clase A </v>
          </cell>
          <cell r="F162" t="str">
            <v>M3</v>
          </cell>
          <cell r="G162">
            <v>1</v>
          </cell>
          <cell r="H162">
            <v>903127</v>
          </cell>
          <cell r="K162">
            <v>6</v>
          </cell>
          <cell r="L162" t="str">
            <v>ESTRUCTURAS Y DRENAJES</v>
          </cell>
          <cell r="M162" t="str">
            <v>Concreto estructural</v>
          </cell>
        </row>
        <row r="163">
          <cell r="A163" t="str">
            <v>630.2</v>
          </cell>
          <cell r="B163" t="str">
            <v>630-07</v>
          </cell>
          <cell r="C163">
            <v>0</v>
          </cell>
          <cell r="D163" t="str">
            <v>3.6.6.6.17</v>
          </cell>
          <cell r="E163" t="str">
            <v xml:space="preserve">Concreto Clase B </v>
          </cell>
          <cell r="F163" t="str">
            <v>M3</v>
          </cell>
          <cell r="G163">
            <v>1</v>
          </cell>
          <cell r="H163">
            <v>879050</v>
          </cell>
          <cell r="K163">
            <v>6</v>
          </cell>
          <cell r="L163" t="str">
            <v>ESTRUCTURAS Y DRENAJES</v>
          </cell>
          <cell r="M163" t="str">
            <v>Concreto estructural</v>
          </cell>
        </row>
        <row r="164">
          <cell r="A164" t="str">
            <v>630.3</v>
          </cell>
          <cell r="B164" t="str">
            <v>630-07</v>
          </cell>
          <cell r="C164">
            <v>0</v>
          </cell>
          <cell r="D164" t="str">
            <v xml:space="preserve"> 3.6.6.6.26</v>
          </cell>
          <cell r="E164" t="str">
            <v xml:space="preserve">Concreto Clase C </v>
          </cell>
          <cell r="F164" t="str">
            <v>M3</v>
          </cell>
          <cell r="G164">
            <v>1</v>
          </cell>
          <cell r="H164">
            <v>606256</v>
          </cell>
          <cell r="K164">
            <v>6</v>
          </cell>
          <cell r="L164" t="str">
            <v>ESTRUCTURAS Y DRENAJES</v>
          </cell>
          <cell r="M164" t="str">
            <v>Concreto estructural</v>
          </cell>
        </row>
        <row r="165">
          <cell r="A165" t="str">
            <v>630.4</v>
          </cell>
          <cell r="B165" t="str">
            <v>630-07</v>
          </cell>
          <cell r="C165" t="str">
            <v>3.6.6.6.35</v>
          </cell>
          <cell r="D165" t="str">
            <v xml:space="preserve">3.6.6.6.35 </v>
          </cell>
          <cell r="E165" t="str">
            <v xml:space="preserve">Concreto Clase D </v>
          </cell>
          <cell r="F165" t="str">
            <v>M3</v>
          </cell>
          <cell r="G165">
            <v>1</v>
          </cell>
          <cell r="H165">
            <v>453676</v>
          </cell>
          <cell r="I165">
            <v>0</v>
          </cell>
          <cell r="K165">
            <v>6</v>
          </cell>
          <cell r="L165" t="str">
            <v>ESTRUCTURAS Y DRENAJES</v>
          </cell>
          <cell r="M165" t="str">
            <v>Concreto estructural</v>
          </cell>
        </row>
        <row r="166">
          <cell r="A166" t="str">
            <v>630.5</v>
          </cell>
          <cell r="B166" t="str">
            <v>630-07</v>
          </cell>
          <cell r="C166">
            <v>0</v>
          </cell>
          <cell r="D166" t="str">
            <v>3.6.6.6.44</v>
          </cell>
          <cell r="E166" t="str">
            <v xml:space="preserve">Concreto Clase E </v>
          </cell>
          <cell r="F166" t="str">
            <v>M3</v>
          </cell>
          <cell r="G166">
            <v>1</v>
          </cell>
          <cell r="H166">
            <v>431078</v>
          </cell>
          <cell r="K166">
            <v>6</v>
          </cell>
          <cell r="L166" t="str">
            <v>ESTRUCTURAS Y DRENAJES</v>
          </cell>
          <cell r="M166" t="str">
            <v>Concreto estructural</v>
          </cell>
        </row>
        <row r="167">
          <cell r="A167" t="str">
            <v>630.6</v>
          </cell>
          <cell r="B167" t="str">
            <v>630-07</v>
          </cell>
          <cell r="C167" t="str">
            <v>3.6.6.6.46</v>
          </cell>
          <cell r="D167" t="str">
            <v>3.6.6.6.46</v>
          </cell>
          <cell r="E167" t="str">
            <v xml:space="preserve">Concreto Clase F </v>
          </cell>
          <cell r="F167" t="str">
            <v>M3</v>
          </cell>
          <cell r="G167">
            <v>1</v>
          </cell>
          <cell r="H167">
            <v>392422</v>
          </cell>
          <cell r="K167">
            <v>6</v>
          </cell>
          <cell r="L167" t="str">
            <v>ESTRUCTURAS Y DRENAJES</v>
          </cell>
          <cell r="M167" t="str">
            <v>Concreto estructural</v>
          </cell>
        </row>
        <row r="168">
          <cell r="A168" t="str">
            <v>630.7</v>
          </cell>
          <cell r="B168" t="str">
            <v>630-07</v>
          </cell>
          <cell r="C168" t="str">
            <v>3.6.6.6.47</v>
          </cell>
          <cell r="D168" t="str">
            <v>3.6.6.6.47</v>
          </cell>
          <cell r="E168" t="str">
            <v xml:space="preserve">Concreto Clase G </v>
          </cell>
          <cell r="F168" t="str">
            <v>M3</v>
          </cell>
          <cell r="G168">
            <v>1</v>
          </cell>
          <cell r="H168">
            <v>328306</v>
          </cell>
          <cell r="K168">
            <v>6</v>
          </cell>
          <cell r="L168" t="str">
            <v>ESTRUCTURAS Y DRENAJES</v>
          </cell>
          <cell r="M168" t="str">
            <v>Concreto estructural</v>
          </cell>
        </row>
        <row r="169">
          <cell r="A169" t="str">
            <v>633.1P</v>
          </cell>
          <cell r="B169" t="str">
            <v>633-P</v>
          </cell>
          <cell r="C169">
            <v>0</v>
          </cell>
          <cell r="D169" t="e">
            <v>#N/A</v>
          </cell>
          <cell r="E169" t="str">
            <v>Mortero 1:3</v>
          </cell>
          <cell r="F169" t="str">
            <v>M3</v>
          </cell>
          <cell r="G169">
            <v>1</v>
          </cell>
          <cell r="H169">
            <v>253355</v>
          </cell>
          <cell r="K169">
            <v>6</v>
          </cell>
          <cell r="L169" t="str">
            <v>ESTRUCTURAS Y DRENAJES</v>
          </cell>
          <cell r="M169" t="str">
            <v>Concreto estructural</v>
          </cell>
        </row>
        <row r="170">
          <cell r="A170" t="str">
            <v>633.2P</v>
          </cell>
          <cell r="B170" t="str">
            <v>633-P</v>
          </cell>
          <cell r="C170">
            <v>0</v>
          </cell>
          <cell r="D170" t="e">
            <v>#N/A</v>
          </cell>
          <cell r="E170" t="str">
            <v>Mortero epoxico</v>
          </cell>
          <cell r="F170" t="str">
            <v>M2</v>
          </cell>
          <cell r="G170">
            <v>1</v>
          </cell>
          <cell r="H170">
            <v>226553</v>
          </cell>
          <cell r="K170">
            <v>0</v>
          </cell>
          <cell r="L170">
            <v>0</v>
          </cell>
          <cell r="M170">
            <v>0</v>
          </cell>
        </row>
        <row r="171">
          <cell r="A171" t="str">
            <v>632.1</v>
          </cell>
          <cell r="B171" t="str">
            <v>632-07</v>
          </cell>
          <cell r="C171">
            <v>0</v>
          </cell>
          <cell r="D171" t="str">
            <v>3.6.6.7.1</v>
          </cell>
          <cell r="E171" t="str">
            <v xml:space="preserve">Baranda de concreto </v>
          </cell>
          <cell r="F171" t="str">
            <v>M</v>
          </cell>
          <cell r="G171">
            <v>0</v>
          </cell>
          <cell r="H171">
            <v>0</v>
          </cell>
          <cell r="K171">
            <v>6</v>
          </cell>
          <cell r="L171" t="str">
            <v>ESTRUCTURAS Y DRENAJES</v>
          </cell>
          <cell r="M171" t="str">
            <v>Barandas de concreto</v>
          </cell>
        </row>
        <row r="172">
          <cell r="A172" t="str">
            <v>651.1P</v>
          </cell>
          <cell r="B172" t="str">
            <v>651-P</v>
          </cell>
          <cell r="C172">
            <v>0</v>
          </cell>
          <cell r="D172" t="str">
            <v>3.6.7.5</v>
          </cell>
          <cell r="E172" t="str">
            <v>Baranda metálica para tráfio peatonal</v>
          </cell>
          <cell r="F172" t="str">
            <v>M</v>
          </cell>
          <cell r="G172">
            <v>1</v>
          </cell>
          <cell r="H172">
            <v>231186</v>
          </cell>
          <cell r="K172">
            <v>6</v>
          </cell>
          <cell r="L172" t="str">
            <v>ESTRUCTURAS Y DRENAJES</v>
          </cell>
          <cell r="M172" t="str">
            <v>Barandas metálicas</v>
          </cell>
        </row>
        <row r="173">
          <cell r="A173" t="str">
            <v>651.2P</v>
          </cell>
          <cell r="B173" t="str">
            <v>651-P</v>
          </cell>
          <cell r="C173">
            <v>0</v>
          </cell>
          <cell r="D173" t="str">
            <v>3.6.7.5.1</v>
          </cell>
          <cell r="E173" t="str">
            <v>Baranda metálica para tráfico vehicular</v>
          </cell>
          <cell r="F173" t="str">
            <v>M</v>
          </cell>
          <cell r="G173">
            <v>1</v>
          </cell>
          <cell r="H173">
            <v>480537</v>
          </cell>
          <cell r="K173">
            <v>6</v>
          </cell>
          <cell r="L173" t="str">
            <v>ESTRUCTURAS Y DRENAJES</v>
          </cell>
          <cell r="M173" t="str">
            <v>Barandas metálicas</v>
          </cell>
        </row>
        <row r="174">
          <cell r="A174" t="str">
            <v>640.1</v>
          </cell>
          <cell r="B174" t="str">
            <v>640-07</v>
          </cell>
          <cell r="C174" t="str">
            <v>3.6.6.8.3</v>
          </cell>
          <cell r="D174" t="str">
            <v>3.6.6.8.1 </v>
          </cell>
          <cell r="E174" t="str">
            <v xml:space="preserve">Acero de refuerzo fy 4,2 MPa </v>
          </cell>
          <cell r="F174" t="str">
            <v>Kg</v>
          </cell>
          <cell r="G174">
            <v>1</v>
          </cell>
          <cell r="H174">
            <v>4213</v>
          </cell>
          <cell r="K174">
            <v>6</v>
          </cell>
          <cell r="L174" t="str">
            <v>ESTRUCTURAS Y DRENAJES</v>
          </cell>
          <cell r="M174" t="str">
            <v>Acero de refuerzo</v>
          </cell>
        </row>
        <row r="175">
          <cell r="A175" t="str">
            <v>640.2</v>
          </cell>
          <cell r="B175" t="str">
            <v>640-07</v>
          </cell>
          <cell r="C175">
            <v>0</v>
          </cell>
          <cell r="D175" t="str">
            <v> 3.6.6.8.2 </v>
          </cell>
          <cell r="E175" t="str">
            <v xml:space="preserve">Malla de refuerzo fy ___ MPa </v>
          </cell>
          <cell r="F175" t="str">
            <v>Kg</v>
          </cell>
          <cell r="G175">
            <v>0</v>
          </cell>
          <cell r="H175">
            <v>0</v>
          </cell>
          <cell r="K175">
            <v>6</v>
          </cell>
          <cell r="L175" t="str">
            <v>ESTRUCTURAS Y DRENAJES</v>
          </cell>
          <cell r="M175" t="str">
            <v>Acero de refuerzo</v>
          </cell>
        </row>
        <row r="176">
          <cell r="A176" t="str">
            <v>641.1</v>
          </cell>
          <cell r="B176" t="str">
            <v>641-07</v>
          </cell>
          <cell r="C176">
            <v>0</v>
          </cell>
          <cell r="D176" t="str">
            <v>3.6.6.9.1</v>
          </cell>
          <cell r="E176" t="str">
            <v xml:space="preserve">Acero de preesfuerzo </v>
          </cell>
          <cell r="F176" t="str">
            <v>Ton-M</v>
          </cell>
          <cell r="G176">
            <v>0</v>
          </cell>
          <cell r="H176">
            <v>0</v>
          </cell>
          <cell r="K176">
            <v>6</v>
          </cell>
          <cell r="L176" t="str">
            <v>ESTRUCTURAS Y DRENAJES</v>
          </cell>
          <cell r="M176" t="str">
            <v>Acero de preesfuerzo</v>
          </cell>
        </row>
        <row r="177">
          <cell r="A177" t="str">
            <v>641.2</v>
          </cell>
          <cell r="B177" t="str">
            <v>641-07</v>
          </cell>
          <cell r="C177">
            <v>0</v>
          </cell>
          <cell r="D177" t="str">
            <v>3.6.6.9</v>
          </cell>
          <cell r="E177" t="str">
            <v xml:space="preserve">Acero de preesfuerzo </v>
          </cell>
          <cell r="F177" t="str">
            <v>Kg</v>
          </cell>
          <cell r="G177">
            <v>0</v>
          </cell>
          <cell r="H177">
            <v>0</v>
          </cell>
          <cell r="K177">
            <v>6</v>
          </cell>
          <cell r="L177" t="str">
            <v>ESTRUCTURAS Y DRENAJES</v>
          </cell>
          <cell r="M177" t="str">
            <v>Acero de preesfuerzo</v>
          </cell>
        </row>
        <row r="178">
          <cell r="A178" t="str">
            <v>642.1</v>
          </cell>
          <cell r="B178" t="str">
            <v>642-07</v>
          </cell>
          <cell r="C178">
            <v>0</v>
          </cell>
          <cell r="D178" t="str">
            <v>3.6.6.10.1</v>
          </cell>
          <cell r="E178" t="str">
            <v xml:space="preserve">Apoyo elastomérico </v>
          </cell>
          <cell r="F178" t="str">
            <v>U</v>
          </cell>
          <cell r="G178">
            <v>0</v>
          </cell>
          <cell r="H178">
            <v>0</v>
          </cell>
          <cell r="K178">
            <v>6</v>
          </cell>
          <cell r="L178" t="str">
            <v>ESTRUCTURAS Y DRENAJES</v>
          </cell>
          <cell r="M178" t="str">
            <v>Apoyos y sellos para juntas de puentes</v>
          </cell>
        </row>
        <row r="179">
          <cell r="A179" t="str">
            <v>642.2</v>
          </cell>
          <cell r="B179" t="str">
            <v>642-07</v>
          </cell>
          <cell r="C179">
            <v>0</v>
          </cell>
          <cell r="D179" t="str">
            <v>3.6.6.10.2</v>
          </cell>
          <cell r="E179" t="str">
            <v xml:space="preserve">Sello para juntas de puentes </v>
          </cell>
          <cell r="F179" t="str">
            <v>M</v>
          </cell>
          <cell r="G179">
            <v>2</v>
          </cell>
          <cell r="H179">
            <v>43752</v>
          </cell>
          <cell r="K179">
            <v>6</v>
          </cell>
          <cell r="L179" t="str">
            <v>ESTRUCTURAS Y DRENAJES</v>
          </cell>
          <cell r="M179" t="str">
            <v>Apoyos y sellos para juntas de puentes</v>
          </cell>
        </row>
        <row r="180">
          <cell r="A180" t="str">
            <v>650.1</v>
          </cell>
          <cell r="B180" t="str">
            <v>650-07</v>
          </cell>
          <cell r="C180">
            <v>0</v>
          </cell>
          <cell r="D180" t="str">
            <v>3.6.6.11.1</v>
          </cell>
          <cell r="E180" t="str">
            <v xml:space="preserve">Diseño y fabricación de estructura metálica </v>
          </cell>
          <cell r="F180" t="str">
            <v>Kg</v>
          </cell>
          <cell r="G180">
            <v>0</v>
          </cell>
          <cell r="H180">
            <v>0</v>
          </cell>
          <cell r="K180">
            <v>6</v>
          </cell>
          <cell r="L180" t="str">
            <v>ESTRUCTURAS Y DRENAJES</v>
          </cell>
          <cell r="M180" t="str">
            <v>Estructuras de acero</v>
          </cell>
        </row>
        <row r="181">
          <cell r="A181" t="str">
            <v>650.2</v>
          </cell>
          <cell r="B181" t="str">
            <v>650-07</v>
          </cell>
          <cell r="C181">
            <v>0</v>
          </cell>
          <cell r="D181" t="str">
            <v>3.6.6.11.2</v>
          </cell>
          <cell r="E181" t="str">
            <v xml:space="preserve">Fabricación de la estructura metálica </v>
          </cell>
          <cell r="F181" t="str">
            <v>Kg</v>
          </cell>
          <cell r="G181">
            <v>0</v>
          </cell>
          <cell r="H181">
            <v>0</v>
          </cell>
          <cell r="K181">
            <v>6</v>
          </cell>
          <cell r="L181" t="str">
            <v>ESTRUCTURAS Y DRENAJES</v>
          </cell>
          <cell r="M181" t="str">
            <v>Estructuras de acero</v>
          </cell>
        </row>
        <row r="182">
          <cell r="A182" t="str">
            <v>650.3</v>
          </cell>
          <cell r="B182" t="str">
            <v>650-07</v>
          </cell>
          <cell r="C182">
            <v>0</v>
          </cell>
          <cell r="D182" t="str">
            <v>3.6.6.11.7</v>
          </cell>
          <cell r="E182" t="str">
            <v xml:space="preserve">Transporte de estructura metálica </v>
          </cell>
          <cell r="F182" t="str">
            <v>Kg</v>
          </cell>
          <cell r="G182">
            <v>0</v>
          </cell>
          <cell r="H182">
            <v>0</v>
          </cell>
          <cell r="K182">
            <v>6</v>
          </cell>
          <cell r="L182" t="str">
            <v>ESTRUCTURAS Y DRENAJES</v>
          </cell>
          <cell r="M182" t="str">
            <v>Estructuras de acero</v>
          </cell>
        </row>
        <row r="183">
          <cell r="A183" t="str">
            <v>650.4</v>
          </cell>
          <cell r="B183" t="str">
            <v>650-07</v>
          </cell>
          <cell r="C183">
            <v>0</v>
          </cell>
          <cell r="D183" t="str">
            <v>3.6.6.11.6</v>
          </cell>
          <cell r="E183" t="str">
            <v xml:space="preserve">Montaje y pintura de estructura metálica </v>
          </cell>
          <cell r="F183" t="str">
            <v>Kg</v>
          </cell>
          <cell r="G183">
            <v>0</v>
          </cell>
          <cell r="H183">
            <v>1296</v>
          </cell>
          <cell r="K183">
            <v>6</v>
          </cell>
          <cell r="L183" t="str">
            <v>ESTRUCTURAS Y DRENAJES</v>
          </cell>
          <cell r="M183" t="str">
            <v>Estructuras de acero</v>
          </cell>
        </row>
        <row r="184">
          <cell r="A184" t="str">
            <v>660.1</v>
          </cell>
          <cell r="B184" t="str">
            <v>660-07</v>
          </cell>
          <cell r="C184">
            <v>0</v>
          </cell>
          <cell r="D184" t="str">
            <v>3.6.6.12.9 </v>
          </cell>
          <cell r="E184" t="str">
            <v xml:space="preserve">Tubería de concreto simple de diámetro 450 mm </v>
          </cell>
          <cell r="F184" t="str">
            <v>M</v>
          </cell>
          <cell r="G184">
            <v>0</v>
          </cell>
          <cell r="H184">
            <v>0</v>
          </cell>
          <cell r="K184">
            <v>6</v>
          </cell>
          <cell r="L184" t="str">
            <v>ESTRUCTURAS Y DRENAJES</v>
          </cell>
          <cell r="M184" t="str">
            <v>Tubería de concreto simple</v>
          </cell>
        </row>
        <row r="185">
          <cell r="A185" t="str">
            <v>660.2</v>
          </cell>
          <cell r="B185" t="str">
            <v>660-07</v>
          </cell>
          <cell r="C185">
            <v>0</v>
          </cell>
          <cell r="D185" t="str">
            <v>3.6.6.12.8</v>
          </cell>
          <cell r="E185" t="str">
            <v xml:space="preserve">Tubería de concreto simple de diámetro 500 mm </v>
          </cell>
          <cell r="F185" t="str">
            <v>M</v>
          </cell>
          <cell r="G185">
            <v>0</v>
          </cell>
          <cell r="H185">
            <v>0</v>
          </cell>
          <cell r="K185">
            <v>6</v>
          </cell>
          <cell r="L185" t="str">
            <v>ESTRUCTURAS Y DRENAJES</v>
          </cell>
          <cell r="M185" t="str">
            <v>Tubería de concreto simple</v>
          </cell>
        </row>
        <row r="186">
          <cell r="A186" t="str">
            <v>660.3</v>
          </cell>
          <cell r="B186" t="str">
            <v>660-07</v>
          </cell>
          <cell r="C186">
            <v>0</v>
          </cell>
          <cell r="D186" t="str">
            <v>3.6.6.12.9</v>
          </cell>
          <cell r="E186" t="str">
            <v xml:space="preserve">Tubería de concreto simple de diámetro 600 mm </v>
          </cell>
          <cell r="F186" t="str">
            <v>M</v>
          </cell>
          <cell r="G186">
            <v>0</v>
          </cell>
          <cell r="H186">
            <v>0</v>
          </cell>
          <cell r="K186">
            <v>6</v>
          </cell>
          <cell r="L186" t="str">
            <v>ESTRUCTURAS Y DRENAJES</v>
          </cell>
          <cell r="M186" t="str">
            <v>Tubería de concreto simple</v>
          </cell>
        </row>
        <row r="187">
          <cell r="A187" t="str">
            <v>661.1</v>
          </cell>
          <cell r="B187" t="str">
            <v>661-07</v>
          </cell>
          <cell r="C187">
            <v>0</v>
          </cell>
          <cell r="D187" t="str">
            <v>3.6.6.13.4</v>
          </cell>
          <cell r="E187" t="str">
            <v>Tubería de concreto reforzado de 900 mm de diámetro interior</v>
          </cell>
          <cell r="F187" t="str">
            <v>M</v>
          </cell>
          <cell r="G187">
            <v>1</v>
          </cell>
          <cell r="H187">
            <v>774714</v>
          </cell>
          <cell r="K187">
            <v>6</v>
          </cell>
          <cell r="L187" t="str">
            <v>ESTRUCTURAS Y DRENAJES</v>
          </cell>
          <cell r="M187" t="str">
            <v>Tubería de concreto reforzado</v>
          </cell>
        </row>
        <row r="188">
          <cell r="A188" t="str">
            <v>662.1</v>
          </cell>
          <cell r="B188" t="str">
            <v>662-07</v>
          </cell>
          <cell r="C188">
            <v>0</v>
          </cell>
          <cell r="D188" t="str">
            <v>3.3.14.19.1</v>
          </cell>
          <cell r="E188" t="str">
            <v xml:space="preserve">Tubería corrugada de acero galvanizado, de lámina calibre ___ y diámetro (mm) </v>
          </cell>
          <cell r="F188" t="str">
            <v>M</v>
          </cell>
          <cell r="G188">
            <v>0</v>
          </cell>
          <cell r="H188">
            <v>0</v>
          </cell>
          <cell r="K188">
            <v>6</v>
          </cell>
          <cell r="L188" t="str">
            <v>ESTRUCTURAS Y DRENAJES</v>
          </cell>
          <cell r="M188" t="str">
            <v>Tubería metálica corrugada</v>
          </cell>
        </row>
        <row r="189">
          <cell r="A189" t="str">
            <v>662.2</v>
          </cell>
          <cell r="B189" t="str">
            <v>662-07</v>
          </cell>
          <cell r="C189">
            <v>0</v>
          </cell>
          <cell r="D189" t="str">
            <v>3.6.6.14</v>
          </cell>
          <cell r="E189" t="str">
            <v xml:space="preserve">Tubería corrugada de acero con recubrimiento bituminoso, de lámina calibre ___ y diámetro ___ (mm) </v>
          </cell>
          <cell r="F189" t="str">
            <v>M</v>
          </cell>
          <cell r="G189">
            <v>0</v>
          </cell>
          <cell r="H189">
            <v>0</v>
          </cell>
          <cell r="K189">
            <v>6</v>
          </cell>
          <cell r="L189" t="str">
            <v>ESTRUCTURAS Y DRENAJES</v>
          </cell>
          <cell r="M189" t="str">
            <v>Tubería metálica corrugada</v>
          </cell>
        </row>
        <row r="190">
          <cell r="A190" t="str">
            <v>670.1</v>
          </cell>
          <cell r="B190" t="str">
            <v>670-07</v>
          </cell>
          <cell r="C190">
            <v>0</v>
          </cell>
          <cell r="D190" t="str">
            <v>3.6.6.15.2</v>
          </cell>
          <cell r="E190" t="str">
            <v xml:space="preserve">Disipadores de energía y sedimentadores en gaviones. </v>
          </cell>
          <cell r="F190" t="str">
            <v>M3</v>
          </cell>
          <cell r="G190">
            <v>0</v>
          </cell>
          <cell r="H190">
            <v>0</v>
          </cell>
          <cell r="K190">
            <v>6</v>
          </cell>
          <cell r="L190" t="str">
            <v>ESTRUCTURAS Y DRENAJES</v>
          </cell>
          <cell r="M190" t="str">
            <v>Disipadores de energía y sedimentadores</v>
          </cell>
        </row>
        <row r="191">
          <cell r="A191" t="str">
            <v>670.2</v>
          </cell>
          <cell r="B191" t="str">
            <v>670-07</v>
          </cell>
          <cell r="C191">
            <v>0</v>
          </cell>
          <cell r="D191" t="str">
            <v>3.6.6.15.2</v>
          </cell>
          <cell r="E191" t="str">
            <v>Disipadores de energía y sedimentadores en concreto ciclópeo.</v>
          </cell>
          <cell r="F191" t="str">
            <v>M3</v>
          </cell>
          <cell r="G191">
            <v>1</v>
          </cell>
          <cell r="H191">
            <v>392299</v>
          </cell>
          <cell r="K191">
            <v>6</v>
          </cell>
          <cell r="L191" t="str">
            <v>ESTRUCTURAS Y DRENAJES</v>
          </cell>
          <cell r="M191" t="str">
            <v>Disipadores de energía y sedimentadores</v>
          </cell>
        </row>
        <row r="192">
          <cell r="A192" t="str">
            <v>671.1</v>
          </cell>
          <cell r="B192" t="str">
            <v>671-07</v>
          </cell>
          <cell r="C192">
            <v>0</v>
          </cell>
          <cell r="D192" t="str">
            <v>3.6.6.16.1</v>
          </cell>
          <cell r="E192" t="str">
            <v xml:space="preserve">Cuneta de concreto fundida en el lugar </v>
          </cell>
          <cell r="F192" t="str">
            <v>M3</v>
          </cell>
          <cell r="G192">
            <v>1</v>
          </cell>
          <cell r="H192">
            <v>473032</v>
          </cell>
          <cell r="I192">
            <v>0</v>
          </cell>
          <cell r="K192">
            <v>6</v>
          </cell>
          <cell r="L192" t="str">
            <v>ESTRUCTURAS Y DRENAJES</v>
          </cell>
          <cell r="M192" t="str">
            <v>Cunetas revestidas en concreto</v>
          </cell>
        </row>
        <row r="193">
          <cell r="A193" t="str">
            <v>671.2</v>
          </cell>
          <cell r="B193" t="str">
            <v>671-07</v>
          </cell>
          <cell r="C193">
            <v>0</v>
          </cell>
          <cell r="D193" t="str">
            <v> 3.6.6.16.8</v>
          </cell>
          <cell r="E193" t="str">
            <v xml:space="preserve">Cuneta prefabricada de concreto </v>
          </cell>
          <cell r="F193" t="str">
            <v>M</v>
          </cell>
          <cell r="G193">
            <v>0</v>
          </cell>
          <cell r="H193">
            <v>0</v>
          </cell>
          <cell r="I193">
            <v>0</v>
          </cell>
          <cell r="K193">
            <v>6</v>
          </cell>
          <cell r="L193" t="str">
            <v>ESTRUCTURAS Y DRENAJES</v>
          </cell>
          <cell r="M193" t="str">
            <v>Cunetas revestidas en concreto</v>
          </cell>
        </row>
        <row r="194">
          <cell r="A194" t="str">
            <v>672.1</v>
          </cell>
          <cell r="B194" t="str">
            <v>672-07</v>
          </cell>
          <cell r="C194" t="str">
            <v>3.6.6.17.21</v>
          </cell>
          <cell r="D194" t="str">
            <v>3.6.6.19.2</v>
          </cell>
          <cell r="E194" t="str">
            <v>Bordillo de concreto</v>
          </cell>
          <cell r="F194" t="str">
            <v>M</v>
          </cell>
          <cell r="G194">
            <v>1</v>
          </cell>
          <cell r="H194">
            <v>56934</v>
          </cell>
          <cell r="I194">
            <v>0</v>
          </cell>
          <cell r="K194">
            <v>6</v>
          </cell>
          <cell r="L194" t="str">
            <v>ESTRUCTURAS Y DRENAJES</v>
          </cell>
          <cell r="M194" t="str">
            <v>Bordillos de concreto</v>
          </cell>
        </row>
        <row r="195">
          <cell r="A195" t="str">
            <v>673.1</v>
          </cell>
          <cell r="B195" t="str">
            <v>673-07</v>
          </cell>
          <cell r="C195">
            <v>0</v>
          </cell>
          <cell r="D195" t="str">
            <v>3.6.6.19.2</v>
          </cell>
          <cell r="E195" t="str">
            <v>Material granular filtrante</v>
          </cell>
          <cell r="F195" t="str">
            <v>M3</v>
          </cell>
          <cell r="G195">
            <v>1</v>
          </cell>
          <cell r="H195">
            <v>109330</v>
          </cell>
          <cell r="I195">
            <v>0</v>
          </cell>
          <cell r="K195">
            <v>6</v>
          </cell>
          <cell r="L195" t="str">
            <v>ESTRUCTURAS Y DRENAJES</v>
          </cell>
          <cell r="M195" t="str">
            <v>Subdrenes con geotextil y material granular</v>
          </cell>
        </row>
        <row r="196">
          <cell r="A196" t="str">
            <v>673.2</v>
          </cell>
          <cell r="B196" t="str">
            <v>673-07</v>
          </cell>
          <cell r="C196">
            <v>0</v>
          </cell>
          <cell r="D196" t="str">
            <v> 3.6.8.2.4 </v>
          </cell>
          <cell r="E196" t="str">
            <v>Geotextil</v>
          </cell>
          <cell r="F196" t="str">
            <v>M2</v>
          </cell>
          <cell r="G196">
            <v>1</v>
          </cell>
          <cell r="H196">
            <v>7062</v>
          </cell>
          <cell r="I196">
            <v>0</v>
          </cell>
          <cell r="K196">
            <v>6</v>
          </cell>
          <cell r="L196" t="str">
            <v>ESTRUCTURAS Y DRENAJES</v>
          </cell>
          <cell r="M196" t="str">
            <v>Subdrenes con geotextil y material granular</v>
          </cell>
        </row>
        <row r="197">
          <cell r="A197" t="str">
            <v>673.3</v>
          </cell>
          <cell r="B197" t="str">
            <v>673-07</v>
          </cell>
          <cell r="C197">
            <v>0</v>
          </cell>
          <cell r="D197" t="str">
            <v>3.6.8.1.2</v>
          </cell>
          <cell r="E197" t="str">
            <v>Material de cobertura</v>
          </cell>
          <cell r="F197" t="str">
            <v>M3</v>
          </cell>
          <cell r="G197">
            <v>1</v>
          </cell>
          <cell r="H197">
            <v>132077</v>
          </cell>
          <cell r="I197">
            <v>0</v>
          </cell>
          <cell r="K197">
            <v>6</v>
          </cell>
          <cell r="L197" t="str">
            <v>ESTRUCTURAS Y DRENAJES</v>
          </cell>
          <cell r="M197" t="str">
            <v>Subdrenes con geotextil y material granular</v>
          </cell>
        </row>
        <row r="198">
          <cell r="A198" t="str">
            <v>674.1</v>
          </cell>
          <cell r="B198" t="str">
            <v>674-07</v>
          </cell>
          <cell r="C198">
            <v>0</v>
          </cell>
          <cell r="D198" t="str">
            <v>3.6.6.20.1</v>
          </cell>
          <cell r="E198" t="str">
            <v>Dren horizontal de longitud menor o igual a diez (10) metros.</v>
          </cell>
          <cell r="F198" t="str">
            <v>Ml</v>
          </cell>
          <cell r="G198">
            <v>0</v>
          </cell>
          <cell r="H198">
            <v>0</v>
          </cell>
          <cell r="K198">
            <v>6</v>
          </cell>
          <cell r="L198" t="str">
            <v>ESTRUCTURAS Y DRENAJES</v>
          </cell>
          <cell r="M198" t="str">
            <v>Drenes horizontales en taludes</v>
          </cell>
        </row>
        <row r="199">
          <cell r="A199" t="str">
            <v>674.2</v>
          </cell>
          <cell r="B199" t="str">
            <v>674-07</v>
          </cell>
          <cell r="C199">
            <v>0</v>
          </cell>
          <cell r="D199" t="str">
            <v>3.6.6.20.2</v>
          </cell>
          <cell r="E199" t="str">
            <v xml:space="preserve">Dren horizontal de longitud mayor a diez (10) metros. </v>
          </cell>
          <cell r="F199" t="str">
            <v>Ml</v>
          </cell>
          <cell r="G199">
            <v>0</v>
          </cell>
          <cell r="H199">
            <v>0</v>
          </cell>
          <cell r="K199">
            <v>6</v>
          </cell>
          <cell r="L199" t="str">
            <v>ESTRUCTURAS Y DRENAJES</v>
          </cell>
          <cell r="M199" t="str">
            <v>Drenes horizontales en taludes</v>
          </cell>
        </row>
        <row r="200">
          <cell r="A200" t="str">
            <v>680.1</v>
          </cell>
          <cell r="B200" t="str">
            <v>680-07</v>
          </cell>
          <cell r="C200">
            <v>0</v>
          </cell>
          <cell r="D200" t="str">
            <v>3.6.6.20.1</v>
          </cell>
          <cell r="E200" t="str">
            <v xml:space="preserve">Escamas en concreto </v>
          </cell>
          <cell r="F200" t="str">
            <v>M2</v>
          </cell>
          <cell r="G200">
            <v>0</v>
          </cell>
          <cell r="H200">
            <v>0</v>
          </cell>
          <cell r="K200">
            <v>6</v>
          </cell>
          <cell r="L200" t="str">
            <v>ESTRUCTURAS Y DRENAJES</v>
          </cell>
          <cell r="M200" t="str">
            <v>Tierra armada</v>
          </cell>
        </row>
        <row r="201">
          <cell r="A201" t="str">
            <v>680.2</v>
          </cell>
          <cell r="B201" t="str">
            <v>680-07</v>
          </cell>
          <cell r="C201">
            <v>0</v>
          </cell>
          <cell r="D201" t="str">
            <v>3.6.6.20.2</v>
          </cell>
          <cell r="E201" t="str">
            <v xml:space="preserve">Armadura galvanizada </v>
          </cell>
          <cell r="F201" t="str">
            <v>M</v>
          </cell>
          <cell r="G201">
            <v>2</v>
          </cell>
          <cell r="H201">
            <v>0</v>
          </cell>
          <cell r="K201">
            <v>6</v>
          </cell>
          <cell r="L201" t="str">
            <v>ESTRUCTURAS Y DRENAJES</v>
          </cell>
          <cell r="M201" t="str">
            <v>Tierra armada</v>
          </cell>
        </row>
        <row r="202">
          <cell r="A202" t="str">
            <v>680.3</v>
          </cell>
          <cell r="B202" t="str">
            <v>680-07</v>
          </cell>
          <cell r="C202">
            <v>0</v>
          </cell>
          <cell r="D202" t="str">
            <v>3.6.6.20.3</v>
          </cell>
          <cell r="E202" t="str">
            <v xml:space="preserve">Relleno granular para tierra armada </v>
          </cell>
          <cell r="F202" t="str">
            <v>M3</v>
          </cell>
          <cell r="G202">
            <v>0</v>
          </cell>
          <cell r="H202">
            <v>0</v>
          </cell>
          <cell r="K202">
            <v>6</v>
          </cell>
          <cell r="L202" t="str">
            <v>ESTRUCTURAS Y DRENAJES</v>
          </cell>
          <cell r="M202" t="str">
            <v>Tierra armada</v>
          </cell>
        </row>
        <row r="203">
          <cell r="A203" t="str">
            <v>681.1</v>
          </cell>
          <cell r="B203" t="str">
            <v>681-07</v>
          </cell>
          <cell r="C203" t="str">
            <v>3.6.6.21.1</v>
          </cell>
          <cell r="D203" t="str">
            <v xml:space="preserve">3.6.6.21.1  </v>
          </cell>
          <cell r="E203" t="str">
            <v xml:space="preserve">Gavión </v>
          </cell>
          <cell r="F203" t="str">
            <v>M3</v>
          </cell>
          <cell r="G203">
            <v>1</v>
          </cell>
          <cell r="H203">
            <v>199262</v>
          </cell>
          <cell r="K203">
            <v>6</v>
          </cell>
          <cell r="L203" t="str">
            <v>ESTRUCTURAS Y DRENAJES</v>
          </cell>
          <cell r="M203" t="str">
            <v>Gaviones</v>
          </cell>
        </row>
        <row r="204">
          <cell r="A204" t="str">
            <v>681.2P</v>
          </cell>
          <cell r="B204" t="str">
            <v>681-P</v>
          </cell>
          <cell r="C204">
            <v>0</v>
          </cell>
          <cell r="D204" t="str">
            <v>3.6.6.21</v>
          </cell>
          <cell r="E204" t="str">
            <v>Remoción de gaviones</v>
          </cell>
          <cell r="F204" t="str">
            <v>M3</v>
          </cell>
          <cell r="G204">
            <v>0</v>
          </cell>
          <cell r="H204">
            <v>30996</v>
          </cell>
          <cell r="K204">
            <v>0</v>
          </cell>
          <cell r="L204">
            <v>0</v>
          </cell>
          <cell r="M204">
            <v>0</v>
          </cell>
        </row>
        <row r="205">
          <cell r="A205" t="str">
            <v>681.1P</v>
          </cell>
          <cell r="B205" t="str">
            <v>681-P</v>
          </cell>
          <cell r="C205">
            <v>0</v>
          </cell>
          <cell r="D205" t="str">
            <v>3.6.6.21</v>
          </cell>
          <cell r="E205" t="str">
            <v>Reconstrucción de gaviones</v>
          </cell>
          <cell r="F205" t="str">
            <v>M3</v>
          </cell>
          <cell r="G205">
            <v>1</v>
          </cell>
          <cell r="H205">
            <v>99091</v>
          </cell>
          <cell r="K205">
            <v>6</v>
          </cell>
          <cell r="L205" t="str">
            <v>ESTRUCTURAS Y DRENAJES</v>
          </cell>
          <cell r="M205" t="str">
            <v>Gaviones</v>
          </cell>
        </row>
        <row r="206">
          <cell r="A206" t="str">
            <v>682.1</v>
          </cell>
          <cell r="B206" t="str">
            <v>682-07</v>
          </cell>
          <cell r="C206">
            <v>0</v>
          </cell>
          <cell r="D206" t="str">
            <v>3.2.7.5.3</v>
          </cell>
          <cell r="E206" t="str">
            <v xml:space="preserve">Colchogavión </v>
          </cell>
          <cell r="F206" t="str">
            <v>M3</v>
          </cell>
          <cell r="G206">
            <v>0</v>
          </cell>
          <cell r="H206">
            <v>0</v>
          </cell>
          <cell r="K206">
            <v>6</v>
          </cell>
          <cell r="L206" t="str">
            <v>ESTRUCTURAS Y DRENAJES</v>
          </cell>
          <cell r="M206" t="str">
            <v>Colchogaviones</v>
          </cell>
        </row>
        <row r="207">
          <cell r="A207" t="str">
            <v>674.1P</v>
          </cell>
          <cell r="B207" t="str">
            <v>674-P</v>
          </cell>
          <cell r="C207">
            <v>0</v>
          </cell>
          <cell r="D207" t="str">
            <v>3.6.6.20.1</v>
          </cell>
          <cell r="E207" t="str">
            <v>Drenes horizontales Tubería perforada de 2" sin clasificar</v>
          </cell>
          <cell r="F207" t="str">
            <v>Ml</v>
          </cell>
          <cell r="G207">
            <v>2</v>
          </cell>
          <cell r="H207">
            <v>152231</v>
          </cell>
          <cell r="K207">
            <v>0</v>
          </cell>
          <cell r="L207">
            <v>0</v>
          </cell>
          <cell r="M207">
            <v>0</v>
          </cell>
        </row>
        <row r="208">
          <cell r="A208" t="str">
            <v>690.1</v>
          </cell>
          <cell r="B208" t="str">
            <v>690-07</v>
          </cell>
          <cell r="C208">
            <v>0</v>
          </cell>
          <cell r="D208" t="str">
            <v>3.6.7.1.1</v>
          </cell>
          <cell r="E208" t="str">
            <v xml:space="preserve">Impermeabilización de estructuras </v>
          </cell>
          <cell r="F208" t="str">
            <v>M</v>
          </cell>
          <cell r="G208">
            <v>2</v>
          </cell>
          <cell r="H208">
            <v>0</v>
          </cell>
          <cell r="K208">
            <v>6</v>
          </cell>
          <cell r="L208" t="str">
            <v>ESTRUCTURAS Y DRENAJES</v>
          </cell>
          <cell r="M208" t="str">
            <v>Impermeabilización de estructuras</v>
          </cell>
        </row>
        <row r="209">
          <cell r="A209" t="str">
            <v>692.1P</v>
          </cell>
          <cell r="B209" t="str">
            <v>692-P</v>
          </cell>
          <cell r="C209">
            <v>0</v>
          </cell>
          <cell r="D209" t="e">
            <v>#N/A</v>
          </cell>
          <cell r="E209" t="str">
            <v>Pintura de acabado en estructuras</v>
          </cell>
          <cell r="F209" t="str">
            <v>M2</v>
          </cell>
          <cell r="G209">
            <v>1</v>
          </cell>
          <cell r="H209">
            <v>13579</v>
          </cell>
          <cell r="K209">
            <v>6</v>
          </cell>
          <cell r="L209" t="str">
            <v>ESTRUCTURAS Y DRENAJES</v>
          </cell>
          <cell r="M209" t="str">
            <v>Pintura de Acabado</v>
          </cell>
        </row>
        <row r="210">
          <cell r="A210" t="str">
            <v>693.1P</v>
          </cell>
          <cell r="B210" t="str">
            <v>693-P</v>
          </cell>
          <cell r="C210">
            <v>0</v>
          </cell>
          <cell r="D210" t="e">
            <v>#N/A</v>
          </cell>
          <cell r="E210" t="str">
            <v>Capa intermedia con epoxiamida</v>
          </cell>
          <cell r="F210" t="str">
            <v>M2</v>
          </cell>
          <cell r="G210">
            <v>2</v>
          </cell>
          <cell r="H210">
            <v>17640</v>
          </cell>
          <cell r="K210">
            <v>6</v>
          </cell>
          <cell r="L210" t="str">
            <v>ESTRUCTURAS Y DRENAJES</v>
          </cell>
          <cell r="M210" t="str">
            <v>Pintura de Acabado</v>
          </cell>
        </row>
        <row r="211">
          <cell r="A211" t="str">
            <v>694.1P</v>
          </cell>
          <cell r="B211" t="str">
            <v>694-P</v>
          </cell>
          <cell r="C211">
            <v>0</v>
          </cell>
          <cell r="D211" t="e">
            <v>#N/A</v>
          </cell>
          <cell r="E211" t="str">
            <v>Imprimación con epoxipoliamida</v>
          </cell>
          <cell r="F211" t="str">
            <v>M2</v>
          </cell>
          <cell r="G211">
            <v>2</v>
          </cell>
          <cell r="H211">
            <v>18377</v>
          </cell>
          <cell r="K211">
            <v>6</v>
          </cell>
          <cell r="L211" t="str">
            <v>ESTRUCTURAS Y DRENAJES</v>
          </cell>
          <cell r="M211" t="str">
            <v>Pintura de Acabado</v>
          </cell>
        </row>
        <row r="212">
          <cell r="A212" t="str">
            <v>695.1P</v>
          </cell>
          <cell r="B212" t="str">
            <v>695-P</v>
          </cell>
          <cell r="C212">
            <v>0</v>
          </cell>
          <cell r="D212" t="e">
            <v>#N/A</v>
          </cell>
          <cell r="E212" t="str">
            <v>Limpieza de metal con chorro de arena</v>
          </cell>
          <cell r="F212" t="str">
            <v>M2</v>
          </cell>
          <cell r="G212">
            <v>1</v>
          </cell>
          <cell r="H212">
            <v>35276</v>
          </cell>
          <cell r="K212">
            <v>6</v>
          </cell>
          <cell r="L212" t="str">
            <v>ESTRUCTURAS Y DRENAJES</v>
          </cell>
          <cell r="M212" t="str">
            <v>Limpieza de metal</v>
          </cell>
        </row>
        <row r="213">
          <cell r="A213" t="str">
            <v>700.1</v>
          </cell>
          <cell r="B213" t="str">
            <v>700-07</v>
          </cell>
          <cell r="C213" t="str">
            <v>3.6.7.1.3</v>
          </cell>
          <cell r="D213" t="str">
            <v>3.6.7.1.1</v>
          </cell>
          <cell r="E213" t="str">
            <v xml:space="preserve">Línea de demarcación con pintura en frío </v>
          </cell>
          <cell r="F213" t="str">
            <v>M</v>
          </cell>
          <cell r="G213">
            <v>1</v>
          </cell>
          <cell r="H213">
            <v>1837</v>
          </cell>
          <cell r="K213">
            <v>7</v>
          </cell>
          <cell r="L213" t="str">
            <v>SEÑALIZACIÓN Y SEGURIDAD</v>
          </cell>
          <cell r="M213" t="str">
            <v>Líneas de demarcación y marcas viales</v>
          </cell>
        </row>
        <row r="214">
          <cell r="A214" t="str">
            <v>700.2</v>
          </cell>
          <cell r="B214" t="str">
            <v>700-07</v>
          </cell>
          <cell r="C214" t="str">
            <v>3.6.7.1.7</v>
          </cell>
          <cell r="D214" t="str">
            <v>3.6.7.1.6</v>
          </cell>
          <cell r="E214" t="str">
            <v xml:space="preserve">Línea de demarcación con resina termoplástica </v>
          </cell>
          <cell r="F214" t="str">
            <v>M</v>
          </cell>
          <cell r="G214">
            <v>1</v>
          </cell>
          <cell r="H214">
            <v>7116</v>
          </cell>
          <cell r="K214">
            <v>7</v>
          </cell>
          <cell r="L214" t="str">
            <v>SEÑALIZACIÓN Y SEGURIDAD</v>
          </cell>
          <cell r="M214" t="str">
            <v>Líneas de demarcación y marcas viales</v>
          </cell>
        </row>
        <row r="215">
          <cell r="A215" t="str">
            <v>700.3</v>
          </cell>
          <cell r="B215" t="str">
            <v>700-07</v>
          </cell>
          <cell r="C215" t="str">
            <v>3.6.7.1.4</v>
          </cell>
          <cell r="D215" t="str">
            <v> 3.6.7.1.2</v>
          </cell>
          <cell r="E215" t="str">
            <v xml:space="preserve">Marca vial con pintura en frío </v>
          </cell>
          <cell r="F215" t="str">
            <v>M2</v>
          </cell>
          <cell r="G215">
            <v>2</v>
          </cell>
          <cell r="H215">
            <v>22712</v>
          </cell>
          <cell r="K215">
            <v>7</v>
          </cell>
          <cell r="L215" t="str">
            <v>SEÑALIZACIÓN Y SEGURIDAD</v>
          </cell>
          <cell r="M215" t="str">
            <v>Líneas de demarcación y marcas viales</v>
          </cell>
        </row>
        <row r="216">
          <cell r="A216" t="str">
            <v>700.4</v>
          </cell>
          <cell r="B216" t="str">
            <v>700-07</v>
          </cell>
          <cell r="C216" t="str">
            <v>3.6.7.1.8</v>
          </cell>
          <cell r="D216" t="str">
            <v>3.6.7.1.6</v>
          </cell>
          <cell r="E216" t="str">
            <v xml:space="preserve">Marca vial con resina termoplástica </v>
          </cell>
          <cell r="F216" t="str">
            <v>M2</v>
          </cell>
          <cell r="G216">
            <v>2</v>
          </cell>
          <cell r="H216">
            <v>59300</v>
          </cell>
          <cell r="K216">
            <v>7</v>
          </cell>
          <cell r="L216" t="str">
            <v>SEÑALIZACIÓN Y SEGURIDAD</v>
          </cell>
          <cell r="M216" t="str">
            <v>Líneas de demarcación y marcas viales</v>
          </cell>
        </row>
        <row r="217">
          <cell r="A217" t="str">
            <v>700.5P</v>
          </cell>
          <cell r="B217" t="str">
            <v>700-07P</v>
          </cell>
          <cell r="C217" t="str">
            <v>3.6.7.1.8</v>
          </cell>
          <cell r="D217" t="str">
            <v>3.6.7.1.6</v>
          </cell>
          <cell r="E217" t="str">
            <v>Marca vial con resina termoplástica (Texto en marca vial)</v>
          </cell>
          <cell r="F217" t="str">
            <v>M2</v>
          </cell>
          <cell r="G217">
            <v>2</v>
          </cell>
          <cell r="H217">
            <v>113317</v>
          </cell>
          <cell r="K217">
            <v>7</v>
          </cell>
          <cell r="L217" t="str">
            <v>SEÑALIZACIÓN Y SEGURIDAD</v>
          </cell>
          <cell r="M217" t="str">
            <v>Líneas de demarcación y marcas viales</v>
          </cell>
        </row>
        <row r="218">
          <cell r="A218" t="str">
            <v>T</v>
          </cell>
          <cell r="B218" t="str">
            <v>702-P</v>
          </cell>
          <cell r="C218">
            <v>0</v>
          </cell>
          <cell r="D218" t="e">
            <v>#N/A</v>
          </cell>
          <cell r="E218" t="str">
            <v>Bandas sonoras reductores de velocidad</v>
          </cell>
          <cell r="F218" t="str">
            <v>M2</v>
          </cell>
          <cell r="G218">
            <v>2</v>
          </cell>
          <cell r="H218">
            <v>361079</v>
          </cell>
          <cell r="K218">
            <v>7</v>
          </cell>
          <cell r="L218" t="str">
            <v>SEÑALIZACIÓN Y SEGURIDAD</v>
          </cell>
          <cell r="M218" t="str">
            <v>Líneas de demarcación y marcas viales</v>
          </cell>
        </row>
        <row r="219">
          <cell r="A219" t="str">
            <v>701.1</v>
          </cell>
          <cell r="B219" t="str">
            <v>701-07</v>
          </cell>
          <cell r="C219" t="str">
            <v>3.6.7.2.1</v>
          </cell>
          <cell r="D219" t="str">
            <v>3.6.7.2.1</v>
          </cell>
          <cell r="E219" t="str">
            <v xml:space="preserve">Tacha reflectiva </v>
          </cell>
          <cell r="F219" t="str">
            <v>U</v>
          </cell>
          <cell r="G219">
            <v>0</v>
          </cell>
          <cell r="H219">
            <v>9216</v>
          </cell>
          <cell r="K219">
            <v>7</v>
          </cell>
          <cell r="L219" t="str">
            <v>SEÑALIZACIÓN Y SEGURIDAD</v>
          </cell>
          <cell r="M219" t="str">
            <v>Tachas reflectivas</v>
          </cell>
        </row>
        <row r="220">
          <cell r="A220" t="str">
            <v>710.1</v>
          </cell>
          <cell r="B220" t="str">
            <v>710-07</v>
          </cell>
          <cell r="C220" t="str">
            <v>3.6.7.3.31</v>
          </cell>
          <cell r="D220" t="str">
            <v>3.6.7.3.13</v>
          </cell>
          <cell r="E220" t="str">
            <v>Señal vertical de tránsito tipo 1</v>
          </cell>
          <cell r="F220" t="str">
            <v>U</v>
          </cell>
          <cell r="G220">
            <v>0</v>
          </cell>
          <cell r="H220">
            <v>323642</v>
          </cell>
          <cell r="K220">
            <v>7</v>
          </cell>
          <cell r="L220" t="str">
            <v>SEÑALIZACIÓN Y SEGURIDAD</v>
          </cell>
          <cell r="M220" t="str">
            <v>Señales verticales de tránsito</v>
          </cell>
        </row>
        <row r="221">
          <cell r="A221" t="str">
            <v>710.2</v>
          </cell>
          <cell r="B221" t="str">
            <v>710-07</v>
          </cell>
          <cell r="C221">
            <v>0</v>
          </cell>
          <cell r="D221" t="str">
            <v>3.6.7.3</v>
          </cell>
          <cell r="E221" t="str">
            <v>Señal vertical de tránsito tipo 1</v>
          </cell>
          <cell r="F221" t="str">
            <v>M2</v>
          </cell>
          <cell r="G221">
            <v>2</v>
          </cell>
          <cell r="H221">
            <v>670426</v>
          </cell>
          <cell r="K221">
            <v>7</v>
          </cell>
          <cell r="L221" t="str">
            <v>SEÑALIZACIÓN Y SEGURIDAD</v>
          </cell>
          <cell r="M221" t="str">
            <v>Señales verticales de tránsito</v>
          </cell>
        </row>
        <row r="222">
          <cell r="A222" t="str">
            <v>720.1</v>
          </cell>
          <cell r="B222" t="str">
            <v>720-07</v>
          </cell>
          <cell r="C222">
            <v>0</v>
          </cell>
          <cell r="D222" t="str">
            <v>3.6.7.4.1</v>
          </cell>
          <cell r="E222" t="str">
            <v xml:space="preserve">Poste de referencia </v>
          </cell>
          <cell r="F222" t="str">
            <v>U</v>
          </cell>
          <cell r="G222">
            <v>0</v>
          </cell>
          <cell r="H222">
            <v>0</v>
          </cell>
          <cell r="K222">
            <v>7</v>
          </cell>
          <cell r="L222" t="str">
            <v>SEÑALIZACIÓN Y SEGURIDAD</v>
          </cell>
          <cell r="M222" t="str">
            <v>Postes de referencia</v>
          </cell>
        </row>
        <row r="223">
          <cell r="A223" t="str">
            <v>730.1</v>
          </cell>
          <cell r="B223" t="str">
            <v>730-07</v>
          </cell>
          <cell r="C223" t="str">
            <v>3.6.7.5.1</v>
          </cell>
          <cell r="D223" t="str">
            <v>3.6.7.5.1</v>
          </cell>
          <cell r="E223" t="str">
            <v xml:space="preserve">Defensa metálica </v>
          </cell>
          <cell r="F223" t="str">
            <v>M</v>
          </cell>
          <cell r="G223">
            <v>1</v>
          </cell>
          <cell r="H223">
            <v>164606</v>
          </cell>
          <cell r="K223">
            <v>7</v>
          </cell>
          <cell r="L223" t="str">
            <v>SEÑALIZACIÓN Y SEGURIDAD</v>
          </cell>
          <cell r="M223" t="str">
            <v>Defensas metálicas</v>
          </cell>
        </row>
        <row r="224">
          <cell r="A224" t="str">
            <v>730.2</v>
          </cell>
          <cell r="B224" t="str">
            <v>730-07</v>
          </cell>
          <cell r="C224">
            <v>0</v>
          </cell>
          <cell r="D224" t="str">
            <v>3.6.7.5.2</v>
          </cell>
          <cell r="E224" t="str">
            <v xml:space="preserve">Sección final </v>
          </cell>
          <cell r="F224" t="str">
            <v>U</v>
          </cell>
          <cell r="G224">
            <v>0</v>
          </cell>
          <cell r="H224">
            <v>84678</v>
          </cell>
          <cell r="K224">
            <v>7</v>
          </cell>
          <cell r="L224" t="str">
            <v>SEÑALIZACIÓN Y SEGURIDAD</v>
          </cell>
          <cell r="M224" t="str">
            <v>Defensas metálicas</v>
          </cell>
        </row>
        <row r="225">
          <cell r="A225" t="str">
            <v>730.3</v>
          </cell>
          <cell r="B225" t="str">
            <v>730-07</v>
          </cell>
          <cell r="C225">
            <v>0</v>
          </cell>
          <cell r="D225" t="str">
            <v>3.6.7.5.3</v>
          </cell>
          <cell r="E225" t="str">
            <v xml:space="preserve">Sección de tope </v>
          </cell>
          <cell r="F225" t="str">
            <v>U</v>
          </cell>
          <cell r="G225">
            <v>0</v>
          </cell>
          <cell r="H225">
            <v>0</v>
          </cell>
          <cell r="K225">
            <v>7</v>
          </cell>
          <cell r="L225" t="str">
            <v>SEÑALIZACIÓN Y SEGURIDAD</v>
          </cell>
          <cell r="M225" t="str">
            <v>Defensas metálicas</v>
          </cell>
        </row>
        <row r="226">
          <cell r="A226" t="str">
            <v>731.1</v>
          </cell>
          <cell r="B226" t="str">
            <v>731-07</v>
          </cell>
          <cell r="C226">
            <v>0</v>
          </cell>
          <cell r="D226" t="str">
            <v>3.6.6.21</v>
          </cell>
          <cell r="E226" t="str">
            <v xml:space="preserve">Defensa de concreto </v>
          </cell>
          <cell r="F226" t="str">
            <v>M</v>
          </cell>
          <cell r="G226">
            <v>0</v>
          </cell>
          <cell r="H226">
            <v>0</v>
          </cell>
          <cell r="K226">
            <v>7</v>
          </cell>
          <cell r="L226" t="str">
            <v>SEÑALIZACIÓN Y SEGURIDAD</v>
          </cell>
          <cell r="M226" t="str">
            <v>Defensas de concreto</v>
          </cell>
        </row>
        <row r="227">
          <cell r="A227" t="str">
            <v>740.1</v>
          </cell>
          <cell r="B227" t="str">
            <v>740-07</v>
          </cell>
          <cell r="C227" t="str">
            <v>3.6.7.6.1</v>
          </cell>
          <cell r="D227" t="str">
            <v>3.6.7.6.1</v>
          </cell>
          <cell r="E227" t="str">
            <v xml:space="preserve">Captafaros </v>
          </cell>
          <cell r="F227" t="str">
            <v>U</v>
          </cell>
          <cell r="G227">
            <v>0</v>
          </cell>
          <cell r="H227">
            <v>12672</v>
          </cell>
          <cell r="K227">
            <v>7</v>
          </cell>
          <cell r="L227" t="str">
            <v>SEÑALIZACIÓN Y SEGURIDAD</v>
          </cell>
          <cell r="M227" t="str">
            <v>Captafaros</v>
          </cell>
        </row>
        <row r="228">
          <cell r="A228" t="str">
            <v>741.1</v>
          </cell>
          <cell r="B228" t="str">
            <v>741-07</v>
          </cell>
          <cell r="C228">
            <v>0</v>
          </cell>
          <cell r="D228" t="str">
            <v>3.6.7</v>
          </cell>
          <cell r="E228" t="str">
            <v xml:space="preserve">Delineador de corona </v>
          </cell>
          <cell r="F228" t="str">
            <v>U</v>
          </cell>
          <cell r="G228">
            <v>0</v>
          </cell>
          <cell r="H228">
            <v>0</v>
          </cell>
          <cell r="K228">
            <v>7</v>
          </cell>
          <cell r="L228" t="str">
            <v>SEÑALIZACIÓN Y SEGURIDAD</v>
          </cell>
          <cell r="M228" t="str">
            <v>Delineadores de corona</v>
          </cell>
        </row>
        <row r="229">
          <cell r="A229" t="str">
            <v>800.1</v>
          </cell>
          <cell r="B229" t="str">
            <v>800-07</v>
          </cell>
          <cell r="C229">
            <v>0</v>
          </cell>
          <cell r="D229" t="str">
            <v>3.6.9.1.4</v>
          </cell>
          <cell r="E229" t="str">
            <v xml:space="preserve">Cerca de alambre de púas con postes de madera </v>
          </cell>
          <cell r="F229" t="str">
            <v>M</v>
          </cell>
          <cell r="G229">
            <v>0</v>
          </cell>
          <cell r="H229">
            <v>9656</v>
          </cell>
          <cell r="K229">
            <v>8</v>
          </cell>
          <cell r="L229" t="str">
            <v>OBRAS VARIAS</v>
          </cell>
          <cell r="M229" t="str">
            <v>Cercas de alambre</v>
          </cell>
        </row>
        <row r="230">
          <cell r="A230" t="str">
            <v>800.2</v>
          </cell>
          <cell r="B230" t="str">
            <v>800-07</v>
          </cell>
          <cell r="C230">
            <v>0</v>
          </cell>
          <cell r="D230" t="str">
            <v>3.6.9.1.10</v>
          </cell>
          <cell r="E230" t="str">
            <v xml:space="preserve">Cerca de alambre de púas con postes de concreto </v>
          </cell>
          <cell r="F230" t="str">
            <v>M</v>
          </cell>
          <cell r="G230">
            <v>0</v>
          </cell>
          <cell r="H230">
            <v>0</v>
          </cell>
          <cell r="K230">
            <v>8</v>
          </cell>
          <cell r="L230" t="str">
            <v>OBRAS VARIAS</v>
          </cell>
          <cell r="M230" t="str">
            <v>Cercas de alambre</v>
          </cell>
        </row>
        <row r="231">
          <cell r="A231" t="str">
            <v>800.3</v>
          </cell>
          <cell r="B231" t="str">
            <v>800-07</v>
          </cell>
          <cell r="C231">
            <v>0</v>
          </cell>
          <cell r="D231" t="str">
            <v>3.6.9.1.6</v>
          </cell>
          <cell r="E231" t="str">
            <v xml:space="preserve">Cerca de malla con postes de madera </v>
          </cell>
          <cell r="F231" t="str">
            <v>M</v>
          </cell>
          <cell r="G231">
            <v>0</v>
          </cell>
          <cell r="H231">
            <v>0</v>
          </cell>
          <cell r="K231">
            <v>8</v>
          </cell>
          <cell r="L231" t="str">
            <v>OBRAS VARIAS</v>
          </cell>
          <cell r="M231" t="str">
            <v>Cercas de alambre</v>
          </cell>
        </row>
        <row r="232">
          <cell r="A232" t="str">
            <v>800.4</v>
          </cell>
          <cell r="B232" t="str">
            <v>800-07</v>
          </cell>
          <cell r="C232">
            <v>0</v>
          </cell>
          <cell r="D232" t="str">
            <v>3.6.9.1.13</v>
          </cell>
          <cell r="E232" t="str">
            <v xml:space="preserve">Cerca de malla con postes de concreto </v>
          </cell>
          <cell r="F232" t="str">
            <v>M</v>
          </cell>
          <cell r="G232">
            <v>0</v>
          </cell>
          <cell r="H232">
            <v>0</v>
          </cell>
          <cell r="K232">
            <v>8</v>
          </cell>
          <cell r="L232" t="str">
            <v>OBRAS VARIAS</v>
          </cell>
          <cell r="M232" t="str">
            <v>Cercas de alambre</v>
          </cell>
        </row>
        <row r="233">
          <cell r="A233" t="str">
            <v>801.1</v>
          </cell>
          <cell r="B233" t="str">
            <v>801-07</v>
          </cell>
          <cell r="C233">
            <v>0</v>
          </cell>
          <cell r="D233" t="str">
            <v>3.6.1.2</v>
          </cell>
          <cell r="E233" t="str">
            <v xml:space="preserve">Rocería </v>
          </cell>
          <cell r="F233" t="str">
            <v>Ha</v>
          </cell>
          <cell r="G233">
            <v>0</v>
          </cell>
          <cell r="H233">
            <v>0</v>
          </cell>
          <cell r="K233">
            <v>8</v>
          </cell>
          <cell r="L233" t="str">
            <v>OBRAS VARIAS</v>
          </cell>
          <cell r="M233" t="str">
            <v>Mantenimiento rutinario de vías</v>
          </cell>
        </row>
        <row r="234">
          <cell r="A234" t="str">
            <v>801.2</v>
          </cell>
          <cell r="B234" t="str">
            <v>801-07</v>
          </cell>
          <cell r="C234">
            <v>0</v>
          </cell>
          <cell r="D234" t="str">
            <v>3.6.9.4.12</v>
          </cell>
          <cell r="E234" t="str">
            <v xml:space="preserve">Limpieza de bermas </v>
          </cell>
          <cell r="F234" t="str">
            <v>M2</v>
          </cell>
          <cell r="G234">
            <v>0</v>
          </cell>
          <cell r="H234">
            <v>0</v>
          </cell>
          <cell r="K234">
            <v>8</v>
          </cell>
          <cell r="L234" t="str">
            <v>OBRAS VARIAS</v>
          </cell>
          <cell r="M234" t="str">
            <v>Mantenimiento rutinario de vías</v>
          </cell>
        </row>
        <row r="235">
          <cell r="A235" t="str">
            <v>801.3</v>
          </cell>
          <cell r="B235" t="str">
            <v>801-07</v>
          </cell>
          <cell r="C235">
            <v>0</v>
          </cell>
          <cell r="D235" t="str">
            <v>3.6.9.4.12</v>
          </cell>
          <cell r="E235" t="str">
            <v xml:space="preserve">Limpieza a mano de cunetas en tierra </v>
          </cell>
          <cell r="F235" t="str">
            <v>Ml</v>
          </cell>
          <cell r="G235">
            <v>0</v>
          </cell>
          <cell r="H235">
            <v>0</v>
          </cell>
          <cell r="K235">
            <v>8</v>
          </cell>
          <cell r="L235" t="str">
            <v>OBRAS VARIAS</v>
          </cell>
          <cell r="M235" t="str">
            <v>Mantenimiento rutinario de vías</v>
          </cell>
        </row>
        <row r="236">
          <cell r="A236" t="str">
            <v>801.4</v>
          </cell>
          <cell r="B236" t="str">
            <v>801-07</v>
          </cell>
          <cell r="C236">
            <v>0</v>
          </cell>
          <cell r="D236" t="str">
            <v>3.6.9.4.12</v>
          </cell>
          <cell r="E236" t="str">
            <v xml:space="preserve">Limpieza a mano de cunetas en concreto </v>
          </cell>
          <cell r="F236" t="str">
            <v>Ml</v>
          </cell>
          <cell r="G236">
            <v>0</v>
          </cell>
          <cell r="H236">
            <v>0</v>
          </cell>
          <cell r="K236">
            <v>8</v>
          </cell>
          <cell r="L236" t="str">
            <v>OBRAS VARIAS</v>
          </cell>
          <cell r="M236" t="str">
            <v>Mantenimiento rutinario de vías</v>
          </cell>
        </row>
        <row r="237">
          <cell r="A237" t="str">
            <v>801.5</v>
          </cell>
          <cell r="B237" t="str">
            <v>801-07</v>
          </cell>
          <cell r="C237">
            <v>0</v>
          </cell>
          <cell r="D237" t="str">
            <v>3.6.9.4.8</v>
          </cell>
          <cell r="E237" t="str">
            <v xml:space="preserve">Limpieza a mano de encoles y descoles </v>
          </cell>
          <cell r="F237" t="str">
            <v>Ml</v>
          </cell>
          <cell r="G237">
            <v>0</v>
          </cell>
          <cell r="H237">
            <v>0</v>
          </cell>
          <cell r="K237">
            <v>8</v>
          </cell>
          <cell r="L237" t="str">
            <v>OBRAS VARIAS</v>
          </cell>
          <cell r="M237" t="str">
            <v>Mantenimiento rutinario de vías</v>
          </cell>
        </row>
        <row r="238">
          <cell r="A238" t="str">
            <v>801.6</v>
          </cell>
          <cell r="B238" t="str">
            <v>801-07</v>
          </cell>
          <cell r="C238">
            <v>0</v>
          </cell>
          <cell r="D238" t="str">
            <v>3.6.9.4.10</v>
          </cell>
          <cell r="E238" t="str">
            <v xml:space="preserve">Limpieza a mano de alcantarillas de tubo de 600 ó 900 mm </v>
          </cell>
          <cell r="F238" t="str">
            <v>U</v>
          </cell>
          <cell r="G238">
            <v>0</v>
          </cell>
          <cell r="H238">
            <v>0</v>
          </cell>
          <cell r="K238">
            <v>8</v>
          </cell>
          <cell r="L238" t="str">
            <v>OBRAS VARIAS</v>
          </cell>
          <cell r="M238" t="str">
            <v>Mantenimiento rutinario de vías</v>
          </cell>
        </row>
        <row r="239">
          <cell r="A239" t="str">
            <v>801.7</v>
          </cell>
          <cell r="B239" t="str">
            <v>801-07</v>
          </cell>
          <cell r="C239">
            <v>0</v>
          </cell>
          <cell r="D239" t="str">
            <v>3.6.9.4</v>
          </cell>
          <cell r="E239" t="str">
            <v>Limpieza a mano de pontones y puentes</v>
          </cell>
          <cell r="F239" t="str">
            <v>Ml</v>
          </cell>
          <cell r="G239">
            <v>0</v>
          </cell>
          <cell r="H239">
            <v>0</v>
          </cell>
          <cell r="K239">
            <v>8</v>
          </cell>
          <cell r="L239" t="str">
            <v>OBRAS VARIAS</v>
          </cell>
          <cell r="M239" t="str">
            <v>Mantenimiento rutinario de vías</v>
          </cell>
        </row>
        <row r="240">
          <cell r="A240" t="str">
            <v>810.1</v>
          </cell>
          <cell r="B240" t="str">
            <v>810-07</v>
          </cell>
          <cell r="C240" t="str">
            <v>3.6.9.2.1</v>
          </cell>
          <cell r="D240" t="str">
            <v>3.6.9.2.1</v>
          </cell>
          <cell r="E240" t="str">
            <v xml:space="preserve">Protección de taludes con bloques de césped </v>
          </cell>
          <cell r="F240" t="str">
            <v>M2</v>
          </cell>
          <cell r="G240">
            <v>0</v>
          </cell>
          <cell r="H240">
            <v>35257</v>
          </cell>
          <cell r="K240">
            <v>8</v>
          </cell>
          <cell r="L240" t="str">
            <v>OBRAS VARIAS</v>
          </cell>
          <cell r="M240" t="str">
            <v>Protección vegetal de taludes</v>
          </cell>
        </row>
        <row r="241">
          <cell r="A241" t="str">
            <v>810.2</v>
          </cell>
          <cell r="B241" t="str">
            <v>810-07</v>
          </cell>
          <cell r="C241" t="str">
            <v>3.6.9.2.2</v>
          </cell>
          <cell r="D241" t="str">
            <v>3.6.9.2.2</v>
          </cell>
          <cell r="E241" t="str">
            <v xml:space="preserve">Protección de taludes con tierra orgánica </v>
          </cell>
          <cell r="F241" t="str">
            <v>M2</v>
          </cell>
          <cell r="G241">
            <v>0</v>
          </cell>
          <cell r="H241">
            <v>18670</v>
          </cell>
          <cell r="K241">
            <v>8</v>
          </cell>
          <cell r="L241" t="str">
            <v>OBRAS VARIAS</v>
          </cell>
          <cell r="M241" t="str">
            <v>Protección vegetal de taludes</v>
          </cell>
        </row>
        <row r="242">
          <cell r="A242" t="str">
            <v>810.3</v>
          </cell>
          <cell r="B242" t="str">
            <v>810-07</v>
          </cell>
          <cell r="C242">
            <v>0</v>
          </cell>
          <cell r="D242" t="str">
            <v>3.2.9.1.1</v>
          </cell>
          <cell r="E242" t="str">
            <v>Protección de taludes con hidrosiembra controlada</v>
          </cell>
          <cell r="F242" t="str">
            <v>M2</v>
          </cell>
          <cell r="G242">
            <v>0</v>
          </cell>
          <cell r="H242">
            <v>36968</v>
          </cell>
          <cell r="K242">
            <v>8</v>
          </cell>
          <cell r="L242" t="str">
            <v>OBRAS VARIAS</v>
          </cell>
          <cell r="M242" t="str">
            <v>Protección vegetal de taludes</v>
          </cell>
        </row>
        <row r="243">
          <cell r="A243" t="str">
            <v>811.1</v>
          </cell>
          <cell r="B243" t="str">
            <v>811-07</v>
          </cell>
          <cell r="C243">
            <v>0</v>
          </cell>
          <cell r="D243" t="str">
            <v>3.2.10.1</v>
          </cell>
          <cell r="E243" t="str">
            <v>Producto enrollado para control de erosión del tipo _________</v>
          </cell>
          <cell r="F243" t="str">
            <v>M2</v>
          </cell>
          <cell r="G243">
            <v>0</v>
          </cell>
          <cell r="H243">
            <v>0</v>
          </cell>
          <cell r="K243">
            <v>8</v>
          </cell>
          <cell r="L243" t="str">
            <v>OBRAS VARIAS</v>
          </cell>
          <cell r="M243" t="str">
            <v>Productos enrollados para control de erosión</v>
          </cell>
        </row>
        <row r="244">
          <cell r="A244" t="str">
            <v>812.1</v>
          </cell>
          <cell r="B244" t="str">
            <v>812-07</v>
          </cell>
          <cell r="C244">
            <v>0</v>
          </cell>
          <cell r="D244" t="str">
            <v> 3.3.6.10.3 </v>
          </cell>
          <cell r="E244" t="str">
            <v>Recubrimiento con malla y mortero 1:4 de e = ____ cm</v>
          </cell>
          <cell r="F244" t="str">
            <v>M2</v>
          </cell>
          <cell r="G244">
            <v>0</v>
          </cell>
          <cell r="H244">
            <v>0</v>
          </cell>
          <cell r="K244">
            <v>8</v>
          </cell>
          <cell r="L244" t="str">
            <v>OBRAS VARIAS</v>
          </cell>
          <cell r="M244" t="str">
            <v>Recubrimiento de taludes con malla y mortero</v>
          </cell>
        </row>
        <row r="245">
          <cell r="A245" t="str">
            <v>900.1</v>
          </cell>
          <cell r="B245" t="str">
            <v>900-07</v>
          </cell>
          <cell r="C245">
            <v>0</v>
          </cell>
          <cell r="D245" t="str">
            <v xml:space="preserve">3.6.9.3.1   </v>
          </cell>
          <cell r="E245" t="str">
            <v xml:space="preserve">Transporte de materiales provenientes de la excavación de la explanación, canales y préstamos, entre cien metros(100 m) y mil metros(1.000 m) de distancia. </v>
          </cell>
          <cell r="F245" t="str">
            <v>M3-E</v>
          </cell>
          <cell r="G245">
            <v>0</v>
          </cell>
          <cell r="H245">
            <v>0</v>
          </cell>
          <cell r="K245">
            <v>9</v>
          </cell>
          <cell r="L245" t="str">
            <v>TRANSPORTE</v>
          </cell>
          <cell r="M245" t="str">
            <v xml:space="preserve">Transporte de materiales provenientes de excavaciones y derrumbes </v>
          </cell>
        </row>
        <row r="246">
          <cell r="A246" t="str">
            <v>900.2</v>
          </cell>
          <cell r="B246" t="str">
            <v>900-07</v>
          </cell>
          <cell r="C246" t="str">
            <v>3.6.9.3.1</v>
          </cell>
          <cell r="D246" t="str">
            <v xml:space="preserve">3.6.9.3.1   </v>
          </cell>
          <cell r="E246" t="str">
            <v xml:space="preserve">Transporte de materiales provenientes de la excavación de la explanación, canales y  préstamos para distancias mayores de mil metros (1.000 m) </v>
          </cell>
          <cell r="F246" t="str">
            <v>M3-km</v>
          </cell>
          <cell r="G246">
            <v>1</v>
          </cell>
          <cell r="H246">
            <v>1014</v>
          </cell>
          <cell r="K246">
            <v>9</v>
          </cell>
          <cell r="L246" t="str">
            <v>TRANSPORTE</v>
          </cell>
          <cell r="M246" t="str">
            <v xml:space="preserve">Transporte de materiales provenientes de excavaciones y derrumbes </v>
          </cell>
        </row>
        <row r="247">
          <cell r="A247" t="str">
            <v>900.3</v>
          </cell>
          <cell r="B247" t="str">
            <v>900-07</v>
          </cell>
          <cell r="C247">
            <v>0</v>
          </cell>
          <cell r="D247" t="str">
            <v xml:space="preserve">3.6.9.3.1   </v>
          </cell>
          <cell r="E247" t="str">
            <v xml:space="preserve">Transporte de materiales provenientes de derrumbes </v>
          </cell>
          <cell r="F247" t="str">
            <v>M3-km</v>
          </cell>
          <cell r="G247">
            <v>0</v>
          </cell>
          <cell r="H247">
            <v>1014</v>
          </cell>
          <cell r="K247">
            <v>9</v>
          </cell>
          <cell r="L247" t="str">
            <v>TRANSPORTE</v>
          </cell>
          <cell r="M247" t="str">
            <v xml:space="preserve">Transporte de materiales provenientes de excavaciones y derrumbes </v>
          </cell>
        </row>
        <row r="248">
          <cell r="A248" t="str">
            <v>225P</v>
          </cell>
          <cell r="B248">
            <v>0</v>
          </cell>
          <cell r="C248">
            <v>0</v>
          </cell>
          <cell r="D248" t="str">
            <v>3.2.8.1.1 </v>
          </cell>
          <cell r="E248" t="str">
            <v>Conformación de botaderos y escombreras</v>
          </cell>
          <cell r="F248" t="str">
            <v>M3</v>
          </cell>
          <cell r="G248">
            <v>0</v>
          </cell>
          <cell r="H248">
            <v>2321</v>
          </cell>
        </row>
        <row r="249">
          <cell r="A249" t="str">
            <v>633-3P</v>
          </cell>
          <cell r="B249" t="str">
            <v>633-P</v>
          </cell>
          <cell r="C249">
            <v>0</v>
          </cell>
          <cell r="D249" t="e">
            <v>#N/A</v>
          </cell>
          <cell r="E249" t="str">
            <v>Mortero para revestimiento de alcantarilla (Mortero 1:4)</v>
          </cell>
          <cell r="F249" t="str">
            <v>M2</v>
          </cell>
          <cell r="G249">
            <v>1</v>
          </cell>
          <cell r="H249">
            <v>61550</v>
          </cell>
        </row>
        <row r="250">
          <cell r="A250" t="str">
            <v>235-1P</v>
          </cell>
          <cell r="B250" t="str">
            <v>235-P</v>
          </cell>
          <cell r="C250">
            <v>0</v>
          </cell>
          <cell r="D250" t="e">
            <v>#N/A</v>
          </cell>
          <cell r="E250" t="str">
            <v>Descoles en sacos de suelo cemento 5:1</v>
          </cell>
          <cell r="F250" t="str">
            <v>ML</v>
          </cell>
          <cell r="G250">
            <v>1</v>
          </cell>
          <cell r="H250">
            <v>190961</v>
          </cell>
        </row>
        <row r="251">
          <cell r="E25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0.28999996185302734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0.25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DATOS"/>
      <sheetName val="RESULTADOS"/>
    </sheetNames>
    <sheetDataSet>
      <sheetData sheetId="0" refreshError="1">
        <row r="8">
          <cell r="A8">
            <v>2.5</v>
          </cell>
        </row>
      </sheetData>
      <sheetData sheetId="1"/>
      <sheetData sheetId="2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CUADRO"/>
      <sheetName val="PRECIOS"/>
      <sheetName val="RESUMEN ADM VIAL"/>
      <sheetName val="Hoja1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/>
      <sheetData sheetId="1" refreshError="1"/>
      <sheetData sheetId="2"/>
      <sheetData sheetId="3" refreshError="1">
        <row r="5">
          <cell r="A5">
            <v>201.2</v>
          </cell>
          <cell r="B5" t="str">
            <v>DEMOLICION DE ESTRUCTURAS</v>
          </cell>
          <cell r="C5" t="str">
            <v>GBL</v>
          </cell>
          <cell r="D5">
            <v>30134</v>
          </cell>
          <cell r="E5">
            <v>26377</v>
          </cell>
          <cell r="F5">
            <v>23889</v>
          </cell>
          <cell r="G5">
            <v>28465</v>
          </cell>
          <cell r="H5">
            <v>31045</v>
          </cell>
          <cell r="I5">
            <v>24870</v>
          </cell>
          <cell r="J5">
            <v>29228</v>
          </cell>
          <cell r="K5">
            <v>28574</v>
          </cell>
        </row>
        <row r="6">
          <cell r="A6">
            <v>201.7</v>
          </cell>
          <cell r="B6" t="str">
            <v>DEMOLICION DE PAVIMENTOS, PISOS, ANDENES</v>
          </cell>
          <cell r="C6" t="str">
            <v>M2</v>
          </cell>
          <cell r="D6">
            <v>30134</v>
          </cell>
          <cell r="E6">
            <v>26377</v>
          </cell>
          <cell r="F6">
            <v>23889</v>
          </cell>
          <cell r="G6">
            <v>28465</v>
          </cell>
          <cell r="H6">
            <v>31045</v>
          </cell>
          <cell r="I6">
            <v>24870</v>
          </cell>
          <cell r="J6">
            <v>29228</v>
          </cell>
          <cell r="K6">
            <v>28574</v>
          </cell>
        </row>
        <row r="7">
          <cell r="A7">
            <v>201.16</v>
          </cell>
          <cell r="B7" t="str">
            <v>DEMOLICONES CONCRETO REFORZADO</v>
          </cell>
          <cell r="C7" t="str">
            <v>M3</v>
          </cell>
          <cell r="D7">
            <v>30134</v>
          </cell>
          <cell r="E7">
            <v>26377</v>
          </cell>
          <cell r="F7">
            <v>23889</v>
          </cell>
          <cell r="G7">
            <v>28465</v>
          </cell>
          <cell r="H7">
            <v>31045</v>
          </cell>
          <cell r="I7">
            <v>24870</v>
          </cell>
          <cell r="J7">
            <v>29228</v>
          </cell>
          <cell r="K7">
            <v>28574</v>
          </cell>
          <cell r="L7">
            <v>25220</v>
          </cell>
        </row>
        <row r="8">
          <cell r="A8">
            <v>210.1</v>
          </cell>
          <cell r="B8" t="str">
            <v>EXCAV. EN ROCA EXPLAN,CANALES,PRESTAMOS</v>
          </cell>
          <cell r="C8" t="str">
            <v>M3</v>
          </cell>
          <cell r="D8">
            <v>5018</v>
          </cell>
          <cell r="E8">
            <v>4432</v>
          </cell>
          <cell r="F8">
            <v>3998</v>
          </cell>
          <cell r="G8">
            <v>4746</v>
          </cell>
          <cell r="H8">
            <v>4713</v>
          </cell>
          <cell r="I8">
            <v>5181</v>
          </cell>
          <cell r="J8">
            <v>5525</v>
          </cell>
          <cell r="K8">
            <v>4141</v>
          </cell>
        </row>
        <row r="9">
          <cell r="A9">
            <v>210.2</v>
          </cell>
          <cell r="B9" t="str">
            <v>EXCAV. EN ROCA EXPLAN,CANALES,PRESTAMOS</v>
          </cell>
          <cell r="C9" t="str">
            <v>M3</v>
          </cell>
          <cell r="D9">
            <v>5018</v>
          </cell>
          <cell r="E9">
            <v>4432</v>
          </cell>
          <cell r="F9">
            <v>3998</v>
          </cell>
          <cell r="G9">
            <v>4746</v>
          </cell>
          <cell r="H9">
            <v>4713</v>
          </cell>
          <cell r="I9">
            <v>5181</v>
          </cell>
          <cell r="J9">
            <v>5525</v>
          </cell>
          <cell r="K9">
            <v>4141</v>
          </cell>
        </row>
        <row r="10">
          <cell r="A10">
            <v>210.3</v>
          </cell>
          <cell r="B10" t="str">
            <v>EXCAV.MAT COMUN EXPLAN,CANALES,PRESTAMOS</v>
          </cell>
          <cell r="C10" t="str">
            <v>M3</v>
          </cell>
          <cell r="D10">
            <v>2058</v>
          </cell>
          <cell r="E10">
            <v>2383</v>
          </cell>
          <cell r="F10">
            <v>1950</v>
          </cell>
          <cell r="G10">
            <v>2275</v>
          </cell>
          <cell r="H10">
            <v>2275</v>
          </cell>
          <cell r="I10">
            <v>1977</v>
          </cell>
          <cell r="J10">
            <v>2058</v>
          </cell>
          <cell r="K10">
            <v>2167</v>
          </cell>
        </row>
        <row r="11">
          <cell r="A11">
            <v>210.4</v>
          </cell>
          <cell r="B11" t="str">
            <v>LIMPIEZA DE CANALES</v>
          </cell>
          <cell r="C11" t="str">
            <v>M3</v>
          </cell>
          <cell r="D11">
            <v>2058</v>
          </cell>
          <cell r="E11">
            <v>2383</v>
          </cell>
          <cell r="F11">
            <v>1950</v>
          </cell>
          <cell r="G11">
            <v>2275</v>
          </cell>
          <cell r="H11">
            <v>2275</v>
          </cell>
          <cell r="I11">
            <v>1977</v>
          </cell>
          <cell r="J11">
            <v>2058</v>
          </cell>
          <cell r="K11">
            <v>2167</v>
          </cell>
        </row>
        <row r="12">
          <cell r="A12">
            <v>211</v>
          </cell>
          <cell r="B12" t="str">
            <v>REMOCION DE DERRUMBES</v>
          </cell>
          <cell r="C12" t="str">
            <v>M3</v>
          </cell>
          <cell r="D12">
            <v>2805</v>
          </cell>
          <cell r="E12">
            <v>2980</v>
          </cell>
          <cell r="F12">
            <v>2609</v>
          </cell>
          <cell r="G12">
            <v>2880</v>
          </cell>
          <cell r="H12">
            <v>2964</v>
          </cell>
          <cell r="I12">
            <v>2314</v>
          </cell>
          <cell r="J12">
            <v>2661</v>
          </cell>
          <cell r="K12">
            <v>2427</v>
          </cell>
          <cell r="L12">
            <v>3000</v>
          </cell>
        </row>
        <row r="13">
          <cell r="A13">
            <v>211.1</v>
          </cell>
          <cell r="B13" t="str">
            <v>REMOCION DE DERRUMBES</v>
          </cell>
          <cell r="C13" t="str">
            <v>M3</v>
          </cell>
          <cell r="L13">
            <v>5009</v>
          </cell>
        </row>
        <row r="14">
          <cell r="A14">
            <v>220</v>
          </cell>
          <cell r="B14" t="str">
            <v>TERRAPLEN</v>
          </cell>
          <cell r="C14" t="str">
            <v>M3</v>
          </cell>
          <cell r="D14">
            <v>2405</v>
          </cell>
          <cell r="E14">
            <v>2718</v>
          </cell>
          <cell r="F14">
            <v>2102</v>
          </cell>
          <cell r="G14">
            <v>2275</v>
          </cell>
          <cell r="H14">
            <v>2383</v>
          </cell>
          <cell r="I14">
            <v>2280</v>
          </cell>
          <cell r="J14">
            <v>2600</v>
          </cell>
          <cell r="K14">
            <v>2492</v>
          </cell>
        </row>
        <row r="15">
          <cell r="A15">
            <v>310</v>
          </cell>
          <cell r="B15" t="str">
            <v>CONFORM. CALZ EXIST.(Compactada sin mat)</v>
          </cell>
          <cell r="C15" t="str">
            <v>M2</v>
          </cell>
          <cell r="D15">
            <v>187</v>
          </cell>
          <cell r="E15">
            <v>205</v>
          </cell>
          <cell r="F15">
            <v>178</v>
          </cell>
          <cell r="G15">
            <v>178</v>
          </cell>
          <cell r="H15">
            <v>185</v>
          </cell>
          <cell r="I15">
            <v>160</v>
          </cell>
          <cell r="J15">
            <v>200</v>
          </cell>
          <cell r="K15">
            <v>185</v>
          </cell>
        </row>
        <row r="16">
          <cell r="A16">
            <v>310.10000000000002</v>
          </cell>
          <cell r="B16" t="str">
            <v>Conformación de la Explanación</v>
          </cell>
          <cell r="C16" t="str">
            <v>M2</v>
          </cell>
          <cell r="L16">
            <v>504</v>
          </cell>
        </row>
        <row r="17">
          <cell r="A17">
            <v>310.2</v>
          </cell>
          <cell r="B17" t="str">
            <v>Conformación de la calzada existente</v>
          </cell>
          <cell r="C17" t="str">
            <v>M2</v>
          </cell>
          <cell r="L17">
            <v>214</v>
          </cell>
        </row>
        <row r="18">
          <cell r="A18">
            <v>311</v>
          </cell>
          <cell r="B18" t="str">
            <v>AFIRMADO</v>
          </cell>
          <cell r="C18" t="str">
            <v>M3</v>
          </cell>
          <cell r="D18">
            <v>20004</v>
          </cell>
          <cell r="E18">
            <v>40694</v>
          </cell>
          <cell r="F18">
            <v>30385</v>
          </cell>
          <cell r="G18">
            <v>40151</v>
          </cell>
          <cell r="H18">
            <v>44339</v>
          </cell>
          <cell r="I18">
            <v>38432</v>
          </cell>
          <cell r="J18">
            <v>24337</v>
          </cell>
          <cell r="K18">
            <v>24847</v>
          </cell>
          <cell r="L18">
            <v>25264</v>
          </cell>
        </row>
        <row r="19">
          <cell r="A19">
            <v>311.10000000000002</v>
          </cell>
          <cell r="B19" t="str">
            <v>BACHEO CON MATERIAL DE AFIRMADO</v>
          </cell>
          <cell r="C19" t="str">
            <v>M3</v>
          </cell>
          <cell r="D19">
            <v>20004</v>
          </cell>
          <cell r="E19">
            <v>40694</v>
          </cell>
          <cell r="F19">
            <v>30385</v>
          </cell>
          <cell r="G19">
            <v>40151</v>
          </cell>
          <cell r="H19">
            <v>44339</v>
          </cell>
          <cell r="I19">
            <v>38432</v>
          </cell>
          <cell r="J19">
            <v>24337</v>
          </cell>
          <cell r="K19">
            <v>24847</v>
          </cell>
        </row>
        <row r="20">
          <cell r="A20">
            <v>311.2</v>
          </cell>
          <cell r="B20" t="str">
            <v>RELLENO CON MATERIAL DE AFIRMADO</v>
          </cell>
          <cell r="C20" t="str">
            <v>M3</v>
          </cell>
          <cell r="D20">
            <v>20004</v>
          </cell>
          <cell r="E20">
            <v>40694</v>
          </cell>
          <cell r="F20">
            <v>30385</v>
          </cell>
          <cell r="G20">
            <v>40151</v>
          </cell>
          <cell r="H20">
            <v>44339</v>
          </cell>
          <cell r="I20">
            <v>38432</v>
          </cell>
          <cell r="J20">
            <v>24337</v>
          </cell>
          <cell r="K20">
            <v>24847</v>
          </cell>
          <cell r="L20">
            <v>38350</v>
          </cell>
        </row>
        <row r="21">
          <cell r="A21">
            <v>320.2</v>
          </cell>
          <cell r="B21" t="str">
            <v>SUBBASE GRANULAR</v>
          </cell>
          <cell r="C21" t="str">
            <v>M3</v>
          </cell>
          <cell r="D21">
            <v>32435</v>
          </cell>
          <cell r="E21">
            <v>27157</v>
          </cell>
          <cell r="F21">
            <v>27278</v>
          </cell>
          <cell r="G21">
            <v>40300</v>
          </cell>
          <cell r="H21">
            <v>53517</v>
          </cell>
          <cell r="I21">
            <v>47596</v>
          </cell>
          <cell r="J21">
            <v>35263</v>
          </cell>
          <cell r="K21">
            <v>29142</v>
          </cell>
        </row>
        <row r="22">
          <cell r="A22">
            <v>320.3</v>
          </cell>
          <cell r="B22" t="str">
            <v>SUBBASE GRANULAR</v>
          </cell>
          <cell r="C22" t="str">
            <v>M3</v>
          </cell>
          <cell r="D22">
            <v>23500</v>
          </cell>
          <cell r="E22">
            <v>23500</v>
          </cell>
          <cell r="F22">
            <v>23500</v>
          </cell>
          <cell r="G22">
            <v>23500</v>
          </cell>
          <cell r="H22">
            <v>23500</v>
          </cell>
          <cell r="I22">
            <v>23500</v>
          </cell>
          <cell r="J22">
            <v>23500</v>
          </cell>
          <cell r="K22">
            <v>23500</v>
          </cell>
        </row>
        <row r="23">
          <cell r="A23">
            <v>320.39999999999998</v>
          </cell>
          <cell r="B23" t="str">
            <v>SUBBASE GRANULAR PARA BACHEO</v>
          </cell>
          <cell r="C23" t="str">
            <v>M3</v>
          </cell>
          <cell r="D23">
            <v>46183</v>
          </cell>
          <cell r="E23">
            <v>45899</v>
          </cell>
          <cell r="F23">
            <v>41119</v>
          </cell>
          <cell r="G23">
            <v>55257</v>
          </cell>
          <cell r="H23">
            <v>65039</v>
          </cell>
          <cell r="I23">
            <v>58780</v>
          </cell>
          <cell r="J23">
            <v>46690</v>
          </cell>
          <cell r="K23">
            <v>42933</v>
          </cell>
        </row>
        <row r="24">
          <cell r="A24">
            <v>330.1</v>
          </cell>
          <cell r="B24" t="str">
            <v>BASE GRANULAR</v>
          </cell>
          <cell r="C24" t="str">
            <v>M3</v>
          </cell>
          <cell r="D24">
            <v>42754</v>
          </cell>
          <cell r="E24">
            <v>40694</v>
          </cell>
          <cell r="F24">
            <v>34813</v>
          </cell>
          <cell r="G24">
            <v>52338</v>
          </cell>
          <cell r="H24">
            <v>60589</v>
          </cell>
          <cell r="I24">
            <v>38974</v>
          </cell>
          <cell r="J24">
            <v>51150</v>
          </cell>
          <cell r="K24">
            <v>32972</v>
          </cell>
          <cell r="L24">
            <v>54691</v>
          </cell>
        </row>
        <row r="25">
          <cell r="A25">
            <v>330.2</v>
          </cell>
          <cell r="B25" t="str">
            <v>BASE GRANULAR PARA BACHEO</v>
          </cell>
          <cell r="C25" t="str">
            <v>M3</v>
          </cell>
          <cell r="D25">
            <v>57558</v>
          </cell>
          <cell r="E25">
            <v>60524</v>
          </cell>
          <cell r="F25">
            <v>49609</v>
          </cell>
          <cell r="G25">
            <v>68257</v>
          </cell>
          <cell r="H25">
            <v>73164</v>
          </cell>
          <cell r="I25">
            <v>51061</v>
          </cell>
          <cell r="J25">
            <v>63752</v>
          </cell>
          <cell r="K25">
            <v>47808</v>
          </cell>
        </row>
        <row r="26">
          <cell r="A26">
            <v>330.3</v>
          </cell>
          <cell r="B26" t="str">
            <v>BASE TRITURADA</v>
          </cell>
          <cell r="C26" t="str">
            <v>M3</v>
          </cell>
          <cell r="E26">
            <v>72975</v>
          </cell>
        </row>
        <row r="27">
          <cell r="A27">
            <v>411.2</v>
          </cell>
          <cell r="B27" t="str">
            <v>EMULSION ASFALTICA DE ROTURA LENTA CRL-1</v>
          </cell>
          <cell r="C27" t="str">
            <v>LT</v>
          </cell>
          <cell r="J27">
            <v>420</v>
          </cell>
        </row>
        <row r="28">
          <cell r="A28">
            <v>413.1</v>
          </cell>
          <cell r="B28" t="str">
            <v>EXCAVACION PARA REPARACION PAV. EXISTEN.</v>
          </cell>
          <cell r="C28" t="str">
            <v>M3</v>
          </cell>
          <cell r="D28">
            <v>19965</v>
          </cell>
          <cell r="E28">
            <v>20613</v>
          </cell>
          <cell r="F28">
            <v>18253</v>
          </cell>
          <cell r="G28">
            <v>20992</v>
          </cell>
          <cell r="H28">
            <v>20657</v>
          </cell>
          <cell r="I28">
            <v>16873</v>
          </cell>
          <cell r="J28">
            <v>19954</v>
          </cell>
          <cell r="K28">
            <v>19906</v>
          </cell>
        </row>
        <row r="29">
          <cell r="A29">
            <v>420</v>
          </cell>
          <cell r="B29" t="str">
            <v>IMPRIMACION (EMULSION)</v>
          </cell>
          <cell r="C29" t="str">
            <v>M2</v>
          </cell>
          <cell r="D29">
            <v>646</v>
          </cell>
          <cell r="E29">
            <v>1222</v>
          </cell>
          <cell r="F29">
            <v>807</v>
          </cell>
          <cell r="G29">
            <v>707</v>
          </cell>
          <cell r="H29">
            <v>580</v>
          </cell>
          <cell r="I29">
            <v>473</v>
          </cell>
          <cell r="J29">
            <v>560</v>
          </cell>
          <cell r="K29">
            <v>477</v>
          </cell>
          <cell r="L29">
            <v>1360</v>
          </cell>
        </row>
        <row r="30">
          <cell r="A30">
            <v>421</v>
          </cell>
          <cell r="B30" t="str">
            <v>RIEGO DE LIGA</v>
          </cell>
          <cell r="C30" t="str">
            <v>M2</v>
          </cell>
          <cell r="D30">
            <v>332</v>
          </cell>
          <cell r="E30">
            <v>426</v>
          </cell>
          <cell r="F30">
            <v>286</v>
          </cell>
          <cell r="G30">
            <v>459</v>
          </cell>
          <cell r="H30">
            <v>377</v>
          </cell>
          <cell r="I30">
            <v>475</v>
          </cell>
          <cell r="J30">
            <v>381</v>
          </cell>
          <cell r="K30">
            <v>242</v>
          </cell>
          <cell r="L30">
            <v>690</v>
          </cell>
          <cell r="M30">
            <v>570</v>
          </cell>
        </row>
        <row r="31">
          <cell r="A31">
            <v>421.1</v>
          </cell>
          <cell r="B31" t="str">
            <v>RIEGO DE LIGA (CEMENTO ASFALTICO)</v>
          </cell>
          <cell r="C31" t="str">
            <v>M2</v>
          </cell>
          <cell r="D31">
            <v>332</v>
          </cell>
          <cell r="E31">
            <v>426</v>
          </cell>
          <cell r="F31">
            <v>286</v>
          </cell>
          <cell r="G31">
            <v>459</v>
          </cell>
          <cell r="H31">
            <v>377</v>
          </cell>
          <cell r="I31">
            <v>475</v>
          </cell>
          <cell r="J31">
            <v>381</v>
          </cell>
          <cell r="K31">
            <v>242</v>
          </cell>
        </row>
        <row r="32">
          <cell r="A32">
            <v>421.2</v>
          </cell>
          <cell r="B32" t="str">
            <v>RIEGO DE LIGA (EMULSION)</v>
          </cell>
          <cell r="C32" t="str">
            <v>M2</v>
          </cell>
          <cell r="D32">
            <v>430</v>
          </cell>
          <cell r="E32">
            <v>758</v>
          </cell>
          <cell r="F32">
            <v>514</v>
          </cell>
          <cell r="G32">
            <v>494</v>
          </cell>
          <cell r="H32">
            <v>397</v>
          </cell>
          <cell r="I32">
            <v>341</v>
          </cell>
          <cell r="J32">
            <v>400</v>
          </cell>
          <cell r="K32">
            <v>346</v>
          </cell>
        </row>
        <row r="33">
          <cell r="A33">
            <v>430</v>
          </cell>
          <cell r="B33" t="str">
            <v>TRATAMIENTO SUPERFICIAL SIMPLE</v>
          </cell>
          <cell r="C33" t="str">
            <v>M2</v>
          </cell>
          <cell r="D33">
            <v>2947</v>
          </cell>
          <cell r="E33">
            <v>3903</v>
          </cell>
          <cell r="F33">
            <v>3036</v>
          </cell>
          <cell r="G33">
            <v>2748</v>
          </cell>
          <cell r="H33">
            <v>2661</v>
          </cell>
          <cell r="I33">
            <v>2467</v>
          </cell>
          <cell r="J33">
            <v>2626</v>
          </cell>
          <cell r="K33">
            <v>2262</v>
          </cell>
        </row>
        <row r="34">
          <cell r="A34">
            <v>431</v>
          </cell>
          <cell r="B34" t="str">
            <v>TRATAMIENTO SUPERFICIAL DOBLE</v>
          </cell>
          <cell r="C34" t="str">
            <v>M2</v>
          </cell>
          <cell r="D34">
            <v>4729</v>
          </cell>
          <cell r="E34">
            <v>6887</v>
          </cell>
          <cell r="F34">
            <v>5057</v>
          </cell>
          <cell r="G34">
            <v>4324</v>
          </cell>
          <cell r="H34">
            <v>4141</v>
          </cell>
          <cell r="I34">
            <v>3778</v>
          </cell>
          <cell r="J34">
            <v>4047</v>
          </cell>
          <cell r="K34">
            <v>3345</v>
          </cell>
        </row>
        <row r="35">
          <cell r="A35">
            <v>432</v>
          </cell>
          <cell r="B35" t="str">
            <v>SELLO ARENA - EMULSION</v>
          </cell>
          <cell r="C35" t="str">
            <v>M2</v>
          </cell>
          <cell r="D35">
            <v>1834</v>
          </cell>
          <cell r="E35">
            <v>2133</v>
          </cell>
          <cell r="F35">
            <v>1746</v>
          </cell>
          <cell r="G35">
            <v>1668</v>
          </cell>
          <cell r="H35">
            <v>1507</v>
          </cell>
          <cell r="I35">
            <v>1360</v>
          </cell>
          <cell r="J35">
            <v>1620</v>
          </cell>
          <cell r="K35">
            <v>1364</v>
          </cell>
        </row>
        <row r="36">
          <cell r="A36">
            <v>433</v>
          </cell>
          <cell r="B36" t="str">
            <v>LECHADA ASFALTICA</v>
          </cell>
          <cell r="C36" t="str">
            <v>M2</v>
          </cell>
          <cell r="D36">
            <v>6299</v>
          </cell>
          <cell r="E36">
            <v>6634</v>
          </cell>
          <cell r="F36">
            <v>6339</v>
          </cell>
          <cell r="G36">
            <v>6119</v>
          </cell>
          <cell r="H36">
            <v>5708</v>
          </cell>
          <cell r="I36">
            <v>5428</v>
          </cell>
          <cell r="J36">
            <v>5517</v>
          </cell>
          <cell r="K36">
            <v>4134</v>
          </cell>
        </row>
        <row r="37">
          <cell r="A37">
            <v>440.1</v>
          </cell>
          <cell r="B37" t="str">
            <v>MEZCLA DENSA EN FRIO</v>
          </cell>
          <cell r="C37" t="str">
            <v>M3</v>
          </cell>
          <cell r="D37">
            <v>176355</v>
          </cell>
          <cell r="E37">
            <v>200444</v>
          </cell>
          <cell r="F37">
            <v>183838</v>
          </cell>
          <cell r="G37">
            <v>200252</v>
          </cell>
          <cell r="H37">
            <v>199896</v>
          </cell>
          <cell r="I37">
            <v>199779</v>
          </cell>
          <cell r="J37">
            <v>208671</v>
          </cell>
          <cell r="K37">
            <v>143585</v>
          </cell>
        </row>
        <row r="38">
          <cell r="A38">
            <v>440.2</v>
          </cell>
          <cell r="B38" t="str">
            <v>MEZCLA DENSA EN FRIO</v>
          </cell>
          <cell r="C38" t="str">
            <v>M3</v>
          </cell>
          <cell r="D38">
            <v>176355</v>
          </cell>
          <cell r="E38">
            <v>200444</v>
          </cell>
          <cell r="F38">
            <v>183838</v>
          </cell>
          <cell r="G38">
            <v>200252</v>
          </cell>
          <cell r="H38">
            <v>199896</v>
          </cell>
          <cell r="I38">
            <v>199779</v>
          </cell>
          <cell r="J38">
            <v>208671</v>
          </cell>
          <cell r="K38">
            <v>143585</v>
          </cell>
        </row>
        <row r="39">
          <cell r="A39">
            <v>440.3</v>
          </cell>
          <cell r="B39" t="str">
            <v>MEZCLA DENSA EN FRIO</v>
          </cell>
          <cell r="C39" t="str">
            <v>M3</v>
          </cell>
          <cell r="D39">
            <v>176355</v>
          </cell>
          <cell r="E39">
            <v>200444</v>
          </cell>
          <cell r="F39">
            <v>183838</v>
          </cell>
          <cell r="G39">
            <v>200252</v>
          </cell>
          <cell r="H39">
            <v>199896</v>
          </cell>
          <cell r="I39">
            <v>199779</v>
          </cell>
          <cell r="J39">
            <v>208671</v>
          </cell>
          <cell r="K39">
            <v>143585</v>
          </cell>
        </row>
        <row r="40">
          <cell r="A40">
            <v>440.5</v>
          </cell>
          <cell r="B40" t="str">
            <v>MEZCLA DENSA EN FRIO PARA BACHEO</v>
          </cell>
          <cell r="C40" t="str">
            <v>M3</v>
          </cell>
          <cell r="D40">
            <v>180881</v>
          </cell>
          <cell r="E40">
            <v>204166</v>
          </cell>
          <cell r="F40">
            <v>187928</v>
          </cell>
          <cell r="G40">
            <v>203155</v>
          </cell>
          <cell r="H40">
            <v>203841</v>
          </cell>
          <cell r="I40">
            <v>202683</v>
          </cell>
          <cell r="J40">
            <v>213759</v>
          </cell>
          <cell r="K40">
            <v>147358</v>
          </cell>
        </row>
        <row r="41">
          <cell r="A41">
            <v>450.5</v>
          </cell>
          <cell r="B41" t="str">
            <v>PARCHEO CON MEZCLA DENSA EN CALIENTE</v>
          </cell>
          <cell r="C41" t="str">
            <v>M3</v>
          </cell>
          <cell r="D41">
            <v>192930</v>
          </cell>
          <cell r="E41">
            <v>200444</v>
          </cell>
          <cell r="F41">
            <v>192288</v>
          </cell>
          <cell r="G41">
            <v>239252</v>
          </cell>
          <cell r="H41">
            <v>207696</v>
          </cell>
          <cell r="I41">
            <v>242679</v>
          </cell>
          <cell r="J41">
            <v>231746</v>
          </cell>
          <cell r="K41">
            <v>145860</v>
          </cell>
        </row>
        <row r="42">
          <cell r="A42">
            <v>450.6</v>
          </cell>
          <cell r="B42" t="str">
            <v>MEZCLA DENSA EN CALIENTE</v>
          </cell>
          <cell r="C42" t="str">
            <v>M3</v>
          </cell>
          <cell r="D42">
            <v>192930</v>
          </cell>
          <cell r="E42">
            <v>200444</v>
          </cell>
          <cell r="F42">
            <v>192288</v>
          </cell>
          <cell r="G42">
            <v>239252</v>
          </cell>
          <cell r="H42">
            <v>207696</v>
          </cell>
          <cell r="I42">
            <v>242679</v>
          </cell>
          <cell r="J42">
            <v>231746</v>
          </cell>
          <cell r="K42">
            <v>145860</v>
          </cell>
          <cell r="L42">
            <v>220000</v>
          </cell>
          <cell r="M42">
            <v>209300</v>
          </cell>
        </row>
        <row r="43">
          <cell r="A43">
            <v>450.7</v>
          </cell>
          <cell r="B43" t="str">
            <v>MEZCLA DENSA EN CALIENTE</v>
          </cell>
          <cell r="C43" t="str">
            <v>M3</v>
          </cell>
          <cell r="D43">
            <v>192930</v>
          </cell>
          <cell r="E43">
            <v>200444</v>
          </cell>
          <cell r="F43">
            <v>192288</v>
          </cell>
          <cell r="G43">
            <v>239252</v>
          </cell>
          <cell r="H43">
            <v>207696</v>
          </cell>
          <cell r="I43">
            <v>242679</v>
          </cell>
          <cell r="J43">
            <v>231746</v>
          </cell>
          <cell r="K43">
            <v>145860</v>
          </cell>
          <cell r="L43">
            <v>186875</v>
          </cell>
          <cell r="M43">
            <v>205600</v>
          </cell>
        </row>
        <row r="44">
          <cell r="A44">
            <v>450.8</v>
          </cell>
          <cell r="B44" t="str">
            <v>MEZCLA DENSA EN CALIENTE</v>
          </cell>
          <cell r="C44" t="str">
            <v>M3</v>
          </cell>
          <cell r="D44">
            <v>192930</v>
          </cell>
          <cell r="E44">
            <v>200444</v>
          </cell>
          <cell r="F44">
            <v>192288</v>
          </cell>
          <cell r="G44">
            <v>239252</v>
          </cell>
          <cell r="H44">
            <v>207696</v>
          </cell>
          <cell r="I44">
            <v>242679</v>
          </cell>
          <cell r="J44">
            <v>231746</v>
          </cell>
          <cell r="K44">
            <v>145860</v>
          </cell>
        </row>
        <row r="45">
          <cell r="A45">
            <v>450.11</v>
          </cell>
          <cell r="B45" t="str">
            <v>MEZCLA DENSA EN CALIENTE PARA BACHEO</v>
          </cell>
          <cell r="C45" t="str">
            <v>M3</v>
          </cell>
          <cell r="D45">
            <v>198283</v>
          </cell>
          <cell r="E45">
            <v>206058</v>
          </cell>
          <cell r="F45">
            <v>197937</v>
          </cell>
          <cell r="G45">
            <v>246359</v>
          </cell>
          <cell r="H45">
            <v>214079</v>
          </cell>
          <cell r="I45">
            <v>250271</v>
          </cell>
          <cell r="J45">
            <v>239028</v>
          </cell>
          <cell r="K45">
            <v>149205</v>
          </cell>
        </row>
        <row r="46">
          <cell r="A46">
            <v>450.12</v>
          </cell>
          <cell r="B46" t="str">
            <v>MEZCLA DENSA EN CALIENTE PARA BACHEO</v>
          </cell>
          <cell r="C46" t="str">
            <v>M3</v>
          </cell>
          <cell r="D46">
            <v>198283</v>
          </cell>
          <cell r="E46">
            <v>206058</v>
          </cell>
          <cell r="F46">
            <v>197937</v>
          </cell>
          <cell r="G46">
            <v>246359</v>
          </cell>
          <cell r="H46">
            <v>214079</v>
          </cell>
          <cell r="I46">
            <v>250271</v>
          </cell>
          <cell r="J46">
            <v>239028</v>
          </cell>
          <cell r="K46">
            <v>149205</v>
          </cell>
        </row>
        <row r="47">
          <cell r="A47">
            <v>450.13</v>
          </cell>
          <cell r="B47" t="str">
            <v>MEZCLA DENSA EN CALIENTE</v>
          </cell>
          <cell r="C47" t="str">
            <v>M3</v>
          </cell>
          <cell r="D47">
            <v>192930</v>
          </cell>
          <cell r="E47">
            <v>200444</v>
          </cell>
          <cell r="F47">
            <v>192288</v>
          </cell>
          <cell r="G47">
            <v>239252</v>
          </cell>
          <cell r="H47">
            <v>207696</v>
          </cell>
          <cell r="I47">
            <v>242679</v>
          </cell>
          <cell r="J47">
            <v>231746</v>
          </cell>
          <cell r="K47">
            <v>145860</v>
          </cell>
        </row>
        <row r="48">
          <cell r="A48">
            <v>450.14</v>
          </cell>
          <cell r="B48" t="str">
            <v>MEZCLA DENSA EN CALIENTE</v>
          </cell>
          <cell r="C48" t="str">
            <v>M3</v>
          </cell>
          <cell r="D48">
            <v>192930</v>
          </cell>
          <cell r="E48">
            <v>200444</v>
          </cell>
          <cell r="F48">
            <v>192288</v>
          </cell>
          <cell r="G48">
            <v>239252</v>
          </cell>
          <cell r="H48">
            <v>207696</v>
          </cell>
          <cell r="I48">
            <v>242679</v>
          </cell>
          <cell r="J48">
            <v>231746</v>
          </cell>
          <cell r="K48">
            <v>145860</v>
          </cell>
        </row>
        <row r="49">
          <cell r="A49">
            <v>450.15</v>
          </cell>
          <cell r="B49" t="str">
            <v>MEZCLA DENSA EN CALIENTE</v>
          </cell>
          <cell r="C49" t="str">
            <v>M3</v>
          </cell>
          <cell r="D49">
            <v>192930</v>
          </cell>
          <cell r="E49">
            <v>200444</v>
          </cell>
          <cell r="F49">
            <v>192288</v>
          </cell>
          <cell r="G49">
            <v>239252</v>
          </cell>
          <cell r="H49">
            <v>207696</v>
          </cell>
          <cell r="I49">
            <v>242679</v>
          </cell>
          <cell r="J49">
            <v>231746</v>
          </cell>
          <cell r="K49">
            <v>145860</v>
          </cell>
        </row>
        <row r="50">
          <cell r="A50">
            <v>450.16</v>
          </cell>
          <cell r="B50" t="str">
            <v>PARCHEO CON MEZCLA DENSA EN CALIENTE</v>
          </cell>
          <cell r="C50" t="str">
            <v>M3</v>
          </cell>
          <cell r="D50">
            <v>192930</v>
          </cell>
          <cell r="E50">
            <v>200444</v>
          </cell>
          <cell r="F50">
            <v>192288</v>
          </cell>
          <cell r="G50">
            <v>239252</v>
          </cell>
          <cell r="H50">
            <v>207696</v>
          </cell>
          <cell r="I50">
            <v>242679</v>
          </cell>
          <cell r="J50">
            <v>231746</v>
          </cell>
          <cell r="K50">
            <v>145860</v>
          </cell>
          <cell r="L50">
            <v>277121</v>
          </cell>
        </row>
        <row r="51">
          <cell r="A51">
            <v>450.17</v>
          </cell>
          <cell r="B51" t="str">
            <v>MEZCLA DENSA EN CALIENTE MDC-2</v>
          </cell>
          <cell r="C51" t="str">
            <v>M3</v>
          </cell>
          <cell r="D51">
            <v>192930</v>
          </cell>
          <cell r="E51">
            <v>200444</v>
          </cell>
          <cell r="F51">
            <v>192288</v>
          </cell>
          <cell r="G51">
            <v>239252</v>
          </cell>
          <cell r="H51">
            <v>207696</v>
          </cell>
          <cell r="I51">
            <v>242679</v>
          </cell>
          <cell r="J51">
            <v>231746</v>
          </cell>
          <cell r="K51">
            <v>145860</v>
          </cell>
          <cell r="L51">
            <v>256424</v>
          </cell>
        </row>
        <row r="52">
          <cell r="A52">
            <v>450.18</v>
          </cell>
          <cell r="B52" t="str">
            <v>MEZCLA DENSA EN CALIENTE MDC-2</v>
          </cell>
          <cell r="C52" t="str">
            <v>M3</v>
          </cell>
          <cell r="D52">
            <v>192930</v>
          </cell>
          <cell r="E52">
            <v>200444</v>
          </cell>
          <cell r="F52">
            <v>192288</v>
          </cell>
          <cell r="G52">
            <v>239252</v>
          </cell>
          <cell r="H52">
            <v>207696</v>
          </cell>
          <cell r="I52">
            <v>242679</v>
          </cell>
          <cell r="J52">
            <v>231746</v>
          </cell>
          <cell r="K52">
            <v>145860</v>
          </cell>
        </row>
        <row r="53">
          <cell r="A53">
            <v>450.19</v>
          </cell>
          <cell r="B53" t="str">
            <v>MEZCLA DENSA EN CALIENTE MDC-2</v>
          </cell>
          <cell r="C53" t="str">
            <v>M3</v>
          </cell>
          <cell r="D53">
            <v>192930</v>
          </cell>
          <cell r="E53">
            <v>200444</v>
          </cell>
          <cell r="F53">
            <v>192288</v>
          </cell>
          <cell r="G53">
            <v>239252</v>
          </cell>
          <cell r="H53">
            <v>207696</v>
          </cell>
          <cell r="I53">
            <v>242679</v>
          </cell>
          <cell r="J53">
            <v>231746</v>
          </cell>
          <cell r="K53">
            <v>145860</v>
          </cell>
        </row>
        <row r="54">
          <cell r="A54">
            <v>450.21</v>
          </cell>
          <cell r="B54" t="str">
            <v>MEZCLA DENSA EN CALIENTE MDC-3</v>
          </cell>
          <cell r="C54" t="str">
            <v>M3</v>
          </cell>
          <cell r="D54">
            <v>192930</v>
          </cell>
          <cell r="E54">
            <v>200444</v>
          </cell>
          <cell r="F54">
            <v>192288</v>
          </cell>
          <cell r="G54">
            <v>239252</v>
          </cell>
          <cell r="H54">
            <v>207696</v>
          </cell>
          <cell r="I54">
            <v>242679</v>
          </cell>
          <cell r="J54">
            <v>231746</v>
          </cell>
          <cell r="K54">
            <v>145860</v>
          </cell>
          <cell r="L54">
            <v>258690</v>
          </cell>
        </row>
        <row r="55">
          <cell r="A55">
            <v>450.22</v>
          </cell>
          <cell r="B55" t="str">
            <v>PARCHEO CON MEZCLA DENSA EN CALIENTE</v>
          </cell>
          <cell r="C55" t="str">
            <v>M3</v>
          </cell>
          <cell r="D55">
            <v>192930</v>
          </cell>
          <cell r="E55">
            <v>200444</v>
          </cell>
          <cell r="F55">
            <v>192288</v>
          </cell>
          <cell r="G55">
            <v>239252</v>
          </cell>
          <cell r="H55">
            <v>207696</v>
          </cell>
          <cell r="I55">
            <v>242679</v>
          </cell>
          <cell r="J55">
            <v>231746</v>
          </cell>
          <cell r="K55">
            <v>145860</v>
          </cell>
        </row>
        <row r="56">
          <cell r="A56">
            <v>450.24</v>
          </cell>
          <cell r="B56" t="str">
            <v>MEZCLA DENSA EN CALIENTE MDC-2</v>
          </cell>
          <cell r="C56" t="str">
            <v>M3</v>
          </cell>
          <cell r="D56">
            <v>192930</v>
          </cell>
          <cell r="E56">
            <v>200444</v>
          </cell>
          <cell r="F56">
            <v>192288</v>
          </cell>
          <cell r="G56">
            <v>239252</v>
          </cell>
          <cell r="H56">
            <v>207696</v>
          </cell>
          <cell r="I56">
            <v>242679</v>
          </cell>
          <cell r="J56">
            <v>231746</v>
          </cell>
          <cell r="K56">
            <v>145860</v>
          </cell>
        </row>
        <row r="57">
          <cell r="A57">
            <v>450.26</v>
          </cell>
          <cell r="B57" t="str">
            <v>MEZCLA DENSA EN CALIENTE MDC-2 PARA BACHEO</v>
          </cell>
          <cell r="C57" t="str">
            <v>M3</v>
          </cell>
          <cell r="D57">
            <v>192930</v>
          </cell>
          <cell r="E57">
            <v>200444</v>
          </cell>
          <cell r="F57">
            <v>192288</v>
          </cell>
          <cell r="G57">
            <v>239252</v>
          </cell>
          <cell r="H57">
            <v>207696</v>
          </cell>
          <cell r="I57">
            <v>242679</v>
          </cell>
          <cell r="J57">
            <v>231746</v>
          </cell>
          <cell r="K57">
            <v>145860</v>
          </cell>
        </row>
        <row r="58">
          <cell r="A58">
            <v>450.27</v>
          </cell>
          <cell r="B58" t="str">
            <v>MEZCLA DENSA EN CALIENTE MDC-1</v>
          </cell>
          <cell r="C58" t="str">
            <v>M3</v>
          </cell>
          <cell r="L58">
            <v>254000</v>
          </cell>
        </row>
        <row r="59">
          <cell r="A59">
            <v>460</v>
          </cell>
          <cell r="B59" t="str">
            <v>FRESADO DE PAVIMENTO ASFALTICO (H= 0.20)</v>
          </cell>
          <cell r="C59" t="str">
            <v>M2</v>
          </cell>
          <cell r="D59">
            <v>6760</v>
          </cell>
          <cell r="E59">
            <v>8250</v>
          </cell>
          <cell r="F59">
            <v>8182</v>
          </cell>
          <cell r="G59">
            <v>8145</v>
          </cell>
          <cell r="H59">
            <v>8139</v>
          </cell>
          <cell r="I59">
            <v>7774</v>
          </cell>
          <cell r="J59">
            <v>8152</v>
          </cell>
          <cell r="K59">
            <v>7892</v>
          </cell>
          <cell r="L59">
            <v>7271</v>
          </cell>
          <cell r="M59">
            <v>2950</v>
          </cell>
        </row>
        <row r="60">
          <cell r="A60">
            <v>460.1</v>
          </cell>
          <cell r="B60" t="str">
            <v>FRESADO DE PAVIMENTO ASFALTICO (H= 0.20)</v>
          </cell>
          <cell r="C60" t="str">
            <v>M3</v>
          </cell>
          <cell r="D60">
            <v>33800</v>
          </cell>
          <cell r="E60">
            <v>41250</v>
          </cell>
          <cell r="F60">
            <v>40910</v>
          </cell>
          <cell r="G60">
            <v>40725</v>
          </cell>
          <cell r="H60">
            <v>40695</v>
          </cell>
          <cell r="I60">
            <v>38870</v>
          </cell>
          <cell r="J60">
            <v>40760</v>
          </cell>
          <cell r="K60">
            <v>39460</v>
          </cell>
          <cell r="L60">
            <v>51088</v>
          </cell>
        </row>
        <row r="61">
          <cell r="A61">
            <v>461.1</v>
          </cell>
          <cell r="B61" t="str">
            <v>PAVIMENTO ASFALTICO RECICLADO EN FRIO</v>
          </cell>
          <cell r="C61" t="str">
            <v>M3</v>
          </cell>
          <cell r="D61">
            <v>41246</v>
          </cell>
          <cell r="E61">
            <v>42740</v>
          </cell>
          <cell r="F61">
            <v>39192</v>
          </cell>
          <cell r="G61">
            <v>39241</v>
          </cell>
          <cell r="H61">
            <v>38775</v>
          </cell>
          <cell r="I61">
            <v>40002</v>
          </cell>
          <cell r="J61">
            <v>42089</v>
          </cell>
          <cell r="K61">
            <v>37835</v>
          </cell>
        </row>
        <row r="62">
          <cell r="A62">
            <v>461.2</v>
          </cell>
          <cell r="B62" t="str">
            <v>PAVIMENTO ASFALTICO RECICLADO EN FRIO</v>
          </cell>
          <cell r="C62" t="str">
            <v>M3</v>
          </cell>
          <cell r="D62">
            <v>41246</v>
          </cell>
          <cell r="E62">
            <v>42740</v>
          </cell>
          <cell r="F62">
            <v>39192</v>
          </cell>
          <cell r="G62">
            <v>39241</v>
          </cell>
          <cell r="H62">
            <v>38775</v>
          </cell>
          <cell r="I62">
            <v>40002</v>
          </cell>
          <cell r="J62">
            <v>42089</v>
          </cell>
          <cell r="K62">
            <v>37835</v>
          </cell>
        </row>
        <row r="63">
          <cell r="A63">
            <v>461.3</v>
          </cell>
          <cell r="B63" t="str">
            <v>PAVIMENTO ASFALTICO RECICLADO EN FRIO</v>
          </cell>
          <cell r="C63" t="str">
            <v>M3</v>
          </cell>
          <cell r="D63">
            <v>41246</v>
          </cell>
          <cell r="E63">
            <v>42740</v>
          </cell>
          <cell r="F63">
            <v>39192</v>
          </cell>
          <cell r="G63">
            <v>39241</v>
          </cell>
          <cell r="H63">
            <v>38775</v>
          </cell>
          <cell r="I63">
            <v>40002</v>
          </cell>
          <cell r="J63">
            <v>42089</v>
          </cell>
          <cell r="K63">
            <v>37835</v>
          </cell>
        </row>
        <row r="64">
          <cell r="A64">
            <v>462.1</v>
          </cell>
          <cell r="B64" t="str">
            <v>PAVIM ASF RECICLADO EN CALIENT</v>
          </cell>
          <cell r="C64" t="str">
            <v>M3</v>
          </cell>
          <cell r="D64">
            <v>51974</v>
          </cell>
          <cell r="E64">
            <v>54317</v>
          </cell>
          <cell r="F64">
            <v>52027</v>
          </cell>
          <cell r="G64">
            <v>60334</v>
          </cell>
          <cell r="H64">
            <v>54688</v>
          </cell>
          <cell r="I64">
            <v>59810</v>
          </cell>
          <cell r="J64">
            <v>59686</v>
          </cell>
          <cell r="K64">
            <v>44898</v>
          </cell>
        </row>
        <row r="65">
          <cell r="A65">
            <v>462.2</v>
          </cell>
          <cell r="B65" t="str">
            <v>PAVIM ASF RECICLADO EN CALIENT</v>
          </cell>
          <cell r="C65" t="str">
            <v>M3</v>
          </cell>
          <cell r="D65">
            <v>51974</v>
          </cell>
          <cell r="E65">
            <v>54317</v>
          </cell>
          <cell r="F65">
            <v>52027</v>
          </cell>
          <cell r="G65">
            <v>60334</v>
          </cell>
          <cell r="H65">
            <v>54688</v>
          </cell>
          <cell r="I65">
            <v>59810</v>
          </cell>
          <cell r="J65">
            <v>59686</v>
          </cell>
          <cell r="K65">
            <v>44898</v>
          </cell>
        </row>
        <row r="66">
          <cell r="A66">
            <v>462.3</v>
          </cell>
          <cell r="B66" t="str">
            <v>PAVIM ASF RECICLADO EN CALIENT</v>
          </cell>
          <cell r="C66" t="str">
            <v>M3</v>
          </cell>
          <cell r="D66">
            <v>51974</v>
          </cell>
          <cell r="E66">
            <v>54317</v>
          </cell>
          <cell r="F66">
            <v>52027</v>
          </cell>
          <cell r="G66">
            <v>60334</v>
          </cell>
          <cell r="H66">
            <v>54688</v>
          </cell>
          <cell r="I66">
            <v>59810</v>
          </cell>
          <cell r="J66">
            <v>59686</v>
          </cell>
          <cell r="K66">
            <v>44898</v>
          </cell>
        </row>
        <row r="67">
          <cell r="A67">
            <v>462.4</v>
          </cell>
          <cell r="B67" t="str">
            <v>PAVIM ASFALT RECICL. EN CALIENTE/BACHEO</v>
          </cell>
          <cell r="C67" t="str">
            <v>M3</v>
          </cell>
          <cell r="D67">
            <v>59712</v>
          </cell>
          <cell r="E67">
            <v>63531</v>
          </cell>
          <cell r="F67">
            <v>61305</v>
          </cell>
          <cell r="G67">
            <v>68470</v>
          </cell>
          <cell r="H67">
            <v>64121</v>
          </cell>
          <cell r="I67">
            <v>67941</v>
          </cell>
          <cell r="J67">
            <v>69250</v>
          </cell>
          <cell r="K67">
            <v>53307</v>
          </cell>
          <cell r="L67">
            <v>401518</v>
          </cell>
        </row>
        <row r="68">
          <cell r="A68">
            <v>500</v>
          </cell>
          <cell r="B68" t="str">
            <v>PAVIMENTO DE CONCRETO HIDRAULICO</v>
          </cell>
          <cell r="C68" t="str">
            <v>M3</v>
          </cell>
        </row>
        <row r="69">
          <cell r="A69">
            <v>600.20000000000005</v>
          </cell>
          <cell r="B69" t="str">
            <v>EXCAVACION VARIAS EN ROCA EN SECO</v>
          </cell>
          <cell r="C69" t="str">
            <v>M3</v>
          </cell>
          <cell r="D69">
            <v>26299</v>
          </cell>
          <cell r="E69">
            <v>24249</v>
          </cell>
          <cell r="F69">
            <v>21957</v>
          </cell>
          <cell r="G69">
            <v>26139</v>
          </cell>
          <cell r="H69">
            <v>26614</v>
          </cell>
          <cell r="I69">
            <v>23163</v>
          </cell>
          <cell r="J69">
            <v>27920</v>
          </cell>
          <cell r="K69">
            <v>23839</v>
          </cell>
        </row>
        <row r="70">
          <cell r="A70">
            <v>600.29999999999995</v>
          </cell>
          <cell r="B70" t="str">
            <v>EXCAVACION VARIAS EN ROCA BAJO AGUA</v>
          </cell>
          <cell r="C70" t="str">
            <v>M3</v>
          </cell>
          <cell r="D70">
            <v>32559</v>
          </cell>
          <cell r="E70">
            <v>31815</v>
          </cell>
          <cell r="F70">
            <v>29289</v>
          </cell>
          <cell r="G70">
            <v>34424</v>
          </cell>
          <cell r="H70">
            <v>34535</v>
          </cell>
          <cell r="I70">
            <v>27959</v>
          </cell>
          <cell r="J70">
            <v>34077</v>
          </cell>
          <cell r="K70">
            <v>32598</v>
          </cell>
        </row>
        <row r="71">
          <cell r="A71">
            <v>600.6</v>
          </cell>
          <cell r="B71" t="str">
            <v>EXCAVACION VARIAS SIN CLASIFICAR</v>
          </cell>
          <cell r="C71" t="str">
            <v>M3</v>
          </cell>
          <cell r="D71">
            <v>24079</v>
          </cell>
          <cell r="E71">
            <v>32998</v>
          </cell>
          <cell r="F71">
            <v>27105</v>
          </cell>
          <cell r="G71">
            <v>29245</v>
          </cell>
          <cell r="H71">
            <v>25041</v>
          </cell>
          <cell r="I71">
            <v>21146</v>
          </cell>
          <cell r="J71">
            <v>24588</v>
          </cell>
          <cell r="K71">
            <v>22877</v>
          </cell>
          <cell r="L71">
            <v>17327</v>
          </cell>
        </row>
        <row r="72">
          <cell r="A72">
            <v>600.70000000000005</v>
          </cell>
          <cell r="B72" t="str">
            <v>EXCAVACION VARIAS MATERIAL COMUN EN SECO</v>
          </cell>
          <cell r="C72" t="str">
            <v>M3</v>
          </cell>
          <cell r="D72">
            <v>20506</v>
          </cell>
          <cell r="E72">
            <v>27959</v>
          </cell>
          <cell r="F72">
            <v>22968</v>
          </cell>
          <cell r="G72">
            <v>24795</v>
          </cell>
          <cell r="H72">
            <v>21311</v>
          </cell>
          <cell r="I72">
            <v>17988</v>
          </cell>
          <cell r="J72">
            <v>20890</v>
          </cell>
          <cell r="K72">
            <v>19430</v>
          </cell>
        </row>
        <row r="73">
          <cell r="A73">
            <v>600.79999999999995</v>
          </cell>
          <cell r="B73" t="str">
            <v>EXCAVACION VARIAS MAT. COMUN BAJO AGUA</v>
          </cell>
          <cell r="C73" t="str">
            <v>M3</v>
          </cell>
          <cell r="D73">
            <v>26161</v>
          </cell>
          <cell r="E73">
            <v>35331</v>
          </cell>
          <cell r="F73">
            <v>30079</v>
          </cell>
          <cell r="G73">
            <v>31906</v>
          </cell>
          <cell r="H73">
            <v>27617</v>
          </cell>
          <cell r="I73">
            <v>24050</v>
          </cell>
          <cell r="J73">
            <v>26875</v>
          </cell>
          <cell r="K73">
            <v>23622</v>
          </cell>
          <cell r="L73">
            <v>22858</v>
          </cell>
        </row>
        <row r="74">
          <cell r="A74">
            <v>600.9</v>
          </cell>
          <cell r="B74" t="str">
            <v>EXCAVACIONES VARIAS EN ROCA BAJO AGUA</v>
          </cell>
          <cell r="C74" t="str">
            <v>M3</v>
          </cell>
          <cell r="D74">
            <v>32559</v>
          </cell>
          <cell r="E74">
            <v>31815</v>
          </cell>
          <cell r="F74">
            <v>29289</v>
          </cell>
          <cell r="G74">
            <v>34424</v>
          </cell>
          <cell r="H74">
            <v>34535</v>
          </cell>
          <cell r="I74">
            <v>27959</v>
          </cell>
          <cell r="J74">
            <v>34077</v>
          </cell>
          <cell r="K74">
            <v>32598</v>
          </cell>
        </row>
        <row r="75">
          <cell r="A75">
            <v>610.1</v>
          </cell>
          <cell r="B75" t="str">
            <v>RELLENO PARA ESTRUCTURAS</v>
          </cell>
          <cell r="C75" t="str">
            <v>M3</v>
          </cell>
          <cell r="D75">
            <v>19312</v>
          </cell>
          <cell r="E75">
            <v>17272</v>
          </cell>
          <cell r="F75">
            <v>19274</v>
          </cell>
          <cell r="G75">
            <v>21451</v>
          </cell>
          <cell r="H75">
            <v>24786</v>
          </cell>
          <cell r="I75">
            <v>31143</v>
          </cell>
          <cell r="J75">
            <v>17365</v>
          </cell>
          <cell r="K75">
            <v>19312</v>
          </cell>
          <cell r="L75">
            <v>32743</v>
          </cell>
        </row>
        <row r="76">
          <cell r="A76">
            <v>623.1</v>
          </cell>
          <cell r="B76" t="str">
            <v>SUMINISTRO E HINCAMIENTO DE RIELES</v>
          </cell>
          <cell r="C76" t="str">
            <v>M3</v>
          </cell>
          <cell r="D76">
            <v>59266</v>
          </cell>
          <cell r="E76">
            <v>59266</v>
          </cell>
          <cell r="F76">
            <v>59266</v>
          </cell>
          <cell r="G76">
            <v>59266</v>
          </cell>
          <cell r="H76">
            <v>59266</v>
          </cell>
          <cell r="I76">
            <v>59266</v>
          </cell>
          <cell r="J76">
            <v>59266</v>
          </cell>
          <cell r="K76">
            <v>59266</v>
          </cell>
          <cell r="L76">
            <v>81212</v>
          </cell>
        </row>
        <row r="77">
          <cell r="A77">
            <v>623.20000000000005</v>
          </cell>
          <cell r="B77" t="str">
            <v>SUMINISTRO E INSTALACION DE RIELES</v>
          </cell>
          <cell r="C77" t="str">
            <v>M3</v>
          </cell>
          <cell r="D77">
            <v>49871</v>
          </cell>
          <cell r="E77">
            <v>49871</v>
          </cell>
          <cell r="F77">
            <v>49871</v>
          </cell>
          <cell r="G77">
            <v>49871</v>
          </cell>
          <cell r="H77">
            <v>49871</v>
          </cell>
          <cell r="I77">
            <v>49871</v>
          </cell>
          <cell r="J77">
            <v>49871</v>
          </cell>
          <cell r="K77">
            <v>49871</v>
          </cell>
          <cell r="L77">
            <v>70032</v>
          </cell>
        </row>
        <row r="78">
          <cell r="A78">
            <v>630.29999999999995</v>
          </cell>
          <cell r="B78" t="str">
            <v>CONCRETO CLASE C</v>
          </cell>
          <cell r="C78" t="str">
            <v>M3</v>
          </cell>
          <cell r="D78">
            <v>279236</v>
          </cell>
          <cell r="E78">
            <v>294531</v>
          </cell>
          <cell r="F78">
            <v>263588</v>
          </cell>
          <cell r="G78">
            <v>335369</v>
          </cell>
          <cell r="H78">
            <v>285754</v>
          </cell>
          <cell r="I78">
            <v>267211</v>
          </cell>
          <cell r="J78">
            <v>270488</v>
          </cell>
          <cell r="K78">
            <v>213438</v>
          </cell>
        </row>
        <row r="79">
          <cell r="A79">
            <v>630.4</v>
          </cell>
          <cell r="B79" t="str">
            <v>CONCRETO CLASE D</v>
          </cell>
          <cell r="C79" t="str">
            <v>M3</v>
          </cell>
          <cell r="D79">
            <v>261647</v>
          </cell>
          <cell r="E79">
            <v>281102</v>
          </cell>
          <cell r="F79">
            <v>244478</v>
          </cell>
          <cell r="G79">
            <v>307213</v>
          </cell>
          <cell r="H79">
            <v>265299</v>
          </cell>
          <cell r="I79">
            <v>250493</v>
          </cell>
          <cell r="J79">
            <v>252334</v>
          </cell>
          <cell r="K79">
            <v>197162</v>
          </cell>
          <cell r="L79">
            <v>378100</v>
          </cell>
        </row>
        <row r="80">
          <cell r="A80">
            <v>630.5</v>
          </cell>
          <cell r="B80" t="str">
            <v>CONCRETO CLASE E</v>
          </cell>
          <cell r="C80" t="str">
            <v>M3</v>
          </cell>
          <cell r="D80">
            <v>239651</v>
          </cell>
          <cell r="E80">
            <v>260692</v>
          </cell>
          <cell r="F80">
            <v>220688</v>
          </cell>
          <cell r="G80">
            <v>274323</v>
          </cell>
          <cell r="H80">
            <v>237037</v>
          </cell>
          <cell r="I80">
            <v>229927</v>
          </cell>
          <cell r="J80">
            <v>227491</v>
          </cell>
          <cell r="K80">
            <v>175738</v>
          </cell>
        </row>
        <row r="81">
          <cell r="A81">
            <v>630.6</v>
          </cell>
          <cell r="B81" t="str">
            <v>CONCRETO CLASE F</v>
          </cell>
          <cell r="C81" t="str">
            <v>M3</v>
          </cell>
          <cell r="D81">
            <v>214526</v>
          </cell>
          <cell r="E81">
            <v>219476</v>
          </cell>
          <cell r="F81">
            <v>198254</v>
          </cell>
          <cell r="G81">
            <v>240261</v>
          </cell>
          <cell r="H81">
            <v>213901</v>
          </cell>
          <cell r="I81">
            <v>200318</v>
          </cell>
          <cell r="J81">
            <v>202628</v>
          </cell>
          <cell r="K81">
            <v>155789</v>
          </cell>
          <cell r="L81">
            <v>308170</v>
          </cell>
        </row>
        <row r="82">
          <cell r="A82">
            <v>630.70000000000005</v>
          </cell>
          <cell r="B82" t="str">
            <v xml:space="preserve">CONCRETO CLASE G </v>
          </cell>
          <cell r="C82" t="str">
            <v>M3</v>
          </cell>
          <cell r="D82">
            <v>203415</v>
          </cell>
          <cell r="E82">
            <v>232154</v>
          </cell>
          <cell r="F82">
            <v>188702</v>
          </cell>
          <cell r="G82">
            <v>234666</v>
          </cell>
          <cell r="H82">
            <v>191391</v>
          </cell>
          <cell r="I82">
            <v>202790</v>
          </cell>
          <cell r="J82">
            <v>186902</v>
          </cell>
          <cell r="K82">
            <v>137452</v>
          </cell>
          <cell r="L82">
            <v>238347</v>
          </cell>
        </row>
        <row r="83">
          <cell r="A83">
            <v>630.11</v>
          </cell>
          <cell r="B83" t="str">
            <v>REALCE DE BORDILLO DE CUNETAS</v>
          </cell>
          <cell r="C83" t="str">
            <v>M3</v>
          </cell>
          <cell r="L83">
            <v>26902</v>
          </cell>
        </row>
        <row r="84">
          <cell r="A84">
            <v>630.12</v>
          </cell>
          <cell r="B84" t="str">
            <v>CONCRETO CLASE G (BASES)</v>
          </cell>
          <cell r="C84" t="str">
            <v>M3</v>
          </cell>
          <cell r="D84">
            <v>190278</v>
          </cell>
          <cell r="E84">
            <v>213015</v>
          </cell>
          <cell r="F84">
            <v>176875</v>
          </cell>
          <cell r="G84">
            <v>218366</v>
          </cell>
          <cell r="H84">
            <v>180440</v>
          </cell>
          <cell r="I84">
            <v>188474</v>
          </cell>
          <cell r="J84">
            <v>175647</v>
          </cell>
          <cell r="K84">
            <v>130090</v>
          </cell>
        </row>
        <row r="85">
          <cell r="A85">
            <v>630.13</v>
          </cell>
          <cell r="B85" t="str">
            <v>CONCRETO CLASE G (ELEVACIONES)</v>
          </cell>
          <cell r="C85" t="str">
            <v>M3</v>
          </cell>
          <cell r="D85">
            <v>203415</v>
          </cell>
          <cell r="E85">
            <v>232154</v>
          </cell>
          <cell r="F85">
            <v>188702</v>
          </cell>
          <cell r="G85">
            <v>234666</v>
          </cell>
          <cell r="H85">
            <v>191391</v>
          </cell>
          <cell r="I85">
            <v>202790</v>
          </cell>
          <cell r="J85">
            <v>186902</v>
          </cell>
          <cell r="K85">
            <v>137452</v>
          </cell>
        </row>
        <row r="86">
          <cell r="A86">
            <v>632</v>
          </cell>
          <cell r="B86" t="str">
            <v>BARANDA EN CONCRETO</v>
          </cell>
          <cell r="C86" t="str">
            <v>ML</v>
          </cell>
          <cell r="D86">
            <v>149763</v>
          </cell>
        </row>
        <row r="87">
          <cell r="A87">
            <v>640.1</v>
          </cell>
          <cell r="B87" t="str">
            <v>ACERO DE REFUERZO GRADO 37</v>
          </cell>
          <cell r="C87" t="str">
            <v>KG</v>
          </cell>
          <cell r="D87">
            <v>2449</v>
          </cell>
          <cell r="E87">
            <v>1517</v>
          </cell>
          <cell r="F87">
            <v>1798</v>
          </cell>
          <cell r="G87">
            <v>1859</v>
          </cell>
          <cell r="H87">
            <v>1717</v>
          </cell>
          <cell r="I87">
            <v>2006</v>
          </cell>
          <cell r="J87">
            <v>2261</v>
          </cell>
          <cell r="K87">
            <v>1461</v>
          </cell>
          <cell r="L87">
            <v>2503</v>
          </cell>
        </row>
        <row r="88">
          <cell r="A88">
            <v>640.29999999999995</v>
          </cell>
          <cell r="B88" t="str">
            <v>ACERO DE REFUERZO GRADO 60</v>
          </cell>
          <cell r="C88" t="str">
            <v>KG</v>
          </cell>
          <cell r="D88">
            <v>2586</v>
          </cell>
          <cell r="E88">
            <v>1517</v>
          </cell>
          <cell r="F88">
            <v>2207</v>
          </cell>
          <cell r="G88">
            <v>2187</v>
          </cell>
          <cell r="H88">
            <v>1957</v>
          </cell>
          <cell r="I88">
            <v>2142</v>
          </cell>
          <cell r="J88">
            <v>2534</v>
          </cell>
          <cell r="K88">
            <v>1461</v>
          </cell>
          <cell r="L88">
            <v>2374</v>
          </cell>
        </row>
        <row r="89">
          <cell r="A89">
            <v>646</v>
          </cell>
          <cell r="B89" t="str">
            <v>ANCLAJES O TIEBACKS</v>
          </cell>
          <cell r="C89" t="str">
            <v>ML</v>
          </cell>
          <cell r="D89">
            <v>170000</v>
          </cell>
          <cell r="E89">
            <v>170000</v>
          </cell>
          <cell r="F89">
            <v>170000</v>
          </cell>
          <cell r="G89">
            <v>170000</v>
          </cell>
          <cell r="H89">
            <v>170000</v>
          </cell>
          <cell r="I89">
            <v>170000</v>
          </cell>
          <cell r="J89">
            <v>170000</v>
          </cell>
          <cell r="K89">
            <v>170000</v>
          </cell>
        </row>
        <row r="90">
          <cell r="A90">
            <v>660.2</v>
          </cell>
          <cell r="B90" t="str">
            <v>TUBERIA DE CONCRETO SIMPLE DIAM = 600 mm</v>
          </cell>
          <cell r="C90" t="str">
            <v>M</v>
          </cell>
          <cell r="D90">
            <v>128505</v>
          </cell>
          <cell r="E90">
            <v>167497</v>
          </cell>
          <cell r="F90">
            <v>166161</v>
          </cell>
          <cell r="G90">
            <v>146770</v>
          </cell>
          <cell r="H90">
            <v>176424</v>
          </cell>
          <cell r="I90">
            <v>171799</v>
          </cell>
          <cell r="J90">
            <v>153108</v>
          </cell>
          <cell r="K90">
            <v>112584</v>
          </cell>
          <cell r="L90">
            <v>139951</v>
          </cell>
        </row>
        <row r="91">
          <cell r="A91">
            <v>661</v>
          </cell>
          <cell r="B91" t="str">
            <v>TUBERIA CONCRETO REFORZADO DIAM = 900 mm</v>
          </cell>
          <cell r="C91" t="str">
            <v>M</v>
          </cell>
          <cell r="D91">
            <v>146874</v>
          </cell>
          <cell r="E91">
            <v>172251</v>
          </cell>
          <cell r="F91">
            <v>173455</v>
          </cell>
          <cell r="G91">
            <v>204035</v>
          </cell>
          <cell r="H91">
            <v>190497</v>
          </cell>
          <cell r="I91">
            <v>219374</v>
          </cell>
          <cell r="J91">
            <v>233284</v>
          </cell>
          <cell r="K91">
            <v>150657</v>
          </cell>
          <cell r="L91">
            <v>226259</v>
          </cell>
        </row>
        <row r="92">
          <cell r="A92">
            <v>670.2</v>
          </cell>
          <cell r="B92" t="str">
            <v>DISIPADORES DE ENERGIA EN CONCRETO CICLP</v>
          </cell>
          <cell r="C92" t="str">
            <v>M3</v>
          </cell>
          <cell r="D92">
            <v>214496</v>
          </cell>
          <cell r="E92">
            <v>245929</v>
          </cell>
          <cell r="F92">
            <v>203457</v>
          </cell>
          <cell r="G92">
            <v>246769</v>
          </cell>
          <cell r="H92">
            <v>201408</v>
          </cell>
          <cell r="I92">
            <v>206788</v>
          </cell>
          <cell r="J92">
            <v>189996</v>
          </cell>
          <cell r="K92">
            <v>154080</v>
          </cell>
        </row>
        <row r="93">
          <cell r="A93">
            <v>671</v>
          </cell>
          <cell r="B93" t="str">
            <v>CUNETAS REVESTIDAS EN EN CONCRETO</v>
          </cell>
          <cell r="C93" t="str">
            <v>M3</v>
          </cell>
          <cell r="D93">
            <v>237792</v>
          </cell>
          <cell r="E93">
            <v>251430</v>
          </cell>
          <cell r="F93">
            <v>230109</v>
          </cell>
          <cell r="G93">
            <v>267914</v>
          </cell>
          <cell r="H93">
            <v>239418</v>
          </cell>
          <cell r="I93">
            <v>218622</v>
          </cell>
          <cell r="J93">
            <v>229263</v>
          </cell>
          <cell r="K93">
            <v>183771</v>
          </cell>
          <cell r="L93">
            <v>269566</v>
          </cell>
        </row>
        <row r="94">
          <cell r="A94">
            <v>671.1</v>
          </cell>
          <cell r="B94" t="str">
            <v>CUNETAS REVESTIDAS EN EN CONCRETO</v>
          </cell>
          <cell r="C94" t="str">
            <v>M3</v>
          </cell>
          <cell r="L94">
            <v>323972</v>
          </cell>
        </row>
        <row r="95">
          <cell r="A95">
            <v>672</v>
          </cell>
          <cell r="B95" t="str">
            <v>BORDILLOS (H=0.40 m)</v>
          </cell>
          <cell r="C95" t="str">
            <v>M</v>
          </cell>
          <cell r="D95">
            <v>19432</v>
          </cell>
          <cell r="E95">
            <v>20543</v>
          </cell>
          <cell r="F95">
            <v>17541</v>
          </cell>
          <cell r="G95">
            <v>21869</v>
          </cell>
          <cell r="H95">
            <v>18902</v>
          </cell>
          <cell r="I95">
            <v>18426</v>
          </cell>
          <cell r="J95">
            <v>17502</v>
          </cell>
          <cell r="K95">
            <v>13841</v>
          </cell>
        </row>
        <row r="96">
          <cell r="A96">
            <v>673</v>
          </cell>
          <cell r="B96" t="str">
            <v>MATERIAL FILTRANTE</v>
          </cell>
          <cell r="C96" t="str">
            <v>M3</v>
          </cell>
          <cell r="D96">
            <v>53643</v>
          </cell>
          <cell r="E96">
            <v>28752</v>
          </cell>
          <cell r="F96">
            <v>40920</v>
          </cell>
          <cell r="G96">
            <v>41435</v>
          </cell>
          <cell r="H96">
            <v>47076</v>
          </cell>
          <cell r="I96">
            <v>42042</v>
          </cell>
          <cell r="J96">
            <v>44295</v>
          </cell>
          <cell r="K96">
            <v>26138</v>
          </cell>
          <cell r="L96">
            <v>57915</v>
          </cell>
        </row>
        <row r="97">
          <cell r="A97">
            <v>673.1</v>
          </cell>
          <cell r="B97" t="str">
            <v>DREN HORIZONTAL DE 1 A 10 M</v>
          </cell>
          <cell r="C97" t="str">
            <v>ML</v>
          </cell>
          <cell r="D97">
            <v>10100</v>
          </cell>
          <cell r="E97">
            <v>10100</v>
          </cell>
          <cell r="F97">
            <v>10100</v>
          </cell>
          <cell r="G97">
            <v>10100</v>
          </cell>
          <cell r="H97">
            <v>10100</v>
          </cell>
          <cell r="I97">
            <v>10100</v>
          </cell>
          <cell r="J97">
            <v>10100</v>
          </cell>
          <cell r="K97">
            <v>10100</v>
          </cell>
          <cell r="L97">
            <v>23543</v>
          </cell>
        </row>
        <row r="98">
          <cell r="A98">
            <v>678.1</v>
          </cell>
          <cell r="B98" t="str">
            <v>SUMINISTRO Y COLOCACION DE DUCTOS DE PVC O SIMILAR</v>
          </cell>
          <cell r="C98" t="str">
            <v>ML</v>
          </cell>
          <cell r="D98">
            <v>10100</v>
          </cell>
          <cell r="E98">
            <v>10100</v>
          </cell>
          <cell r="F98">
            <v>10100</v>
          </cell>
          <cell r="G98">
            <v>10100</v>
          </cell>
          <cell r="H98">
            <v>10100</v>
          </cell>
          <cell r="I98">
            <v>10100</v>
          </cell>
          <cell r="J98">
            <v>10100</v>
          </cell>
          <cell r="K98">
            <v>10100</v>
          </cell>
          <cell r="L98">
            <v>23543</v>
          </cell>
        </row>
        <row r="99">
          <cell r="A99">
            <v>681.1</v>
          </cell>
          <cell r="B99" t="str">
            <v>GAVIONES</v>
          </cell>
          <cell r="C99" t="str">
            <v>M3</v>
          </cell>
          <cell r="D99">
            <v>64592</v>
          </cell>
          <cell r="E99">
            <v>62409</v>
          </cell>
          <cell r="F99">
            <v>58198</v>
          </cell>
          <cell r="G99">
            <v>67779</v>
          </cell>
          <cell r="H99">
            <v>59158</v>
          </cell>
          <cell r="I99">
            <v>59474</v>
          </cell>
          <cell r="J99">
            <v>61987</v>
          </cell>
          <cell r="K99">
            <v>56797</v>
          </cell>
          <cell r="L99">
            <v>71505</v>
          </cell>
        </row>
        <row r="100">
          <cell r="A100">
            <v>700.1</v>
          </cell>
          <cell r="B100" t="str">
            <v>LINEA DE DEMARCACION</v>
          </cell>
          <cell r="C100" t="str">
            <v>M</v>
          </cell>
          <cell r="D100">
            <v>620</v>
          </cell>
          <cell r="E100">
            <v>758</v>
          </cell>
          <cell r="F100">
            <v>572</v>
          </cell>
          <cell r="G100">
            <v>680</v>
          </cell>
          <cell r="H100">
            <v>688</v>
          </cell>
          <cell r="I100">
            <v>650</v>
          </cell>
          <cell r="J100">
            <v>706</v>
          </cell>
          <cell r="K100">
            <v>797</v>
          </cell>
        </row>
        <row r="101">
          <cell r="A101">
            <v>700.2</v>
          </cell>
          <cell r="B101" t="str">
            <v>MARCA VIAL</v>
          </cell>
          <cell r="C101" t="str">
            <v>M2</v>
          </cell>
          <cell r="D101">
            <v>10602</v>
          </cell>
          <cell r="E101">
            <v>13055</v>
          </cell>
          <cell r="F101">
            <v>10490</v>
          </cell>
          <cell r="G101">
            <v>12160</v>
          </cell>
          <cell r="H101">
            <v>10656</v>
          </cell>
          <cell r="I101">
            <v>9929</v>
          </cell>
          <cell r="J101">
            <v>11011</v>
          </cell>
          <cell r="K101">
            <v>11092</v>
          </cell>
        </row>
        <row r="102">
          <cell r="A102">
            <v>701</v>
          </cell>
          <cell r="B102" t="str">
            <v>TACHA REFLECTIVA</v>
          </cell>
          <cell r="C102" t="str">
            <v>U</v>
          </cell>
          <cell r="D102">
            <v>10871</v>
          </cell>
          <cell r="E102">
            <v>10214</v>
          </cell>
          <cell r="F102">
            <v>8815</v>
          </cell>
          <cell r="G102">
            <v>8763</v>
          </cell>
          <cell r="H102">
            <v>8087</v>
          </cell>
          <cell r="I102">
            <v>8758</v>
          </cell>
          <cell r="J102">
            <v>9450</v>
          </cell>
          <cell r="K102">
            <v>10274</v>
          </cell>
        </row>
        <row r="103">
          <cell r="A103">
            <v>710.1</v>
          </cell>
          <cell r="B103" t="str">
            <v>SEÑAL DE TRANSITO</v>
          </cell>
          <cell r="C103" t="str">
            <v>U</v>
          </cell>
          <cell r="D103">
            <v>136206</v>
          </cell>
          <cell r="E103">
            <v>108973</v>
          </cell>
          <cell r="F103">
            <v>82191</v>
          </cell>
          <cell r="G103">
            <v>110599</v>
          </cell>
          <cell r="H103">
            <v>115436</v>
          </cell>
          <cell r="I103">
            <v>135715</v>
          </cell>
          <cell r="J103">
            <v>116936</v>
          </cell>
          <cell r="K103">
            <v>121453</v>
          </cell>
        </row>
        <row r="104">
          <cell r="A104">
            <v>720</v>
          </cell>
          <cell r="B104" t="str">
            <v>POSTE DE KILOMETRAJE (MOJON)</v>
          </cell>
          <cell r="C104" t="str">
            <v>U</v>
          </cell>
          <cell r="D104">
            <v>67523</v>
          </cell>
          <cell r="E104">
            <v>71059</v>
          </cell>
          <cell r="F104">
            <v>53486</v>
          </cell>
          <cell r="G104">
            <v>50379</v>
          </cell>
          <cell r="H104">
            <v>55920</v>
          </cell>
          <cell r="I104">
            <v>56476</v>
          </cell>
          <cell r="J104">
            <v>55156</v>
          </cell>
          <cell r="K104">
            <v>53075</v>
          </cell>
        </row>
        <row r="105">
          <cell r="A105">
            <v>730.1</v>
          </cell>
          <cell r="B105" t="str">
            <v>DEFENSA METALICA - CORREA SIMPLE</v>
          </cell>
          <cell r="C105" t="str">
            <v>M</v>
          </cell>
          <cell r="D105">
            <v>115865</v>
          </cell>
          <cell r="E105">
            <v>89369</v>
          </cell>
          <cell r="F105">
            <v>74325</v>
          </cell>
          <cell r="G105">
            <v>86428</v>
          </cell>
          <cell r="H105">
            <v>104683</v>
          </cell>
          <cell r="I105">
            <v>101349</v>
          </cell>
          <cell r="J105">
            <v>81770</v>
          </cell>
          <cell r="K105">
            <v>102996</v>
          </cell>
        </row>
        <row r="106">
          <cell r="A106">
            <v>730.2</v>
          </cell>
          <cell r="B106" t="str">
            <v>SECCION FINAL - DEFENSA METALICA</v>
          </cell>
          <cell r="C106" t="str">
            <v>U</v>
          </cell>
          <cell r="D106">
            <v>54925</v>
          </cell>
          <cell r="E106">
            <v>37375</v>
          </cell>
          <cell r="F106">
            <v>47938</v>
          </cell>
          <cell r="G106">
            <v>35832</v>
          </cell>
          <cell r="H106">
            <v>36238</v>
          </cell>
          <cell r="I106">
            <v>37375</v>
          </cell>
          <cell r="J106">
            <v>36400</v>
          </cell>
          <cell r="K106">
            <v>30550</v>
          </cell>
        </row>
        <row r="107">
          <cell r="A107">
            <v>740</v>
          </cell>
          <cell r="B107" t="str">
            <v>CAPTAFAROS</v>
          </cell>
          <cell r="C107" t="str">
            <v>U</v>
          </cell>
          <cell r="D107">
            <v>9672</v>
          </cell>
          <cell r="E107">
            <v>9491</v>
          </cell>
          <cell r="F107">
            <v>6367</v>
          </cell>
          <cell r="G107">
            <v>9624</v>
          </cell>
          <cell r="H107">
            <v>6062</v>
          </cell>
          <cell r="I107">
            <v>7374</v>
          </cell>
          <cell r="J107">
            <v>8657</v>
          </cell>
          <cell r="K107">
            <v>7202</v>
          </cell>
        </row>
        <row r="108">
          <cell r="A108">
            <v>741</v>
          </cell>
          <cell r="B108" t="str">
            <v>PINTURA DE MUROS</v>
          </cell>
          <cell r="C108" t="str">
            <v>M2</v>
          </cell>
          <cell r="L108">
            <v>10877</v>
          </cell>
        </row>
        <row r="109">
          <cell r="A109">
            <v>810.1</v>
          </cell>
          <cell r="B109" t="str">
            <v>EMPRADIZACION CON BLOQUES DE CESPED</v>
          </cell>
          <cell r="C109" t="str">
            <v>M2</v>
          </cell>
          <cell r="D109">
            <v>4758</v>
          </cell>
          <cell r="E109">
            <v>6691</v>
          </cell>
          <cell r="F109">
            <v>5538</v>
          </cell>
          <cell r="G109">
            <v>6543</v>
          </cell>
          <cell r="H109">
            <v>6703</v>
          </cell>
          <cell r="I109">
            <v>7365</v>
          </cell>
          <cell r="J109">
            <v>6507</v>
          </cell>
          <cell r="K109">
            <v>5300</v>
          </cell>
          <cell r="L109">
            <v>3513</v>
          </cell>
        </row>
        <row r="110">
          <cell r="A110">
            <v>810.2</v>
          </cell>
          <cell r="B110" t="str">
            <v>EMPRADIZACION CON TIERRA ORG Y SEMILLAS</v>
          </cell>
          <cell r="C110" t="str">
            <v>M2</v>
          </cell>
          <cell r="D110">
            <v>6176</v>
          </cell>
          <cell r="E110">
            <v>6592</v>
          </cell>
          <cell r="F110">
            <v>6344</v>
          </cell>
          <cell r="G110">
            <v>6642</v>
          </cell>
          <cell r="H110">
            <v>6553</v>
          </cell>
          <cell r="I110">
            <v>4957</v>
          </cell>
          <cell r="J110">
            <v>7748</v>
          </cell>
          <cell r="K110">
            <v>11570</v>
          </cell>
          <cell r="L110">
            <v>6474</v>
          </cell>
        </row>
        <row r="111">
          <cell r="A111">
            <v>820.1</v>
          </cell>
          <cell r="B111" t="str">
            <v>GEOTEXTIL PARA FILTROS</v>
          </cell>
          <cell r="C111" t="str">
            <v>M2</v>
          </cell>
          <cell r="D111">
            <v>3799</v>
          </cell>
          <cell r="E111">
            <v>1863</v>
          </cell>
          <cell r="F111">
            <v>3578</v>
          </cell>
          <cell r="G111">
            <v>3097</v>
          </cell>
          <cell r="H111">
            <v>2656</v>
          </cell>
          <cell r="I111">
            <v>2596</v>
          </cell>
          <cell r="J111">
            <v>3578</v>
          </cell>
          <cell r="K111">
            <v>1963</v>
          </cell>
          <cell r="L111">
            <v>3613</v>
          </cell>
        </row>
        <row r="112">
          <cell r="A112">
            <v>900.1</v>
          </cell>
          <cell r="B112" t="str">
            <v>TRANS MAT - EXPLAN (100 - 1000M)</v>
          </cell>
          <cell r="C112" t="str">
            <v>M3xES</v>
          </cell>
          <cell r="D112">
            <v>650</v>
          </cell>
          <cell r="E112">
            <v>628</v>
          </cell>
          <cell r="F112">
            <v>520</v>
          </cell>
          <cell r="G112">
            <v>585</v>
          </cell>
          <cell r="H112">
            <v>650</v>
          </cell>
          <cell r="I112">
            <v>533</v>
          </cell>
          <cell r="J112">
            <v>572</v>
          </cell>
          <cell r="K112">
            <v>520</v>
          </cell>
        </row>
        <row r="113">
          <cell r="A113">
            <v>900.2</v>
          </cell>
          <cell r="B113" t="str">
            <v>TRANS MAT - EXPLAN (MAS DE - 1000M)</v>
          </cell>
          <cell r="C113" t="str">
            <v>M3xKM</v>
          </cell>
          <cell r="D113">
            <v>723</v>
          </cell>
          <cell r="E113">
            <v>698</v>
          </cell>
          <cell r="F113">
            <v>577</v>
          </cell>
          <cell r="G113">
            <v>650</v>
          </cell>
          <cell r="H113">
            <v>723</v>
          </cell>
          <cell r="I113">
            <v>593</v>
          </cell>
          <cell r="J113">
            <v>636</v>
          </cell>
          <cell r="K113">
            <v>577</v>
          </cell>
        </row>
        <row r="114">
          <cell r="A114">
            <v>900.3</v>
          </cell>
          <cell r="B114" t="str">
            <v>TRANS MATERIALES PROV. DE DERRUMBES</v>
          </cell>
          <cell r="C114" t="str">
            <v>M3xKM</v>
          </cell>
          <cell r="D114">
            <v>723</v>
          </cell>
          <cell r="E114">
            <v>698</v>
          </cell>
          <cell r="F114">
            <v>577</v>
          </cell>
          <cell r="G114">
            <v>650</v>
          </cell>
          <cell r="H114">
            <v>723</v>
          </cell>
          <cell r="I114">
            <v>593</v>
          </cell>
          <cell r="J114">
            <v>636</v>
          </cell>
          <cell r="K114">
            <v>577</v>
          </cell>
        </row>
        <row r="116">
          <cell r="A116">
            <v>2000</v>
          </cell>
          <cell r="B116" t="str">
            <v>LIMPIEZA CALZADA EXISTENTE</v>
          </cell>
          <cell r="C116" t="str">
            <v>HA</v>
          </cell>
          <cell r="D116">
            <v>32468</v>
          </cell>
          <cell r="E116">
            <v>37271</v>
          </cell>
          <cell r="F116">
            <v>34736</v>
          </cell>
          <cell r="G116">
            <v>36361</v>
          </cell>
          <cell r="H116">
            <v>35556</v>
          </cell>
          <cell r="I116">
            <v>28812</v>
          </cell>
          <cell r="J116">
            <v>31985</v>
          </cell>
          <cell r="K116">
            <v>35718</v>
          </cell>
        </row>
        <row r="117">
          <cell r="A117">
            <v>2021</v>
          </cell>
          <cell r="B117" t="str">
            <v>DEMOLICIONES CONCRETO CICLOPEO</v>
          </cell>
          <cell r="C117" t="str">
            <v>M3</v>
          </cell>
          <cell r="D117">
            <v>18834</v>
          </cell>
          <cell r="E117">
            <v>16485</v>
          </cell>
          <cell r="F117">
            <v>14931</v>
          </cell>
          <cell r="G117">
            <v>17791</v>
          </cell>
          <cell r="H117">
            <v>19404</v>
          </cell>
          <cell r="I117">
            <v>15544</v>
          </cell>
          <cell r="J117">
            <v>18268</v>
          </cell>
          <cell r="K117">
            <v>17859</v>
          </cell>
        </row>
        <row r="118">
          <cell r="A118">
            <v>2022</v>
          </cell>
          <cell r="B118" t="str">
            <v>DEMOLICIONES DE MAMPOSTERIA</v>
          </cell>
          <cell r="C118" t="str">
            <v>M3</v>
          </cell>
          <cell r="D118">
            <v>18287</v>
          </cell>
          <cell r="E118">
            <v>24322</v>
          </cell>
          <cell r="F118">
            <v>19777</v>
          </cell>
          <cell r="G118">
            <v>20319</v>
          </cell>
          <cell r="H118">
            <v>17644</v>
          </cell>
          <cell r="I118">
            <v>15690</v>
          </cell>
          <cell r="J118">
            <v>15707</v>
          </cell>
          <cell r="K118">
            <v>17203</v>
          </cell>
        </row>
        <row r="119">
          <cell r="A119">
            <v>2490</v>
          </cell>
          <cell r="B119" t="str">
            <v>EXT. COMP. CAPA ROD. - ASFALTO NATURAL</v>
          </cell>
          <cell r="C119" t="str">
            <v>M3</v>
          </cell>
          <cell r="D119">
            <v>128184</v>
          </cell>
          <cell r="F119">
            <v>112412</v>
          </cell>
          <cell r="I119">
            <v>186061</v>
          </cell>
          <cell r="J119">
            <v>97000</v>
          </cell>
        </row>
        <row r="120">
          <cell r="A120">
            <v>2600</v>
          </cell>
          <cell r="B120" t="str">
            <v>RIEGO DE SELLO - ASFALTO LIQUIDO</v>
          </cell>
          <cell r="C120" t="str">
            <v>M2</v>
          </cell>
          <cell r="D120">
            <v>954</v>
          </cell>
          <cell r="E120">
            <v>878</v>
          </cell>
          <cell r="F120">
            <v>675</v>
          </cell>
          <cell r="G120">
            <v>997</v>
          </cell>
          <cell r="H120">
            <v>758</v>
          </cell>
          <cell r="I120">
            <v>698</v>
          </cell>
          <cell r="J120">
            <v>883</v>
          </cell>
          <cell r="K120">
            <v>655</v>
          </cell>
        </row>
        <row r="121">
          <cell r="A121">
            <v>2610</v>
          </cell>
          <cell r="B121" t="str">
            <v>RIEGO SELLO - EMULSION</v>
          </cell>
          <cell r="C121" t="str">
            <v>M2</v>
          </cell>
          <cell r="D121">
            <v>1119</v>
          </cell>
          <cell r="E121">
            <v>1573</v>
          </cell>
          <cell r="F121">
            <v>1193</v>
          </cell>
          <cell r="G121">
            <v>1074</v>
          </cell>
          <cell r="H121">
            <v>907</v>
          </cell>
          <cell r="I121">
            <v>776</v>
          </cell>
          <cell r="J121">
            <v>844</v>
          </cell>
          <cell r="K121">
            <v>680</v>
          </cell>
        </row>
        <row r="122">
          <cell r="A122">
            <v>2630</v>
          </cell>
          <cell r="B122" t="str">
            <v>SELLO FISURAS &gt; 3MM - EMULSION Y ARENA</v>
          </cell>
          <cell r="C122" t="str">
            <v>M</v>
          </cell>
          <cell r="D122">
            <v>153</v>
          </cell>
          <cell r="E122">
            <v>120</v>
          </cell>
          <cell r="F122">
            <v>130</v>
          </cell>
          <cell r="G122">
            <v>126</v>
          </cell>
          <cell r="H122">
            <v>113</v>
          </cell>
          <cell r="I122">
            <v>104</v>
          </cell>
          <cell r="J122">
            <v>96</v>
          </cell>
          <cell r="K122">
            <v>81</v>
          </cell>
        </row>
        <row r="123">
          <cell r="A123">
            <v>2640</v>
          </cell>
          <cell r="B123" t="str">
            <v>SELLO FISURAS &gt;3MM - EMULSION ASFALTIC</v>
          </cell>
          <cell r="C123" t="str">
            <v>M</v>
          </cell>
          <cell r="D123">
            <v>117</v>
          </cell>
          <cell r="E123">
            <v>181</v>
          </cell>
          <cell r="F123">
            <v>140</v>
          </cell>
          <cell r="G123">
            <v>135</v>
          </cell>
          <cell r="H123">
            <v>111</v>
          </cell>
          <cell r="I123">
            <v>98</v>
          </cell>
          <cell r="J123">
            <v>99</v>
          </cell>
          <cell r="K123">
            <v>111</v>
          </cell>
        </row>
        <row r="124">
          <cell r="A124">
            <v>3111</v>
          </cell>
          <cell r="B124" t="str">
            <v>BACHEO - CARRETERAS EN AFIRMADO</v>
          </cell>
          <cell r="C124" t="str">
            <v>M3</v>
          </cell>
          <cell r="D124">
            <v>28373</v>
          </cell>
          <cell r="E124">
            <v>50981</v>
          </cell>
          <cell r="F124">
            <v>37460</v>
          </cell>
          <cell r="G124">
            <v>48347</v>
          </cell>
          <cell r="H124">
            <v>50801</v>
          </cell>
          <cell r="I124">
            <v>44896</v>
          </cell>
          <cell r="J124">
            <v>31470</v>
          </cell>
          <cell r="K124">
            <v>33248</v>
          </cell>
        </row>
        <row r="125">
          <cell r="A125">
            <v>3340</v>
          </cell>
          <cell r="B125" t="str">
            <v>SELLO FISURAS &lt; 3MM - EMULSION ASFALTIC</v>
          </cell>
          <cell r="C125" t="str">
            <v>M</v>
          </cell>
          <cell r="D125">
            <v>75</v>
          </cell>
          <cell r="E125">
            <v>94</v>
          </cell>
          <cell r="F125">
            <v>75</v>
          </cell>
          <cell r="G125">
            <v>78</v>
          </cell>
          <cell r="H125">
            <v>74</v>
          </cell>
          <cell r="I125">
            <v>60</v>
          </cell>
          <cell r="J125">
            <v>72</v>
          </cell>
          <cell r="K125">
            <v>72</v>
          </cell>
        </row>
        <row r="126">
          <cell r="A126">
            <v>4180</v>
          </cell>
          <cell r="B126" t="str">
            <v>CONFORMACION MANUAL CUNETAS</v>
          </cell>
          <cell r="C126" t="str">
            <v>M</v>
          </cell>
          <cell r="D126">
            <v>515</v>
          </cell>
          <cell r="E126">
            <v>763</v>
          </cell>
          <cell r="F126">
            <v>618</v>
          </cell>
          <cell r="G126">
            <v>618</v>
          </cell>
          <cell r="H126">
            <v>489</v>
          </cell>
          <cell r="I126">
            <v>450</v>
          </cell>
          <cell r="J126">
            <v>438</v>
          </cell>
          <cell r="K126">
            <v>515</v>
          </cell>
        </row>
        <row r="127">
          <cell r="A127">
            <v>4260</v>
          </cell>
          <cell r="B127" t="str">
            <v>LIMPIEZA CUNETA CON MOTONIVELADORA</v>
          </cell>
          <cell r="C127" t="str">
            <v>M</v>
          </cell>
          <cell r="D127">
            <v>98</v>
          </cell>
          <cell r="E127">
            <v>108</v>
          </cell>
          <cell r="F127">
            <v>103</v>
          </cell>
          <cell r="G127">
            <v>108</v>
          </cell>
          <cell r="H127">
            <v>108</v>
          </cell>
          <cell r="I127">
            <v>87</v>
          </cell>
          <cell r="J127">
            <v>98</v>
          </cell>
          <cell r="K127">
            <v>108</v>
          </cell>
        </row>
        <row r="128">
          <cell r="A128">
            <v>4300</v>
          </cell>
          <cell r="B128" t="str">
            <v>ZANJAS CORONACION EN CONCRETO</v>
          </cell>
          <cell r="C128" t="str">
            <v>M3</v>
          </cell>
          <cell r="D128">
            <v>209346</v>
          </cell>
          <cell r="E128">
            <v>212238</v>
          </cell>
          <cell r="F128">
            <v>201665</v>
          </cell>
          <cell r="G128">
            <v>232671</v>
          </cell>
          <cell r="H128">
            <v>213935</v>
          </cell>
          <cell r="I128">
            <v>187175</v>
          </cell>
          <cell r="J128">
            <v>196443</v>
          </cell>
          <cell r="K128">
            <v>169120</v>
          </cell>
        </row>
        <row r="129">
          <cell r="A129">
            <v>4310</v>
          </cell>
          <cell r="B129" t="str">
            <v>ZANJAS DE CORONACION EN MAMPOSTERIA</v>
          </cell>
          <cell r="C129" t="str">
            <v>M3</v>
          </cell>
          <cell r="D129">
            <v>123666</v>
          </cell>
          <cell r="E129">
            <v>121546</v>
          </cell>
          <cell r="F129">
            <v>130952</v>
          </cell>
          <cell r="G129">
            <v>145894</v>
          </cell>
          <cell r="H129">
            <v>125529</v>
          </cell>
          <cell r="I129">
            <v>111691</v>
          </cell>
          <cell r="J129">
            <v>117728</v>
          </cell>
          <cell r="K129">
            <v>102892</v>
          </cell>
        </row>
        <row r="130">
          <cell r="A130">
            <v>4360</v>
          </cell>
          <cell r="B130" t="str">
            <v>LIMPIEZA CANALES EN TIERRA</v>
          </cell>
          <cell r="C130" t="str">
            <v>M</v>
          </cell>
          <cell r="D130">
            <v>1030</v>
          </cell>
          <cell r="E130">
            <v>1528</v>
          </cell>
          <cell r="F130">
            <v>1235</v>
          </cell>
          <cell r="G130">
            <v>1235</v>
          </cell>
          <cell r="H130">
            <v>978</v>
          </cell>
          <cell r="I130">
            <v>900</v>
          </cell>
          <cell r="J130">
            <v>875</v>
          </cell>
          <cell r="K130">
            <v>1030</v>
          </cell>
        </row>
        <row r="131">
          <cell r="A131">
            <v>4560</v>
          </cell>
          <cell r="B131" t="str">
            <v>DRENES HORIZONTALES TUBERIA 2"</v>
          </cell>
          <cell r="C131" t="str">
            <v>M</v>
          </cell>
          <cell r="D131">
            <v>63144</v>
          </cell>
          <cell r="E131">
            <v>66400</v>
          </cell>
          <cell r="F131">
            <v>66426</v>
          </cell>
          <cell r="G131">
            <v>66979</v>
          </cell>
          <cell r="H131">
            <v>67144</v>
          </cell>
          <cell r="I131">
            <v>64475</v>
          </cell>
          <cell r="J131">
            <v>63826</v>
          </cell>
          <cell r="K131">
            <v>62975</v>
          </cell>
        </row>
        <row r="132">
          <cell r="A132">
            <v>4860</v>
          </cell>
          <cell r="B132" t="str">
            <v>SUPERESTRUCTURAS PONTONES</v>
          </cell>
          <cell r="C132" t="str">
            <v>M3</v>
          </cell>
          <cell r="D132">
            <v>538616</v>
          </cell>
          <cell r="E132">
            <v>608491</v>
          </cell>
          <cell r="F132">
            <v>527985</v>
          </cell>
          <cell r="G132">
            <v>779791</v>
          </cell>
          <cell r="H132">
            <v>503646</v>
          </cell>
          <cell r="I132">
            <v>685118</v>
          </cell>
          <cell r="J132">
            <v>511905</v>
          </cell>
          <cell r="K132">
            <v>335221</v>
          </cell>
        </row>
        <row r="133">
          <cell r="A133">
            <v>4880</v>
          </cell>
          <cell r="B133" t="str">
            <v>ALCANTARILLA DE CAJON</v>
          </cell>
          <cell r="C133" t="str">
            <v>M3</v>
          </cell>
          <cell r="D133">
            <v>318682</v>
          </cell>
          <cell r="E133">
            <v>364536</v>
          </cell>
          <cell r="F133">
            <v>292496</v>
          </cell>
          <cell r="G133">
            <v>378288</v>
          </cell>
          <cell r="H133">
            <v>310804</v>
          </cell>
          <cell r="I133">
            <v>314379</v>
          </cell>
          <cell r="J133">
            <v>298178</v>
          </cell>
          <cell r="K133">
            <v>227071</v>
          </cell>
        </row>
        <row r="134">
          <cell r="A134">
            <v>4960</v>
          </cell>
          <cell r="B134" t="str">
            <v>LIMPIEZA OBRAS AREA &lt; = 0.62 M2</v>
          </cell>
          <cell r="C134" t="str">
            <v>M</v>
          </cell>
          <cell r="D134">
            <v>3432</v>
          </cell>
          <cell r="E134">
            <v>5090</v>
          </cell>
          <cell r="F134">
            <v>4118</v>
          </cell>
          <cell r="G134">
            <v>4118</v>
          </cell>
          <cell r="H134">
            <v>3260</v>
          </cell>
          <cell r="I134">
            <v>2999</v>
          </cell>
          <cell r="J134">
            <v>2917</v>
          </cell>
          <cell r="K134">
            <v>3432</v>
          </cell>
        </row>
        <row r="135">
          <cell r="A135">
            <v>4970</v>
          </cell>
          <cell r="B135" t="str">
            <v>LIMPIEZA OBRAS AREA &gt; 0.60 M2</v>
          </cell>
          <cell r="C135" t="str">
            <v>M3</v>
          </cell>
          <cell r="D135">
            <v>5148</v>
          </cell>
          <cell r="E135">
            <v>7635</v>
          </cell>
          <cell r="F135">
            <v>6178</v>
          </cell>
          <cell r="G135">
            <v>6178</v>
          </cell>
          <cell r="H135">
            <v>4891</v>
          </cell>
          <cell r="I135">
            <v>4499</v>
          </cell>
          <cell r="J135">
            <v>4376</v>
          </cell>
          <cell r="K135">
            <v>5148</v>
          </cell>
        </row>
        <row r="136">
          <cell r="A136">
            <v>6006</v>
          </cell>
          <cell r="B136" t="str">
            <v>EXCAVACION MECANICA DESCOLES</v>
          </cell>
          <cell r="C136" t="str">
            <v>M3</v>
          </cell>
          <cell r="D136">
            <v>2470</v>
          </cell>
          <cell r="E136">
            <v>2275</v>
          </cell>
          <cell r="F136">
            <v>2275</v>
          </cell>
          <cell r="G136">
            <v>2275</v>
          </cell>
          <cell r="H136">
            <v>2275</v>
          </cell>
          <cell r="I136">
            <v>2275</v>
          </cell>
          <cell r="J136">
            <v>2275</v>
          </cell>
          <cell r="K136">
            <v>2925</v>
          </cell>
        </row>
        <row r="137">
          <cell r="A137">
            <v>7108</v>
          </cell>
          <cell r="B137" t="str">
            <v>SEÑALIZACION TEMPORAL</v>
          </cell>
          <cell r="C137" t="str">
            <v>SEÑAL</v>
          </cell>
          <cell r="D137">
            <v>108388</v>
          </cell>
          <cell r="E137">
            <v>98043</v>
          </cell>
          <cell r="F137">
            <v>82193</v>
          </cell>
          <cell r="G137">
            <v>141912</v>
          </cell>
          <cell r="H137">
            <v>102627</v>
          </cell>
          <cell r="I137">
            <v>105278</v>
          </cell>
          <cell r="J137">
            <v>148143</v>
          </cell>
          <cell r="K137">
            <v>128213</v>
          </cell>
        </row>
        <row r="138">
          <cell r="A138">
            <v>7150</v>
          </cell>
          <cell r="B138" t="str">
            <v>CORTE TALUDES PARA AMPLIACION</v>
          </cell>
          <cell r="C138" t="str">
            <v>M3</v>
          </cell>
          <cell r="D138">
            <v>1268</v>
          </cell>
          <cell r="E138">
            <v>1754</v>
          </cell>
          <cell r="F138">
            <v>1677</v>
          </cell>
          <cell r="G138">
            <v>1547</v>
          </cell>
          <cell r="H138">
            <v>1522</v>
          </cell>
          <cell r="I138">
            <v>1451</v>
          </cell>
          <cell r="J138">
            <v>1643</v>
          </cell>
          <cell r="K138">
            <v>1658</v>
          </cell>
        </row>
        <row r="139">
          <cell r="A139">
            <v>7210</v>
          </cell>
          <cell r="B139" t="str">
            <v>RELLENO DE SOCAVACIONES EN TERRAPLENES</v>
          </cell>
          <cell r="C139" t="str">
            <v>M3</v>
          </cell>
          <cell r="D139">
            <v>20549</v>
          </cell>
          <cell r="E139">
            <v>18870</v>
          </cell>
          <cell r="F139">
            <v>20498</v>
          </cell>
          <cell r="G139">
            <v>22751</v>
          </cell>
          <cell r="H139">
            <v>25871</v>
          </cell>
          <cell r="I139">
            <v>32163</v>
          </cell>
          <cell r="J139">
            <v>18474</v>
          </cell>
          <cell r="K139">
            <v>20549</v>
          </cell>
        </row>
        <row r="140">
          <cell r="A140">
            <v>7304</v>
          </cell>
          <cell r="B140" t="str">
            <v>DEFENSA METALICA - CORREA DOBLE</v>
          </cell>
          <cell r="C140" t="str">
            <v>M</v>
          </cell>
          <cell r="D140">
            <v>203941</v>
          </cell>
          <cell r="E140">
            <v>153282</v>
          </cell>
          <cell r="F140">
            <v>120842</v>
          </cell>
          <cell r="G140">
            <v>149409</v>
          </cell>
          <cell r="H140">
            <v>186820</v>
          </cell>
          <cell r="I140">
            <v>179382</v>
          </cell>
          <cell r="J140">
            <v>144516</v>
          </cell>
          <cell r="K140">
            <v>184660</v>
          </cell>
        </row>
        <row r="141">
          <cell r="A141">
            <v>7360</v>
          </cell>
          <cell r="B141" t="str">
            <v>ROCERIA Y DESMONTE MANUAL</v>
          </cell>
          <cell r="C141" t="str">
            <v>Ha</v>
          </cell>
          <cell r="D141">
            <v>233188</v>
          </cell>
          <cell r="E141">
            <v>305418</v>
          </cell>
          <cell r="F141">
            <v>260553</v>
          </cell>
          <cell r="G141">
            <v>260325</v>
          </cell>
          <cell r="H141">
            <v>229151</v>
          </cell>
          <cell r="I141">
            <v>203055</v>
          </cell>
          <cell r="J141">
            <v>225388</v>
          </cell>
          <cell r="K141">
            <v>213460</v>
          </cell>
        </row>
        <row r="142">
          <cell r="A142">
            <v>7370</v>
          </cell>
          <cell r="B142" t="str">
            <v>ROCERIA Y DESMONTE MECANICO</v>
          </cell>
          <cell r="C142" t="str">
            <v>Ha</v>
          </cell>
          <cell r="D142">
            <v>175500</v>
          </cell>
          <cell r="E142">
            <v>170658</v>
          </cell>
          <cell r="F142">
            <v>148850</v>
          </cell>
          <cell r="G142">
            <v>173225</v>
          </cell>
          <cell r="H142">
            <v>174038</v>
          </cell>
          <cell r="I142">
            <v>139315</v>
          </cell>
          <cell r="J142">
            <v>151613</v>
          </cell>
          <cell r="K142">
            <v>143000</v>
          </cell>
        </row>
        <row r="143">
          <cell r="A143">
            <v>7390</v>
          </cell>
          <cell r="B143" t="str">
            <v>PODA,CORTE,RETIRO DE ARBOLES</v>
          </cell>
          <cell r="C143" t="str">
            <v>U</v>
          </cell>
          <cell r="D143">
            <v>17537</v>
          </cell>
          <cell r="E143">
            <v>17615</v>
          </cell>
          <cell r="F143">
            <v>14544</v>
          </cell>
          <cell r="G143">
            <v>16169</v>
          </cell>
          <cell r="H143">
            <v>17473</v>
          </cell>
          <cell r="I143">
            <v>14450</v>
          </cell>
          <cell r="J143">
            <v>15395</v>
          </cell>
          <cell r="K143">
            <v>14287</v>
          </cell>
        </row>
        <row r="144">
          <cell r="A144">
            <v>7700</v>
          </cell>
          <cell r="B144" t="str">
            <v>INDICADORES ALINEAMINETO</v>
          </cell>
          <cell r="C144" t="str">
            <v>U</v>
          </cell>
          <cell r="D144">
            <v>85053</v>
          </cell>
          <cell r="E144">
            <v>110063</v>
          </cell>
          <cell r="F144">
            <v>91256</v>
          </cell>
          <cell r="G144">
            <v>105563</v>
          </cell>
          <cell r="H144">
            <v>119113</v>
          </cell>
          <cell r="I144">
            <v>125761</v>
          </cell>
          <cell r="J144">
            <v>118613</v>
          </cell>
          <cell r="K144">
            <v>117410</v>
          </cell>
        </row>
        <row r="145">
          <cell r="A145">
            <v>7750</v>
          </cell>
          <cell r="B145" t="str">
            <v>PINTURA - RENOVACION INDICACIONES MOJON</v>
          </cell>
          <cell r="C145" t="str">
            <v>U</v>
          </cell>
          <cell r="D145">
            <v>7076</v>
          </cell>
          <cell r="E145">
            <v>9991</v>
          </cell>
          <cell r="F145">
            <v>6159</v>
          </cell>
          <cell r="G145">
            <v>8518</v>
          </cell>
          <cell r="H145">
            <v>8524</v>
          </cell>
          <cell r="I145">
            <v>9902</v>
          </cell>
          <cell r="J145">
            <v>9442</v>
          </cell>
          <cell r="K145">
            <v>7398</v>
          </cell>
        </row>
        <row r="146">
          <cell r="A146">
            <v>7780</v>
          </cell>
          <cell r="B146" t="str">
            <v>LIMPIEZA DE SEÑALES Y MOJONES</v>
          </cell>
          <cell r="C146" t="str">
            <v>U</v>
          </cell>
          <cell r="D146">
            <v>4585</v>
          </cell>
          <cell r="E146">
            <v>6665</v>
          </cell>
          <cell r="F146">
            <v>4583</v>
          </cell>
          <cell r="G146">
            <v>5170</v>
          </cell>
          <cell r="H146">
            <v>4913</v>
          </cell>
          <cell r="I146">
            <v>5273</v>
          </cell>
          <cell r="J146">
            <v>3825</v>
          </cell>
          <cell r="K146">
            <v>4623</v>
          </cell>
        </row>
        <row r="147">
          <cell r="A147">
            <v>7860</v>
          </cell>
          <cell r="B147" t="str">
            <v>LIMPIEZA DEFENSA METALICA</v>
          </cell>
          <cell r="C147" t="str">
            <v>M</v>
          </cell>
          <cell r="D147">
            <v>2188</v>
          </cell>
          <cell r="E147">
            <v>1875</v>
          </cell>
          <cell r="F147">
            <v>1411</v>
          </cell>
          <cell r="G147">
            <v>2669</v>
          </cell>
          <cell r="H147">
            <v>1538</v>
          </cell>
          <cell r="I147">
            <v>1663</v>
          </cell>
          <cell r="J147">
            <v>1183</v>
          </cell>
          <cell r="K147">
            <v>1752</v>
          </cell>
        </row>
        <row r="148">
          <cell r="A148">
            <v>7900</v>
          </cell>
          <cell r="B148" t="str">
            <v>RETIRO CERCAS - ZONAS LATERALES</v>
          </cell>
          <cell r="C148" t="str">
            <v>M</v>
          </cell>
          <cell r="D148">
            <v>772</v>
          </cell>
          <cell r="E148">
            <v>1145</v>
          </cell>
          <cell r="F148">
            <v>927</v>
          </cell>
          <cell r="G148">
            <v>927</v>
          </cell>
          <cell r="H148">
            <v>733</v>
          </cell>
          <cell r="I148">
            <v>675</v>
          </cell>
          <cell r="J148">
            <v>657</v>
          </cell>
          <cell r="K148">
            <v>772</v>
          </cell>
        </row>
        <row r="149">
          <cell r="A149">
            <v>8150</v>
          </cell>
          <cell r="B149" t="str">
            <v>ARBORIZACION</v>
          </cell>
          <cell r="C149" t="str">
            <v>U</v>
          </cell>
          <cell r="D149">
            <v>10644</v>
          </cell>
          <cell r="E149">
            <v>12715</v>
          </cell>
          <cell r="F149">
            <v>12246</v>
          </cell>
          <cell r="G149">
            <v>11864</v>
          </cell>
          <cell r="H149">
            <v>10158</v>
          </cell>
          <cell r="I149">
            <v>8702</v>
          </cell>
          <cell r="J149">
            <v>10568</v>
          </cell>
          <cell r="K149">
            <v>8288</v>
          </cell>
        </row>
        <row r="150">
          <cell r="A150">
            <v>9400</v>
          </cell>
          <cell r="B150" t="str">
            <v>INSPECCION VISUAL CARRETERAS</v>
          </cell>
          <cell r="C150" t="str">
            <v>KM</v>
          </cell>
          <cell r="D150">
            <v>33735</v>
          </cell>
          <cell r="E150">
            <v>29205</v>
          </cell>
          <cell r="F150">
            <v>20865</v>
          </cell>
          <cell r="G150">
            <v>24861</v>
          </cell>
          <cell r="H150">
            <v>21970</v>
          </cell>
          <cell r="I150">
            <v>24912</v>
          </cell>
          <cell r="J150">
            <v>32825</v>
          </cell>
          <cell r="K150">
            <v>19825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HOR"/>
      <sheetName val="B-VER"/>
      <sheetName val="C-REP"/>
      <sheetName val="D-CHA"/>
      <sheetName val="E-CAN"/>
    </sheetNames>
    <sheetDataSet>
      <sheetData sheetId="0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/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ACT PREST"/>
      <sheetName val="AIU"/>
      <sheetName val="CUADRILLA"/>
      <sheetName val="CONCRETOS"/>
      <sheetName val="Insumos"/>
      <sheetName val="INDICE PARALELO"/>
      <sheetName val="MANEJO TTO"/>
      <sheetName val="Campamento"/>
      <sheetName val="2P.2"/>
      <sheetName val="23.P2"/>
      <sheetName val="310.P3"/>
      <sheetName val="6.P3"/>
      <sheetName val="6.P4"/>
      <sheetName val="0.P1"/>
      <sheetName val="0.P2"/>
      <sheetName val="1P.1"/>
      <sheetName val="1P.1 localiz. y Replant&lt; 200"/>
      <sheetName val="Cte pavimento"/>
      <sheetName val="2P.1"/>
      <sheetName val="201.P5"/>
      <sheetName val="201.P9"/>
      <sheetName val="201.7"/>
      <sheetName val="201.7.1"/>
      <sheetName val="201.9"/>
      <sheetName val="201.7.2"/>
      <sheetName val="201.9.1"/>
      <sheetName val="201.10"/>
      <sheetName val="201.10.1"/>
      <sheetName val="201.11.1"/>
      <sheetName val="201.14"/>
      <sheetName val="201.16"/>
      <sheetName val="202.2"/>
      <sheetName val="210.1.1"/>
      <sheetName val="210.P1"/>
      <sheetName val="211.1"/>
      <sheetName val="220.1"/>
      <sheetName val="223.3.2"/>
      <sheetName val="223.3.3"/>
      <sheetName val="230.P1"/>
      <sheetName val="230.P2"/>
      <sheetName val="230.1"/>
      <sheetName val="231.1"/>
      <sheetName val="232.1"/>
      <sheetName val="232.1.1"/>
      <sheetName val="232.1.2"/>
      <sheetName val="ConforCompSubBaseVia"/>
      <sheetName val="ConforCompBaseVia"/>
      <sheetName val="ExcavConglom(retiro)"/>
      <sheetName val="310.P1"/>
      <sheetName val="310.P2"/>
      <sheetName val="320.1"/>
      <sheetName val="320.4"/>
      <sheetName val="320.1(2) SubBaseAdoquin"/>
      <sheetName val="Extens Compct SubbaseParcheo"/>
      <sheetName val="330.1"/>
      <sheetName val="330.4"/>
      <sheetName val="330.P1"/>
      <sheetName val="450.2"/>
      <sheetName val="450.3"/>
      <sheetName val="460.1"/>
      <sheetName val="465.P1"/>
      <sheetName val="PlacaHuella"/>
      <sheetName val="501.1"/>
      <sheetName val="510.1"/>
      <sheetName val="600.1.1"/>
      <sheetName val="600.P1"/>
      <sheetName val="600.P2"/>
      <sheetName val="600.P3"/>
      <sheetName val="610.1"/>
      <sheetName val="610.2"/>
      <sheetName val="610.3"/>
      <sheetName val="621.1.1"/>
      <sheetName val="621.1.2"/>
      <sheetName val="621.1.3"/>
      <sheetName val="621.1.3.1"/>
      <sheetName val="621.1.3.2"/>
      <sheetName val="621.1.4.1"/>
      <sheetName val="621.5.1"/>
      <sheetName val="621.7.1"/>
      <sheetName val="600.1"/>
      <sheetName val="621.P1"/>
      <sheetName val="630.3.8"/>
      <sheetName val="630.1"/>
      <sheetName val="630.2"/>
      <sheetName val="630.3"/>
      <sheetName val="630.3.1"/>
      <sheetName val="630.3.2"/>
      <sheetName val="630.3.3"/>
      <sheetName val="630.3.4"/>
      <sheetName val="630.3.5"/>
      <sheetName val="630.3.6"/>
      <sheetName val="630.3.7"/>
      <sheetName val="630.3.9"/>
      <sheetName val="630.4"/>
      <sheetName val="630.4.1"/>
      <sheetName val="630.4.1.1"/>
      <sheetName val="630.4.1.2"/>
      <sheetName val="630.4.2"/>
      <sheetName val="630.4.3"/>
      <sheetName val="630.4.3 (2)"/>
      <sheetName val="630.4.4"/>
      <sheetName val="630.4.5"/>
      <sheetName val="630.4.6"/>
      <sheetName val="630.4.7"/>
      <sheetName val="630.4.8"/>
      <sheetName val="630.5"/>
      <sheetName val="630.6 "/>
      <sheetName val="630.P1"/>
      <sheetName val="630.7"/>
      <sheetName val="630.7P"/>
      <sheetName val="630.4A"/>
      <sheetName val="632.1"/>
      <sheetName val="640.1"/>
      <sheetName val="640.2"/>
      <sheetName val="640.2.1"/>
      <sheetName val="641.1"/>
      <sheetName val="642.P1"/>
      <sheetName val="642.P2"/>
      <sheetName val="642.1.1 "/>
      <sheetName val="642.1.2"/>
      <sheetName val="650.P1"/>
      <sheetName val="661.1"/>
      <sheetName val="670.5"/>
      <sheetName val="671.3"/>
      <sheetName val="672.4.1"/>
      <sheetName val="672.4.2"/>
      <sheetName val="672.4.3"/>
      <sheetName val="672.4.4"/>
      <sheetName val="672.3"/>
      <sheetName val="672.3.1"/>
      <sheetName val="672.3.2"/>
      <sheetName val="672.3.3"/>
      <sheetName val="672.3.4"/>
      <sheetName val="672.3.5"/>
      <sheetName val="673.1.1"/>
      <sheetName val="673.1.2"/>
      <sheetName val="673.2"/>
      <sheetName val="800.1"/>
      <sheetName val="800.4"/>
      <sheetName val="810.1"/>
      <sheetName val="810.3"/>
      <sheetName val="820.1"/>
      <sheetName val="900.1"/>
      <sheetName val="900.2"/>
      <sheetName val="900.P3"/>
      <sheetName val="900.P4"/>
      <sheetName val="AAPSA352"/>
      <sheetName val="AAPSA353"/>
      <sheetName val="AAPSA354"/>
      <sheetName val="AAPSA358"/>
      <sheetName val="AAPSA360"/>
      <sheetName val="AAPSA362"/>
      <sheetName val="AAPSA370"/>
      <sheetName val="CANAL DISIPADOR"/>
      <sheetName val="710.2 Señal Grupo V"/>
      <sheetName val="A55"/>
      <sheetName val="A56"/>
      <sheetName val="5.P1"/>
      <sheetName val="6.P1"/>
      <sheetName val="6.P2"/>
      <sheetName val="6.P2.1"/>
      <sheetName val="7.P1"/>
      <sheetName val="7.P2"/>
      <sheetName val="7.P3"/>
      <sheetName val="12.P1"/>
      <sheetName val="13.P1"/>
      <sheetName val="13.P2"/>
      <sheetName val="14.P1"/>
      <sheetName val="14.P2"/>
      <sheetName val="15.P1"/>
      <sheetName val="15.P2"/>
      <sheetName val="15.P3"/>
      <sheetName val="16.P1"/>
      <sheetName val="16.P2"/>
      <sheetName val="17.P"/>
      <sheetName val="17.P1"/>
      <sheetName val="17.P2"/>
      <sheetName val="17.P3"/>
      <sheetName val="19.P1"/>
      <sheetName val="21.P1"/>
      <sheetName val="21.P2"/>
      <sheetName val="21.P3"/>
      <sheetName val="21.P4"/>
      <sheetName val="21.P5"/>
      <sheetName val="22.P1"/>
      <sheetName val="23.P1 "/>
      <sheetName val="24.P1"/>
      <sheetName val="24.P2"/>
      <sheetName val="21.P1A"/>
      <sheetName val="21.P2A"/>
      <sheetName val="21.P3A"/>
      <sheetName val="21.P3B"/>
      <sheetName val="21.P4A"/>
      <sheetName val="21.P5A"/>
      <sheetName val="21.P6A"/>
      <sheetName val="21.P7A"/>
      <sheetName val="21.P8A"/>
      <sheetName val="25.P1"/>
      <sheetName val="26.P1"/>
      <sheetName val="27.P1"/>
      <sheetName val="2P.3"/>
      <sheetName val="29,P1"/>
      <sheetName val="30,P1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LosetaColor"/>
      <sheetName val="CONCRETO MR41 con Rfzo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465.P1 (2)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630.4 (2)"/>
      <sheetName val="630.4 (3)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</sheetNames>
    <sheetDataSet>
      <sheetData sheetId="0">
        <row r="2">
          <cell r="B2" t="str">
            <v>ALCALDIA DE POPAYAN</v>
          </cell>
        </row>
        <row r="4">
          <cell r="B4" t="str">
            <v>SECRETARIA DE INFRAESTRUCTURA</v>
          </cell>
        </row>
        <row r="6">
          <cell r="B6" t="str">
            <v>PRESUPUESTO PARA EDIFICACIONES</v>
          </cell>
        </row>
        <row r="8">
          <cell r="B8">
            <v>44385</v>
          </cell>
        </row>
        <row r="10">
          <cell r="B10">
            <v>0.25</v>
          </cell>
        </row>
        <row r="11">
          <cell r="B11">
            <v>0.02</v>
          </cell>
        </row>
        <row r="12">
          <cell r="B12">
            <v>0.05</v>
          </cell>
        </row>
        <row r="15">
          <cell r="B15">
            <v>1.9</v>
          </cell>
        </row>
      </sheetData>
      <sheetData sheetId="1"/>
      <sheetData sheetId="2"/>
      <sheetData sheetId="3">
        <row r="6">
          <cell r="E6" t="str">
            <v>CUADRILLA No. 01</v>
          </cell>
          <cell r="G6">
            <v>219912.33333333331</v>
          </cell>
        </row>
        <row r="41">
          <cell r="E41" t="str">
            <v>CUADRILLA No. 06</v>
          </cell>
          <cell r="G41">
            <v>101498</v>
          </cell>
        </row>
        <row r="66">
          <cell r="E66" t="str">
            <v>CUADRILLA No.10</v>
          </cell>
          <cell r="G66">
            <v>118414.33333333333</v>
          </cell>
        </row>
        <row r="72">
          <cell r="E72" t="str">
            <v>CUADRILLA No.11</v>
          </cell>
          <cell r="G72">
            <v>84581.666666666657</v>
          </cell>
        </row>
        <row r="113">
          <cell r="E113" t="str">
            <v>CUADRILLA No. 19</v>
          </cell>
          <cell r="G113">
            <v>102043.79999999999</v>
          </cell>
        </row>
      </sheetData>
      <sheetData sheetId="4">
        <row r="57">
          <cell r="E57" t="str">
            <v>CONCRETO 21 Mpa</v>
          </cell>
        </row>
        <row r="67">
          <cell r="E67" t="str">
            <v>CONCRETO 17,5 Mpa</v>
          </cell>
          <cell r="G67">
            <v>411988.8</v>
          </cell>
        </row>
        <row r="94">
          <cell r="E94" t="str">
            <v>MORTERO 1:4</v>
          </cell>
          <cell r="G94">
            <v>322833</v>
          </cell>
        </row>
      </sheetData>
      <sheetData sheetId="5">
        <row r="13">
          <cell r="B13" t="str">
            <v>ACARREO DE MATLES VARIOS</v>
          </cell>
        </row>
        <row r="40">
          <cell r="B40" t="str">
            <v>HERRAMIENTA MENOR</v>
          </cell>
        </row>
        <row r="111">
          <cell r="B111" t="str">
            <v>VIBRADOR DE CONCRETO</v>
          </cell>
          <cell r="C111" t="str">
            <v>día</v>
          </cell>
          <cell r="D111">
            <v>67517</v>
          </cell>
        </row>
        <row r="118">
          <cell r="B118" t="str">
            <v>PUNTILLA 2"</v>
          </cell>
          <cell r="C118" t="str">
            <v>lbs</v>
          </cell>
          <cell r="D118">
            <v>2293</v>
          </cell>
        </row>
        <row r="144">
          <cell r="B144" t="str">
            <v>MALLA ELECTROSOLDADA M-84</v>
          </cell>
          <cell r="C144" t="str">
            <v>kg</v>
          </cell>
          <cell r="D144">
            <v>8674</v>
          </cell>
        </row>
        <row r="203">
          <cell r="B203" t="str">
            <v>ANDAMIO TUBULAR METALICO certificado</v>
          </cell>
          <cell r="C203" t="str">
            <v xml:space="preserve">h </v>
          </cell>
          <cell r="D203">
            <v>1227</v>
          </cell>
        </row>
        <row r="204">
          <cell r="B204" t="str">
            <v>ANDAMIOS PARALES TENSORES</v>
          </cell>
          <cell r="C204" t="str">
            <v>HR</v>
          </cell>
          <cell r="D204">
            <v>12221</v>
          </cell>
        </row>
        <row r="215">
          <cell r="B215" t="str">
            <v xml:space="preserve">PINTURA ESMALTE                                             </v>
          </cell>
          <cell r="C215" t="str">
            <v>gln</v>
          </cell>
          <cell r="D215">
            <v>76693</v>
          </cell>
        </row>
        <row r="216">
          <cell r="B216" t="str">
            <v xml:space="preserve">PINTURA ANTICORROSIVA                                       </v>
          </cell>
          <cell r="C216" t="str">
            <v>gln</v>
          </cell>
          <cell r="D216">
            <v>41843</v>
          </cell>
        </row>
        <row r="465">
          <cell r="B465" t="str">
            <v>Adaptador terminal conduit de 1/2</v>
          </cell>
          <cell r="C465" t="str">
            <v>und</v>
          </cell>
          <cell r="D465">
            <v>240</v>
          </cell>
        </row>
        <row r="502">
          <cell r="B502" t="str">
            <v>Codo 90° Presión de 1/2"</v>
          </cell>
          <cell r="C502" t="str">
            <v>und</v>
          </cell>
          <cell r="D502">
            <v>681</v>
          </cell>
        </row>
        <row r="557">
          <cell r="B557" t="str">
            <v xml:space="preserve">Limpiador PVC </v>
          </cell>
          <cell r="C557" t="str">
            <v>1/4 gal</v>
          </cell>
          <cell r="D557">
            <v>50901</v>
          </cell>
        </row>
        <row r="559">
          <cell r="B559" t="str">
            <v>Sifón St 3"</v>
          </cell>
          <cell r="C559" t="str">
            <v>und</v>
          </cell>
          <cell r="D559">
            <v>11433</v>
          </cell>
        </row>
        <row r="580">
          <cell r="C580" t="str">
            <v>und</v>
          </cell>
        </row>
        <row r="581">
          <cell r="B581" t="str">
            <v xml:space="preserve">Soldadura Líquida PVC </v>
          </cell>
          <cell r="D581">
            <v>54549</v>
          </cell>
        </row>
        <row r="582">
          <cell r="C582" t="str">
            <v>und</v>
          </cell>
        </row>
        <row r="688">
          <cell r="B688" t="str">
            <v>Tubería PVC presión de 1/2" RDE 9</v>
          </cell>
          <cell r="C688" t="str">
            <v>m</v>
          </cell>
          <cell r="D688">
            <v>4205</v>
          </cell>
        </row>
        <row r="710">
          <cell r="B710" t="str">
            <v>Tubo PVC Conduit  por 3m de 1/2"</v>
          </cell>
          <cell r="C710" t="str">
            <v>m</v>
          </cell>
          <cell r="D710">
            <v>2163</v>
          </cell>
        </row>
        <row r="712">
          <cell r="B712" t="str">
            <v>Tubo Sanitario PVC 3"</v>
          </cell>
          <cell r="C712" t="str">
            <v>m</v>
          </cell>
          <cell r="D712">
            <v>18700</v>
          </cell>
        </row>
        <row r="765">
          <cell r="B765" t="str">
            <v>LADRILLO MACIZO TIPO TOLETE 20X10X6 CM</v>
          </cell>
          <cell r="C765" t="str">
            <v>und</v>
          </cell>
          <cell r="D765">
            <v>590</v>
          </cell>
        </row>
        <row r="782">
          <cell r="B782" t="str">
            <v>THINER</v>
          </cell>
          <cell r="C782" t="str">
            <v>Gal</v>
          </cell>
          <cell r="D782">
            <v>20198</v>
          </cell>
        </row>
        <row r="805">
          <cell r="B805" t="str">
            <v xml:space="preserve">Alambre de cobre aislado THHN No. 10 </v>
          </cell>
          <cell r="C805" t="str">
            <v>m</v>
          </cell>
          <cell r="D805">
            <v>2700</v>
          </cell>
        </row>
        <row r="811">
          <cell r="B811" t="str">
            <v>Curva 90x1/2 Pulgada Conduit</v>
          </cell>
          <cell r="C811" t="str">
            <v>Und</v>
          </cell>
          <cell r="D811">
            <v>670</v>
          </cell>
        </row>
        <row r="812">
          <cell r="B812" t="str">
            <v>Caja Octagonal Cal20 Galvanizada</v>
          </cell>
          <cell r="C812" t="str">
            <v>Und</v>
          </cell>
          <cell r="D812">
            <v>1648</v>
          </cell>
        </row>
        <row r="813">
          <cell r="B813" t="str">
            <v>INTERRUPTOR SENCILLO CONMUTABLE PARA ENCENDIDO/APAGADO DE ILUMINACIÓN DE 20 A.</v>
          </cell>
          <cell r="C813" t="str">
            <v>UN</v>
          </cell>
          <cell r="D813">
            <v>3760</v>
          </cell>
        </row>
        <row r="814">
          <cell r="B814" t="str">
            <v>ROSETA O PLAFÓN EN PORCELANA</v>
          </cell>
          <cell r="C814" t="str">
            <v>Und</v>
          </cell>
          <cell r="D814">
            <v>2987</v>
          </cell>
        </row>
        <row r="815">
          <cell r="B815" t="str">
            <v>BOMBILLO PARA ROSETA LED 9,5 W</v>
          </cell>
          <cell r="C815" t="str">
            <v>Und</v>
          </cell>
          <cell r="D815">
            <v>14935</v>
          </cell>
        </row>
        <row r="816">
          <cell r="B816" t="str">
            <v>MEDIDOR DE ENERGIA MONOFASICO</v>
          </cell>
          <cell r="C816" t="str">
            <v>UN</v>
          </cell>
          <cell r="D816">
            <v>92597</v>
          </cell>
        </row>
        <row r="818">
          <cell r="B818" t="str">
            <v>CAJA PARA MEDIDOR MONOFÁSICO O TRIFÁSICO DE ENERGÍA 320X200X160mm. INCLUYE TOTALIZADOR DE 3X30A Y PROTECCIÓN PARA MEDIDOR DE 3X30A</v>
          </cell>
          <cell r="C818" t="str">
            <v>UN</v>
          </cell>
          <cell r="D818">
            <v>89610</v>
          </cell>
        </row>
        <row r="819">
          <cell r="B819" t="str">
            <v>CAJA TABLERO CT 4 CIRCUITOS</v>
          </cell>
          <cell r="C819" t="str">
            <v>UN</v>
          </cell>
          <cell r="D819">
            <v>44496</v>
          </cell>
        </row>
        <row r="820">
          <cell r="B820" t="str">
            <v xml:space="preserve">Taco 1 polo 20 amperios </v>
          </cell>
          <cell r="C820" t="str">
            <v>UN</v>
          </cell>
          <cell r="D820">
            <v>22000</v>
          </cell>
        </row>
        <row r="821">
          <cell r="B821" t="str">
            <v>TABLA BURRA 0,25x3,00 m (formaleta)</v>
          </cell>
          <cell r="C821" t="str">
            <v>m</v>
          </cell>
          <cell r="D821">
            <v>5356</v>
          </cell>
        </row>
        <row r="823">
          <cell r="B823" t="str">
            <v>PEGACOR GRIS 25KG</v>
          </cell>
          <cell r="C823" t="str">
            <v>Kg</v>
          </cell>
          <cell r="D823">
            <v>1232</v>
          </cell>
        </row>
        <row r="824">
          <cell r="B824" t="str">
            <v>BOQUILLA 2Kg</v>
          </cell>
          <cell r="C824" t="str">
            <v>Kg</v>
          </cell>
          <cell r="D824">
            <v>6644</v>
          </cell>
        </row>
        <row r="825">
          <cell r="B825" t="str">
            <v>CERÁMICA 20X20 BLANCO</v>
          </cell>
          <cell r="C825" t="str">
            <v>m2</v>
          </cell>
          <cell r="D825">
            <v>23175</v>
          </cell>
        </row>
        <row r="827">
          <cell r="B827" t="str">
            <v>LIJA DE AGUA 180 SUPER</v>
          </cell>
          <cell r="C827" t="str">
            <v>UN</v>
          </cell>
          <cell r="D827">
            <v>1236</v>
          </cell>
        </row>
        <row r="900">
          <cell r="B900" t="str">
            <v>PIRAGUA EN ALUMINIO NATURAL PARA MESONES, DUCHAS,  BAÑOS</v>
          </cell>
          <cell r="C900" t="str">
            <v>m</v>
          </cell>
          <cell r="D900">
            <v>1442</v>
          </cell>
        </row>
        <row r="927">
          <cell r="B927" t="str">
            <v>CAJA OCTAGONAL 100 X 100 X 47 MM</v>
          </cell>
          <cell r="C927" t="str">
            <v>Un</v>
          </cell>
          <cell r="D927">
            <v>3136</v>
          </cell>
        </row>
        <row r="928">
          <cell r="B928" t="str">
            <v xml:space="preserve">CONECTOR RESORTE ROJO </v>
          </cell>
          <cell r="C928" t="str">
            <v>Un</v>
          </cell>
          <cell r="D928">
            <v>619</v>
          </cell>
        </row>
        <row r="929">
          <cell r="B929" t="str">
            <v>LIMPIADOR REMOVEDOR PVC 1/4 GAL.</v>
          </cell>
          <cell r="C929" t="str">
            <v>Un</v>
          </cell>
          <cell r="D929">
            <v>54658</v>
          </cell>
        </row>
        <row r="930">
          <cell r="B930" t="str">
            <v>SOLDADURA PVC WET BONDING 1/8 GL.</v>
          </cell>
          <cell r="C930" t="str">
            <v>Un</v>
          </cell>
          <cell r="D930">
            <v>60424</v>
          </cell>
        </row>
        <row r="931">
          <cell r="B931" t="str">
            <v>TORNILLO LAMINA ZINCADO 6X3X8"</v>
          </cell>
          <cell r="C931" t="str">
            <v>Un</v>
          </cell>
          <cell r="D931">
            <v>32</v>
          </cell>
        </row>
        <row r="932">
          <cell r="B932" t="str">
            <v>TUBO CONDUIT ½" RALCO</v>
          </cell>
          <cell r="C932" t="str">
            <v>m</v>
          </cell>
          <cell r="D932">
            <v>2083</v>
          </cell>
        </row>
        <row r="933">
          <cell r="B933" t="str">
            <v>ADAPTADOR TERMINAL CONDUIT 1/2"</v>
          </cell>
          <cell r="C933" t="str">
            <v>Un</v>
          </cell>
          <cell r="D933">
            <v>508</v>
          </cell>
        </row>
        <row r="957">
          <cell r="B957" t="str">
            <v>Impermeabilizante Integral Para Morteros</v>
          </cell>
          <cell r="C957" t="str">
            <v>Kg</v>
          </cell>
          <cell r="D957">
            <v>12975</v>
          </cell>
        </row>
        <row r="958">
          <cell r="B958" t="str">
            <v xml:space="preserve">Cable de Cobre Aislado THHN No. 10 </v>
          </cell>
          <cell r="C958" t="str">
            <v>m</v>
          </cell>
          <cell r="D958">
            <v>2700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ACT PREST"/>
      <sheetName val="AIU"/>
      <sheetName val="CUADRILLA"/>
      <sheetName val="CONCRETOS"/>
      <sheetName val="Insumos"/>
      <sheetName val="INDICE PARALELO"/>
      <sheetName val="MANEJO TTO"/>
      <sheetName val="Campamento"/>
      <sheetName val="2P.2"/>
      <sheetName val="23.P2"/>
      <sheetName val="310.P3"/>
      <sheetName val="6.P3"/>
      <sheetName val="6.P4"/>
      <sheetName val="0.P1"/>
      <sheetName val="0.P2"/>
      <sheetName val="1P.1"/>
      <sheetName val="1P.1 localiz. y Replant&lt; 200"/>
      <sheetName val="Cte pavimento"/>
      <sheetName val="2P.1"/>
      <sheetName val="201.P5"/>
      <sheetName val="201.P9"/>
      <sheetName val="201.7"/>
      <sheetName val="201.7.1"/>
      <sheetName val="201.9"/>
      <sheetName val="201.7.2"/>
      <sheetName val="201.9.1"/>
      <sheetName val="201.10"/>
      <sheetName val="201.10.1"/>
      <sheetName val="201.11.1"/>
      <sheetName val="201.14"/>
      <sheetName val="201.16"/>
      <sheetName val="202.2"/>
      <sheetName val="210.1.1"/>
      <sheetName val="210.P1"/>
      <sheetName val="211.1"/>
      <sheetName val="220.1"/>
      <sheetName val="223.3.2"/>
      <sheetName val="223.3.3"/>
      <sheetName val="230.P1"/>
      <sheetName val="230.P2"/>
      <sheetName val="230.1"/>
      <sheetName val="231.1"/>
      <sheetName val="232.1"/>
      <sheetName val="232.1.1"/>
      <sheetName val="232.1.2"/>
      <sheetName val="ConforCompSubBaseVia"/>
      <sheetName val="ConforCompBaseVia"/>
      <sheetName val="ExcavConglom(retiro)"/>
      <sheetName val="310.P1"/>
      <sheetName val="310.P2"/>
      <sheetName val="320.1"/>
      <sheetName val="320.4"/>
      <sheetName val="320.1(2) SubBaseAdoquin"/>
      <sheetName val="Extens Compct SubbaseParcheo"/>
      <sheetName val="330.1"/>
      <sheetName val="330.4"/>
      <sheetName val="330.P1"/>
      <sheetName val="450.2"/>
      <sheetName val="450.3"/>
      <sheetName val="460.1"/>
      <sheetName val="465.P1"/>
      <sheetName val="PlacaHuella"/>
      <sheetName val="501.1"/>
      <sheetName val="510.1"/>
      <sheetName val="600.1.1"/>
      <sheetName val="600.P1"/>
      <sheetName val="600.P2"/>
      <sheetName val="600.P3"/>
      <sheetName val="610.1"/>
      <sheetName val="610.2"/>
      <sheetName val="610.3"/>
      <sheetName val="621.1.1"/>
      <sheetName val="621.1.2"/>
      <sheetName val="621.1.3"/>
      <sheetName val="621.1.3.1"/>
      <sheetName val="621.1.3.2"/>
      <sheetName val="621.1.4.1"/>
      <sheetName val="621.5.1"/>
      <sheetName val="621.7.1"/>
      <sheetName val="600.1"/>
      <sheetName val="621.P1"/>
      <sheetName val="630.3.8"/>
      <sheetName val="630.1"/>
      <sheetName val="630.2"/>
      <sheetName val="630.3"/>
      <sheetName val="630.3.1"/>
      <sheetName val="630.3.2"/>
      <sheetName val="630.3.3"/>
      <sheetName val="630.3.4"/>
      <sheetName val="630.3.5"/>
      <sheetName val="630.3.6"/>
      <sheetName val="630.3.7"/>
      <sheetName val="630.3.9"/>
      <sheetName val="630.4"/>
      <sheetName val="630.4.1"/>
      <sheetName val="630.4.1.1"/>
      <sheetName val="630.4.1.2"/>
      <sheetName val="630.4.2"/>
      <sheetName val="630.4.3"/>
      <sheetName val="630.4.4"/>
      <sheetName val="630.4.5"/>
      <sheetName val="630.4.6"/>
      <sheetName val="630.4.7"/>
      <sheetName val="630.4.8"/>
      <sheetName val="630.5"/>
      <sheetName val="630.6 "/>
      <sheetName val="630.P1"/>
      <sheetName val="630.7"/>
      <sheetName val="630.7P"/>
      <sheetName val="630.4A"/>
      <sheetName val="632.1"/>
      <sheetName val="640.1"/>
      <sheetName val="640.2"/>
      <sheetName val="640.2.1"/>
      <sheetName val="641.1"/>
      <sheetName val="642.P1"/>
      <sheetName val="642.P2"/>
      <sheetName val="642.1.1 "/>
      <sheetName val="642.1.2"/>
      <sheetName val="650.P1"/>
      <sheetName val="661.1"/>
      <sheetName val="670.5"/>
      <sheetName val="671.3"/>
      <sheetName val="672.4.1"/>
      <sheetName val="672.4.2"/>
      <sheetName val="672.4.3"/>
      <sheetName val="672.4.4"/>
      <sheetName val="672.3"/>
      <sheetName val="672.3.1"/>
      <sheetName val="672.3.2"/>
      <sheetName val="672.3.3"/>
      <sheetName val="672.3.4"/>
      <sheetName val="672.3.5"/>
      <sheetName val="673.1.1"/>
      <sheetName val="673.1.2"/>
      <sheetName val="673.2"/>
      <sheetName val="800.1"/>
      <sheetName val="800.4"/>
      <sheetName val="810.1"/>
      <sheetName val="810.3"/>
      <sheetName val="820.1"/>
      <sheetName val="900.1"/>
      <sheetName val="900.2"/>
      <sheetName val="900.P3"/>
      <sheetName val="900.P4"/>
      <sheetName val="AAPSA352"/>
      <sheetName val="AAPSA353"/>
      <sheetName val="AAPSA354"/>
      <sheetName val="AAPSA358"/>
      <sheetName val="AAPSA360"/>
      <sheetName val="AAPSA362"/>
      <sheetName val="AAPSA370"/>
      <sheetName val="CANAL DISIPADOR"/>
      <sheetName val="710.2 Señal Grupo V"/>
      <sheetName val="A55"/>
      <sheetName val="A56"/>
      <sheetName val="5.P1"/>
      <sheetName val="6.P1"/>
      <sheetName val="6.P2"/>
      <sheetName val="6.P2.1"/>
      <sheetName val="7.P1"/>
      <sheetName val="7.P2"/>
      <sheetName val="7.P3"/>
      <sheetName val="12.P1"/>
      <sheetName val="13.P1"/>
      <sheetName val="13.P2"/>
      <sheetName val="14.P1"/>
      <sheetName val="14.P2"/>
      <sheetName val="15.P1"/>
      <sheetName val="15.P2"/>
      <sheetName val="15.P3"/>
      <sheetName val="16.P1"/>
      <sheetName val="16.P2"/>
      <sheetName val="17.P"/>
      <sheetName val="17.P1"/>
      <sheetName val="17.P2"/>
      <sheetName val="17.P3"/>
      <sheetName val="19.P1"/>
      <sheetName val="21.P1"/>
      <sheetName val="21.P2"/>
      <sheetName val="21.P3"/>
      <sheetName val="21.P4"/>
      <sheetName val="21.P5"/>
      <sheetName val="22.P1"/>
      <sheetName val="23.P1 "/>
      <sheetName val="24.P1"/>
      <sheetName val="24.P2"/>
      <sheetName val="21.P1A"/>
      <sheetName val="21.P2A"/>
      <sheetName val="21.P3A"/>
      <sheetName val="21.P3B"/>
      <sheetName val="21.P4A"/>
      <sheetName val="21.P5A"/>
      <sheetName val="21.P6A"/>
      <sheetName val="21.P7A"/>
      <sheetName val="21.P8A"/>
      <sheetName val="25.P1"/>
      <sheetName val="26.P1"/>
      <sheetName val="27.P1"/>
      <sheetName val="2P.3"/>
      <sheetName val="29,P1"/>
      <sheetName val="30,P1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LosetaColor"/>
      <sheetName val="CONCRETO MR41 con Rfzo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465.P1 (2)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630.4 (2)"/>
      <sheetName val="630.4 (3)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</sheetNames>
    <sheetDataSet>
      <sheetData sheetId="0">
        <row r="2">
          <cell r="B2" t="str">
            <v>ALCALDIA DE POPAYAN</v>
          </cell>
        </row>
        <row r="4">
          <cell r="B4" t="str">
            <v>SECRETARIA DE INFRAESTRUCTURA</v>
          </cell>
        </row>
        <row r="6">
          <cell r="B6" t="str">
            <v>PRESUPUESTO PARA EDIFICACIONES</v>
          </cell>
        </row>
        <row r="10">
          <cell r="B10">
            <v>0.25</v>
          </cell>
        </row>
        <row r="11">
          <cell r="B11">
            <v>0.02</v>
          </cell>
        </row>
        <row r="12">
          <cell r="B12">
            <v>0.05</v>
          </cell>
        </row>
        <row r="13">
          <cell r="A13"/>
        </row>
        <row r="15">
          <cell r="B15">
            <v>1.9</v>
          </cell>
        </row>
        <row r="24">
          <cell r="A24" t="str">
            <v>CUADRILLA No. 06</v>
          </cell>
          <cell r="B24">
            <v>101498</v>
          </cell>
        </row>
      </sheetData>
      <sheetData sheetId="1"/>
      <sheetData sheetId="2"/>
      <sheetData sheetId="3">
        <row r="6">
          <cell r="E6" t="str">
            <v>CUADRILLA No. 01</v>
          </cell>
        </row>
        <row r="60">
          <cell r="E60" t="str">
            <v>CUADRILLA No. 09</v>
          </cell>
          <cell r="G60">
            <v>33832.666666666664</v>
          </cell>
        </row>
        <row r="66">
          <cell r="E66" t="str">
            <v>CUADRILLA No.10</v>
          </cell>
          <cell r="G66">
            <v>118414.33333333333</v>
          </cell>
        </row>
        <row r="72">
          <cell r="E72" t="str">
            <v>CUADRILLA No.11</v>
          </cell>
          <cell r="G72">
            <v>84581.666666666657</v>
          </cell>
        </row>
        <row r="77">
          <cell r="E77" t="str">
            <v>CUADRILLA No.12</v>
          </cell>
          <cell r="G77">
            <v>67665.333333333328</v>
          </cell>
        </row>
        <row r="113">
          <cell r="E113" t="str">
            <v>CUADRILLA No. 19</v>
          </cell>
          <cell r="G113">
            <v>69355.233333333337</v>
          </cell>
        </row>
      </sheetData>
      <sheetData sheetId="4">
        <row r="57">
          <cell r="E57" t="str">
            <v>CONCRETO 21 Mpa</v>
          </cell>
        </row>
      </sheetData>
      <sheetData sheetId="5">
        <row r="12">
          <cell r="B12" t="str">
            <v>VOLQUETA 7 m3</v>
          </cell>
        </row>
        <row r="16">
          <cell r="B16" t="str">
            <v>MINI CARGADOR</v>
          </cell>
          <cell r="D16">
            <v>49131</v>
          </cell>
        </row>
        <row r="24">
          <cell r="B24" t="str">
            <v>VIBROCOMPACTADOR 6 TN.</v>
          </cell>
          <cell r="D24">
            <v>108334</v>
          </cell>
        </row>
        <row r="40">
          <cell r="B40" t="str">
            <v>HERRAMIENTA MENOR</v>
          </cell>
        </row>
        <row r="200">
          <cell r="B200" t="str">
            <v>ANDAMIO TUBULAR METALICO certificado</v>
          </cell>
          <cell r="D200">
            <v>1227</v>
          </cell>
        </row>
        <row r="428">
          <cell r="B428" t="str">
            <v>EMBOQUILLADOR</v>
          </cell>
          <cell r="C428" t="str">
            <v>Kg</v>
          </cell>
          <cell r="D428">
            <v>5145</v>
          </cell>
        </row>
        <row r="442">
          <cell r="B442" t="str">
            <v>WAIPE</v>
          </cell>
          <cell r="C442" t="str">
            <v>Kg</v>
          </cell>
          <cell r="D442">
            <v>5665</v>
          </cell>
        </row>
        <row r="454">
          <cell r="B454" t="str">
            <v>Adaptador Macho Presión de 1/2"</v>
          </cell>
          <cell r="C454" t="str">
            <v>und</v>
          </cell>
          <cell r="D454">
            <v>515</v>
          </cell>
        </row>
        <row r="499">
          <cell r="B499" t="str">
            <v>Codo 90° Presión de 1/2"</v>
          </cell>
          <cell r="C499" t="str">
            <v>und</v>
          </cell>
          <cell r="D499">
            <v>681</v>
          </cell>
        </row>
        <row r="554">
          <cell r="B554" t="str">
            <v xml:space="preserve">Limpiador PVC </v>
          </cell>
          <cell r="C554" t="str">
            <v>1/4 gal</v>
          </cell>
          <cell r="D554">
            <v>50901</v>
          </cell>
        </row>
        <row r="577">
          <cell r="B577" t="str">
            <v xml:space="preserve">Soldadura Líquida PVC </v>
          </cell>
          <cell r="D577">
            <v>54549</v>
          </cell>
        </row>
        <row r="587">
          <cell r="B587" t="str">
            <v>Tapón presión PVC 1/2</v>
          </cell>
          <cell r="C587" t="str">
            <v>und</v>
          </cell>
          <cell r="D587">
            <v>359</v>
          </cell>
        </row>
        <row r="631">
          <cell r="B631" t="str">
            <v>Tee PVC presión 1/2"</v>
          </cell>
          <cell r="C631" t="str">
            <v>und</v>
          </cell>
          <cell r="D631">
            <v>515</v>
          </cell>
        </row>
        <row r="684">
          <cell r="B684" t="str">
            <v>Tubería PVC presión de 1/2" RDE 9</v>
          </cell>
          <cell r="C684" t="str">
            <v>m</v>
          </cell>
          <cell r="D684">
            <v>4205</v>
          </cell>
        </row>
        <row r="734">
          <cell r="C734" t="str">
            <v>und</v>
          </cell>
        </row>
        <row r="760">
          <cell r="B760" t="str">
            <v>Cinta teflón 10 m</v>
          </cell>
          <cell r="C760" t="str">
            <v>und</v>
          </cell>
          <cell r="D760">
            <v>515</v>
          </cell>
        </row>
        <row r="764">
          <cell r="B764" t="str">
            <v>MEDIDOR DE AGUA POTABLE DE 1/2"</v>
          </cell>
          <cell r="C764" t="str">
            <v>Und</v>
          </cell>
          <cell r="D764">
            <v>154500</v>
          </cell>
        </row>
        <row r="765">
          <cell r="B765" t="str">
            <v>CAJA Y TAPA DE FUNDICIÓN DÚCTIL  DE 30x30 CM, SGÚN COMPAÑÍA SUMINISTRADORA</v>
          </cell>
          <cell r="C765" t="str">
            <v>und</v>
          </cell>
          <cell r="D765">
            <v>32960</v>
          </cell>
        </row>
        <row r="766">
          <cell r="B766" t="str">
            <v>GRIFO DE COMPROBACIÓN DE LATÓN, PARA ROSCAR, DE 1/2"</v>
          </cell>
          <cell r="C766" t="str">
            <v>und</v>
          </cell>
          <cell r="D766">
            <v>12518</v>
          </cell>
        </row>
        <row r="767">
          <cell r="B767" t="str">
            <v>VÁLCULA DE ESFERA DE LATÓN NIQUELADO PARA ROSCAR DE 1/2"</v>
          </cell>
          <cell r="C767" t="str">
            <v>und</v>
          </cell>
          <cell r="D767">
            <v>10403</v>
          </cell>
        </row>
        <row r="768">
          <cell r="B768" t="str">
            <v>MATERIAL AUXILIAR PARA INSTALACIONES HIDRÁULICAS</v>
          </cell>
          <cell r="C768" t="str">
            <v>und</v>
          </cell>
          <cell r="D768">
            <v>3514</v>
          </cell>
        </row>
        <row r="769">
          <cell r="B769" t="str">
            <v>FILTRO RETENEDOR DE RESIDUOS DE LATÓN, CON TAMÍZ DE ACERO INOXIDABLE CON PERFORACIONES DE 0,4mm DE DIÁMETRO, CON ROSCA DE 1/2".</v>
          </cell>
          <cell r="C769" t="str">
            <v>und</v>
          </cell>
          <cell r="D769">
            <v>12515</v>
          </cell>
        </row>
        <row r="818">
          <cell r="B818" t="str">
            <v>Piso Lavra de 32x32 cm o similar.</v>
          </cell>
          <cell r="C818" t="str">
            <v>M2</v>
          </cell>
          <cell r="D818">
            <v>25647</v>
          </cell>
        </row>
        <row r="819">
          <cell r="B819" t="str">
            <v>PEGACOR GRIS 25KG</v>
          </cell>
          <cell r="C819" t="str">
            <v>Kg</v>
          </cell>
          <cell r="D819">
            <v>1232</v>
          </cell>
        </row>
        <row r="820">
          <cell r="B820" t="str">
            <v>BOQUILLA 2Kg</v>
          </cell>
          <cell r="C820" t="str">
            <v>Kg</v>
          </cell>
          <cell r="D820">
            <v>6644</v>
          </cell>
        </row>
        <row r="919">
          <cell r="B919" t="str">
            <v>CAJA OCTAGONAL 100 X 100 X 47 MM</v>
          </cell>
          <cell r="C919" t="str">
            <v>Un</v>
          </cell>
          <cell r="D919">
            <v>3136</v>
          </cell>
        </row>
        <row r="920">
          <cell r="B920" t="str">
            <v xml:space="preserve">CONECTOR RESORTE ROJO </v>
          </cell>
          <cell r="C920" t="str">
            <v>Un</v>
          </cell>
          <cell r="D920">
            <v>619</v>
          </cell>
        </row>
        <row r="921">
          <cell r="B921" t="str">
            <v>LIMPIADOR REMOVEDOR PVC 1/4 GAL.</v>
          </cell>
          <cell r="C921" t="str">
            <v>Un</v>
          </cell>
          <cell r="D921">
            <v>54658</v>
          </cell>
        </row>
        <row r="922">
          <cell r="B922" t="str">
            <v>SOLDADURA PVC WET BONDING 1/8 GL.</v>
          </cell>
          <cell r="C922" t="str">
            <v>Un</v>
          </cell>
          <cell r="D922">
            <v>60424</v>
          </cell>
        </row>
        <row r="923">
          <cell r="B923" t="str">
            <v>TORNILLO LAMINA ZINCADO 6X3X8"</v>
          </cell>
          <cell r="C923" t="str">
            <v>Un</v>
          </cell>
          <cell r="D923">
            <v>32</v>
          </cell>
        </row>
        <row r="924">
          <cell r="B924" t="str">
            <v>TUBO CONDUIT ½" RALCO</v>
          </cell>
          <cell r="C924" t="str">
            <v>m</v>
          </cell>
          <cell r="D924">
            <v>2083</v>
          </cell>
        </row>
        <row r="925">
          <cell r="B925" t="str">
            <v>ADAPTADOR TERMINAL CONDUIT 1/2"</v>
          </cell>
          <cell r="C925" t="str">
            <v>Un</v>
          </cell>
          <cell r="D925">
            <v>508</v>
          </cell>
        </row>
        <row r="947">
          <cell r="B947" t="str">
            <v>Guardaescoba cerámico sifín 8x41cm</v>
          </cell>
          <cell r="C947" t="str">
            <v>m</v>
          </cell>
          <cell r="D947">
            <v>15000</v>
          </cell>
        </row>
        <row r="949">
          <cell r="C949" t="str">
            <v>m</v>
          </cell>
        </row>
      </sheetData>
      <sheetData sheetId="6">
        <row r="195">
          <cell r="C195" t="str">
            <v>FORMALETA EN MADERA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>
        <row r="41">
          <cell r="I41">
            <v>19967</v>
          </cell>
        </row>
      </sheetData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ACT PREST"/>
      <sheetName val="AIU"/>
      <sheetName val="CUADRILLA"/>
      <sheetName val="CONCRETOS"/>
      <sheetName val="Insumos"/>
      <sheetName val="INDICE PARALELO"/>
      <sheetName val="MANEJO TTO"/>
      <sheetName val="Campamento"/>
      <sheetName val="2P.2"/>
      <sheetName val="23.P2"/>
      <sheetName val="310.P3"/>
      <sheetName val="6.P3"/>
      <sheetName val="6.P4"/>
      <sheetName val="0.P1"/>
      <sheetName val="0.P2"/>
      <sheetName val="1P.1"/>
      <sheetName val="1P.1 localiz. y Replant&lt; 200"/>
      <sheetName val="Cte pavimento"/>
      <sheetName val="2P.1"/>
      <sheetName val="201.P5"/>
      <sheetName val="201.P9"/>
      <sheetName val="201.7"/>
      <sheetName val="201.7.1"/>
      <sheetName val="201.9"/>
      <sheetName val="201.7.2"/>
      <sheetName val="201.9.1"/>
      <sheetName val="201.10"/>
      <sheetName val="201.10.1"/>
      <sheetName val="201.11.1"/>
      <sheetName val="201.14"/>
      <sheetName val="201.16"/>
      <sheetName val="202.2"/>
      <sheetName val="210.1.1"/>
      <sheetName val="210.P1"/>
      <sheetName val="211.1"/>
      <sheetName val="220.1"/>
      <sheetName val="223.3.2"/>
      <sheetName val="223.3.3"/>
      <sheetName val="230.P1"/>
      <sheetName val="230.P2"/>
      <sheetName val="230.1"/>
      <sheetName val="231.1"/>
      <sheetName val="232.1"/>
      <sheetName val="232.1.1"/>
      <sheetName val="232.1.2"/>
      <sheetName val="ConforCompSubBaseVia"/>
      <sheetName val="ConforCompBaseVia"/>
      <sheetName val="ExcavConglom(retiro)"/>
      <sheetName val="310.P1"/>
      <sheetName val="310.P2"/>
      <sheetName val="320.1"/>
      <sheetName val="320.4"/>
      <sheetName val="320.1(2) SubBaseAdoquin"/>
      <sheetName val="Extens Compct SubbaseParcheo"/>
      <sheetName val="330.1"/>
      <sheetName val="330.4"/>
      <sheetName val="330.P1"/>
      <sheetName val="450.2"/>
      <sheetName val="450.3"/>
      <sheetName val="460.1"/>
      <sheetName val="465.P1"/>
      <sheetName val="PlacaHuella"/>
      <sheetName val="501.1"/>
      <sheetName val="510.1"/>
      <sheetName val="600.1.1"/>
      <sheetName val="600.P1"/>
      <sheetName val="600.P2"/>
      <sheetName val="600.P3"/>
      <sheetName val="610.1"/>
      <sheetName val="610.2"/>
      <sheetName val="610.3"/>
      <sheetName val="621.1.1"/>
      <sheetName val="621.1.2"/>
      <sheetName val="621.1.3"/>
      <sheetName val="621.1.3.1"/>
      <sheetName val="621.1.3.2"/>
      <sheetName val="621.1.4.1"/>
      <sheetName val="621.5.1"/>
      <sheetName val="621.7.1"/>
      <sheetName val="600.1"/>
      <sheetName val="621.P1"/>
      <sheetName val="630.3.8"/>
      <sheetName val="630.1"/>
      <sheetName val="630.2"/>
      <sheetName val="630.3"/>
      <sheetName val="630.3.1"/>
      <sheetName val="630.3.2"/>
      <sheetName val="630.3.3"/>
      <sheetName val="630.3.4"/>
      <sheetName val="630.3.5"/>
      <sheetName val="630.3.6"/>
      <sheetName val="630.3.7"/>
      <sheetName val="630.3.9"/>
      <sheetName val="630.4"/>
      <sheetName val="630.4.1"/>
      <sheetName val="630.4.1.1"/>
      <sheetName val="630.4.1.2"/>
      <sheetName val="630.4.2"/>
      <sheetName val="630.4.3"/>
      <sheetName val="630.4.3 (2)"/>
      <sheetName val="630.4.4"/>
      <sheetName val="630.4.5"/>
      <sheetName val="630.4.6"/>
      <sheetName val="630.4.7"/>
      <sheetName val="630.4.8"/>
      <sheetName val="630.5"/>
      <sheetName val="630.6 "/>
      <sheetName val="630.P1"/>
      <sheetName val="630.7"/>
      <sheetName val="630.7P"/>
      <sheetName val="630.4A"/>
      <sheetName val="632.1"/>
      <sheetName val="640.1"/>
      <sheetName val="640.2"/>
      <sheetName val="640.2.1"/>
      <sheetName val="641.1"/>
      <sheetName val="642.P1"/>
      <sheetName val="642.P2"/>
      <sheetName val="642.1.1 "/>
      <sheetName val="642.1.2"/>
      <sheetName val="650.P1"/>
      <sheetName val="661.1"/>
      <sheetName val="670.5"/>
      <sheetName val="671.3"/>
      <sheetName val="672.4.1"/>
      <sheetName val="672.4.2"/>
      <sheetName val="672.4.3"/>
      <sheetName val="672.4.4"/>
      <sheetName val="672.3"/>
      <sheetName val="672.3.1"/>
      <sheetName val="672.3.2"/>
      <sheetName val="672.3.3"/>
      <sheetName val="672.3.4"/>
      <sheetName val="672.3.5"/>
      <sheetName val="673.1.1"/>
      <sheetName val="673.1.2"/>
      <sheetName val="673.2"/>
      <sheetName val="800.1"/>
      <sheetName val="800.4"/>
      <sheetName val="810.1"/>
      <sheetName val="810.3"/>
      <sheetName val="820.1"/>
      <sheetName val="900.1"/>
      <sheetName val="900.2"/>
      <sheetName val="900.P3"/>
      <sheetName val="900.P4"/>
      <sheetName val="AAPSA352"/>
      <sheetName val="AAPSA353"/>
      <sheetName val="AAPSA354"/>
      <sheetName val="AAPSA358"/>
      <sheetName val="AAPSA360"/>
      <sheetName val="AAPSA362"/>
      <sheetName val="AAPSA370"/>
      <sheetName val="CANAL DISIPADOR"/>
      <sheetName val="710.2 Señal Grupo V"/>
      <sheetName val="A55"/>
      <sheetName val="A56"/>
      <sheetName val="5.P1"/>
      <sheetName val="6.P1"/>
      <sheetName val="6.P2"/>
      <sheetName val="6.P2.1"/>
      <sheetName val="7.P1"/>
      <sheetName val="7.P2"/>
      <sheetName val="7.P3"/>
      <sheetName val="12.P1"/>
      <sheetName val="13.P1"/>
      <sheetName val="13.P2"/>
      <sheetName val="14.P1"/>
      <sheetName val="14.P2"/>
      <sheetName val="15.P1"/>
      <sheetName val="15.P2"/>
      <sheetName val="15.P3"/>
      <sheetName val="16.P1"/>
      <sheetName val="16.P2"/>
      <sheetName val="17.P"/>
      <sheetName val="17.P1"/>
      <sheetName val="17.P2"/>
      <sheetName val="17.P3"/>
      <sheetName val="19.P1"/>
      <sheetName val="21.P1"/>
      <sheetName val="21.P2"/>
      <sheetName val="21.P3"/>
      <sheetName val="21.P4"/>
      <sheetName val="21.P5"/>
      <sheetName val="22.P1"/>
      <sheetName val="23.P1 "/>
      <sheetName val="24.P1"/>
      <sheetName val="24.P2"/>
      <sheetName val="21.P1A"/>
      <sheetName val="21.P2A"/>
      <sheetName val="21.P3A"/>
      <sheetName val="21.P3B"/>
      <sheetName val="21.P4A"/>
      <sheetName val="21.P5A"/>
      <sheetName val="21.P6A"/>
      <sheetName val="21.P7A"/>
      <sheetName val="21.P8A"/>
      <sheetName val="25.P1"/>
      <sheetName val="26.P1"/>
      <sheetName val="27.P1"/>
      <sheetName val="2P.3"/>
      <sheetName val="29,P1"/>
      <sheetName val="30,P1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LosetaColor"/>
      <sheetName val="CONCRETO MR41 con Rfzo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116"/>
      <sheetName val="117"/>
      <sheetName val="118"/>
      <sheetName val="465.P1 (2)"/>
      <sheetName val="119"/>
      <sheetName val="120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630.4 (2)"/>
      <sheetName val="630.4 (3)"/>
      <sheetName val="133"/>
      <sheetName val="134"/>
      <sheetName val="135"/>
      <sheetName val="136"/>
      <sheetName val="137"/>
      <sheetName val="138"/>
      <sheetName val="139"/>
      <sheetName val="140"/>
      <sheetName val="141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0"/>
      <sheetName val="161"/>
      <sheetName val="162"/>
      <sheetName val="163"/>
      <sheetName val="164"/>
      <sheetName val="165"/>
      <sheetName val="166"/>
      <sheetName val="167"/>
      <sheetName val="168"/>
      <sheetName val="169"/>
      <sheetName val="170"/>
      <sheetName val="171"/>
      <sheetName val="172"/>
      <sheetName val="173"/>
      <sheetName val="174"/>
      <sheetName val="175"/>
      <sheetName val="176"/>
      <sheetName val="177"/>
      <sheetName val="178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</sheetNames>
    <sheetDataSet>
      <sheetData sheetId="0">
        <row r="2">
          <cell r="B2" t="str">
            <v>ALCALDIA DE POPAYAN</v>
          </cell>
        </row>
        <row r="4">
          <cell r="B4" t="str">
            <v>SECRETARIA DE INFRAESTRUCTURA</v>
          </cell>
        </row>
        <row r="6">
          <cell r="B6" t="str">
            <v>PRESUPUESTO PARA EDIFICACIONES</v>
          </cell>
        </row>
        <row r="8">
          <cell r="B8">
            <v>44385</v>
          </cell>
        </row>
        <row r="10">
          <cell r="B10">
            <v>0.25</v>
          </cell>
        </row>
        <row r="11">
          <cell r="B11">
            <v>0.02</v>
          </cell>
        </row>
        <row r="12">
          <cell r="B12">
            <v>0.05</v>
          </cell>
        </row>
        <row r="15">
          <cell r="B15">
            <v>1.9</v>
          </cell>
        </row>
      </sheetData>
      <sheetData sheetId="1"/>
      <sheetData sheetId="2"/>
      <sheetData sheetId="3">
        <row r="6">
          <cell r="E6" t="str">
            <v>CUADRILLA No. 01</v>
          </cell>
          <cell r="G6">
            <v>219912.33333333331</v>
          </cell>
        </row>
        <row r="13">
          <cell r="E13" t="str">
            <v>CUADRILLA No. 02</v>
          </cell>
          <cell r="G13">
            <v>389075.66666666663</v>
          </cell>
        </row>
        <row r="77">
          <cell r="E77" t="str">
            <v>CUADRILLA No.12</v>
          </cell>
          <cell r="G77">
            <v>67665.333333333328</v>
          </cell>
        </row>
        <row r="113">
          <cell r="E113" t="str">
            <v>CUADRILLA No. 19</v>
          </cell>
          <cell r="G113">
            <v>102043.79999999999</v>
          </cell>
        </row>
      </sheetData>
      <sheetData sheetId="4">
        <row r="4">
          <cell r="P4">
            <v>378200</v>
          </cell>
        </row>
      </sheetData>
      <sheetData sheetId="5">
        <row r="12">
          <cell r="B12" t="str">
            <v>VOLQUETA 7 m3</v>
          </cell>
          <cell r="C12" t="str">
            <v>hr</v>
          </cell>
          <cell r="D12">
            <v>60185</v>
          </cell>
        </row>
        <row r="33">
          <cell r="B33" t="str">
            <v>ASPERSOR MANUAL</v>
          </cell>
          <cell r="D33">
            <v>2049</v>
          </cell>
        </row>
        <row r="40">
          <cell r="B40" t="str">
            <v>HERRAMIENTA MENOR</v>
          </cell>
        </row>
        <row r="91">
          <cell r="B91" t="str">
            <v>CONCRETO PREMEZCLADO 21 MPA</v>
          </cell>
        </row>
        <row r="111">
          <cell r="B111" t="str">
            <v>VIBRADOR DE CONCRETO</v>
          </cell>
          <cell r="D111">
            <v>67517</v>
          </cell>
        </row>
        <row r="125">
          <cell r="B125" t="str">
            <v>FORMALETA CONCRETOS</v>
          </cell>
          <cell r="D125">
            <v>11246</v>
          </cell>
        </row>
        <row r="144">
          <cell r="B144" t="str">
            <v>MALLA ELECTROSOLDADA M-84</v>
          </cell>
          <cell r="C144" t="str">
            <v>kg</v>
          </cell>
          <cell r="D144">
            <v>8674</v>
          </cell>
        </row>
        <row r="177">
          <cell r="B177" t="str">
            <v>ANTISOL BLANCO</v>
          </cell>
          <cell r="C177" t="str">
            <v>kg</v>
          </cell>
          <cell r="D177">
            <v>7004</v>
          </cell>
        </row>
        <row r="203">
          <cell r="B203" t="str">
            <v>ANDAMIO TUBULAR METALICO certificado</v>
          </cell>
          <cell r="D203">
            <v>1227</v>
          </cell>
        </row>
        <row r="372">
          <cell r="B372" t="str">
            <v>OBRAS DE ADECUACION LOTE</v>
          </cell>
          <cell r="C372" t="str">
            <v>GLB</v>
          </cell>
          <cell r="D372">
            <v>1135</v>
          </cell>
        </row>
        <row r="373">
          <cell r="B373" t="str">
            <v>CONSTRUCCIONES TEMPORALES</v>
          </cell>
          <cell r="C373" t="str">
            <v>GLB</v>
          </cell>
          <cell r="D373">
            <v>1135</v>
          </cell>
        </row>
        <row r="374">
          <cell r="B374" t="str">
            <v>DOTACION SERVICIOS PUBLICOS</v>
          </cell>
          <cell r="C374" t="str">
            <v>GLB</v>
          </cell>
          <cell r="D374">
            <v>1135</v>
          </cell>
        </row>
        <row r="375">
          <cell r="B375" t="str">
            <v>EQUIPOS PARA TRABAJOS DE DISPOSICION</v>
          </cell>
          <cell r="C375" t="str">
            <v>GLB</v>
          </cell>
          <cell r="D375">
            <v>1135</v>
          </cell>
        </row>
        <row r="465">
          <cell r="B465" t="str">
            <v>Adaptador terminal conduit de 1/2</v>
          </cell>
          <cell r="C465" t="str">
            <v>und</v>
          </cell>
          <cell r="D465">
            <v>240</v>
          </cell>
        </row>
        <row r="557">
          <cell r="B557" t="str">
            <v xml:space="preserve">Limpiador PVC </v>
          </cell>
          <cell r="C557" t="str">
            <v>1/4 gal</v>
          </cell>
          <cell r="D557">
            <v>50901</v>
          </cell>
        </row>
        <row r="581">
          <cell r="B581" t="str">
            <v xml:space="preserve">Soldadura Líquida PVC </v>
          </cell>
          <cell r="D581">
            <v>54549</v>
          </cell>
        </row>
        <row r="582">
          <cell r="C582" t="str">
            <v>und</v>
          </cell>
        </row>
        <row r="710">
          <cell r="B710" t="str">
            <v>Tubo PVC Conduit  por 3m de 1/2"</v>
          </cell>
          <cell r="C710" t="str">
            <v>m</v>
          </cell>
          <cell r="D710">
            <v>2163</v>
          </cell>
        </row>
        <row r="805">
          <cell r="B805" t="str">
            <v xml:space="preserve">Alambre de cobre aislado THHN No. 10 </v>
          </cell>
          <cell r="C805" t="str">
            <v>m</v>
          </cell>
          <cell r="D805">
            <v>2700</v>
          </cell>
        </row>
        <row r="808">
          <cell r="B808" t="str">
            <v>CAJA GALVANIZADA 5800 CL. 20</v>
          </cell>
          <cell r="C808" t="str">
            <v>UN</v>
          </cell>
          <cell r="D808">
            <v>1751</v>
          </cell>
        </row>
        <row r="810">
          <cell r="B810" t="str">
            <v>TOMACORRIENTE CON CONEXIÓN A TIERRA, BIFÁSICOS, DOS POLOS, 3 HILOS, 20 A</v>
          </cell>
          <cell r="C810" t="str">
            <v>UN</v>
          </cell>
          <cell r="D810">
            <v>7828</v>
          </cell>
        </row>
        <row r="811">
          <cell r="B811" t="str">
            <v>Curva 90x1/2 Pulgada Conduit</v>
          </cell>
          <cell r="C811" t="str">
            <v>Und</v>
          </cell>
          <cell r="D811">
            <v>670</v>
          </cell>
        </row>
        <row r="927">
          <cell r="B927" t="str">
            <v>CAJA OCTAGONAL 100 X 100 X 47 MM</v>
          </cell>
          <cell r="C927" t="str">
            <v>Un</v>
          </cell>
          <cell r="D927">
            <v>3136</v>
          </cell>
        </row>
        <row r="928">
          <cell r="B928" t="str">
            <v xml:space="preserve">CONECTOR RESORTE ROJO </v>
          </cell>
          <cell r="C928" t="str">
            <v>Un</v>
          </cell>
          <cell r="D928">
            <v>619</v>
          </cell>
        </row>
        <row r="929">
          <cell r="B929" t="str">
            <v>LIMPIADOR REMOVEDOR PVC 1/4 GAL.</v>
          </cell>
          <cell r="C929" t="str">
            <v>Un</v>
          </cell>
          <cell r="D929">
            <v>54658</v>
          </cell>
        </row>
        <row r="930">
          <cell r="B930" t="str">
            <v>SOLDADURA PVC WET BONDING 1/8 GL.</v>
          </cell>
          <cell r="C930" t="str">
            <v>Un</v>
          </cell>
          <cell r="D930">
            <v>60424</v>
          </cell>
        </row>
        <row r="931">
          <cell r="B931" t="str">
            <v>TORNILLO LAMINA ZINCADO 6X3X8"</v>
          </cell>
          <cell r="C931" t="str">
            <v>Un</v>
          </cell>
          <cell r="D931">
            <v>32</v>
          </cell>
        </row>
        <row r="932">
          <cell r="B932" t="str">
            <v>TUBO CONDUIT ½" RALCO</v>
          </cell>
          <cell r="C932" t="str">
            <v>m</v>
          </cell>
          <cell r="D932">
            <v>2083</v>
          </cell>
        </row>
        <row r="933">
          <cell r="B933" t="str">
            <v>ADAPTADOR TERMINAL CONDUIT 1/2"</v>
          </cell>
          <cell r="C933" t="str">
            <v>Un</v>
          </cell>
          <cell r="D933">
            <v>508</v>
          </cell>
        </row>
        <row r="958">
          <cell r="B958" t="str">
            <v xml:space="preserve">Cable de Cobre Aislado THHN No. 10 </v>
          </cell>
          <cell r="C958" t="str">
            <v>m</v>
          </cell>
          <cell r="D958">
            <v>2700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>
        <row r="9">
          <cell r="F9">
            <v>44385</v>
          </cell>
        </row>
      </sheetData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>
        <row r="9">
          <cell r="F9">
            <v>44385</v>
          </cell>
        </row>
      </sheetData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7"/>
  <sheetViews>
    <sheetView topLeftCell="A16" workbookViewId="0">
      <selection activeCell="E31" sqref="E31"/>
    </sheetView>
  </sheetViews>
  <sheetFormatPr baseColWidth="10" defaultRowHeight="15"/>
  <cols>
    <col min="2" max="2" width="15.140625" customWidth="1"/>
    <col min="3" max="3" width="16" customWidth="1"/>
    <col min="4" max="4" width="14.7109375" customWidth="1"/>
    <col min="5" max="5" width="47.140625" customWidth="1"/>
    <col min="6" max="6" width="5.5703125" bestFit="1" customWidth="1"/>
    <col min="7" max="7" width="7" bestFit="1" customWidth="1"/>
    <col min="8" max="8" width="11.42578125" bestFit="1" customWidth="1"/>
    <col min="9" max="9" width="11.28515625" customWidth="1"/>
    <col min="10" max="10" width="4.85546875" bestFit="1" customWidth="1"/>
    <col min="11" max="11" width="11.42578125" customWidth="1"/>
  </cols>
  <sheetData>
    <row r="1" spans="2:11" ht="15.75" thickBot="1"/>
    <row r="2" spans="2:11" ht="15.75" thickBot="1">
      <c r="B2" s="531" t="s">
        <v>116</v>
      </c>
      <c r="C2" s="533" t="s">
        <v>117</v>
      </c>
      <c r="D2" s="533" t="s">
        <v>118</v>
      </c>
      <c r="E2" s="519" t="s">
        <v>9</v>
      </c>
      <c r="F2" s="536" t="s">
        <v>6</v>
      </c>
      <c r="G2" s="536" t="s">
        <v>7</v>
      </c>
      <c r="H2" s="516" t="s">
        <v>119</v>
      </c>
      <c r="I2" s="518" t="s">
        <v>120</v>
      </c>
      <c r="J2" s="519"/>
      <c r="K2" s="520" t="s">
        <v>121</v>
      </c>
    </row>
    <row r="3" spans="2:11" ht="26.25" thickBot="1">
      <c r="B3" s="532"/>
      <c r="C3" s="534"/>
      <c r="D3" s="534"/>
      <c r="E3" s="535"/>
      <c r="F3" s="537"/>
      <c r="G3" s="537"/>
      <c r="H3" s="517"/>
      <c r="I3" s="189" t="s">
        <v>122</v>
      </c>
      <c r="J3" s="189" t="s">
        <v>123</v>
      </c>
      <c r="K3" s="521"/>
    </row>
    <row r="4" spans="2:11" ht="25.5">
      <c r="B4" s="522" t="s">
        <v>124</v>
      </c>
      <c r="C4" s="522" t="s">
        <v>125</v>
      </c>
      <c r="D4" s="522" t="s">
        <v>126</v>
      </c>
      <c r="E4" s="190" t="str">
        <f>+PRESUPUESTO!B10</f>
        <v>Suminstro y colocación de Alistado para piso en mortero 1:4 de e=0.04m para 18 locales</v>
      </c>
      <c r="F4" s="191" t="str">
        <f>+PRESUPUESTO!C10</f>
        <v>m2</v>
      </c>
      <c r="G4" s="488">
        <f>+PRESUPUESTO!D10</f>
        <v>79.010000000000005</v>
      </c>
      <c r="H4" s="489">
        <f>+PRESUPUESTO!E10</f>
        <v>24725</v>
      </c>
      <c r="I4" s="526">
        <f>+H32+H36</f>
        <v>43318430</v>
      </c>
      <c r="J4" s="526"/>
      <c r="K4" s="526">
        <f>+J4+I4</f>
        <v>43318430</v>
      </c>
    </row>
    <row r="5" spans="2:11" ht="25.5">
      <c r="B5" s="522"/>
      <c r="C5" s="524"/>
      <c r="D5" s="522"/>
      <c r="E5" s="190" t="str">
        <f>+PRESUPUESTO!B11</f>
        <v>Suministro y colocación de piso en cerámica tráfico 4 de 33.8 cm x 33.8 cm para 17 locales</v>
      </c>
      <c r="F5" s="338" t="str">
        <f>+PRESUPUESTO!C11</f>
        <v>m2</v>
      </c>
      <c r="G5" s="488">
        <f>+PRESUPUESTO!D11</f>
        <v>79.010000000000005</v>
      </c>
      <c r="H5" s="489">
        <f>+PRESUPUESTO!E11</f>
        <v>42986</v>
      </c>
      <c r="I5" s="526"/>
      <c r="J5" s="526"/>
      <c r="K5" s="526"/>
    </row>
    <row r="6" spans="2:11" ht="25.5">
      <c r="B6" s="522"/>
      <c r="C6" s="524"/>
      <c r="D6" s="522"/>
      <c r="E6" s="190" t="str">
        <f>+PRESUPUESTO!B12</f>
        <v>Suministro y colocación de guardaescoba en cerámica (h=7 cm) para muros internos de 17 locales.</v>
      </c>
      <c r="F6" s="338" t="str">
        <f>+PRESUPUESTO!C12</f>
        <v>m</v>
      </c>
      <c r="G6" s="488">
        <f>+PRESUPUESTO!D12</f>
        <v>122.4</v>
      </c>
      <c r="H6" s="489">
        <f>+PRESUPUESTO!E12</f>
        <v>18702</v>
      </c>
      <c r="I6" s="526"/>
      <c r="J6" s="526"/>
      <c r="K6" s="526"/>
    </row>
    <row r="7" spans="2:11" ht="25.5">
      <c r="B7" s="522"/>
      <c r="C7" s="524"/>
      <c r="D7" s="522"/>
      <c r="E7" s="190" t="str">
        <f>+PRESUPUESTO!B13</f>
        <v>Aplicación de pañete impermeabilizado para muros internos con mortero 1:4 de espesor 2.5 cm para 15 locales</v>
      </c>
      <c r="F7" s="338" t="str">
        <f>+PRESUPUESTO!C13</f>
        <v>m2</v>
      </c>
      <c r="G7" s="488">
        <f>+PRESUPUESTO!D13</f>
        <v>160.57</v>
      </c>
      <c r="H7" s="489">
        <f>+PRESUPUESTO!E13</f>
        <v>21587</v>
      </c>
      <c r="I7" s="526"/>
      <c r="J7" s="526"/>
      <c r="K7" s="526"/>
    </row>
    <row r="8" spans="2:11">
      <c r="B8" s="522"/>
      <c r="C8" s="524"/>
      <c r="D8" s="522"/>
      <c r="E8" s="190" t="str">
        <f>+PRESUPUESTO!B14</f>
        <v>INSTALACIONES ELECTRICAS E HIDROSANITARIAS</v>
      </c>
      <c r="F8" s="338"/>
      <c r="G8" s="488"/>
      <c r="H8" s="489"/>
      <c r="I8" s="526"/>
      <c r="J8" s="526"/>
      <c r="K8" s="526"/>
    </row>
    <row r="9" spans="2:11" ht="63.75">
      <c r="B9" s="522"/>
      <c r="C9" s="524"/>
      <c r="D9" s="522"/>
      <c r="E9" s="190" t="str">
        <f>+PRESUPUESTO!B15</f>
        <v xml:space="preserve">Suministro e instalación de acometida en cable de cobre 2F No. 10. Incluye elementos necesarios para dejar estas redes en optimas condiciones de funcionamiento y que cumpla con las especificaciones establecidas en 17 locales, para instalación de contador eléctrico del cual se derivará acometida de luminaria, interruptores y tómas electricos. L=1m. </v>
      </c>
      <c r="F9" s="338" t="str">
        <f>+PRESUPUESTO!C15</f>
        <v>m</v>
      </c>
      <c r="G9" s="488">
        <f>+PRESUPUESTO!D15</f>
        <v>66</v>
      </c>
      <c r="H9" s="489">
        <f>+PRESUPUESTO!E15</f>
        <v>15455</v>
      </c>
      <c r="I9" s="526"/>
      <c r="J9" s="526"/>
      <c r="K9" s="526"/>
    </row>
    <row r="10" spans="2:11" ht="38.25">
      <c r="B10" s="522"/>
      <c r="C10" s="524"/>
      <c r="D10" s="522"/>
      <c r="E10" s="190" t="str">
        <f>+PRESUPUESTO!B16</f>
        <v>Suministro e instalación de salida eléctrica para luminaria, incluye roseta e interruptor sencillo, caja octogonal, tubería, alambre cobre THW 10 AWG, adaptadores. L = 1ml, para 17 locales</v>
      </c>
      <c r="F10" s="338" t="str">
        <f>+PRESUPUESTO!C16</f>
        <v>Und</v>
      </c>
      <c r="G10" s="488">
        <f>+PRESUPUESTO!D16</f>
        <v>17</v>
      </c>
      <c r="H10" s="489">
        <f>+PRESUPUESTO!E16</f>
        <v>77481</v>
      </c>
      <c r="I10" s="526"/>
      <c r="J10" s="526"/>
      <c r="K10" s="526"/>
    </row>
    <row r="11" spans="2:11" ht="25.5">
      <c r="B11" s="522"/>
      <c r="C11" s="524"/>
      <c r="D11" s="522"/>
      <c r="E11" s="190" t="str">
        <f>+PRESUPUESTO!B17</f>
        <v>Suministro e instalación de salida toma doble con polo a tierra para 17 locales, dos por cada local distribuidos. L=1m</v>
      </c>
      <c r="F11" s="338" t="str">
        <f>+PRESUPUESTO!C17</f>
        <v>Und</v>
      </c>
      <c r="G11" s="488">
        <f>+PRESUPUESTO!D17</f>
        <v>34</v>
      </c>
      <c r="H11" s="489">
        <f>+PRESUPUESTO!E17</f>
        <v>63485</v>
      </c>
      <c r="I11" s="526"/>
      <c r="J11" s="526"/>
      <c r="K11" s="526"/>
    </row>
    <row r="12" spans="2:11" ht="51">
      <c r="B12" s="522"/>
      <c r="C12" s="524"/>
      <c r="D12" s="522"/>
      <c r="E12" s="190" t="str">
        <f>+PRESUPUESTO!B18</f>
        <v>Suministro e instalación de acometida en cable de cobre 2F No. 10. Incluye elementos necesarios para dejar estas redes en optimas condiciones de funcionamiento y que cumpla con las especificaciones establecidas. Acometida principal.</v>
      </c>
      <c r="F12" s="338" t="str">
        <f>+PRESUPUESTO!C18</f>
        <v>m</v>
      </c>
      <c r="G12" s="488">
        <f>+PRESUPUESTO!D18</f>
        <v>10</v>
      </c>
      <c r="H12" s="489">
        <f>+PRESUPUESTO!E18</f>
        <v>15455</v>
      </c>
      <c r="I12" s="526"/>
      <c r="J12" s="526"/>
      <c r="K12" s="526"/>
    </row>
    <row r="13" spans="2:11" ht="25.5">
      <c r="B13" s="522"/>
      <c r="C13" s="524"/>
      <c r="D13" s="522"/>
      <c r="E13" s="190" t="str">
        <f>+PRESUPUESTO!B19</f>
        <v>Suministro e instalación de Alambre de cobre aisladoTHNN No. 12 para acometidas secundarias. Incluye accesorios de instalación</v>
      </c>
      <c r="F13" s="338" t="str">
        <f>+PRESUPUESTO!C19</f>
        <v>m</v>
      </c>
      <c r="G13" s="488">
        <f>+PRESUPUESTO!D19</f>
        <v>10</v>
      </c>
      <c r="H13" s="489">
        <f>+PRESUPUESTO!E19</f>
        <v>13381</v>
      </c>
      <c r="I13" s="526"/>
      <c r="J13" s="526"/>
      <c r="K13" s="526"/>
    </row>
    <row r="14" spans="2:11" ht="38.25">
      <c r="B14" s="522"/>
      <c r="C14" s="524"/>
      <c r="D14" s="522"/>
      <c r="E14" s="190" t="str">
        <f>+PRESUPUESTO!B20</f>
        <v>Suministro e instalación de medidor de energía eléctrica monofásico, incluye caja de protección, caja tablero CT 4 circuitos y tacos de 20 amperios para 17 locales</v>
      </c>
      <c r="F14" s="338" t="str">
        <f>+PRESUPUESTO!C20</f>
        <v>Und</v>
      </c>
      <c r="G14" s="488">
        <f>+PRESUPUESTO!D20</f>
        <v>17</v>
      </c>
      <c r="H14" s="489">
        <f>+PRESUPUESTO!E20</f>
        <v>372492</v>
      </c>
      <c r="I14" s="526"/>
      <c r="J14" s="526"/>
      <c r="K14" s="526"/>
    </row>
    <row r="15" spans="2:11" ht="38.25">
      <c r="B15" s="522"/>
      <c r="C15" s="524"/>
      <c r="D15" s="522"/>
      <c r="E15" s="190" t="str">
        <f>+PRESUPUESTO!B21</f>
        <v>Suministro e instalación de acometida de agua potable en tubería PVC de 1/2" RDE 9, sobre anden de concreto y/o tableta, para 1 local y poceta común. Ver ubicación en bosquejo suministrado</v>
      </c>
      <c r="F15" s="338" t="str">
        <f>+PRESUPUESTO!C21</f>
        <v>m</v>
      </c>
      <c r="G15" s="488">
        <f>+PRESUPUESTO!D21</f>
        <v>50</v>
      </c>
      <c r="H15" s="489">
        <f>+PRESUPUESTO!E21</f>
        <v>6444</v>
      </c>
      <c r="I15" s="526"/>
      <c r="J15" s="526"/>
      <c r="K15" s="526"/>
    </row>
    <row r="16" spans="2:11" ht="25.5">
      <c r="B16" s="522"/>
      <c r="C16" s="524"/>
      <c r="D16" s="522"/>
      <c r="E16" s="190" t="str">
        <f>+PRESUPUESTO!B22</f>
        <v xml:space="preserve">Suministro e instalación de punto de agua potable 1/2" en PVC para 1 local y poceta común que se va a construir. Ver bosquejo. </v>
      </c>
      <c r="F16" s="338" t="str">
        <f>+PRESUPUESTO!C22</f>
        <v>Und</v>
      </c>
      <c r="G16" s="488">
        <f>+PRESUPUESTO!D22</f>
        <v>2</v>
      </c>
      <c r="H16" s="489">
        <f>+PRESUPUESTO!E22</f>
        <v>35990</v>
      </c>
      <c r="I16" s="526"/>
      <c r="J16" s="526"/>
      <c r="K16" s="526"/>
    </row>
    <row r="17" spans="2:11" ht="25.5">
      <c r="B17" s="522"/>
      <c r="C17" s="524"/>
      <c r="D17" s="522"/>
      <c r="E17" s="190" t="str">
        <f>+PRESUPUESTO!B23</f>
        <v>Suministro e instalación de punto sanitario en PVC 3" para 1 local y poceta común que se va a construir. Ver bosquejo.</v>
      </c>
      <c r="F17" s="338" t="str">
        <f>+PRESUPUESTO!C23</f>
        <v>Und</v>
      </c>
      <c r="G17" s="488">
        <f>+PRESUPUESTO!D23</f>
        <v>2</v>
      </c>
      <c r="H17" s="489">
        <f>+PRESUPUESTO!E23</f>
        <v>60601</v>
      </c>
      <c r="I17" s="526"/>
      <c r="J17" s="526"/>
      <c r="K17" s="526"/>
    </row>
    <row r="18" spans="2:11" ht="25.5">
      <c r="B18" s="522"/>
      <c r="C18" s="524"/>
      <c r="D18" s="522"/>
      <c r="E18" s="190" t="str">
        <f>+PRESUPUESTO!B24</f>
        <v>Suministro e instalación de contador de agua potable para local y poceta común</v>
      </c>
      <c r="F18" s="338" t="str">
        <f>+PRESUPUESTO!C24</f>
        <v>Und</v>
      </c>
      <c r="G18" s="488">
        <f>+PRESUPUESTO!D24</f>
        <v>2</v>
      </c>
      <c r="H18" s="489">
        <f>+PRESUPUESTO!E24</f>
        <v>234847</v>
      </c>
      <c r="I18" s="526"/>
      <c r="J18" s="526"/>
      <c r="K18" s="526"/>
    </row>
    <row r="19" spans="2:11">
      <c r="B19" s="522"/>
      <c r="C19" s="524"/>
      <c r="D19" s="522"/>
      <c r="E19" s="190" t="str">
        <f>+PRESUPUESTO!B25</f>
        <v>PRELIMARES</v>
      </c>
      <c r="F19" s="338"/>
      <c r="G19" s="488"/>
      <c r="H19" s="489"/>
      <c r="I19" s="526"/>
      <c r="J19" s="526"/>
      <c r="K19" s="526"/>
    </row>
    <row r="20" spans="2:11" ht="38.25">
      <c r="B20" s="522"/>
      <c r="C20" s="524"/>
      <c r="D20" s="522"/>
      <c r="E20" s="190" t="str">
        <f>+PRESUPUESTO!B26</f>
        <v>Demolición de losa de piso a mano para instalación de tuberías hidráulicas de PVC 1/2" para 1 local y poceta de agua común.  Ver ubicación en bosquejo suministrado</v>
      </c>
      <c r="F20" s="338" t="str">
        <f>+PRESUPUESTO!C26</f>
        <v>m2</v>
      </c>
      <c r="G20" s="488">
        <f>+PRESUPUESTO!D26</f>
        <v>48</v>
      </c>
      <c r="H20" s="489">
        <f>+PRESUPUESTO!E26</f>
        <v>19686</v>
      </c>
      <c r="I20" s="526"/>
      <c r="J20" s="526"/>
      <c r="K20" s="526"/>
    </row>
    <row r="21" spans="2:11" ht="25.5">
      <c r="B21" s="522"/>
      <c r="C21" s="524"/>
      <c r="D21" s="522"/>
      <c r="E21" s="190" t="str">
        <f>+PRESUPUESTO!B27</f>
        <v>Excavación manual en suelos varios para instalación de tuberia hidráulica de PVC 1/2 para 3 locales.  Ver ubicación en bosquejo suministrado</v>
      </c>
      <c r="F21" s="338" t="str">
        <f>+PRESUPUESTO!C27</f>
        <v>m3</v>
      </c>
      <c r="G21" s="488">
        <f>+PRESUPUESTO!D27</f>
        <v>48</v>
      </c>
      <c r="H21" s="489">
        <f>+PRESUPUESTO!E27</f>
        <v>16873</v>
      </c>
      <c r="I21" s="526"/>
      <c r="J21" s="526"/>
      <c r="K21" s="526"/>
    </row>
    <row r="22" spans="2:11">
      <c r="B22" s="522"/>
      <c r="C22" s="524"/>
      <c r="D22" s="522"/>
      <c r="E22" s="190" t="str">
        <f>+PRESUPUESTO!B28</f>
        <v>Relleno con material de sitio sobre excavaciones</v>
      </c>
      <c r="F22" s="338" t="str">
        <f>+PRESUPUESTO!C28</f>
        <v>m3</v>
      </c>
      <c r="G22" s="488">
        <f>+PRESUPUESTO!D28</f>
        <v>48</v>
      </c>
      <c r="H22" s="489">
        <f>+PRESUPUESTO!E28</f>
        <v>7537</v>
      </c>
      <c r="I22" s="526"/>
      <c r="J22" s="526"/>
      <c r="K22" s="526"/>
    </row>
    <row r="23" spans="2:11" ht="38.25">
      <c r="B23" s="522"/>
      <c r="C23" s="524"/>
      <c r="D23" s="522"/>
      <c r="E23" s="190" t="str">
        <f>+PRESUPUESTO!B29</f>
        <v>CONCRETO RESISTENCIA 21MPA (D) Contrapiso E = 0.10m; acabado acolillado y escobiado con tratamiento de juntas (incluye refuerzo con malla electrosoldada)</v>
      </c>
      <c r="F23" s="338" t="str">
        <f>+PRESUPUESTO!C29</f>
        <v>m3</v>
      </c>
      <c r="G23" s="488">
        <f>+PRESUPUESTO!D29</f>
        <v>4.8</v>
      </c>
      <c r="H23" s="489">
        <f>+PRESUPUESTO!E29</f>
        <v>827420</v>
      </c>
      <c r="I23" s="526"/>
      <c r="J23" s="526"/>
      <c r="K23" s="526"/>
    </row>
    <row r="24" spans="2:11" ht="25.5">
      <c r="B24" s="522"/>
      <c r="C24" s="524"/>
      <c r="D24" s="522"/>
      <c r="E24" s="190" t="str">
        <f>+PRESUPUESTO!B30</f>
        <v>Transporte de material proveniente de excavación, explanación, canales y escombros. Inluye Cargue a mano</v>
      </c>
      <c r="F24" s="338" t="str">
        <f>+PRESUPUESTO!C30</f>
        <v>m3 - km</v>
      </c>
      <c r="G24" s="488">
        <f>+PRESUPUESTO!D30</f>
        <v>10</v>
      </c>
      <c r="H24" s="489">
        <f>+PRESUPUESTO!E30</f>
        <v>20488</v>
      </c>
      <c r="I24" s="526"/>
      <c r="J24" s="526"/>
      <c r="K24" s="526"/>
    </row>
    <row r="25" spans="2:11">
      <c r="B25" s="522"/>
      <c r="C25" s="524"/>
      <c r="D25" s="522"/>
      <c r="E25" s="190" t="str">
        <f>+PRESUPUESTO!B31</f>
        <v>Conformación de zona de disposición de sobrantes. Incluye regalias.</v>
      </c>
      <c r="F25" s="338" t="str">
        <f>+PRESUPUESTO!C31</f>
        <v>m3</v>
      </c>
      <c r="G25" s="488">
        <f>+PRESUPUESTO!D31</f>
        <v>10</v>
      </c>
      <c r="H25" s="489">
        <f>+PRESUPUESTO!E31</f>
        <v>4768</v>
      </c>
      <c r="I25" s="526"/>
      <c r="J25" s="526"/>
      <c r="K25" s="526"/>
    </row>
    <row r="26" spans="2:11">
      <c r="B26" s="522"/>
      <c r="C26" s="524"/>
      <c r="D26" s="522"/>
      <c r="E26" s="190" t="str">
        <f>+PRESUPUESTO!B32</f>
        <v>OTROS</v>
      </c>
      <c r="F26" s="338"/>
      <c r="G26" s="488"/>
      <c r="H26" s="489"/>
      <c r="I26" s="526"/>
      <c r="J26" s="526"/>
      <c r="K26" s="526"/>
    </row>
    <row r="27" spans="2:11" ht="25.5">
      <c r="B27" s="522"/>
      <c r="C27" s="524"/>
      <c r="D27" s="522"/>
      <c r="E27" s="190" t="str">
        <f>+PRESUPUESTO!B33</f>
        <v>Reparación de cortinas metálicas que estan oxidadas. Incluye reposición de partes en mal estado. Para 15 locales.</v>
      </c>
      <c r="F27" s="338" t="str">
        <f>+PRESUPUESTO!C33</f>
        <v>m2</v>
      </c>
      <c r="G27" s="488">
        <f>+PRESUPUESTO!D33</f>
        <v>71.28</v>
      </c>
      <c r="H27" s="489">
        <f>+PRESUPUESTO!E33</f>
        <v>19562</v>
      </c>
      <c r="I27" s="526"/>
      <c r="J27" s="526"/>
      <c r="K27" s="526"/>
    </row>
    <row r="28" spans="2:11">
      <c r="B28" s="522"/>
      <c r="C28" s="524"/>
      <c r="D28" s="522"/>
      <c r="E28" s="190" t="str">
        <f>+PRESUPUESTO!B34</f>
        <v>VARIOS</v>
      </c>
      <c r="F28" s="338"/>
      <c r="G28" s="488"/>
      <c r="H28" s="489"/>
      <c r="I28" s="526"/>
      <c r="J28" s="526"/>
      <c r="K28" s="526"/>
    </row>
    <row r="29" spans="2:11" ht="38.25">
      <c r="B29" s="522"/>
      <c r="C29" s="524"/>
      <c r="D29" s="522"/>
      <c r="E29" s="190" t="str">
        <f>+PRESUPUESTO!B35</f>
        <v>Construcción de Muro en ladrillo común en Soga a la vista para 3 locales, 1 muro divisorio completo de altura 2.80 y antepechos a una altura de 0.8m, de acuerdo al bosquejo suminstrado.</v>
      </c>
      <c r="F29" s="338" t="str">
        <f>+PRESUPUESTO!C35</f>
        <v>m2</v>
      </c>
      <c r="G29" s="488">
        <f>+PRESUPUESTO!D35</f>
        <v>18.190000000000001</v>
      </c>
      <c r="H29" s="489">
        <f>+PRESUPUESTO!E35</f>
        <v>52507</v>
      </c>
      <c r="I29" s="526"/>
      <c r="J29" s="526"/>
      <c r="K29" s="526"/>
    </row>
    <row r="30" spans="2:11" ht="38.25">
      <c r="B30" s="522"/>
      <c r="C30" s="524"/>
      <c r="D30" s="522"/>
      <c r="E30" s="190" t="str">
        <f>+PRESUPUESTO!B36</f>
        <v>Construcción de Meson en concreto de 17 MPa (2500 psi), Espesor 8cm, incluye malla electrosoldada m-084, enchape y piragua, para 3 locales, de acuerdo al bosquejo suministrado</v>
      </c>
      <c r="F30" s="338" t="str">
        <f>+PRESUPUESTO!C36</f>
        <v>m2</v>
      </c>
      <c r="G30" s="488">
        <f>+PRESUPUESTO!D36</f>
        <v>2.1</v>
      </c>
      <c r="H30" s="489">
        <f>+PRESUPUESTO!E36</f>
        <v>156900</v>
      </c>
      <c r="I30" s="526"/>
      <c r="J30" s="526"/>
      <c r="K30" s="526"/>
    </row>
    <row r="31" spans="2:11" ht="38.25">
      <c r="B31" s="522"/>
      <c r="C31" s="524"/>
      <c r="D31" s="522"/>
      <c r="E31" s="190" t="str">
        <f>+PRESUPUESTO!B37</f>
        <v>Construcción de Poceta corrida de aseo y abastecimiento de agua, en concreto de 21 Mpa (3.000 PSI) incluye enchape, de dimenciones b=2m x a=0.70m</v>
      </c>
      <c r="F31" s="338" t="str">
        <f>+PRESUPUESTO!C37</f>
        <v>m</v>
      </c>
      <c r="G31" s="488">
        <f>+PRESUPUESTO!D37</f>
        <v>2</v>
      </c>
      <c r="H31" s="489">
        <f>+PRESUPUESTO!E37</f>
        <v>295272</v>
      </c>
      <c r="I31" s="526"/>
      <c r="J31" s="526"/>
      <c r="K31" s="526"/>
    </row>
    <row r="32" spans="2:11">
      <c r="B32" s="522"/>
      <c r="C32" s="524"/>
      <c r="D32" s="522"/>
      <c r="E32" s="528" t="s">
        <v>16</v>
      </c>
      <c r="F32" s="529"/>
      <c r="G32" s="530"/>
      <c r="H32" s="490">
        <f>+PRESUPUESTO!F38</f>
        <v>32816992</v>
      </c>
      <c r="I32" s="526"/>
      <c r="J32" s="526"/>
      <c r="K32" s="526"/>
    </row>
    <row r="33" spans="2:11">
      <c r="B33" s="522"/>
      <c r="C33" s="524"/>
      <c r="D33" s="522"/>
      <c r="E33" s="538" t="s">
        <v>17</v>
      </c>
      <c r="F33" s="538"/>
      <c r="G33" s="192">
        <f>25%</f>
        <v>0.25</v>
      </c>
      <c r="H33" s="491">
        <f>+ROUND($H$32*G33,0)</f>
        <v>8204248</v>
      </c>
      <c r="I33" s="526"/>
      <c r="J33" s="526"/>
      <c r="K33" s="526"/>
    </row>
    <row r="34" spans="2:11">
      <c r="B34" s="522"/>
      <c r="C34" s="524"/>
      <c r="D34" s="522"/>
      <c r="E34" s="538" t="s">
        <v>18</v>
      </c>
      <c r="F34" s="538"/>
      <c r="G34" s="192">
        <f>2%</f>
        <v>0.02</v>
      </c>
      <c r="H34" s="491">
        <f t="shared" ref="H34:H35" si="0">+ROUND($H$32*G34,0)</f>
        <v>656340</v>
      </c>
      <c r="I34" s="526"/>
      <c r="J34" s="526"/>
      <c r="K34" s="526"/>
    </row>
    <row r="35" spans="2:11">
      <c r="B35" s="522"/>
      <c r="C35" s="524"/>
      <c r="D35" s="522"/>
      <c r="E35" s="538" t="s">
        <v>19</v>
      </c>
      <c r="F35" s="538"/>
      <c r="G35" s="192">
        <f>5%</f>
        <v>0.05</v>
      </c>
      <c r="H35" s="491">
        <f t="shared" si="0"/>
        <v>1640850</v>
      </c>
      <c r="I35" s="526"/>
      <c r="J35" s="526"/>
      <c r="K35" s="526"/>
    </row>
    <row r="36" spans="2:11">
      <c r="B36" s="522"/>
      <c r="C36" s="524"/>
      <c r="D36" s="522"/>
      <c r="E36" s="539" t="s">
        <v>20</v>
      </c>
      <c r="F36" s="540"/>
      <c r="G36" s="541"/>
      <c r="H36" s="490">
        <f>+SUM(H33:H35)</f>
        <v>10501438</v>
      </c>
      <c r="I36" s="527"/>
      <c r="J36" s="527"/>
      <c r="K36" s="527"/>
    </row>
    <row r="37" spans="2:11">
      <c r="B37" s="523"/>
      <c r="C37" s="525"/>
      <c r="D37" s="523"/>
      <c r="E37" s="542" t="s">
        <v>127</v>
      </c>
      <c r="F37" s="543"/>
      <c r="G37" s="543"/>
      <c r="H37" s="543"/>
      <c r="I37" s="543"/>
      <c r="J37" s="544"/>
      <c r="K37" s="492">
        <f>+K4</f>
        <v>43318430</v>
      </c>
    </row>
  </sheetData>
  <mergeCells count="21">
    <mergeCell ref="E33:F33"/>
    <mergeCell ref="E34:F34"/>
    <mergeCell ref="E35:F35"/>
    <mergeCell ref="E36:G36"/>
    <mergeCell ref="E37:J37"/>
    <mergeCell ref="H2:H3"/>
    <mergeCell ref="I2:J2"/>
    <mergeCell ref="K2:K3"/>
    <mergeCell ref="B4:B37"/>
    <mergeCell ref="C4:C37"/>
    <mergeCell ref="D4:D37"/>
    <mergeCell ref="I4:I36"/>
    <mergeCell ref="J4:J36"/>
    <mergeCell ref="K4:K36"/>
    <mergeCell ref="E32:G32"/>
    <mergeCell ref="B2:B3"/>
    <mergeCell ref="C2:C3"/>
    <mergeCell ref="D2:D3"/>
    <mergeCell ref="E2:E3"/>
    <mergeCell ref="F2:F3"/>
    <mergeCell ref="G2:G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6"/>
  <sheetViews>
    <sheetView tabSelected="1" view="pageBreakPreview" topLeftCell="A24" zoomScaleNormal="85" zoomScaleSheetLayoutView="100" workbookViewId="0">
      <selection activeCell="B29" sqref="B29"/>
    </sheetView>
  </sheetViews>
  <sheetFormatPr baseColWidth="10" defaultRowHeight="15"/>
  <cols>
    <col min="1" max="1" width="6.85546875" bestFit="1" customWidth="1"/>
    <col min="2" max="2" width="40.42578125" style="11" customWidth="1"/>
    <col min="3" max="3" width="10.28515625" bestFit="1" customWidth="1"/>
    <col min="4" max="4" width="13.28515625" style="10" bestFit="1" customWidth="1"/>
    <col min="5" max="5" width="16" style="210" bestFit="1" customWidth="1"/>
    <col min="6" max="6" width="19.28515625" style="210" bestFit="1" customWidth="1"/>
    <col min="7" max="7" width="15.5703125" bestFit="1" customWidth="1"/>
  </cols>
  <sheetData>
    <row r="1" spans="1:6" ht="15.75">
      <c r="A1" s="559"/>
      <c r="B1" s="561" t="s">
        <v>0</v>
      </c>
      <c r="C1" s="561"/>
      <c r="D1" s="561"/>
      <c r="E1" s="561"/>
      <c r="F1" s="201" t="s">
        <v>1</v>
      </c>
    </row>
    <row r="2" spans="1:6" ht="15.75">
      <c r="A2" s="560"/>
      <c r="B2" s="562"/>
      <c r="C2" s="562"/>
      <c r="D2" s="562"/>
      <c r="E2" s="562"/>
      <c r="F2" s="202" t="s">
        <v>2</v>
      </c>
    </row>
    <row r="3" spans="1:6" ht="18.75" customHeight="1">
      <c r="A3" s="560"/>
      <c r="B3" s="562" t="s">
        <v>24</v>
      </c>
      <c r="C3" s="562"/>
      <c r="D3" s="562"/>
      <c r="E3" s="562"/>
      <c r="F3" s="203" t="s">
        <v>115</v>
      </c>
    </row>
    <row r="4" spans="1:6" ht="15.75" thickBot="1">
      <c r="A4" s="549"/>
      <c r="B4" s="549"/>
      <c r="C4" s="549"/>
      <c r="D4" s="549"/>
      <c r="E4" s="549"/>
      <c r="F4" s="549"/>
    </row>
    <row r="5" spans="1:6" ht="16.5" thickBot="1">
      <c r="A5" s="550" t="s">
        <v>3</v>
      </c>
      <c r="B5" s="551"/>
      <c r="C5" s="551"/>
      <c r="D5" s="551"/>
      <c r="E5" s="551"/>
      <c r="F5" s="552"/>
    </row>
    <row r="6" spans="1:6" ht="16.5" thickBot="1">
      <c r="A6" s="553" t="s">
        <v>8</v>
      </c>
      <c r="B6" s="554"/>
      <c r="C6" s="554"/>
      <c r="D6" s="554"/>
      <c r="E6" s="554"/>
      <c r="F6" s="555"/>
    </row>
    <row r="7" spans="1:6" ht="15.75" thickBot="1">
      <c r="A7" s="556"/>
      <c r="B7" s="556"/>
      <c r="C7" s="556"/>
      <c r="D7" s="556"/>
      <c r="E7" s="556"/>
      <c r="F7" s="556"/>
    </row>
    <row r="8" spans="1:6" s="10" customFormat="1" ht="32.25" thickBot="1">
      <c r="A8" s="17" t="s">
        <v>4</v>
      </c>
      <c r="B8" s="18" t="s">
        <v>5</v>
      </c>
      <c r="C8" s="19" t="s">
        <v>6</v>
      </c>
      <c r="D8" s="19" t="s">
        <v>7</v>
      </c>
      <c r="E8" s="204" t="s">
        <v>22</v>
      </c>
      <c r="F8" s="205" t="s">
        <v>23</v>
      </c>
    </row>
    <row r="9" spans="1:6" s="10" customFormat="1" ht="15.75">
      <c r="A9" s="27">
        <v>1</v>
      </c>
      <c r="B9" s="28" t="s">
        <v>25</v>
      </c>
      <c r="C9" s="29"/>
      <c r="D9" s="29"/>
      <c r="E9" s="206"/>
      <c r="F9" s="207"/>
    </row>
    <row r="10" spans="1:6" ht="45">
      <c r="A10" s="20">
        <v>1.01</v>
      </c>
      <c r="B10" s="158" t="s">
        <v>129</v>
      </c>
      <c r="C10" s="1" t="s">
        <v>10</v>
      </c>
      <c r="D10" s="21">
        <f>ROUND(D11,2)</f>
        <v>79.010000000000005</v>
      </c>
      <c r="E10" s="495">
        <f>'1.01'!H37</f>
        <v>24725</v>
      </c>
      <c r="F10" s="504">
        <f>ROUND(D10*E10,0)</f>
        <v>1953522</v>
      </c>
    </row>
    <row r="11" spans="1:6" ht="45">
      <c r="A11" s="4">
        <v>1.02</v>
      </c>
      <c r="B11" s="159" t="s">
        <v>79</v>
      </c>
      <c r="C11" s="8" t="s">
        <v>10</v>
      </c>
      <c r="D11" s="9">
        <f>ROUND((2*3.2)*4+(3*1.78)*4+(1.1*2)*2+(2*1.4)*3+(3.2*4)+1.5*2+1.5*1.63+1*1,2)</f>
        <v>79.010000000000005</v>
      </c>
      <c r="E11" s="496">
        <f>ROUND('1.02'!I41,0)</f>
        <v>42986</v>
      </c>
      <c r="F11" s="504">
        <f t="shared" ref="F11:F13" si="0">ROUND(D11*E11,0)</f>
        <v>3396324</v>
      </c>
    </row>
    <row r="12" spans="1:6" s="10" customFormat="1" ht="66" customHeight="1">
      <c r="A12" s="4">
        <v>1.03</v>
      </c>
      <c r="B12" s="23" t="s">
        <v>132</v>
      </c>
      <c r="C12" s="8" t="s">
        <v>13</v>
      </c>
      <c r="D12" s="9">
        <f>ROUND(3.2*8+2*8+1.78*8+3*8+1.1*4+2*4+1.4*6+2*6+1.5*2+2+1.63*2+1.5,2)</f>
        <v>122.4</v>
      </c>
      <c r="E12" s="497">
        <f>'1.03'!I40</f>
        <v>18702</v>
      </c>
      <c r="F12" s="504">
        <f t="shared" si="0"/>
        <v>2289125</v>
      </c>
    </row>
    <row r="13" spans="1:6" ht="60">
      <c r="A13" s="4">
        <v>1.04</v>
      </c>
      <c r="B13" s="162" t="s">
        <v>131</v>
      </c>
      <c r="C13" s="8" t="s">
        <v>10</v>
      </c>
      <c r="D13" s="9">
        <f>ROUND(1.1*1.9*8+3.2*4*2.85+3*8*1.1+4*1.78*2.85+2*4*1.1+1.1*2*2.85+1.4*3*2.85+2*7*1.1+3.2*2*2.85,2)</f>
        <v>160.57</v>
      </c>
      <c r="E13" s="497">
        <f>'1.04'!H36</f>
        <v>21587</v>
      </c>
      <c r="F13" s="504">
        <f t="shared" si="0"/>
        <v>3466225</v>
      </c>
    </row>
    <row r="14" spans="1:6" ht="31.5">
      <c r="A14" s="293">
        <v>2</v>
      </c>
      <c r="B14" s="30" t="s">
        <v>137</v>
      </c>
      <c r="C14" s="31"/>
      <c r="D14" s="32"/>
      <c r="E14" s="498"/>
      <c r="F14" s="505"/>
    </row>
    <row r="15" spans="1:6" ht="166.5" customHeight="1">
      <c r="A15" s="4">
        <v>2.0099999999999998</v>
      </c>
      <c r="B15" s="12" t="s">
        <v>133</v>
      </c>
      <c r="C15" s="8" t="s">
        <v>13</v>
      </c>
      <c r="D15" s="40">
        <f>ROUND(26+40,2)</f>
        <v>66</v>
      </c>
      <c r="E15" s="497">
        <f>'2.01'!H41</f>
        <v>15455</v>
      </c>
      <c r="F15" s="506">
        <f>ROUND(D15*E15,0)</f>
        <v>1020030</v>
      </c>
    </row>
    <row r="16" spans="1:6" ht="75.75">
      <c r="A16" s="4">
        <v>2.02</v>
      </c>
      <c r="B16" s="13" t="s">
        <v>83</v>
      </c>
      <c r="C16" s="8" t="s">
        <v>15</v>
      </c>
      <c r="D16" s="40">
        <f>ROUND(17,2)</f>
        <v>17</v>
      </c>
      <c r="E16" s="497">
        <f>'2.02'!H45</f>
        <v>77481</v>
      </c>
      <c r="F16" s="506">
        <f t="shared" ref="F16:F24" si="1">ROUND(D16*E16,0)</f>
        <v>1317177</v>
      </c>
    </row>
    <row r="17" spans="1:6" ht="60.75">
      <c r="A17" s="4">
        <v>2.0299999999999998</v>
      </c>
      <c r="B17" s="13" t="s">
        <v>84</v>
      </c>
      <c r="C17" s="8" t="s">
        <v>15</v>
      </c>
      <c r="D17" s="41">
        <f>ROUND(17*2,2)</f>
        <v>34</v>
      </c>
      <c r="E17" s="497">
        <f>'2.03'!H42</f>
        <v>63485</v>
      </c>
      <c r="F17" s="506">
        <f t="shared" si="1"/>
        <v>2158490</v>
      </c>
    </row>
    <row r="18" spans="1:6" ht="105.75">
      <c r="A18" s="33">
        <v>2.04</v>
      </c>
      <c r="B18" s="171" t="s">
        <v>145</v>
      </c>
      <c r="C18" s="35" t="s">
        <v>13</v>
      </c>
      <c r="D18" s="36">
        <f>+ROUND(10,2)</f>
        <v>10</v>
      </c>
      <c r="E18" s="499">
        <f>'2.04'!H41</f>
        <v>15455</v>
      </c>
      <c r="F18" s="506">
        <f t="shared" si="1"/>
        <v>154550</v>
      </c>
    </row>
    <row r="19" spans="1:6" ht="60.75">
      <c r="A19" s="33">
        <v>2.0499999999999998</v>
      </c>
      <c r="B19" s="34" t="s">
        <v>86</v>
      </c>
      <c r="C19" s="35" t="s">
        <v>13</v>
      </c>
      <c r="D19" s="36">
        <f>+ROUND(10,2)</f>
        <v>10</v>
      </c>
      <c r="E19" s="499">
        <f>'2.05'!H41</f>
        <v>13381</v>
      </c>
      <c r="F19" s="506">
        <f t="shared" si="1"/>
        <v>133810</v>
      </c>
    </row>
    <row r="20" spans="1:6" ht="77.25" customHeight="1">
      <c r="A20" s="33">
        <v>2.06</v>
      </c>
      <c r="B20" s="34" t="s">
        <v>136</v>
      </c>
      <c r="C20" s="35" t="s">
        <v>15</v>
      </c>
      <c r="D20" s="36">
        <f>+ROUND(17,2)</f>
        <v>17</v>
      </c>
      <c r="E20" s="499">
        <f>'2.06'!H44</f>
        <v>372492</v>
      </c>
      <c r="F20" s="506">
        <f t="shared" si="1"/>
        <v>6332364</v>
      </c>
    </row>
    <row r="21" spans="1:6" ht="90">
      <c r="A21" s="33">
        <v>2.0699999999999998</v>
      </c>
      <c r="B21" s="170" t="s">
        <v>87</v>
      </c>
      <c r="C21" s="35" t="s">
        <v>13</v>
      </c>
      <c r="D21" s="36">
        <f>+ROUND(50,2)</f>
        <v>50</v>
      </c>
      <c r="E21" s="499">
        <f>'2.07'!H37</f>
        <v>6444</v>
      </c>
      <c r="F21" s="506">
        <f t="shared" si="1"/>
        <v>322200</v>
      </c>
    </row>
    <row r="22" spans="1:6" ht="63.75" customHeight="1">
      <c r="A22" s="33">
        <v>2.08</v>
      </c>
      <c r="B22" s="171" t="s">
        <v>90</v>
      </c>
      <c r="C22" s="35" t="s">
        <v>15</v>
      </c>
      <c r="D22" s="36">
        <f>+ROUND(2,2)</f>
        <v>2</v>
      </c>
      <c r="E22" s="499">
        <f>'2.08'!H41</f>
        <v>35990</v>
      </c>
      <c r="F22" s="506">
        <f t="shared" si="1"/>
        <v>71980</v>
      </c>
    </row>
    <row r="23" spans="1:6" ht="60.75">
      <c r="A23" s="33">
        <v>2.09</v>
      </c>
      <c r="B23" s="171" t="s">
        <v>92</v>
      </c>
      <c r="C23" s="35" t="s">
        <v>15</v>
      </c>
      <c r="D23" s="36">
        <f>+ROUND(2,2)</f>
        <v>2</v>
      </c>
      <c r="E23" s="499">
        <f>'2.09'!H37</f>
        <v>60601</v>
      </c>
      <c r="F23" s="506">
        <f t="shared" si="1"/>
        <v>121202</v>
      </c>
    </row>
    <row r="24" spans="1:6" ht="45.75">
      <c r="A24" s="33">
        <v>2.1</v>
      </c>
      <c r="B24" s="34" t="s">
        <v>93</v>
      </c>
      <c r="C24" s="35" t="s">
        <v>15</v>
      </c>
      <c r="D24" s="36">
        <f>+ROUND(2,2)</f>
        <v>2</v>
      </c>
      <c r="E24" s="499">
        <f>'2.10'!H39</f>
        <v>234847</v>
      </c>
      <c r="F24" s="506">
        <f t="shared" si="1"/>
        <v>469694</v>
      </c>
    </row>
    <row r="25" spans="1:6" ht="15.75">
      <c r="A25" s="293">
        <v>3</v>
      </c>
      <c r="B25" s="43" t="s">
        <v>26</v>
      </c>
      <c r="C25" s="31"/>
      <c r="D25" s="32"/>
      <c r="E25" s="500"/>
      <c r="F25" s="505"/>
    </row>
    <row r="26" spans="1:6" ht="75.75">
      <c r="A26" s="33">
        <v>3.01</v>
      </c>
      <c r="B26" s="34" t="s">
        <v>146</v>
      </c>
      <c r="C26" s="180" t="s">
        <v>10</v>
      </c>
      <c r="D26" s="181">
        <f>ROUND(48,2)</f>
        <v>48</v>
      </c>
      <c r="E26" s="499">
        <f>'3.01'!H41</f>
        <v>19686</v>
      </c>
      <c r="F26" s="507">
        <f>ROUND(D26*E26,0)</f>
        <v>944928</v>
      </c>
    </row>
    <row r="27" spans="1:6" ht="60.75">
      <c r="A27" s="33">
        <v>3.02</v>
      </c>
      <c r="B27" s="34" t="s">
        <v>104</v>
      </c>
      <c r="C27" s="35" t="s">
        <v>14</v>
      </c>
      <c r="D27" s="181">
        <f>ROUND(48*1,2)</f>
        <v>48</v>
      </c>
      <c r="E27" s="499">
        <f>'3.02'!H33</f>
        <v>16873</v>
      </c>
      <c r="F27" s="507">
        <f t="shared" ref="F27:F33" si="2">ROUND(D27*E27,0)</f>
        <v>809904</v>
      </c>
    </row>
    <row r="28" spans="1:6" ht="30.75">
      <c r="A28" s="33">
        <v>3.03</v>
      </c>
      <c r="B28" s="34" t="s">
        <v>106</v>
      </c>
      <c r="C28" s="35" t="s">
        <v>14</v>
      </c>
      <c r="D28" s="181">
        <f>ROUND(D27,2)</f>
        <v>48</v>
      </c>
      <c r="E28" s="501">
        <f>'3.03'!H41</f>
        <v>7537</v>
      </c>
      <c r="F28" s="507">
        <f t="shared" si="2"/>
        <v>361776</v>
      </c>
    </row>
    <row r="29" spans="1:6" ht="75">
      <c r="A29" s="33">
        <v>3.04</v>
      </c>
      <c r="B29" s="186" t="s">
        <v>147</v>
      </c>
      <c r="C29" s="180" t="s">
        <v>14</v>
      </c>
      <c r="D29" s="181">
        <f>ROUND(48*0.1,2)</f>
        <v>4.8</v>
      </c>
      <c r="E29" s="499">
        <f>'3.04'!H40</f>
        <v>827420</v>
      </c>
      <c r="F29" s="507">
        <f t="shared" si="2"/>
        <v>3971616</v>
      </c>
    </row>
    <row r="30" spans="1:6" ht="45">
      <c r="A30" s="33">
        <v>3.05</v>
      </c>
      <c r="B30" s="494" t="s">
        <v>148</v>
      </c>
      <c r="C30" s="180" t="s">
        <v>110</v>
      </c>
      <c r="D30" s="181">
        <v>10</v>
      </c>
      <c r="E30" s="499">
        <f>'3.05'!H44</f>
        <v>20488</v>
      </c>
      <c r="F30" s="507">
        <f t="shared" si="2"/>
        <v>204880</v>
      </c>
    </row>
    <row r="31" spans="1:6" ht="30">
      <c r="A31" s="33">
        <v>3.06</v>
      </c>
      <c r="B31" s="494" t="s">
        <v>150</v>
      </c>
      <c r="C31" s="180" t="s">
        <v>14</v>
      </c>
      <c r="D31" s="181">
        <v>10</v>
      </c>
      <c r="E31" s="499">
        <f>+'3,06'!H34</f>
        <v>4768</v>
      </c>
      <c r="F31" s="507">
        <f t="shared" si="2"/>
        <v>47680</v>
      </c>
    </row>
    <row r="32" spans="1:6" ht="15.75">
      <c r="A32" s="293">
        <v>4</v>
      </c>
      <c r="B32" s="42" t="s">
        <v>27</v>
      </c>
      <c r="C32" s="31"/>
      <c r="D32" s="32"/>
      <c r="E32" s="500"/>
      <c r="F32" s="505"/>
    </row>
    <row r="33" spans="1:7" ht="45">
      <c r="A33" s="33">
        <v>4.01</v>
      </c>
      <c r="B33" s="186" t="s">
        <v>111</v>
      </c>
      <c r="C33" s="35" t="s">
        <v>10</v>
      </c>
      <c r="D33" s="36">
        <f>ROUND((1+1+1.4*3+2.6+2.2+1.6*2+1.7*2+3*3+3.1)*2.4,2)</f>
        <v>71.28</v>
      </c>
      <c r="E33" s="501">
        <f>'4.01'!H40</f>
        <v>19562</v>
      </c>
      <c r="F33" s="507">
        <f t="shared" si="2"/>
        <v>1394379</v>
      </c>
    </row>
    <row r="34" spans="1:7" ht="15.75">
      <c r="A34" s="293">
        <v>5</v>
      </c>
      <c r="B34" s="42" t="s">
        <v>28</v>
      </c>
      <c r="C34" s="31"/>
      <c r="D34" s="32"/>
      <c r="E34" s="500"/>
      <c r="F34" s="505"/>
    </row>
    <row r="35" spans="1:7" ht="93.75" customHeight="1">
      <c r="A35" s="24">
        <v>5.01</v>
      </c>
      <c r="B35" s="187" t="s">
        <v>149</v>
      </c>
      <c r="C35" s="8" t="s">
        <v>10</v>
      </c>
      <c r="D35" s="9">
        <f>ROUND(3.2*2.85+(1.5*3*0.76)+(1.63*2+1)*0.8+(1+0.9*2)*0.8,2)</f>
        <v>18.190000000000001</v>
      </c>
      <c r="E35" s="502">
        <f>'5.01'!H39</f>
        <v>52507</v>
      </c>
      <c r="F35" s="506">
        <f>ROUND(D35*E35,0)</f>
        <v>955102</v>
      </c>
    </row>
    <row r="36" spans="1:7" ht="75">
      <c r="A36" s="37">
        <v>5.0199999999999996</v>
      </c>
      <c r="B36" s="196" t="s">
        <v>128</v>
      </c>
      <c r="C36" s="39" t="s">
        <v>10</v>
      </c>
      <c r="D36" s="26">
        <f>ROUND(1*0.6+1.5*0.6+1*0.6,2)</f>
        <v>2.1</v>
      </c>
      <c r="E36" s="503">
        <f>'5.02'!H42</f>
        <v>156900</v>
      </c>
      <c r="F36" s="506">
        <f t="shared" ref="F36:F37" si="3">ROUND(D36*E36,0)</f>
        <v>329490</v>
      </c>
    </row>
    <row r="37" spans="1:7" ht="75">
      <c r="A37" s="25">
        <v>5.03</v>
      </c>
      <c r="B37" s="188" t="s">
        <v>114</v>
      </c>
      <c r="C37" s="8" t="s">
        <v>13</v>
      </c>
      <c r="D37" s="9">
        <f>+ROUND(2,2)</f>
        <v>2</v>
      </c>
      <c r="E37" s="496">
        <f>'5.03'!I42</f>
        <v>295272</v>
      </c>
      <c r="F37" s="506">
        <f t="shared" si="3"/>
        <v>590544</v>
      </c>
    </row>
    <row r="38" spans="1:7" ht="16.5" thickBot="1">
      <c r="A38" s="553" t="s">
        <v>16</v>
      </c>
      <c r="B38" s="554"/>
      <c r="C38" s="554"/>
      <c r="D38" s="554"/>
      <c r="E38" s="554"/>
      <c r="F38" s="508">
        <f>ROUND(SUM(F10:F37),0)</f>
        <v>32816992</v>
      </c>
    </row>
    <row r="39" spans="1:7" ht="16.5" thickBot="1">
      <c r="A39" s="3"/>
      <c r="B39" s="14"/>
      <c r="C39" s="3"/>
      <c r="D39" s="3"/>
      <c r="E39" s="208"/>
      <c r="F39" s="509"/>
    </row>
    <row r="40" spans="1:7" ht="15.75">
      <c r="A40" s="557" t="s">
        <v>17</v>
      </c>
      <c r="B40" s="558"/>
      <c r="C40" s="558"/>
      <c r="D40" s="558"/>
      <c r="E40" s="211">
        <f>25%</f>
        <v>0.25</v>
      </c>
      <c r="F40" s="510">
        <f>ROUND(E40*$F$38,0)</f>
        <v>8204248</v>
      </c>
    </row>
    <row r="41" spans="1:7" ht="15.75">
      <c r="A41" s="563" t="s">
        <v>18</v>
      </c>
      <c r="B41" s="564"/>
      <c r="C41" s="564"/>
      <c r="D41" s="564"/>
      <c r="E41" s="212">
        <f>2%</f>
        <v>0.02</v>
      </c>
      <c r="F41" s="511">
        <f>ROUND(E41*$F$38,0)</f>
        <v>656340</v>
      </c>
    </row>
    <row r="42" spans="1:7" ht="16.5" thickBot="1">
      <c r="A42" s="565" t="s">
        <v>19</v>
      </c>
      <c r="B42" s="566"/>
      <c r="C42" s="566"/>
      <c r="D42" s="566"/>
      <c r="E42" s="213">
        <f>5%</f>
        <v>0.05</v>
      </c>
      <c r="F42" s="512">
        <f>ROUND(E42*$F$38,0)</f>
        <v>1640850</v>
      </c>
    </row>
    <row r="43" spans="1:7" ht="16.5" thickBot="1">
      <c r="A43" s="545" t="s">
        <v>20</v>
      </c>
      <c r="B43" s="546"/>
      <c r="C43" s="546"/>
      <c r="D43" s="546"/>
      <c r="E43" s="546"/>
      <c r="F43" s="513">
        <f>ROUND(SUM(F40:F42),0)</f>
        <v>10501438</v>
      </c>
    </row>
    <row r="44" spans="1:7" ht="16.5" thickBot="1">
      <c r="A44" s="2"/>
      <c r="B44" s="15"/>
      <c r="C44" s="2"/>
      <c r="D44" s="16"/>
      <c r="E44" s="209"/>
      <c r="F44" s="514"/>
    </row>
    <row r="45" spans="1:7" ht="16.5" thickBot="1">
      <c r="A45" s="547" t="s">
        <v>21</v>
      </c>
      <c r="B45" s="548"/>
      <c r="C45" s="548"/>
      <c r="D45" s="548"/>
      <c r="E45" s="548"/>
      <c r="F45" s="515">
        <f>ROUND(F38+F43,0)</f>
        <v>43318430</v>
      </c>
      <c r="G45" s="487"/>
    </row>
    <row r="46" spans="1:7">
      <c r="G46" s="487"/>
    </row>
  </sheetData>
  <mergeCells count="13">
    <mergeCell ref="A1:A3"/>
    <mergeCell ref="B1:E2"/>
    <mergeCell ref="B3:E3"/>
    <mergeCell ref="A41:D41"/>
    <mergeCell ref="A42:D42"/>
    <mergeCell ref="A43:E43"/>
    <mergeCell ref="A45:E45"/>
    <mergeCell ref="A4:F4"/>
    <mergeCell ref="A5:F5"/>
    <mergeCell ref="A6:F6"/>
    <mergeCell ref="A7:F7"/>
    <mergeCell ref="A38:E38"/>
    <mergeCell ref="A40:D40"/>
  </mergeCells>
  <printOptions horizontalCentered="1"/>
  <pageMargins left="0.19685039370078741" right="0.19685039370078741" top="0.74803149606299213" bottom="0.74803149606299213" header="0.31496062992125984" footer="0.31496062992125984"/>
  <pageSetup scale="82" orientation="portrait" horizontalDpi="300" verticalDpi="300" r:id="rId1"/>
  <rowBreaks count="1" manualBreakCount="1">
    <brk id="18" max="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I49"/>
  <sheetViews>
    <sheetView zoomScaleNormal="100" workbookViewId="0">
      <selection activeCell="M23" sqref="M23"/>
    </sheetView>
  </sheetViews>
  <sheetFormatPr baseColWidth="10" defaultRowHeight="12.75"/>
  <cols>
    <col min="1" max="2" width="11.42578125" style="225"/>
    <col min="3" max="3" width="11.85546875" style="225" customWidth="1"/>
    <col min="4" max="4" width="11.42578125" style="225"/>
    <col min="5" max="5" width="11.5703125" style="225" bestFit="1" customWidth="1"/>
    <col min="6" max="6" width="18.85546875" style="225" bestFit="1" customWidth="1"/>
    <col min="7" max="7" width="13.140625" style="225" bestFit="1" customWidth="1"/>
    <col min="8" max="16384" width="11.42578125" style="225"/>
  </cols>
  <sheetData>
    <row r="2" spans="1:9" ht="18">
      <c r="A2" s="220" t="str">
        <f>+[42]DATOS!B2</f>
        <v>ALCALDIA DE POPAYAN</v>
      </c>
      <c r="B2" s="221"/>
      <c r="C2" s="222"/>
      <c r="D2" s="222"/>
      <c r="E2" s="222"/>
      <c r="F2" s="222"/>
      <c r="G2" s="222"/>
      <c r="H2" s="223"/>
      <c r="I2" s="224"/>
    </row>
    <row r="3" spans="1:9" ht="16.5" thickBot="1">
      <c r="A3" s="226" t="str">
        <f>+[42]DATOS!B4</f>
        <v>SECRETARIA DE INFRAESTRUCTURA</v>
      </c>
      <c r="B3" s="227"/>
      <c r="C3" s="228"/>
      <c r="D3" s="228"/>
      <c r="E3" s="569" t="s">
        <v>41</v>
      </c>
      <c r="F3" s="570"/>
      <c r="G3" s="570"/>
      <c r="H3" s="571"/>
      <c r="I3" s="224"/>
    </row>
    <row r="4" spans="1:9" ht="14.25" thickTop="1" thickBot="1">
      <c r="A4" s="224"/>
      <c r="B4" s="224"/>
      <c r="C4" s="224"/>
      <c r="D4" s="224"/>
      <c r="E4" s="224"/>
      <c r="F4" s="224"/>
      <c r="G4" s="224"/>
      <c r="H4" s="224"/>
      <c r="I4" s="53" t="s">
        <v>42</v>
      </c>
    </row>
    <row r="5" spans="1:9" ht="30.75" customHeight="1" thickTop="1">
      <c r="A5" s="229" t="s">
        <v>43</v>
      </c>
      <c r="B5" s="572" t="s">
        <v>44</v>
      </c>
      <c r="C5" s="572"/>
      <c r="D5" s="572"/>
      <c r="E5" s="229" t="s">
        <v>45</v>
      </c>
      <c r="F5" s="573" t="str">
        <f>+[42]DATOS!B6</f>
        <v>PRESUPUESTO PARA EDIFICACIONES</v>
      </c>
      <c r="G5" s="574"/>
      <c r="H5" s="574"/>
      <c r="I5" s="224"/>
    </row>
    <row r="6" spans="1:9">
      <c r="A6" s="230"/>
      <c r="B6" s="231"/>
      <c r="C6" s="229"/>
      <c r="D6" s="229"/>
      <c r="E6" s="229"/>
      <c r="F6" s="574"/>
      <c r="G6" s="574"/>
      <c r="H6" s="574"/>
      <c r="I6" s="224"/>
    </row>
    <row r="7" spans="1:9">
      <c r="A7" s="229" t="s">
        <v>46</v>
      </c>
      <c r="B7" s="231" t="s">
        <v>47</v>
      </c>
      <c r="C7" s="229" t="s">
        <v>48</v>
      </c>
      <c r="D7" s="229"/>
      <c r="E7" s="229"/>
      <c r="F7" s="574"/>
      <c r="G7" s="574"/>
      <c r="H7" s="574"/>
      <c r="I7" s="224"/>
    </row>
    <row r="8" spans="1:9">
      <c r="A8" s="229"/>
      <c r="B8" s="229"/>
      <c r="C8" s="229"/>
      <c r="D8" s="229"/>
      <c r="E8" s="229"/>
      <c r="F8" s="574"/>
      <c r="G8" s="574"/>
      <c r="H8" s="574"/>
      <c r="I8" s="224"/>
    </row>
    <row r="9" spans="1:9">
      <c r="A9" s="232" t="s">
        <v>49</v>
      </c>
      <c r="B9" s="232"/>
      <c r="C9" s="224"/>
      <c r="D9" s="224"/>
      <c r="E9" s="224" t="s">
        <v>50</v>
      </c>
      <c r="F9" s="233">
        <f>+[42]DATOS!B8</f>
        <v>44385</v>
      </c>
      <c r="G9" s="224"/>
      <c r="H9" s="224"/>
      <c r="I9" s="224"/>
    </row>
    <row r="10" spans="1:9">
      <c r="A10" s="234" t="s">
        <v>51</v>
      </c>
      <c r="B10" s="235"/>
      <c r="C10" s="236"/>
      <c r="D10" s="237" t="s">
        <v>52</v>
      </c>
      <c r="E10" s="237" t="s">
        <v>53</v>
      </c>
      <c r="F10" s="237"/>
      <c r="G10" s="237" t="s">
        <v>54</v>
      </c>
      <c r="H10" s="224"/>
      <c r="I10" s="224"/>
    </row>
    <row r="11" spans="1:9">
      <c r="A11" s="238" t="str">
        <f>+[42]Insumos!B40</f>
        <v>HERRAMIENTA MENOR</v>
      </c>
      <c r="B11" s="239"/>
      <c r="C11" s="240" t="s">
        <v>55</v>
      </c>
      <c r="D11" s="241"/>
      <c r="E11" s="242"/>
      <c r="F11" s="243"/>
      <c r="G11" s="242">
        <f>+H35*0.05</f>
        <v>562.46808333333331</v>
      </c>
      <c r="H11" s="224"/>
      <c r="I11" s="224"/>
    </row>
    <row r="12" spans="1:9">
      <c r="A12" s="244"/>
      <c r="B12" s="245"/>
      <c r="C12" s="246"/>
      <c r="D12" s="244"/>
      <c r="E12" s="247"/>
      <c r="F12" s="248"/>
      <c r="G12" s="242"/>
      <c r="H12" s="224"/>
      <c r="I12" s="224"/>
    </row>
    <row r="13" spans="1:9">
      <c r="A13" s="238"/>
      <c r="B13" s="245"/>
      <c r="C13" s="246"/>
      <c r="D13" s="241"/>
      <c r="E13" s="242"/>
      <c r="F13" s="243"/>
      <c r="G13" s="242"/>
      <c r="H13" s="224"/>
      <c r="I13" s="224"/>
    </row>
    <row r="14" spans="1:9">
      <c r="A14" s="244"/>
      <c r="B14" s="245"/>
      <c r="C14" s="249"/>
      <c r="D14" s="241"/>
      <c r="E14" s="242"/>
      <c r="F14" s="250"/>
      <c r="G14" s="242"/>
      <c r="H14" s="224"/>
      <c r="I14" s="224"/>
    </row>
    <row r="15" spans="1:9">
      <c r="A15" s="224"/>
      <c r="B15" s="224"/>
      <c r="C15" s="224"/>
      <c r="D15" s="224"/>
      <c r="E15" s="224"/>
      <c r="F15" s="224" t="s">
        <v>56</v>
      </c>
      <c r="G15" s="224"/>
      <c r="H15" s="242">
        <f>SUM(G11:G14)</f>
        <v>562.46808333333331</v>
      </c>
      <c r="I15" s="224"/>
    </row>
    <row r="16" spans="1:9">
      <c r="A16" s="232" t="s">
        <v>57</v>
      </c>
      <c r="B16" s="232"/>
      <c r="C16" s="224"/>
      <c r="D16" s="224"/>
      <c r="E16" s="224"/>
      <c r="F16" s="224"/>
      <c r="G16" s="224"/>
      <c r="H16" s="224"/>
      <c r="I16" s="224"/>
    </row>
    <row r="17" spans="1:9">
      <c r="A17" s="251" t="s">
        <v>58</v>
      </c>
      <c r="B17" s="252"/>
      <c r="C17" s="253"/>
      <c r="D17" s="254" t="s">
        <v>6</v>
      </c>
      <c r="E17" s="254" t="s">
        <v>59</v>
      </c>
      <c r="F17" s="254" t="s">
        <v>7</v>
      </c>
      <c r="G17" s="254" t="s">
        <v>54</v>
      </c>
      <c r="H17" s="224"/>
      <c r="I17" s="224"/>
    </row>
    <row r="18" spans="1:9">
      <c r="A18" s="575" t="str">
        <f>+[42]CONCRETOS!E94</f>
        <v>MORTERO 1:4</v>
      </c>
      <c r="B18" s="576"/>
      <c r="C18" s="577"/>
      <c r="D18" s="255" t="s">
        <v>60</v>
      </c>
      <c r="E18" s="256">
        <f>[42]CONCRETOS!G94</f>
        <v>322833</v>
      </c>
      <c r="F18" s="257">
        <v>0.04</v>
      </c>
      <c r="G18" s="258">
        <f>+E18*F18</f>
        <v>12913.32</v>
      </c>
      <c r="H18" s="224"/>
      <c r="I18" s="224"/>
    </row>
    <row r="19" spans="1:9">
      <c r="A19" s="244"/>
      <c r="B19" s="259"/>
      <c r="C19" s="260"/>
      <c r="D19" s="244"/>
      <c r="E19" s="247"/>
      <c r="F19" s="257"/>
      <c r="G19" s="258">
        <f>+E19*F19</f>
        <v>0</v>
      </c>
      <c r="H19" s="224"/>
      <c r="I19" s="224"/>
    </row>
    <row r="20" spans="1:9">
      <c r="A20" s="244"/>
      <c r="B20" s="259"/>
      <c r="C20" s="260"/>
      <c r="D20" s="244"/>
      <c r="E20" s="244"/>
      <c r="F20" s="257"/>
      <c r="G20" s="258">
        <f>+E20*F20</f>
        <v>0</v>
      </c>
      <c r="H20" s="224"/>
      <c r="I20" s="224"/>
    </row>
    <row r="21" spans="1:9">
      <c r="A21" s="575"/>
      <c r="B21" s="576"/>
      <c r="C21" s="577"/>
      <c r="D21" s="255"/>
      <c r="E21" s="256"/>
      <c r="F21" s="257"/>
      <c r="G21" s="258"/>
      <c r="H21" s="224"/>
      <c r="I21" s="224"/>
    </row>
    <row r="22" spans="1:9">
      <c r="A22" s="224"/>
      <c r="B22" s="224"/>
      <c r="C22" s="224"/>
      <c r="D22" s="224"/>
      <c r="E22" s="224"/>
      <c r="F22" s="224" t="s">
        <v>56</v>
      </c>
      <c r="G22" s="224"/>
      <c r="H22" s="242">
        <f>SUM(G18:G21)</f>
        <v>12913.32</v>
      </c>
      <c r="I22" s="224"/>
    </row>
    <row r="23" spans="1:9">
      <c r="A23" s="232" t="s">
        <v>61</v>
      </c>
      <c r="B23" s="232"/>
      <c r="C23" s="224"/>
      <c r="D23" s="224"/>
      <c r="E23" s="224"/>
      <c r="F23" s="224"/>
      <c r="G23" s="224"/>
      <c r="H23" s="224"/>
      <c r="I23" s="224"/>
    </row>
    <row r="24" spans="1:9">
      <c r="A24" s="237" t="s">
        <v>62</v>
      </c>
      <c r="B24" s="237"/>
      <c r="C24" s="237" t="s">
        <v>63</v>
      </c>
      <c r="D24" s="237" t="s">
        <v>64</v>
      </c>
      <c r="E24" s="237" t="s">
        <v>65</v>
      </c>
      <c r="F24" s="237" t="s">
        <v>53</v>
      </c>
      <c r="G24" s="237" t="s">
        <v>54</v>
      </c>
      <c r="H24" s="224"/>
      <c r="I24" s="224"/>
    </row>
    <row r="25" spans="1:9">
      <c r="A25" s="238"/>
      <c r="B25" s="261"/>
      <c r="C25" s="241"/>
      <c r="D25" s="241"/>
      <c r="E25" s="241"/>
      <c r="F25" s="241"/>
      <c r="G25" s="262"/>
      <c r="H25" s="224"/>
      <c r="I25" s="224"/>
    </row>
    <row r="26" spans="1:9">
      <c r="A26" s="238"/>
      <c r="B26" s="261"/>
      <c r="C26" s="241"/>
      <c r="D26" s="241"/>
      <c r="E26" s="241"/>
      <c r="F26" s="241"/>
      <c r="G26" s="241"/>
      <c r="H26" s="224"/>
      <c r="I26" s="224"/>
    </row>
    <row r="27" spans="1:9">
      <c r="A27" s="238"/>
      <c r="B27" s="261"/>
      <c r="C27" s="241"/>
      <c r="D27" s="241"/>
      <c r="E27" s="241"/>
      <c r="F27" s="241"/>
      <c r="G27" s="241"/>
      <c r="H27" s="224"/>
      <c r="I27" s="224"/>
    </row>
    <row r="28" spans="1:9">
      <c r="A28" s="224"/>
      <c r="B28" s="224"/>
      <c r="C28" s="224"/>
      <c r="D28" s="224"/>
      <c r="E28" s="224"/>
      <c r="F28" s="224" t="s">
        <v>56</v>
      </c>
      <c r="G28" s="224"/>
      <c r="H28" s="262"/>
      <c r="I28" s="224"/>
    </row>
    <row r="29" spans="1:9">
      <c r="A29" s="232" t="s">
        <v>66</v>
      </c>
      <c r="B29" s="232"/>
      <c r="C29" s="224"/>
      <c r="D29" s="224"/>
      <c r="E29" s="224"/>
      <c r="F29" s="224"/>
      <c r="G29" s="224"/>
      <c r="H29" s="224"/>
      <c r="I29" s="224"/>
    </row>
    <row r="30" spans="1:9">
      <c r="A30" s="234" t="s">
        <v>62</v>
      </c>
      <c r="B30" s="237"/>
      <c r="C30" s="237" t="s">
        <v>11</v>
      </c>
      <c r="D30" s="237" t="s">
        <v>67</v>
      </c>
      <c r="E30" s="237" t="s">
        <v>68</v>
      </c>
      <c r="F30" s="237" t="s">
        <v>69</v>
      </c>
      <c r="G30" s="237" t="s">
        <v>54</v>
      </c>
      <c r="H30" s="224"/>
      <c r="I30" s="224"/>
    </row>
    <row r="31" spans="1:9">
      <c r="A31" s="238" t="str">
        <f>+[42]CUADRILLA!E66</f>
        <v>CUADRILLA No.10</v>
      </c>
      <c r="B31" s="261"/>
      <c r="C31" s="242">
        <f>+[42]CUADRILLA!G66</f>
        <v>118414.33333333333</v>
      </c>
      <c r="D31" s="263">
        <f>[42]DATOS!B15</f>
        <v>1.9</v>
      </c>
      <c r="E31" s="242">
        <f>C31*D31</f>
        <v>224987.23333333331</v>
      </c>
      <c r="F31" s="243">
        <v>20</v>
      </c>
      <c r="G31" s="242">
        <f>E31/F31</f>
        <v>11249.361666666666</v>
      </c>
      <c r="H31" s="224"/>
      <c r="I31" s="224"/>
    </row>
    <row r="32" spans="1:9">
      <c r="A32" s="238"/>
      <c r="B32" s="261"/>
      <c r="C32" s="262"/>
      <c r="D32" s="241"/>
      <c r="E32" s="241"/>
      <c r="F32" s="241"/>
      <c r="G32" s="264"/>
      <c r="H32" s="224"/>
      <c r="I32" s="224"/>
    </row>
    <row r="33" spans="1:9">
      <c r="A33" s="238"/>
      <c r="B33" s="261"/>
      <c r="C33" s="262"/>
      <c r="D33" s="241"/>
      <c r="E33" s="241"/>
      <c r="F33" s="241"/>
      <c r="G33" s="264"/>
      <c r="H33" s="224"/>
      <c r="I33" s="224"/>
    </row>
    <row r="34" spans="1:9">
      <c r="A34" s="238"/>
      <c r="B34" s="261"/>
      <c r="C34" s="262"/>
      <c r="D34" s="241"/>
      <c r="E34" s="241"/>
      <c r="F34" s="241"/>
      <c r="G34" s="264"/>
      <c r="H34" s="224"/>
      <c r="I34" s="224"/>
    </row>
    <row r="35" spans="1:9">
      <c r="A35" s="224"/>
      <c r="B35" s="224"/>
      <c r="C35" s="224"/>
      <c r="D35" s="224"/>
      <c r="E35" s="224"/>
      <c r="F35" s="224" t="s">
        <v>56</v>
      </c>
      <c r="G35" s="224"/>
      <c r="H35" s="242">
        <f>SUM(G31:G34)</f>
        <v>11249.361666666666</v>
      </c>
      <c r="I35" s="265"/>
    </row>
    <row r="36" spans="1:9">
      <c r="A36" s="224"/>
      <c r="B36" s="224"/>
      <c r="C36" s="224"/>
      <c r="D36" s="224"/>
      <c r="E36" s="224"/>
      <c r="F36" s="224"/>
      <c r="G36" s="224"/>
      <c r="H36" s="224"/>
      <c r="I36" s="224"/>
    </row>
    <row r="37" spans="1:9">
      <c r="A37" s="224"/>
      <c r="B37" s="224"/>
      <c r="C37" s="224" t="s">
        <v>70</v>
      </c>
      <c r="D37" s="224"/>
      <c r="E37" s="224"/>
      <c r="F37" s="224"/>
      <c r="G37" s="224"/>
      <c r="H37" s="242">
        <f>ROUND(SUM(H15:H35),0)</f>
        <v>24725</v>
      </c>
      <c r="I37" s="224"/>
    </row>
    <row r="38" spans="1:9">
      <c r="A38" s="232" t="s">
        <v>71</v>
      </c>
      <c r="B38" s="232"/>
      <c r="C38" s="224"/>
      <c r="D38" s="224"/>
      <c r="E38" s="224"/>
      <c r="F38" s="224"/>
      <c r="G38" s="224"/>
      <c r="H38" s="224"/>
      <c r="I38" s="224"/>
    </row>
    <row r="39" spans="1:9" ht="15">
      <c r="A39" s="567" t="s">
        <v>9</v>
      </c>
      <c r="B39" s="568"/>
      <c r="C39" s="266" t="s">
        <v>48</v>
      </c>
      <c r="D39" s="266" t="s">
        <v>48</v>
      </c>
      <c r="E39" s="267" t="s">
        <v>48</v>
      </c>
      <c r="F39" s="268" t="s">
        <v>72</v>
      </c>
      <c r="G39" s="237" t="s">
        <v>73</v>
      </c>
      <c r="H39" s="224"/>
      <c r="I39" s="224"/>
    </row>
    <row r="40" spans="1:9">
      <c r="A40" s="238" t="s">
        <v>74</v>
      </c>
      <c r="B40" s="269"/>
      <c r="C40" s="269"/>
      <c r="D40" s="269"/>
      <c r="E40" s="261"/>
      <c r="F40" s="270">
        <f>+[42]DATOS!B10</f>
        <v>0.25</v>
      </c>
      <c r="G40" s="271">
        <f>$H$37*F40</f>
        <v>6181.25</v>
      </c>
      <c r="H40" s="224"/>
      <c r="I40" s="224"/>
    </row>
    <row r="41" spans="1:9">
      <c r="A41" s="238" t="s">
        <v>75</v>
      </c>
      <c r="B41" s="269"/>
      <c r="C41" s="269"/>
      <c r="D41" s="269"/>
      <c r="E41" s="261"/>
      <c r="F41" s="270">
        <f>+[42]DATOS!B11</f>
        <v>0.02</v>
      </c>
      <c r="G41" s="271">
        <f>$H$37*F41</f>
        <v>494.5</v>
      </c>
      <c r="H41" s="224"/>
      <c r="I41" s="224"/>
    </row>
    <row r="42" spans="1:9">
      <c r="A42" s="238" t="s">
        <v>76</v>
      </c>
      <c r="B42" s="269"/>
      <c r="C42" s="269"/>
      <c r="D42" s="269"/>
      <c r="E42" s="261"/>
      <c r="F42" s="270">
        <f>+[42]DATOS!B12</f>
        <v>0.05</v>
      </c>
      <c r="G42" s="271">
        <f>$H$37*F42</f>
        <v>1236.25</v>
      </c>
      <c r="H42" s="224"/>
      <c r="I42" s="272"/>
    </row>
    <row r="43" spans="1:9">
      <c r="A43" s="238"/>
      <c r="B43" s="269"/>
      <c r="C43" s="269"/>
      <c r="D43" s="269"/>
      <c r="E43" s="261"/>
      <c r="F43" s="273"/>
      <c r="G43" s="242"/>
      <c r="H43" s="224"/>
      <c r="I43" s="224"/>
    </row>
    <row r="44" spans="1:9">
      <c r="A44" s="224"/>
      <c r="B44" s="224"/>
      <c r="C44" s="224"/>
      <c r="D44" s="224"/>
      <c r="E44" s="224"/>
      <c r="F44" s="224" t="s">
        <v>56</v>
      </c>
      <c r="G44" s="224"/>
      <c r="H44" s="242">
        <f>ROUND(SUM(G40:G43),0)</f>
        <v>7912</v>
      </c>
      <c r="I44" s="272"/>
    </row>
    <row r="45" spans="1:9">
      <c r="A45" s="224"/>
      <c r="B45" s="224"/>
      <c r="C45" s="224"/>
      <c r="D45" s="224"/>
      <c r="E45" s="224"/>
      <c r="F45" s="224"/>
      <c r="G45" s="224"/>
      <c r="H45" s="224"/>
      <c r="I45" s="224"/>
    </row>
    <row r="46" spans="1:9" ht="15">
      <c r="A46" s="224"/>
      <c r="B46" s="224"/>
      <c r="C46" s="274" t="s">
        <v>77</v>
      </c>
      <c r="D46" s="224"/>
      <c r="E46" s="224"/>
      <c r="F46" s="224"/>
      <c r="G46" s="224"/>
      <c r="H46" s="275">
        <f>ROUND(SUM(H37:H44),0)</f>
        <v>32637</v>
      </c>
      <c r="I46" s="272"/>
    </row>
    <row r="47" spans="1:9">
      <c r="A47" s="224"/>
      <c r="B47" s="224"/>
      <c r="C47" s="224"/>
      <c r="D47" s="224"/>
      <c r="E47" s="224"/>
      <c r="F47" s="224"/>
      <c r="G47" s="224"/>
      <c r="H47" s="224"/>
      <c r="I47" s="224"/>
    </row>
    <row r="48" spans="1:9">
      <c r="A48" s="224"/>
      <c r="B48" s="224"/>
      <c r="C48" s="224"/>
      <c r="D48" s="224"/>
      <c r="E48" s="224"/>
      <c r="F48" s="224"/>
      <c r="G48" s="224"/>
      <c r="H48" s="224"/>
      <c r="I48" s="224"/>
    </row>
    <row r="49" spans="1:9">
      <c r="A49" s="224"/>
      <c r="B49" s="224"/>
      <c r="C49" s="224"/>
      <c r="D49" s="224"/>
      <c r="E49" s="224"/>
      <c r="F49" s="224"/>
      <c r="G49" s="224"/>
      <c r="H49" s="224"/>
      <c r="I49" s="224"/>
    </row>
  </sheetData>
  <mergeCells count="6">
    <mergeCell ref="A39:B39"/>
    <mergeCell ref="E3:H3"/>
    <mergeCell ref="B5:D5"/>
    <mergeCell ref="F5:H8"/>
    <mergeCell ref="A18:C18"/>
    <mergeCell ref="A21:C21"/>
  </mergeCells>
  <hyperlinks>
    <hyperlink ref="I4" location="'INDICE PARALELO'!A1" display="REGRESAR" xr:uid="{00000000-0004-0000-0200-000000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L56"/>
  <sheetViews>
    <sheetView zoomScaleNormal="100" workbookViewId="0">
      <selection activeCell="M25" sqref="M25"/>
    </sheetView>
  </sheetViews>
  <sheetFormatPr baseColWidth="10" defaultColWidth="11.42578125" defaultRowHeight="12.75"/>
  <cols>
    <col min="1" max="6" width="11.42578125" style="102"/>
    <col min="7" max="7" width="11.140625" style="102" bestFit="1" customWidth="1"/>
    <col min="8" max="8" width="13" style="102" bestFit="1" customWidth="1"/>
    <col min="9" max="16384" width="11.42578125" style="102"/>
  </cols>
  <sheetData>
    <row r="2" spans="2:12" ht="18">
      <c r="B2" s="97" t="str">
        <f>+[43]DATOS!B2</f>
        <v>ALCALDIA DE POPAYAN</v>
      </c>
      <c r="C2" s="98"/>
      <c r="D2" s="99"/>
      <c r="E2" s="99"/>
      <c r="F2" s="99"/>
      <c r="G2" s="99"/>
      <c r="H2" s="99"/>
      <c r="I2" s="100"/>
      <c r="J2" s="101"/>
      <c r="K2" s="101" t="s">
        <v>40</v>
      </c>
      <c r="L2" s="101"/>
    </row>
    <row r="3" spans="2:12" ht="16.5" thickBot="1">
      <c r="B3" s="103" t="str">
        <f>+[43]DATOS!B4</f>
        <v>SECRETARIA DE INFRAESTRUCTURA</v>
      </c>
      <c r="C3" s="104"/>
      <c r="D3" s="105"/>
      <c r="E3" s="105"/>
      <c r="F3" s="578" t="s">
        <v>41</v>
      </c>
      <c r="G3" s="579"/>
      <c r="H3" s="579"/>
      <c r="I3" s="580"/>
      <c r="J3" s="106"/>
      <c r="K3" s="101"/>
      <c r="L3" s="101"/>
    </row>
    <row r="4" spans="2:12" ht="14.25" thickTop="1" thickBot="1"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53" t="s">
        <v>42</v>
      </c>
    </row>
    <row r="5" spans="2:12" ht="45.75" customHeight="1" thickTop="1">
      <c r="B5" s="107" t="s">
        <v>43</v>
      </c>
      <c r="C5" s="581" t="s">
        <v>78</v>
      </c>
      <c r="D5" s="581"/>
      <c r="E5" s="581"/>
      <c r="F5" s="107" t="s">
        <v>45</v>
      </c>
      <c r="G5" s="582" t="str">
        <f>+[43]DATOS!B6</f>
        <v>PRESUPUESTO PARA EDIFICACIONES</v>
      </c>
      <c r="H5" s="582"/>
      <c r="I5" s="582"/>
      <c r="K5" s="101"/>
      <c r="L5" s="101"/>
    </row>
    <row r="6" spans="2:12">
      <c r="B6" s="108"/>
      <c r="C6" s="109"/>
      <c r="D6" s="107"/>
      <c r="E6" s="107"/>
      <c r="F6" s="107"/>
      <c r="G6" s="110"/>
      <c r="H6" s="110"/>
      <c r="I6" s="110"/>
      <c r="K6" s="101"/>
      <c r="L6" s="101"/>
    </row>
    <row r="7" spans="2:12">
      <c r="B7" s="107" t="s">
        <v>46</v>
      </c>
      <c r="C7" s="109" t="s">
        <v>47</v>
      </c>
      <c r="D7" s="107" t="s">
        <v>48</v>
      </c>
      <c r="E7" s="107"/>
      <c r="F7" s="107"/>
      <c r="G7" s="110"/>
      <c r="H7" s="110"/>
      <c r="I7" s="110"/>
      <c r="K7" s="101"/>
      <c r="L7" s="101"/>
    </row>
    <row r="8" spans="2:12">
      <c r="B8" s="107"/>
      <c r="C8" s="107"/>
      <c r="D8" s="107"/>
      <c r="E8" s="107"/>
      <c r="F8" s="107"/>
      <c r="G8" s="110"/>
      <c r="H8" s="110"/>
      <c r="I8" s="110"/>
      <c r="K8" s="101"/>
      <c r="L8" s="101"/>
    </row>
    <row r="9" spans="2:12">
      <c r="B9" s="111" t="s">
        <v>49</v>
      </c>
      <c r="C9" s="111"/>
      <c r="D9" s="101"/>
      <c r="E9" s="101"/>
      <c r="F9" s="101" t="s">
        <v>50</v>
      </c>
      <c r="G9" s="493">
        <v>44378</v>
      </c>
      <c r="H9" s="101"/>
      <c r="I9" s="101"/>
      <c r="J9" s="101"/>
      <c r="K9" s="101"/>
      <c r="L9" s="101"/>
    </row>
    <row r="10" spans="2:12">
      <c r="B10" s="113" t="s">
        <v>51</v>
      </c>
      <c r="C10" s="114"/>
      <c r="D10" s="115"/>
      <c r="E10" s="116" t="s">
        <v>52</v>
      </c>
      <c r="F10" s="116" t="s">
        <v>53</v>
      </c>
      <c r="G10" s="116"/>
      <c r="H10" s="116" t="s">
        <v>54</v>
      </c>
      <c r="I10" s="101"/>
      <c r="J10" s="101"/>
      <c r="K10" s="101"/>
      <c r="L10" s="101"/>
    </row>
    <row r="11" spans="2:12">
      <c r="B11" s="117" t="str">
        <f>+[43]Insumos!B40</f>
        <v>HERRAMIENTA MENOR</v>
      </c>
      <c r="C11" s="118"/>
      <c r="D11" s="119" t="s">
        <v>55</v>
      </c>
      <c r="E11" s="120"/>
      <c r="F11" s="121"/>
      <c r="G11" s="122"/>
      <c r="H11" s="121">
        <f>+I39*0.05</f>
        <v>535.68388888888876</v>
      </c>
      <c r="I11" s="101"/>
      <c r="J11" s="101"/>
      <c r="K11" s="101"/>
      <c r="L11" s="101"/>
    </row>
    <row r="12" spans="2:12">
      <c r="B12" s="123"/>
      <c r="C12" s="124"/>
      <c r="D12" s="125"/>
      <c r="E12" s="120"/>
      <c r="F12" s="121"/>
      <c r="G12" s="126"/>
      <c r="H12" s="121"/>
      <c r="I12" s="101"/>
      <c r="J12" s="101"/>
      <c r="K12" s="101"/>
      <c r="L12" s="101"/>
    </row>
    <row r="13" spans="2:12">
      <c r="B13" s="117"/>
      <c r="C13" s="124"/>
      <c r="D13" s="125"/>
      <c r="E13" s="120"/>
      <c r="F13" s="121"/>
      <c r="G13" s="122"/>
      <c r="H13" s="121"/>
      <c r="I13" s="101"/>
      <c r="J13" s="101"/>
      <c r="K13" s="101"/>
      <c r="L13" s="101"/>
    </row>
    <row r="14" spans="2:12">
      <c r="B14" s="123"/>
      <c r="C14" s="124"/>
      <c r="D14" s="127"/>
      <c r="E14" s="120"/>
      <c r="F14" s="121"/>
      <c r="G14" s="128"/>
      <c r="H14" s="121"/>
      <c r="I14" s="101"/>
      <c r="J14" s="101"/>
      <c r="K14" s="101"/>
      <c r="L14" s="101"/>
    </row>
    <row r="15" spans="2:12">
      <c r="B15" s="101"/>
      <c r="C15" s="101"/>
      <c r="D15" s="101"/>
      <c r="E15" s="101"/>
      <c r="F15" s="101"/>
      <c r="G15" s="101" t="s">
        <v>56</v>
      </c>
      <c r="H15" s="101"/>
      <c r="I15" s="121">
        <f>SUM(H11:H14)</f>
        <v>535.68388888888876</v>
      </c>
      <c r="J15" s="129"/>
      <c r="K15" s="101"/>
      <c r="L15" s="101"/>
    </row>
    <row r="16" spans="2:12">
      <c r="B16" s="111" t="s">
        <v>57</v>
      </c>
      <c r="C16" s="111"/>
      <c r="D16" s="101"/>
      <c r="E16" s="101"/>
      <c r="F16" s="101"/>
      <c r="G16" s="101"/>
      <c r="H16" s="101"/>
      <c r="I16" s="101"/>
      <c r="J16" s="101"/>
      <c r="K16" s="101"/>
      <c r="L16" s="101"/>
    </row>
    <row r="17" spans="2:12">
      <c r="B17" s="130" t="s">
        <v>58</v>
      </c>
      <c r="C17" s="131"/>
      <c r="D17" s="132"/>
      <c r="E17" s="133" t="s">
        <v>6</v>
      </c>
      <c r="F17" s="133" t="s">
        <v>59</v>
      </c>
      <c r="G17" s="133" t="s">
        <v>7</v>
      </c>
      <c r="H17" s="133" t="s">
        <v>54</v>
      </c>
      <c r="I17" s="101"/>
      <c r="J17" s="101"/>
      <c r="K17" s="101"/>
      <c r="L17" s="101"/>
    </row>
    <row r="18" spans="2:12" ht="12.75" customHeight="1">
      <c r="B18" s="134" t="str">
        <f>+[43]Insumos!B818</f>
        <v>Piso Lavra de 32x32 cm o similar.</v>
      </c>
      <c r="C18" s="135"/>
      <c r="D18" s="136"/>
      <c r="E18" s="137" t="str">
        <f>+[43]Insumos!C818</f>
        <v>M2</v>
      </c>
      <c r="F18" s="138">
        <f>+[43]Insumos!D818</f>
        <v>25647</v>
      </c>
      <c r="G18" s="139">
        <v>1</v>
      </c>
      <c r="H18" s="140">
        <f>+F18*G18</f>
        <v>25647</v>
      </c>
      <c r="I18" s="101"/>
      <c r="J18" s="101"/>
      <c r="K18" s="101"/>
      <c r="L18" s="101"/>
    </row>
    <row r="19" spans="2:12">
      <c r="B19" s="134" t="str">
        <f>+[43]Insumos!B428</f>
        <v>EMBOQUILLADOR</v>
      </c>
      <c r="C19" s="135"/>
      <c r="D19" s="136"/>
      <c r="E19" s="137" t="str">
        <f>+[43]Insumos!C428</f>
        <v>Kg</v>
      </c>
      <c r="F19" s="138">
        <f>+[43]Insumos!D428</f>
        <v>5145</v>
      </c>
      <c r="G19" s="139">
        <v>0.35</v>
      </c>
      <c r="H19" s="140">
        <f>+F19*G19</f>
        <v>1800.7499999999998</v>
      </c>
      <c r="I19" s="101"/>
      <c r="J19" s="101"/>
      <c r="K19" s="101"/>
      <c r="L19" s="101"/>
    </row>
    <row r="20" spans="2:12" ht="12.75" customHeight="1">
      <c r="B20" s="134" t="str">
        <f>+[43]Insumos!B819</f>
        <v>PEGACOR GRIS 25KG</v>
      </c>
      <c r="C20" s="124"/>
      <c r="D20" s="127"/>
      <c r="E20" s="137" t="str">
        <f>+[43]Insumos!C819</f>
        <v>Kg</v>
      </c>
      <c r="F20" s="138">
        <f>+[43]Insumos!D819</f>
        <v>1232</v>
      </c>
      <c r="G20" s="141">
        <v>3</v>
      </c>
      <c r="H20" s="140">
        <f>+F20*G20</f>
        <v>3696</v>
      </c>
      <c r="I20" s="101"/>
      <c r="J20" s="101"/>
      <c r="K20" s="101"/>
      <c r="L20" s="101"/>
    </row>
    <row r="21" spans="2:12">
      <c r="B21" s="134" t="str">
        <f>+[43]Insumos!B442</f>
        <v>WAIPE</v>
      </c>
      <c r="C21" s="124"/>
      <c r="D21" s="127"/>
      <c r="E21" s="137" t="str">
        <f>+[43]Insumos!C442</f>
        <v>Kg</v>
      </c>
      <c r="F21" s="138">
        <f>+[43]Insumos!D442</f>
        <v>5665</v>
      </c>
      <c r="G21" s="142">
        <v>0.1</v>
      </c>
      <c r="H21" s="140">
        <f>+F21*G21</f>
        <v>566.5</v>
      </c>
      <c r="I21" s="101"/>
      <c r="J21" s="101"/>
      <c r="K21" s="101"/>
      <c r="L21" s="101"/>
    </row>
    <row r="22" spans="2:12" ht="12.75" customHeight="1">
      <c r="B22" s="134" t="str">
        <f>+[43]Insumos!B820</f>
        <v>BOQUILLA 2Kg</v>
      </c>
      <c r="C22" s="124"/>
      <c r="D22" s="127"/>
      <c r="E22" s="137" t="str">
        <f>+[43]Insumos!C820</f>
        <v>Kg</v>
      </c>
      <c r="F22" s="138">
        <f>+[43]Insumos!D820</f>
        <v>6644</v>
      </c>
      <c r="G22" s="143">
        <v>4.0000000000000001E-3</v>
      </c>
      <c r="H22" s="140">
        <f>+F22*G22</f>
        <v>26.576000000000001</v>
      </c>
      <c r="I22" s="101"/>
      <c r="J22" s="101"/>
      <c r="K22" s="101"/>
      <c r="L22" s="101"/>
    </row>
    <row r="23" spans="2:12">
      <c r="B23" s="123"/>
      <c r="C23" s="124"/>
      <c r="D23" s="127"/>
      <c r="E23" s="144"/>
      <c r="F23" s="145"/>
      <c r="G23" s="122"/>
      <c r="H23" s="121"/>
      <c r="I23" s="101"/>
      <c r="J23" s="101"/>
      <c r="K23" s="101"/>
      <c r="L23" s="101"/>
    </row>
    <row r="24" spans="2:12">
      <c r="B24" s="123"/>
      <c r="C24" s="124"/>
      <c r="D24" s="127"/>
      <c r="E24" s="144"/>
      <c r="F24" s="145"/>
      <c r="G24" s="122"/>
      <c r="H24" s="121"/>
      <c r="I24" s="101"/>
      <c r="J24" s="101"/>
      <c r="K24" s="101"/>
      <c r="L24" s="101"/>
    </row>
    <row r="25" spans="2:12">
      <c r="B25" s="123"/>
      <c r="C25" s="124"/>
      <c r="D25" s="127"/>
      <c r="E25" s="144"/>
      <c r="F25" s="121"/>
      <c r="G25" s="120"/>
      <c r="H25" s="121"/>
      <c r="I25" s="101"/>
      <c r="J25" s="101"/>
      <c r="K25" s="101"/>
      <c r="L25" s="101"/>
    </row>
    <row r="26" spans="2:12">
      <c r="B26" s="101"/>
      <c r="C26" s="101"/>
      <c r="D26" s="101"/>
      <c r="E26" s="101"/>
      <c r="F26" s="101"/>
      <c r="G26" s="101" t="s">
        <v>56</v>
      </c>
      <c r="H26" s="101"/>
      <c r="I26" s="121">
        <f>SUM(H18:H25)</f>
        <v>31736.826000000001</v>
      </c>
      <c r="J26" s="129"/>
      <c r="K26" s="101"/>
      <c r="L26" s="101"/>
    </row>
    <row r="27" spans="2:12">
      <c r="B27" s="111" t="s">
        <v>61</v>
      </c>
      <c r="C27" s="111"/>
      <c r="D27" s="101"/>
      <c r="E27" s="101"/>
      <c r="F27" s="101"/>
      <c r="G27" s="101"/>
      <c r="H27" s="101"/>
      <c r="I27" s="101"/>
      <c r="J27" s="101"/>
      <c r="K27" s="101"/>
      <c r="L27" s="101"/>
    </row>
    <row r="28" spans="2:12">
      <c r="B28" s="116" t="s">
        <v>62</v>
      </c>
      <c r="C28" s="116"/>
      <c r="D28" s="116" t="s">
        <v>63</v>
      </c>
      <c r="E28" s="116" t="s">
        <v>64</v>
      </c>
      <c r="F28" s="116" t="s">
        <v>65</v>
      </c>
      <c r="G28" s="116" t="s">
        <v>53</v>
      </c>
      <c r="H28" s="116" t="s">
        <v>54</v>
      </c>
      <c r="I28" s="101"/>
      <c r="J28" s="101"/>
      <c r="K28" s="101"/>
      <c r="L28" s="101"/>
    </row>
    <row r="29" spans="2:12">
      <c r="B29" s="117"/>
      <c r="C29" s="146"/>
      <c r="D29" s="120"/>
      <c r="E29" s="120"/>
      <c r="F29" s="120"/>
      <c r="G29" s="120"/>
      <c r="H29" s="145"/>
      <c r="I29" s="101"/>
      <c r="J29" s="101"/>
      <c r="K29" s="101"/>
      <c r="L29" s="101"/>
    </row>
    <row r="30" spans="2:12">
      <c r="B30" s="117"/>
      <c r="C30" s="146"/>
      <c r="D30" s="120"/>
      <c r="E30" s="120"/>
      <c r="F30" s="120"/>
      <c r="G30" s="120"/>
      <c r="H30" s="120"/>
      <c r="I30" s="101"/>
      <c r="J30" s="101"/>
      <c r="K30" s="101"/>
      <c r="L30" s="101"/>
    </row>
    <row r="31" spans="2:12">
      <c r="B31" s="117"/>
      <c r="C31" s="146"/>
      <c r="D31" s="120"/>
      <c r="E31" s="120"/>
      <c r="F31" s="120"/>
      <c r="G31" s="120"/>
      <c r="H31" s="120"/>
      <c r="I31" s="101"/>
      <c r="J31" s="101"/>
      <c r="K31" s="101"/>
      <c r="L31" s="101"/>
    </row>
    <row r="32" spans="2:12">
      <c r="B32" s="101"/>
      <c r="C32" s="101"/>
      <c r="D32" s="101"/>
      <c r="E32" s="101"/>
      <c r="F32" s="101"/>
      <c r="G32" s="101" t="s">
        <v>56</v>
      </c>
      <c r="H32" s="101"/>
      <c r="I32" s="145"/>
      <c r="J32" s="147"/>
      <c r="K32" s="101"/>
      <c r="L32" s="101"/>
    </row>
    <row r="33" spans="2:12">
      <c r="B33" s="111" t="s">
        <v>66</v>
      </c>
      <c r="C33" s="111"/>
      <c r="D33" s="101"/>
      <c r="E33" s="101"/>
      <c r="F33" s="101"/>
      <c r="G33" s="101"/>
      <c r="H33" s="101"/>
      <c r="I33" s="101"/>
      <c r="J33" s="101"/>
      <c r="K33" s="101"/>
      <c r="L33" s="101"/>
    </row>
    <row r="34" spans="2:12">
      <c r="B34" s="113" t="s">
        <v>62</v>
      </c>
      <c r="C34" s="116"/>
      <c r="D34" s="116" t="s">
        <v>11</v>
      </c>
      <c r="E34" s="116" t="s">
        <v>67</v>
      </c>
      <c r="F34" s="116" t="s">
        <v>68</v>
      </c>
      <c r="G34" s="116" t="s">
        <v>69</v>
      </c>
      <c r="H34" s="116" t="s">
        <v>54</v>
      </c>
      <c r="I34" s="101"/>
      <c r="J34" s="101"/>
      <c r="K34" s="101"/>
      <c r="L34" s="101"/>
    </row>
    <row r="35" spans="2:12">
      <c r="B35" s="117" t="str">
        <f>+[43]CUADRILLA!E72</f>
        <v>CUADRILLA No.11</v>
      </c>
      <c r="C35" s="146"/>
      <c r="D35" s="121">
        <f>+[43]CUADRILLA!G72</f>
        <v>84581.666666666657</v>
      </c>
      <c r="E35" s="142">
        <f>[43]DATOS!B15</f>
        <v>1.9</v>
      </c>
      <c r="F35" s="121">
        <f>D35*E35</f>
        <v>160705.16666666663</v>
      </c>
      <c r="G35" s="122">
        <v>15</v>
      </c>
      <c r="H35" s="121">
        <f>F35/G35</f>
        <v>10713.677777777775</v>
      </c>
      <c r="I35" s="101"/>
      <c r="J35" s="101"/>
      <c r="K35" s="101"/>
      <c r="L35" s="101"/>
    </row>
    <row r="36" spans="2:12">
      <c r="B36" s="117"/>
      <c r="C36" s="146"/>
      <c r="D36" s="145"/>
      <c r="E36" s="120"/>
      <c r="F36" s="120"/>
      <c r="G36" s="120"/>
      <c r="H36" s="148"/>
      <c r="I36" s="101"/>
      <c r="J36" s="101"/>
      <c r="K36" s="101"/>
      <c r="L36" s="101"/>
    </row>
    <row r="37" spans="2:12">
      <c r="B37" s="117"/>
      <c r="C37" s="146"/>
      <c r="D37" s="145"/>
      <c r="E37" s="120"/>
      <c r="F37" s="120"/>
      <c r="G37" s="120"/>
      <c r="H37" s="148"/>
      <c r="I37" s="101"/>
      <c r="J37" s="101"/>
      <c r="K37" s="101"/>
      <c r="L37" s="101"/>
    </row>
    <row r="38" spans="2:12">
      <c r="B38" s="117"/>
      <c r="C38" s="146"/>
      <c r="D38" s="145"/>
      <c r="E38" s="120"/>
      <c r="F38" s="120"/>
      <c r="G38" s="120"/>
      <c r="H38" s="148"/>
      <c r="I38" s="101"/>
      <c r="J38" s="101"/>
      <c r="K38" s="101"/>
      <c r="L38" s="101"/>
    </row>
    <row r="39" spans="2:12">
      <c r="B39" s="101"/>
      <c r="C39" s="101"/>
      <c r="D39" s="101"/>
      <c r="E39" s="101"/>
      <c r="F39" s="101"/>
      <c r="G39" s="101" t="s">
        <v>56</v>
      </c>
      <c r="H39" s="101"/>
      <c r="I39" s="121">
        <f>SUM(H35:H38)</f>
        <v>10713.677777777775</v>
      </c>
      <c r="J39" s="129"/>
      <c r="K39" s="101"/>
      <c r="L39" s="149"/>
    </row>
    <row r="40" spans="2:12"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</row>
    <row r="41" spans="2:12">
      <c r="B41" s="101"/>
      <c r="C41" s="101"/>
      <c r="D41" s="101" t="s">
        <v>70</v>
      </c>
      <c r="E41" s="101"/>
      <c r="F41" s="101"/>
      <c r="G41" s="101"/>
      <c r="H41" s="101"/>
      <c r="I41" s="121">
        <f>ROUND(SUM(I15:I39),0)</f>
        <v>42986</v>
      </c>
      <c r="J41" s="129"/>
      <c r="K41" s="101"/>
      <c r="L41" s="101"/>
    </row>
    <row r="42" spans="2:12">
      <c r="B42" s="111" t="s">
        <v>71</v>
      </c>
      <c r="C42" s="111"/>
      <c r="D42" s="101"/>
      <c r="E42" s="101"/>
      <c r="F42" s="101"/>
      <c r="G42" s="101"/>
      <c r="H42" s="101"/>
      <c r="I42" s="101"/>
      <c r="J42" s="101"/>
      <c r="K42" s="101"/>
      <c r="L42" s="101"/>
    </row>
    <row r="43" spans="2:12" ht="15">
      <c r="B43" s="583" t="s">
        <v>9</v>
      </c>
      <c r="C43" s="584"/>
      <c r="D43" s="150" t="s">
        <v>48</v>
      </c>
      <c r="E43" s="150" t="s">
        <v>48</v>
      </c>
      <c r="F43" s="151" t="s">
        <v>48</v>
      </c>
      <c r="G43" s="152" t="s">
        <v>72</v>
      </c>
      <c r="H43" s="116" t="s">
        <v>73</v>
      </c>
      <c r="I43" s="101"/>
      <c r="J43" s="101"/>
      <c r="K43" s="101"/>
      <c r="L43" s="101"/>
    </row>
    <row r="44" spans="2:12">
      <c r="B44" s="117" t="s">
        <v>74</v>
      </c>
      <c r="C44" s="153"/>
      <c r="D44" s="153"/>
      <c r="E44" s="153"/>
      <c r="F44" s="146"/>
      <c r="G44" s="92">
        <f>+[43]DATOS!B10</f>
        <v>0.25</v>
      </c>
      <c r="H44" s="93">
        <f>$I$41*G44</f>
        <v>10746.5</v>
      </c>
      <c r="I44" s="101"/>
      <c r="J44" s="101"/>
      <c r="K44" s="101"/>
      <c r="L44" s="101"/>
    </row>
    <row r="45" spans="2:12">
      <c r="B45" s="117" t="s">
        <v>75</v>
      </c>
      <c r="C45" s="153"/>
      <c r="D45" s="153"/>
      <c r="E45" s="153"/>
      <c r="F45" s="146"/>
      <c r="G45" s="92">
        <f>+[43]DATOS!B11</f>
        <v>0.02</v>
      </c>
      <c r="H45" s="93">
        <f>$I$41*G45</f>
        <v>859.72</v>
      </c>
      <c r="I45" s="101"/>
      <c r="J45" s="101"/>
      <c r="K45" s="101"/>
      <c r="L45" s="101"/>
    </row>
    <row r="46" spans="2:12">
      <c r="B46" s="117" t="s">
        <v>76</v>
      </c>
      <c r="C46" s="153"/>
      <c r="D46" s="153"/>
      <c r="E46" s="153"/>
      <c r="F46" s="146"/>
      <c r="G46" s="92">
        <f>+[43]DATOS!B12</f>
        <v>0.05</v>
      </c>
      <c r="H46" s="93">
        <f>$I$41*G46</f>
        <v>2149.3000000000002</v>
      </c>
      <c r="I46" s="101"/>
      <c r="J46" s="101"/>
      <c r="K46" s="101"/>
      <c r="L46" s="147"/>
    </row>
    <row r="47" spans="2:12">
      <c r="B47" s="117"/>
      <c r="C47" s="153"/>
      <c r="D47" s="153"/>
      <c r="E47" s="153"/>
      <c r="F47" s="146"/>
      <c r="G47" s="154"/>
      <c r="H47" s="121"/>
      <c r="I47" s="101"/>
      <c r="J47" s="101"/>
      <c r="K47" s="101"/>
      <c r="L47" s="101"/>
    </row>
    <row r="48" spans="2:12">
      <c r="B48" s="101"/>
      <c r="C48" s="101"/>
      <c r="D48" s="101"/>
      <c r="E48" s="101"/>
      <c r="F48" s="101"/>
      <c r="G48" s="101" t="s">
        <v>56</v>
      </c>
      <c r="H48" s="101"/>
      <c r="I48" s="121">
        <f>ROUND(SUM(H44:H47),0)</f>
        <v>13756</v>
      </c>
      <c r="J48" s="129"/>
      <c r="K48" s="101"/>
      <c r="L48" s="147"/>
    </row>
    <row r="49" spans="2:12"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</row>
    <row r="50" spans="2:12" ht="15">
      <c r="B50" s="101"/>
      <c r="C50" s="101"/>
      <c r="D50" s="155" t="s">
        <v>77</v>
      </c>
      <c r="E50" s="101"/>
      <c r="F50" s="101"/>
      <c r="G50" s="101"/>
      <c r="H50" s="101"/>
      <c r="I50" s="156">
        <f>ROUND(SUM(I41:I48),0)</f>
        <v>56742</v>
      </c>
      <c r="J50" s="157"/>
      <c r="K50" s="101"/>
      <c r="L50" s="147"/>
    </row>
    <row r="51" spans="2:12"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</row>
    <row r="52" spans="2:12"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101"/>
    </row>
    <row r="53" spans="2:12"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</row>
    <row r="54" spans="2:12">
      <c r="B54" s="101"/>
      <c r="C54" s="101"/>
      <c r="D54" s="101"/>
      <c r="E54" s="101"/>
      <c r="F54" s="101"/>
      <c r="G54" s="101"/>
      <c r="H54" s="101"/>
      <c r="I54" s="101"/>
      <c r="J54" s="101"/>
      <c r="K54" s="101"/>
      <c r="L54" s="101"/>
    </row>
    <row r="55" spans="2:12"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</row>
    <row r="56" spans="2:12"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</row>
  </sheetData>
  <mergeCells count="4">
    <mergeCell ref="F3:I3"/>
    <mergeCell ref="C5:E5"/>
    <mergeCell ref="G5:I5"/>
    <mergeCell ref="B43:C43"/>
  </mergeCells>
  <hyperlinks>
    <hyperlink ref="L4" location="'INDICE PARALELO'!A1" display="REGRESAR" xr:uid="{00000000-0004-0000-0300-000000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L55"/>
  <sheetViews>
    <sheetView zoomScaleNormal="100" workbookViewId="0">
      <selection activeCell="G10" sqref="G10"/>
    </sheetView>
  </sheetViews>
  <sheetFormatPr baseColWidth="10" defaultColWidth="11.42578125" defaultRowHeight="12.75"/>
  <cols>
    <col min="1" max="6" width="11.42578125" style="102"/>
    <col min="7" max="7" width="19.140625" style="102" bestFit="1" customWidth="1"/>
    <col min="8" max="16384" width="11.42578125" style="102"/>
  </cols>
  <sheetData>
    <row r="2" spans="2:12" ht="18">
      <c r="B2" s="97" t="str">
        <f>+[43]DATOS!B2</f>
        <v>ALCALDIA DE POPAYAN</v>
      </c>
      <c r="C2" s="98"/>
      <c r="D2" s="99"/>
      <c r="E2" s="99"/>
      <c r="F2" s="99"/>
      <c r="G2" s="99"/>
      <c r="H2" s="99"/>
      <c r="I2" s="100"/>
      <c r="J2" s="101"/>
      <c r="K2" s="101" t="s">
        <v>40</v>
      </c>
      <c r="L2" s="101"/>
    </row>
    <row r="3" spans="2:12" ht="16.5" thickBot="1">
      <c r="B3" s="103" t="str">
        <f>+[43]DATOS!B4</f>
        <v>SECRETARIA DE INFRAESTRUCTURA</v>
      </c>
      <c r="C3" s="104"/>
      <c r="D3" s="105"/>
      <c r="E3" s="105"/>
      <c r="F3" s="578" t="s">
        <v>41</v>
      </c>
      <c r="G3" s="579"/>
      <c r="H3" s="579"/>
      <c r="I3" s="580"/>
      <c r="J3" s="106"/>
      <c r="K3" s="101"/>
      <c r="L3" s="101"/>
    </row>
    <row r="4" spans="2:12" ht="14.25" thickTop="1" thickBot="1"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53" t="s">
        <v>42</v>
      </c>
    </row>
    <row r="5" spans="2:12" ht="58.5" customHeight="1" thickTop="1">
      <c r="B5" s="107" t="s">
        <v>43</v>
      </c>
      <c r="C5" s="581" t="s">
        <v>80</v>
      </c>
      <c r="D5" s="581"/>
      <c r="E5" s="581"/>
      <c r="F5" s="107" t="s">
        <v>45</v>
      </c>
      <c r="G5" s="582" t="str">
        <f>+[43]DATOS!B6</f>
        <v>PRESUPUESTO PARA EDIFICACIONES</v>
      </c>
      <c r="H5" s="582"/>
      <c r="I5" s="582"/>
      <c r="K5" s="101"/>
      <c r="L5" s="101"/>
    </row>
    <row r="6" spans="2:12">
      <c r="B6" s="108"/>
      <c r="C6" s="109"/>
      <c r="D6" s="107"/>
      <c r="E6" s="107"/>
      <c r="F6" s="107"/>
      <c r="G6" s="110"/>
      <c r="H6" s="110"/>
      <c r="I6" s="110"/>
      <c r="K6" s="101"/>
      <c r="L6" s="101"/>
    </row>
    <row r="7" spans="2:12">
      <c r="B7" s="107" t="s">
        <v>46</v>
      </c>
      <c r="C7" s="109" t="s">
        <v>13</v>
      </c>
      <c r="D7" s="107" t="s">
        <v>48</v>
      </c>
      <c r="E7" s="107"/>
      <c r="F7" s="107"/>
      <c r="G7" s="110"/>
      <c r="H7" s="110"/>
      <c r="I7" s="110"/>
      <c r="K7" s="101"/>
      <c r="L7" s="101"/>
    </row>
    <row r="8" spans="2:12">
      <c r="B8" s="107"/>
      <c r="C8" s="107"/>
      <c r="D8" s="107"/>
      <c r="E8" s="107"/>
      <c r="F8" s="107"/>
      <c r="G8" s="110"/>
      <c r="H8" s="110"/>
      <c r="I8" s="110"/>
      <c r="K8" s="101"/>
      <c r="L8" s="101"/>
    </row>
    <row r="9" spans="2:12">
      <c r="B9" s="111" t="s">
        <v>49</v>
      </c>
      <c r="C9" s="111"/>
      <c r="D9" s="101"/>
      <c r="E9" s="101"/>
      <c r="F9" s="101" t="s">
        <v>50</v>
      </c>
      <c r="G9" s="112">
        <v>44378</v>
      </c>
      <c r="H9" s="101"/>
      <c r="I9" s="101"/>
      <c r="J9" s="101"/>
      <c r="K9" s="101"/>
      <c r="L9" s="101"/>
    </row>
    <row r="10" spans="2:12">
      <c r="B10" s="113" t="s">
        <v>51</v>
      </c>
      <c r="C10" s="114"/>
      <c r="D10" s="115"/>
      <c r="E10" s="116" t="s">
        <v>52</v>
      </c>
      <c r="F10" s="116" t="s">
        <v>53</v>
      </c>
      <c r="G10" s="116"/>
      <c r="H10" s="116" t="s">
        <v>54</v>
      </c>
      <c r="I10" s="101"/>
      <c r="J10" s="101"/>
      <c r="K10" s="101"/>
      <c r="L10" s="101"/>
    </row>
    <row r="11" spans="2:12">
      <c r="B11" s="117" t="str">
        <f>+[43]Insumos!B40</f>
        <v>HERRAMIENTA MENOR</v>
      </c>
      <c r="C11" s="118"/>
      <c r="D11" s="119" t="s">
        <v>55</v>
      </c>
      <c r="E11" s="120"/>
      <c r="F11" s="121"/>
      <c r="G11" s="122"/>
      <c r="H11" s="121">
        <f>+I38*0.05</f>
        <v>100.44072916666664</v>
      </c>
      <c r="I11" s="101"/>
      <c r="J11" s="101"/>
      <c r="K11" s="101"/>
      <c r="L11" s="101"/>
    </row>
    <row r="12" spans="2:12">
      <c r="B12" s="134" t="str">
        <f>+[43]Insumos!B428</f>
        <v>EMBOQUILLADOR</v>
      </c>
      <c r="C12" s="135"/>
      <c r="D12" s="136"/>
      <c r="E12" s="137" t="str">
        <f>+[43]Insumos!C428</f>
        <v>Kg</v>
      </c>
      <c r="F12" s="138">
        <f>+[43]Insumos!D428</f>
        <v>5145</v>
      </c>
      <c r="G12" s="139">
        <v>14</v>
      </c>
      <c r="H12" s="140">
        <f>+F12/G12</f>
        <v>367.5</v>
      </c>
      <c r="I12" s="101"/>
      <c r="J12" s="101"/>
      <c r="K12" s="101"/>
      <c r="L12" s="101"/>
    </row>
    <row r="13" spans="2:12">
      <c r="B13" s="117"/>
      <c r="C13" s="124"/>
      <c r="D13" s="125"/>
      <c r="E13" s="120"/>
      <c r="F13" s="121"/>
      <c r="G13" s="122"/>
      <c r="H13" s="121"/>
      <c r="I13" s="101"/>
      <c r="J13" s="101"/>
      <c r="K13" s="101"/>
      <c r="L13" s="101"/>
    </row>
    <row r="14" spans="2:12">
      <c r="B14" s="123"/>
      <c r="C14" s="124"/>
      <c r="D14" s="127"/>
      <c r="E14" s="120"/>
      <c r="F14" s="121"/>
      <c r="G14" s="128"/>
      <c r="H14" s="121"/>
      <c r="I14" s="101"/>
      <c r="J14" s="101"/>
      <c r="K14" s="101"/>
      <c r="L14" s="101"/>
    </row>
    <row r="15" spans="2:12">
      <c r="B15" s="101"/>
      <c r="C15" s="101"/>
      <c r="D15" s="101"/>
      <c r="E15" s="101"/>
      <c r="F15" s="101"/>
      <c r="G15" s="101" t="s">
        <v>56</v>
      </c>
      <c r="H15" s="101"/>
      <c r="I15" s="121">
        <f>SUM(H11:H14)</f>
        <v>467.94072916666664</v>
      </c>
      <c r="J15" s="129"/>
      <c r="K15" s="101"/>
      <c r="L15" s="101"/>
    </row>
    <row r="16" spans="2:12">
      <c r="B16" s="111" t="s">
        <v>57</v>
      </c>
      <c r="C16" s="111"/>
      <c r="D16" s="101"/>
      <c r="E16" s="101"/>
      <c r="F16" s="101"/>
      <c r="G16" s="101"/>
      <c r="H16" s="101"/>
      <c r="I16" s="101"/>
      <c r="J16" s="101"/>
      <c r="K16" s="101"/>
      <c r="L16" s="101"/>
    </row>
    <row r="17" spans="2:12">
      <c r="B17" s="130" t="s">
        <v>58</v>
      </c>
      <c r="C17" s="131"/>
      <c r="D17" s="132"/>
      <c r="E17" s="133" t="s">
        <v>6</v>
      </c>
      <c r="F17" s="133" t="s">
        <v>59</v>
      </c>
      <c r="G17" s="133" t="s">
        <v>7</v>
      </c>
      <c r="H17" s="133" t="s">
        <v>54</v>
      </c>
      <c r="I17" s="101"/>
      <c r="J17" s="101"/>
      <c r="K17" s="101"/>
      <c r="L17" s="101"/>
    </row>
    <row r="18" spans="2:12" ht="12.75" customHeight="1">
      <c r="B18" s="134" t="str">
        <f>+[43]Insumos!B947</f>
        <v>Guardaescoba cerámico sifín 8x41cm</v>
      </c>
      <c r="C18" s="135"/>
      <c r="D18" s="136"/>
      <c r="E18" s="137" t="str">
        <f>+[43]Insumos!C947</f>
        <v>m</v>
      </c>
      <c r="F18" s="138">
        <f>+[43]Insumos!D947</f>
        <v>15000</v>
      </c>
      <c r="G18" s="139">
        <v>1</v>
      </c>
      <c r="H18" s="140">
        <f>+F18*G18</f>
        <v>15000</v>
      </c>
      <c r="I18" s="101"/>
      <c r="J18" s="101"/>
      <c r="K18" s="101"/>
      <c r="L18" s="101"/>
    </row>
    <row r="19" spans="2:12" ht="12.75" customHeight="1">
      <c r="B19" s="134" t="str">
        <f>+[43]Insumos!B819</f>
        <v>PEGACOR GRIS 25KG</v>
      </c>
      <c r="C19" s="124"/>
      <c r="D19" s="127"/>
      <c r="E19" s="137" t="str">
        <f>+[43]Insumos!C819</f>
        <v>Kg</v>
      </c>
      <c r="F19" s="138">
        <f>+[43]Insumos!D819</f>
        <v>1232</v>
      </c>
      <c r="G19" s="141">
        <v>0.4</v>
      </c>
      <c r="H19" s="140">
        <f>+F19*G19</f>
        <v>492.8</v>
      </c>
      <c r="I19" s="101"/>
      <c r="J19" s="101"/>
      <c r="K19" s="101"/>
      <c r="L19" s="101"/>
    </row>
    <row r="20" spans="2:12">
      <c r="B20" s="134" t="str">
        <f>+[43]Insumos!B442</f>
        <v>WAIPE</v>
      </c>
      <c r="C20" s="124"/>
      <c r="D20" s="127"/>
      <c r="E20" s="137" t="str">
        <f>+[43]Insumos!C442</f>
        <v>Kg</v>
      </c>
      <c r="F20" s="138">
        <f>+[43]Insumos!D442</f>
        <v>5665</v>
      </c>
      <c r="G20" s="142">
        <v>0.1</v>
      </c>
      <c r="H20" s="140">
        <f>+F20*G20</f>
        <v>566.5</v>
      </c>
      <c r="I20" s="101"/>
      <c r="J20" s="101"/>
      <c r="K20" s="101"/>
      <c r="L20" s="101"/>
    </row>
    <row r="21" spans="2:12" ht="12.75" customHeight="1">
      <c r="B21" s="134" t="str">
        <f>+[43]Insumos!B820</f>
        <v>BOQUILLA 2Kg</v>
      </c>
      <c r="C21" s="124"/>
      <c r="D21" s="127"/>
      <c r="E21" s="137" t="str">
        <f>+[43]Insumos!C820</f>
        <v>Kg</v>
      </c>
      <c r="F21" s="138">
        <f>+[43]Insumos!D820</f>
        <v>6644</v>
      </c>
      <c r="G21" s="143">
        <v>2.5000000000000001E-2</v>
      </c>
      <c r="H21" s="140">
        <f>+F21*G21</f>
        <v>166.10000000000002</v>
      </c>
      <c r="I21" s="101"/>
      <c r="J21" s="101"/>
      <c r="K21" s="101"/>
      <c r="L21" s="101"/>
    </row>
    <row r="22" spans="2:12">
      <c r="B22" s="123"/>
      <c r="C22" s="124"/>
      <c r="D22" s="127"/>
      <c r="E22" s="144"/>
      <c r="F22" s="145"/>
      <c r="G22" s="122"/>
      <c r="H22" s="121"/>
      <c r="I22" s="101"/>
      <c r="J22" s="101"/>
      <c r="K22" s="101"/>
      <c r="L22" s="101"/>
    </row>
    <row r="23" spans="2:12">
      <c r="B23" s="123"/>
      <c r="C23" s="124"/>
      <c r="D23" s="127"/>
      <c r="E23" s="144"/>
      <c r="F23" s="145"/>
      <c r="G23" s="122"/>
      <c r="H23" s="121"/>
      <c r="I23" s="101"/>
      <c r="J23" s="101"/>
      <c r="K23" s="101"/>
      <c r="L23" s="101"/>
    </row>
    <row r="24" spans="2:12">
      <c r="B24" s="123"/>
      <c r="C24" s="124"/>
      <c r="D24" s="127"/>
      <c r="E24" s="144"/>
      <c r="F24" s="121"/>
      <c r="G24" s="120"/>
      <c r="H24" s="121"/>
      <c r="I24" s="101"/>
      <c r="J24" s="101"/>
      <c r="K24" s="101"/>
      <c r="L24" s="101"/>
    </row>
    <row r="25" spans="2:12">
      <c r="B25" s="101"/>
      <c r="C25" s="101"/>
      <c r="D25" s="101"/>
      <c r="E25" s="101"/>
      <c r="F25" s="101"/>
      <c r="G25" s="101" t="s">
        <v>56</v>
      </c>
      <c r="H25" s="101"/>
      <c r="I25" s="121">
        <f>SUM(H18:H24)</f>
        <v>16225.4</v>
      </c>
      <c r="J25" s="129"/>
      <c r="K25" s="101"/>
      <c r="L25" s="101"/>
    </row>
    <row r="26" spans="2:12">
      <c r="B26" s="111" t="s">
        <v>61</v>
      </c>
      <c r="C26" s="111"/>
      <c r="D26" s="101"/>
      <c r="E26" s="101"/>
      <c r="F26" s="101"/>
      <c r="G26" s="101"/>
      <c r="H26" s="101"/>
      <c r="I26" s="101"/>
      <c r="J26" s="101"/>
      <c r="K26" s="101"/>
      <c r="L26" s="101"/>
    </row>
    <row r="27" spans="2:12">
      <c r="B27" s="116" t="s">
        <v>62</v>
      </c>
      <c r="C27" s="116"/>
      <c r="D27" s="116" t="s">
        <v>63</v>
      </c>
      <c r="E27" s="116" t="s">
        <v>64</v>
      </c>
      <c r="F27" s="116" t="s">
        <v>65</v>
      </c>
      <c r="G27" s="116" t="s">
        <v>53</v>
      </c>
      <c r="H27" s="116" t="s">
        <v>54</v>
      </c>
      <c r="I27" s="101"/>
      <c r="J27" s="101"/>
      <c r="K27" s="101"/>
      <c r="L27" s="101"/>
    </row>
    <row r="28" spans="2:12">
      <c r="B28" s="117"/>
      <c r="C28" s="146"/>
      <c r="D28" s="120"/>
      <c r="E28" s="120"/>
      <c r="F28" s="120"/>
      <c r="G28" s="120"/>
      <c r="H28" s="145"/>
      <c r="I28" s="101"/>
      <c r="J28" s="101"/>
      <c r="K28" s="101"/>
      <c r="L28" s="101"/>
    </row>
    <row r="29" spans="2:12">
      <c r="B29" s="117"/>
      <c r="C29" s="146"/>
      <c r="D29" s="120"/>
      <c r="E29" s="120"/>
      <c r="F29" s="120"/>
      <c r="G29" s="120"/>
      <c r="H29" s="120"/>
      <c r="I29" s="101"/>
      <c r="J29" s="101"/>
      <c r="K29" s="101"/>
      <c r="L29" s="101"/>
    </row>
    <row r="30" spans="2:12">
      <c r="B30" s="117"/>
      <c r="C30" s="146"/>
      <c r="D30" s="120"/>
      <c r="E30" s="120"/>
      <c r="F30" s="120"/>
      <c r="G30" s="120"/>
      <c r="H30" s="120"/>
      <c r="I30" s="101"/>
      <c r="J30" s="101"/>
      <c r="K30" s="101"/>
      <c r="L30" s="101"/>
    </row>
    <row r="31" spans="2:12">
      <c r="B31" s="101"/>
      <c r="C31" s="101"/>
      <c r="D31" s="101"/>
      <c r="E31" s="101"/>
      <c r="F31" s="101"/>
      <c r="G31" s="101" t="s">
        <v>56</v>
      </c>
      <c r="H31" s="101"/>
      <c r="I31" s="145"/>
      <c r="J31" s="147"/>
      <c r="K31" s="101"/>
      <c r="L31" s="101"/>
    </row>
    <row r="32" spans="2:12">
      <c r="B32" s="111" t="s">
        <v>66</v>
      </c>
      <c r="C32" s="111"/>
      <c r="D32" s="101"/>
      <c r="E32" s="101"/>
      <c r="F32" s="101"/>
      <c r="G32" s="101"/>
      <c r="H32" s="101"/>
      <c r="I32" s="101"/>
      <c r="J32" s="101"/>
      <c r="K32" s="101"/>
      <c r="L32" s="101"/>
    </row>
    <row r="33" spans="2:12">
      <c r="B33" s="113" t="s">
        <v>62</v>
      </c>
      <c r="C33" s="116"/>
      <c r="D33" s="116" t="s">
        <v>11</v>
      </c>
      <c r="E33" s="116" t="s">
        <v>67</v>
      </c>
      <c r="F33" s="116" t="s">
        <v>68</v>
      </c>
      <c r="G33" s="116" t="s">
        <v>69</v>
      </c>
      <c r="H33" s="116" t="s">
        <v>54</v>
      </c>
      <c r="I33" s="101"/>
      <c r="J33" s="101"/>
      <c r="K33" s="101"/>
      <c r="L33" s="101"/>
    </row>
    <row r="34" spans="2:12">
      <c r="B34" s="117" t="str">
        <f>+[43]CUADRILLA!E72</f>
        <v>CUADRILLA No.11</v>
      </c>
      <c r="C34" s="146"/>
      <c r="D34" s="121">
        <f>+[43]CUADRILLA!G72</f>
        <v>84581.666666666657</v>
      </c>
      <c r="E34" s="142">
        <f>[43]DATOS!B15</f>
        <v>1.9</v>
      </c>
      <c r="F34" s="121">
        <f>D34*E34</f>
        <v>160705.16666666663</v>
      </c>
      <c r="G34" s="122">
        <v>80</v>
      </c>
      <c r="H34" s="121">
        <f>F34/G34</f>
        <v>2008.8145833333328</v>
      </c>
      <c r="I34" s="101"/>
      <c r="J34" s="101"/>
      <c r="K34" s="101"/>
      <c r="L34" s="101"/>
    </row>
    <row r="35" spans="2:12">
      <c r="B35" s="117"/>
      <c r="C35" s="146"/>
      <c r="D35" s="145"/>
      <c r="E35" s="120"/>
      <c r="F35" s="120"/>
      <c r="G35" s="120"/>
      <c r="H35" s="148"/>
      <c r="I35" s="101"/>
      <c r="J35" s="101"/>
      <c r="K35" s="101"/>
      <c r="L35" s="101"/>
    </row>
    <row r="36" spans="2:12">
      <c r="B36" s="117"/>
      <c r="C36" s="146"/>
      <c r="D36" s="145"/>
      <c r="E36" s="120"/>
      <c r="F36" s="120"/>
      <c r="G36" s="120"/>
      <c r="H36" s="148"/>
      <c r="I36" s="101"/>
      <c r="J36" s="101"/>
      <c r="K36" s="101"/>
      <c r="L36" s="101"/>
    </row>
    <row r="37" spans="2:12">
      <c r="B37" s="117"/>
      <c r="C37" s="146"/>
      <c r="D37" s="145"/>
      <c r="E37" s="120"/>
      <c r="F37" s="120"/>
      <c r="G37" s="120"/>
      <c r="H37" s="148"/>
      <c r="I37" s="101"/>
      <c r="J37" s="101"/>
      <c r="K37" s="101"/>
      <c r="L37" s="101"/>
    </row>
    <row r="38" spans="2:12">
      <c r="B38" s="101"/>
      <c r="C38" s="101"/>
      <c r="D38" s="101"/>
      <c r="E38" s="101"/>
      <c r="F38" s="101"/>
      <c r="G38" s="101" t="s">
        <v>56</v>
      </c>
      <c r="H38" s="101"/>
      <c r="I38" s="121">
        <f>SUM(H34:H37)</f>
        <v>2008.8145833333328</v>
      </c>
      <c r="J38" s="129"/>
      <c r="K38" s="101"/>
      <c r="L38" s="149"/>
    </row>
    <row r="39" spans="2:12"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</row>
    <row r="40" spans="2:12">
      <c r="B40" s="101"/>
      <c r="C40" s="101"/>
      <c r="D40" s="101" t="s">
        <v>70</v>
      </c>
      <c r="E40" s="101"/>
      <c r="F40" s="101"/>
      <c r="G40" s="101"/>
      <c r="H40" s="101"/>
      <c r="I40" s="121">
        <f>ROUND(SUM(I15:I38),0)</f>
        <v>18702</v>
      </c>
      <c r="J40" s="129"/>
      <c r="K40" s="101"/>
      <c r="L40" s="101"/>
    </row>
    <row r="41" spans="2:12">
      <c r="B41" s="111" t="s">
        <v>71</v>
      </c>
      <c r="C41" s="111"/>
      <c r="D41" s="101"/>
      <c r="E41" s="101"/>
      <c r="F41" s="101"/>
      <c r="G41" s="101"/>
      <c r="H41" s="101"/>
      <c r="I41" s="101"/>
      <c r="J41" s="101"/>
      <c r="K41" s="101"/>
      <c r="L41" s="101"/>
    </row>
    <row r="42" spans="2:12" ht="15">
      <c r="B42" s="583" t="s">
        <v>9</v>
      </c>
      <c r="C42" s="584"/>
      <c r="D42" s="150" t="s">
        <v>48</v>
      </c>
      <c r="E42" s="150" t="s">
        <v>48</v>
      </c>
      <c r="F42" s="151" t="s">
        <v>48</v>
      </c>
      <c r="G42" s="152" t="s">
        <v>72</v>
      </c>
      <c r="H42" s="116" t="s">
        <v>73</v>
      </c>
      <c r="I42" s="101"/>
      <c r="J42" s="101"/>
      <c r="K42" s="101"/>
      <c r="L42" s="101"/>
    </row>
    <row r="43" spans="2:12">
      <c r="B43" s="117" t="s">
        <v>74</v>
      </c>
      <c r="C43" s="153"/>
      <c r="D43" s="153"/>
      <c r="E43" s="153"/>
      <c r="F43" s="146"/>
      <c r="G43" s="92">
        <f>+[43]DATOS!B10</f>
        <v>0.25</v>
      </c>
      <c r="H43" s="93">
        <f>$I$40*G43</f>
        <v>4675.5</v>
      </c>
      <c r="I43" s="101"/>
      <c r="J43" s="101"/>
      <c r="K43" s="101"/>
      <c r="L43" s="101"/>
    </row>
    <row r="44" spans="2:12">
      <c r="B44" s="117" t="s">
        <v>75</v>
      </c>
      <c r="C44" s="153"/>
      <c r="D44" s="153"/>
      <c r="E44" s="153"/>
      <c r="F44" s="146"/>
      <c r="G44" s="92">
        <f>+[43]DATOS!B11</f>
        <v>0.02</v>
      </c>
      <c r="H44" s="93">
        <f>$I$40*G44</f>
        <v>374.04</v>
      </c>
      <c r="I44" s="101"/>
      <c r="J44" s="101"/>
      <c r="K44" s="101"/>
      <c r="L44" s="101"/>
    </row>
    <row r="45" spans="2:12">
      <c r="B45" s="117" t="s">
        <v>76</v>
      </c>
      <c r="C45" s="153"/>
      <c r="D45" s="153"/>
      <c r="E45" s="153"/>
      <c r="F45" s="146"/>
      <c r="G45" s="92">
        <f>+[43]DATOS!B12</f>
        <v>0.05</v>
      </c>
      <c r="H45" s="93">
        <f>$I$40*G45</f>
        <v>935.1</v>
      </c>
      <c r="I45" s="101"/>
      <c r="J45" s="101"/>
      <c r="K45" s="101"/>
      <c r="L45" s="147"/>
    </row>
    <row r="46" spans="2:12">
      <c r="B46" s="117"/>
      <c r="C46" s="153"/>
      <c r="D46" s="153"/>
      <c r="E46" s="153"/>
      <c r="F46" s="146"/>
      <c r="G46" s="154"/>
      <c r="H46" s="121"/>
      <c r="I46" s="101"/>
      <c r="J46" s="101"/>
      <c r="K46" s="101"/>
      <c r="L46" s="101"/>
    </row>
    <row r="47" spans="2:12">
      <c r="B47" s="101"/>
      <c r="C47" s="101"/>
      <c r="D47" s="101"/>
      <c r="E47" s="101"/>
      <c r="F47" s="101"/>
      <c r="G47" s="101" t="s">
        <v>56</v>
      </c>
      <c r="H47" s="101"/>
      <c r="I47" s="121">
        <f>ROUND(SUM(H43:H46),0)</f>
        <v>5985</v>
      </c>
      <c r="J47" s="129"/>
      <c r="K47" s="101"/>
      <c r="L47" s="147"/>
    </row>
    <row r="48" spans="2:12"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</row>
    <row r="49" spans="2:12" ht="15">
      <c r="B49" s="101"/>
      <c r="C49" s="101"/>
      <c r="D49" s="155" t="s">
        <v>77</v>
      </c>
      <c r="E49" s="101"/>
      <c r="F49" s="101"/>
      <c r="G49" s="101"/>
      <c r="H49" s="101"/>
      <c r="I49" s="156">
        <f>ROUND(SUM(I40:I47),0)</f>
        <v>24687</v>
      </c>
      <c r="J49" s="157"/>
      <c r="K49" s="101"/>
      <c r="L49" s="147"/>
    </row>
    <row r="50" spans="2:12"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101"/>
    </row>
    <row r="51" spans="2:12"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</row>
    <row r="52" spans="2:12"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101"/>
    </row>
    <row r="53" spans="2:12"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</row>
    <row r="54" spans="2:12">
      <c r="B54" s="101"/>
      <c r="C54" s="101"/>
      <c r="D54" s="101"/>
      <c r="E54" s="101"/>
      <c r="F54" s="101"/>
      <c r="G54" s="101"/>
      <c r="H54" s="101"/>
      <c r="I54" s="101"/>
      <c r="J54" s="101"/>
      <c r="K54" s="101"/>
      <c r="L54" s="101"/>
    </row>
    <row r="55" spans="2:12"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</row>
  </sheetData>
  <mergeCells count="4">
    <mergeCell ref="F3:I3"/>
    <mergeCell ref="C5:E5"/>
    <mergeCell ref="G5:I5"/>
    <mergeCell ref="B42:C42"/>
  </mergeCells>
  <hyperlinks>
    <hyperlink ref="L4" location="'INDICE PARALELO'!A1" display="REGRESAR" xr:uid="{00000000-0004-0000-0400-000000000000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I51"/>
  <sheetViews>
    <sheetView showGridLines="0" zoomScale="85" zoomScaleNormal="85" workbookViewId="0"/>
  </sheetViews>
  <sheetFormatPr baseColWidth="10" defaultRowHeight="12.75"/>
  <cols>
    <col min="1" max="1" width="13.42578125" style="225" bestFit="1" customWidth="1"/>
    <col min="2" max="2" width="11.42578125" style="225"/>
    <col min="3" max="3" width="31.140625" style="225" bestFit="1" customWidth="1"/>
    <col min="4" max="4" width="13.85546875" style="225" customWidth="1"/>
    <col min="5" max="5" width="11.42578125" style="225"/>
    <col min="6" max="6" width="17" style="225" bestFit="1" customWidth="1"/>
    <col min="7" max="7" width="16.28515625" style="225" bestFit="1" customWidth="1"/>
    <col min="8" max="8" width="12.42578125" style="225" bestFit="1" customWidth="1"/>
    <col min="9" max="16384" width="11.42578125" style="225"/>
  </cols>
  <sheetData>
    <row r="2" spans="1:9" ht="18">
      <c r="A2" s="220" t="str">
        <f>+[42]DATOS!B2</f>
        <v>ALCALDIA DE POPAYAN</v>
      </c>
      <c r="B2" s="221"/>
      <c r="C2" s="222"/>
      <c r="D2" s="222"/>
      <c r="E2" s="222"/>
      <c r="F2" s="222"/>
      <c r="G2" s="222"/>
      <c r="H2" s="223"/>
      <c r="I2" s="224"/>
    </row>
    <row r="3" spans="1:9" ht="16.5" thickBot="1">
      <c r="A3" s="226" t="str">
        <f>+[42]DATOS!B4</f>
        <v>SECRETARIA DE INFRAESTRUCTURA</v>
      </c>
      <c r="B3" s="227"/>
      <c r="C3" s="228"/>
      <c r="D3" s="228"/>
      <c r="E3" s="569" t="s">
        <v>41</v>
      </c>
      <c r="F3" s="570"/>
      <c r="G3" s="570"/>
      <c r="H3" s="571"/>
      <c r="I3" s="224"/>
    </row>
    <row r="4" spans="1:9" ht="14.25" thickTop="1" thickBot="1">
      <c r="A4" s="224"/>
      <c r="B4" s="224"/>
      <c r="C4" s="224"/>
      <c r="D4" s="224"/>
      <c r="E4" s="224"/>
      <c r="F4" s="224"/>
      <c r="G4" s="224"/>
      <c r="H4" s="224"/>
      <c r="I4" s="53" t="s">
        <v>42</v>
      </c>
    </row>
    <row r="5" spans="1:9" ht="32.25" customHeight="1" thickTop="1">
      <c r="A5" s="229" t="s">
        <v>43</v>
      </c>
      <c r="B5" s="572" t="s">
        <v>130</v>
      </c>
      <c r="C5" s="572"/>
      <c r="D5" s="572"/>
      <c r="E5" s="229" t="s">
        <v>45</v>
      </c>
      <c r="F5" s="573" t="str">
        <f>+[42]DATOS!B6</f>
        <v>PRESUPUESTO PARA EDIFICACIONES</v>
      </c>
      <c r="G5" s="573"/>
      <c r="H5" s="573"/>
      <c r="I5" s="224"/>
    </row>
    <row r="6" spans="1:9">
      <c r="A6" s="230"/>
      <c r="B6" s="231"/>
      <c r="C6" s="229"/>
      <c r="D6" s="229"/>
      <c r="E6" s="229"/>
      <c r="F6" s="276"/>
      <c r="G6" s="276"/>
      <c r="H6" s="276"/>
      <c r="I6" s="224"/>
    </row>
    <row r="7" spans="1:9">
      <c r="A7" s="229" t="s">
        <v>46</v>
      </c>
      <c r="B7" s="231" t="s">
        <v>10</v>
      </c>
      <c r="C7" s="229" t="s">
        <v>48</v>
      </c>
      <c r="D7" s="229"/>
      <c r="E7" s="229"/>
      <c r="F7" s="276"/>
      <c r="G7" s="276"/>
      <c r="H7" s="276"/>
      <c r="I7" s="224"/>
    </row>
    <row r="8" spans="1:9">
      <c r="A8" s="229"/>
      <c r="B8" s="229"/>
      <c r="C8" s="229"/>
      <c r="D8" s="229"/>
      <c r="E8" s="229"/>
      <c r="F8" s="276"/>
      <c r="G8" s="276"/>
      <c r="H8" s="276"/>
      <c r="I8" s="224"/>
    </row>
    <row r="9" spans="1:9">
      <c r="A9" s="232" t="s">
        <v>49</v>
      </c>
      <c r="B9" s="232"/>
      <c r="C9" s="224"/>
      <c r="D9" s="224"/>
      <c r="E9" s="224" t="s">
        <v>50</v>
      </c>
      <c r="F9" s="233">
        <f>+[42]DATOS!B8</f>
        <v>44385</v>
      </c>
      <c r="G9" s="224"/>
      <c r="H9" s="224"/>
      <c r="I9" s="224"/>
    </row>
    <row r="10" spans="1:9">
      <c r="A10" s="234" t="s">
        <v>51</v>
      </c>
      <c r="B10" s="235"/>
      <c r="C10" s="236"/>
      <c r="D10" s="237" t="s">
        <v>52</v>
      </c>
      <c r="E10" s="237" t="s">
        <v>53</v>
      </c>
      <c r="F10" s="237"/>
      <c r="G10" s="237" t="s">
        <v>54</v>
      </c>
      <c r="H10" s="224"/>
      <c r="I10" s="224"/>
    </row>
    <row r="11" spans="1:9">
      <c r="A11" s="238" t="str">
        <f>+[42]Insumos!B40</f>
        <v>HERRAMIENTA MENOR</v>
      </c>
      <c r="B11" s="239"/>
      <c r="C11" s="240" t="s">
        <v>55</v>
      </c>
      <c r="D11" s="241"/>
      <c r="E11" s="242"/>
      <c r="F11" s="243"/>
      <c r="G11" s="242">
        <f>+H34*0.05</f>
        <v>261.14589583333333</v>
      </c>
      <c r="H11" s="224"/>
      <c r="I11" s="224"/>
    </row>
    <row r="12" spans="1:9">
      <c r="A12" s="238" t="str">
        <f>+[42]Insumos!B204</f>
        <v>ANDAMIOS PARALES TENSORES</v>
      </c>
      <c r="B12" s="245"/>
      <c r="C12" s="246"/>
      <c r="D12" s="277" t="str">
        <f>+[42]Insumos!C204</f>
        <v>HR</v>
      </c>
      <c r="E12" s="278">
        <f>+[42]Insumos!D204</f>
        <v>12221</v>
      </c>
      <c r="F12" s="243">
        <v>0.1</v>
      </c>
      <c r="G12" s="258">
        <f>+F12*E12</f>
        <v>1222.1000000000001</v>
      </c>
      <c r="H12" s="224"/>
      <c r="I12" s="224"/>
    </row>
    <row r="13" spans="1:9">
      <c r="A13" s="244"/>
      <c r="B13" s="245"/>
      <c r="C13" s="249"/>
      <c r="D13" s="241"/>
      <c r="E13" s="242"/>
      <c r="F13" s="250"/>
      <c r="G13" s="242"/>
      <c r="H13" s="224"/>
      <c r="I13" s="224"/>
    </row>
    <row r="14" spans="1:9">
      <c r="A14" s="224"/>
      <c r="B14" s="224"/>
      <c r="C14" s="224"/>
      <c r="D14" s="224"/>
      <c r="E14" s="224"/>
      <c r="F14" s="224" t="s">
        <v>56</v>
      </c>
      <c r="G14" s="224"/>
      <c r="H14" s="242">
        <f>SUM(G11:G13)</f>
        <v>1483.2458958333334</v>
      </c>
      <c r="I14" s="224"/>
    </row>
    <row r="15" spans="1:9">
      <c r="A15" s="232" t="s">
        <v>57</v>
      </c>
      <c r="B15" s="232"/>
      <c r="C15" s="224"/>
      <c r="D15" s="224"/>
      <c r="E15" s="224"/>
      <c r="F15" s="224"/>
      <c r="G15" s="224"/>
      <c r="H15" s="224"/>
      <c r="I15" s="224"/>
    </row>
    <row r="16" spans="1:9">
      <c r="A16" s="251" t="s">
        <v>58</v>
      </c>
      <c r="B16" s="252"/>
      <c r="C16" s="253"/>
      <c r="D16" s="254" t="s">
        <v>6</v>
      </c>
      <c r="E16" s="254" t="s">
        <v>59</v>
      </c>
      <c r="F16" s="254" t="s">
        <v>7</v>
      </c>
      <c r="G16" s="254" t="s">
        <v>54</v>
      </c>
      <c r="H16" s="224"/>
      <c r="I16" s="224"/>
    </row>
    <row r="17" spans="1:9">
      <c r="A17" s="585" t="str">
        <f>+[42]Insumos!B957</f>
        <v>Impermeabilizante Integral Para Morteros</v>
      </c>
      <c r="B17" s="586"/>
      <c r="C17" s="587"/>
      <c r="D17" s="255" t="str">
        <f>+[42]Insumos!C957</f>
        <v>Kg</v>
      </c>
      <c r="E17" s="256">
        <f>+[42]Insumos!D957</f>
        <v>12975</v>
      </c>
      <c r="F17" s="279">
        <v>0.5</v>
      </c>
      <c r="G17" s="258">
        <f>+E17*F17</f>
        <v>6487.5</v>
      </c>
      <c r="H17" s="224"/>
      <c r="I17" s="224"/>
    </row>
    <row r="18" spans="1:9">
      <c r="A18" s="585" t="str">
        <f>+[42]CONCRETOS!E94</f>
        <v>MORTERO 1:4</v>
      </c>
      <c r="B18" s="586"/>
      <c r="C18" s="587"/>
      <c r="D18" s="255" t="s">
        <v>60</v>
      </c>
      <c r="E18" s="256">
        <f>+[42]CONCRETOS!G94</f>
        <v>322833</v>
      </c>
      <c r="F18" s="280">
        <v>2.5999999999999999E-2</v>
      </c>
      <c r="G18" s="258">
        <f>+E18*F18</f>
        <v>8393.6579999999994</v>
      </c>
      <c r="H18" s="224"/>
      <c r="I18" s="224"/>
    </row>
    <row r="19" spans="1:9">
      <c r="A19" s="585"/>
      <c r="B19" s="586"/>
      <c r="C19" s="587"/>
      <c r="D19" s="255"/>
      <c r="E19" s="256"/>
      <c r="F19" s="279"/>
      <c r="G19" s="258"/>
      <c r="H19" s="224"/>
      <c r="I19" s="224"/>
    </row>
    <row r="20" spans="1:9">
      <c r="A20" s="585"/>
      <c r="B20" s="586"/>
      <c r="C20" s="587"/>
      <c r="D20" s="255"/>
      <c r="E20" s="256"/>
      <c r="F20" s="279"/>
      <c r="G20" s="258"/>
      <c r="H20" s="224"/>
      <c r="I20" s="224"/>
    </row>
    <row r="21" spans="1:9">
      <c r="A21" s="224"/>
      <c r="B21" s="224"/>
      <c r="C21" s="224"/>
      <c r="D21" s="224"/>
      <c r="E21" s="224"/>
      <c r="F21" s="224" t="s">
        <v>56</v>
      </c>
      <c r="G21" s="224"/>
      <c r="H21" s="242">
        <f>SUM(G17:G20)</f>
        <v>14881.157999999999</v>
      </c>
      <c r="I21" s="224"/>
    </row>
    <row r="22" spans="1:9">
      <c r="A22" s="232" t="s">
        <v>61</v>
      </c>
      <c r="B22" s="232"/>
      <c r="C22" s="224"/>
      <c r="D22" s="224"/>
      <c r="E22" s="224"/>
      <c r="F22" s="224"/>
      <c r="G22" s="224"/>
      <c r="H22" s="224"/>
      <c r="I22" s="224"/>
    </row>
    <row r="23" spans="1:9">
      <c r="A23" s="237" t="s">
        <v>62</v>
      </c>
      <c r="B23" s="237"/>
      <c r="C23" s="237" t="s">
        <v>63</v>
      </c>
      <c r="D23" s="237" t="s">
        <v>64</v>
      </c>
      <c r="E23" s="237" t="s">
        <v>65</v>
      </c>
      <c r="F23" s="237" t="s">
        <v>53</v>
      </c>
      <c r="G23" s="237" t="s">
        <v>54</v>
      </c>
      <c r="H23" s="224"/>
      <c r="I23" s="224"/>
    </row>
    <row r="24" spans="1:9">
      <c r="A24" s="238"/>
      <c r="B24" s="261"/>
      <c r="C24" s="241"/>
      <c r="D24" s="241"/>
      <c r="E24" s="241"/>
      <c r="F24" s="241"/>
      <c r="G24" s="262"/>
      <c r="H24" s="224"/>
      <c r="I24" s="224"/>
    </row>
    <row r="25" spans="1:9">
      <c r="A25" s="238"/>
      <c r="B25" s="261"/>
      <c r="C25" s="241"/>
      <c r="D25" s="241"/>
      <c r="E25" s="241"/>
      <c r="F25" s="241"/>
      <c r="G25" s="241"/>
      <c r="H25" s="224"/>
      <c r="I25" s="224"/>
    </row>
    <row r="26" spans="1:9">
      <c r="A26" s="238"/>
      <c r="B26" s="261"/>
      <c r="C26" s="241"/>
      <c r="D26" s="241"/>
      <c r="E26" s="241"/>
      <c r="F26" s="241"/>
      <c r="G26" s="241"/>
      <c r="H26" s="224"/>
      <c r="I26" s="224"/>
    </row>
    <row r="27" spans="1:9">
      <c r="A27" s="224"/>
      <c r="B27" s="224"/>
      <c r="C27" s="224"/>
      <c r="D27" s="224"/>
      <c r="E27" s="224"/>
      <c r="F27" s="224" t="s">
        <v>56</v>
      </c>
      <c r="G27" s="224"/>
      <c r="H27" s="262"/>
      <c r="I27" s="224"/>
    </row>
    <row r="28" spans="1:9">
      <c r="A28" s="232" t="s">
        <v>66</v>
      </c>
      <c r="B28" s="232"/>
      <c r="C28" s="224"/>
      <c r="D28" s="224"/>
      <c r="E28" s="224"/>
      <c r="F28" s="224"/>
      <c r="G28" s="224"/>
      <c r="H28" s="224"/>
      <c r="I28" s="224"/>
    </row>
    <row r="29" spans="1:9">
      <c r="A29" s="234" t="s">
        <v>62</v>
      </c>
      <c r="B29" s="237"/>
      <c r="C29" s="237" t="s">
        <v>11</v>
      </c>
      <c r="D29" s="237" t="s">
        <v>67</v>
      </c>
      <c r="E29" s="237" t="s">
        <v>68</v>
      </c>
      <c r="F29" s="237" t="s">
        <v>69</v>
      </c>
      <c r="G29" s="237" t="s">
        <v>54</v>
      </c>
      <c r="H29" s="224"/>
      <c r="I29" s="224"/>
    </row>
    <row r="30" spans="1:9">
      <c r="A30" s="238" t="str">
        <f>+[42]CUADRILLA!E6</f>
        <v>CUADRILLA No. 01</v>
      </c>
      <c r="B30" s="261"/>
      <c r="C30" s="242">
        <f>+[42]CUADRILLA!G6</f>
        <v>219912.33333333331</v>
      </c>
      <c r="D30" s="263">
        <f>[42]DATOS!B15</f>
        <v>1.9</v>
      </c>
      <c r="E30" s="242">
        <f>C30*D30</f>
        <v>417833.43333333329</v>
      </c>
      <c r="F30" s="243">
        <v>80</v>
      </c>
      <c r="G30" s="242">
        <f>E30/F30</f>
        <v>5222.9179166666663</v>
      </c>
      <c r="H30" s="224"/>
      <c r="I30" s="224"/>
    </row>
    <row r="31" spans="1:9">
      <c r="A31" s="238"/>
      <c r="B31" s="261"/>
      <c r="C31" s="262"/>
      <c r="D31" s="241"/>
      <c r="E31" s="241"/>
      <c r="F31" s="241"/>
      <c r="G31" s="264"/>
      <c r="H31" s="224"/>
      <c r="I31" s="224"/>
    </row>
    <row r="32" spans="1:9">
      <c r="A32" s="238"/>
      <c r="B32" s="261"/>
      <c r="C32" s="262"/>
      <c r="D32" s="241"/>
      <c r="E32" s="241"/>
      <c r="F32" s="241"/>
      <c r="G32" s="264"/>
      <c r="H32" s="224"/>
      <c r="I32" s="224"/>
    </row>
    <row r="33" spans="1:9">
      <c r="A33" s="238"/>
      <c r="B33" s="261"/>
      <c r="C33" s="262"/>
      <c r="D33" s="241"/>
      <c r="E33" s="241"/>
      <c r="F33" s="241"/>
      <c r="G33" s="264"/>
      <c r="H33" s="224"/>
      <c r="I33" s="224"/>
    </row>
    <row r="34" spans="1:9">
      <c r="A34" s="224"/>
      <c r="B34" s="224"/>
      <c r="C34" s="224"/>
      <c r="D34" s="224"/>
      <c r="E34" s="224"/>
      <c r="F34" s="224" t="s">
        <v>56</v>
      </c>
      <c r="G34" s="224"/>
      <c r="H34" s="242">
        <f>SUM(G30:G33)</f>
        <v>5222.9179166666663</v>
      </c>
      <c r="I34" s="265"/>
    </row>
    <row r="35" spans="1:9">
      <c r="A35" s="224"/>
      <c r="B35" s="224"/>
      <c r="C35" s="224"/>
      <c r="D35" s="224"/>
      <c r="E35" s="224"/>
      <c r="F35" s="224"/>
      <c r="G35" s="224"/>
      <c r="H35" s="224"/>
      <c r="I35" s="224"/>
    </row>
    <row r="36" spans="1:9">
      <c r="A36" s="224"/>
      <c r="B36" s="224"/>
      <c r="C36" s="224" t="s">
        <v>70</v>
      </c>
      <c r="D36" s="224"/>
      <c r="E36" s="224"/>
      <c r="F36" s="224"/>
      <c r="G36" s="224"/>
      <c r="H36" s="242">
        <f>ROUND(SUM(H14:H34),0)</f>
        <v>21587</v>
      </c>
      <c r="I36" s="224"/>
    </row>
    <row r="37" spans="1:9">
      <c r="A37" s="232" t="s">
        <v>71</v>
      </c>
      <c r="B37" s="232"/>
      <c r="C37" s="224"/>
      <c r="D37" s="224"/>
      <c r="E37" s="224"/>
      <c r="F37" s="224"/>
      <c r="G37" s="224"/>
      <c r="H37" s="224"/>
      <c r="I37" s="224"/>
    </row>
    <row r="38" spans="1:9" ht="15">
      <c r="A38" s="567" t="s">
        <v>9</v>
      </c>
      <c r="B38" s="568"/>
      <c r="C38" s="266" t="s">
        <v>48</v>
      </c>
      <c r="D38" s="266" t="s">
        <v>48</v>
      </c>
      <c r="E38" s="267" t="s">
        <v>48</v>
      </c>
      <c r="F38" s="268" t="s">
        <v>72</v>
      </c>
      <c r="G38" s="237" t="s">
        <v>73</v>
      </c>
      <c r="H38" s="224"/>
      <c r="I38" s="224"/>
    </row>
    <row r="39" spans="1:9">
      <c r="A39" s="238" t="s">
        <v>74</v>
      </c>
      <c r="B39" s="269"/>
      <c r="C39" s="269"/>
      <c r="D39" s="269"/>
      <c r="E39" s="261"/>
      <c r="F39" s="270">
        <f>+[42]DATOS!B10</f>
        <v>0.25</v>
      </c>
      <c r="G39" s="271">
        <f>$H$36*F39</f>
        <v>5396.75</v>
      </c>
      <c r="H39" s="224"/>
      <c r="I39" s="224"/>
    </row>
    <row r="40" spans="1:9">
      <c r="A40" s="238" t="s">
        <v>75</v>
      </c>
      <c r="B40" s="269"/>
      <c r="C40" s="269"/>
      <c r="D40" s="269"/>
      <c r="E40" s="261"/>
      <c r="F40" s="270">
        <f>+[42]DATOS!B11</f>
        <v>0.02</v>
      </c>
      <c r="G40" s="271">
        <f>$H$36*F40</f>
        <v>431.74</v>
      </c>
      <c r="H40" s="224"/>
      <c r="I40" s="224"/>
    </row>
    <row r="41" spans="1:9">
      <c r="A41" s="238" t="s">
        <v>76</v>
      </c>
      <c r="B41" s="269"/>
      <c r="C41" s="269"/>
      <c r="D41" s="269"/>
      <c r="E41" s="261"/>
      <c r="F41" s="270">
        <f>+[42]DATOS!B12</f>
        <v>0.05</v>
      </c>
      <c r="G41" s="271">
        <f>$H$36*F41</f>
        <v>1079.3500000000001</v>
      </c>
      <c r="H41" s="224"/>
      <c r="I41" s="272"/>
    </row>
    <row r="42" spans="1:9">
      <c r="A42" s="238"/>
      <c r="B42" s="269"/>
      <c r="C42" s="269"/>
      <c r="D42" s="269"/>
      <c r="E42" s="261"/>
      <c r="F42" s="273"/>
      <c r="G42" s="242"/>
      <c r="H42" s="224"/>
      <c r="I42" s="224"/>
    </row>
    <row r="43" spans="1:9">
      <c r="A43" s="224"/>
      <c r="B43" s="224"/>
      <c r="C43" s="224"/>
      <c r="D43" s="224"/>
      <c r="E43" s="224"/>
      <c r="F43" s="224" t="s">
        <v>56</v>
      </c>
      <c r="G43" s="224"/>
      <c r="H43" s="242">
        <f>ROUND(SUM(G39:G42),0)</f>
        <v>6908</v>
      </c>
      <c r="I43" s="272"/>
    </row>
    <row r="44" spans="1:9">
      <c r="A44" s="224"/>
      <c r="B44" s="224"/>
      <c r="C44" s="224"/>
      <c r="D44" s="224"/>
      <c r="E44" s="224"/>
      <c r="F44" s="224"/>
      <c r="G44" s="224"/>
      <c r="H44" s="224"/>
      <c r="I44" s="224"/>
    </row>
    <row r="45" spans="1:9" ht="15">
      <c r="A45" s="224"/>
      <c r="B45" s="224"/>
      <c r="C45" s="274" t="s">
        <v>77</v>
      </c>
      <c r="D45" s="224"/>
      <c r="E45" s="224"/>
      <c r="F45" s="224"/>
      <c r="G45" s="224"/>
      <c r="H45" s="275">
        <f>ROUND(SUM(H36:H43),0)</f>
        <v>28495</v>
      </c>
      <c r="I45" s="272"/>
    </row>
    <row r="46" spans="1:9">
      <c r="A46" s="224"/>
      <c r="B46" s="224"/>
      <c r="C46" s="224"/>
      <c r="D46" s="224"/>
      <c r="E46" s="224"/>
      <c r="F46" s="224"/>
      <c r="G46" s="224"/>
      <c r="H46" s="224"/>
      <c r="I46" s="224"/>
    </row>
    <row r="47" spans="1:9">
      <c r="A47" s="224"/>
      <c r="B47" s="224"/>
      <c r="C47" s="224"/>
      <c r="D47" s="224"/>
      <c r="E47" s="224"/>
      <c r="F47" s="224"/>
      <c r="G47" s="224"/>
      <c r="H47" s="224"/>
      <c r="I47" s="224"/>
    </row>
    <row r="48" spans="1:9">
      <c r="A48" s="224"/>
      <c r="B48" s="224"/>
      <c r="C48" s="224"/>
      <c r="D48" s="224"/>
      <c r="E48" s="224"/>
      <c r="F48" s="224"/>
      <c r="G48" s="224"/>
      <c r="H48" s="224"/>
      <c r="I48" s="224"/>
    </row>
    <row r="49" spans="1:9">
      <c r="A49" s="224"/>
      <c r="B49" s="224"/>
      <c r="C49" s="224"/>
      <c r="D49" s="224"/>
      <c r="E49" s="224"/>
      <c r="F49" s="224"/>
      <c r="G49" s="224"/>
      <c r="H49" s="224"/>
      <c r="I49" s="224"/>
    </row>
    <row r="50" spans="1:9">
      <c r="A50" s="224"/>
      <c r="B50" s="224"/>
      <c r="C50" s="224"/>
      <c r="D50" s="224"/>
      <c r="E50" s="224"/>
      <c r="F50" s="224"/>
      <c r="G50" s="224"/>
      <c r="H50" s="224"/>
      <c r="I50" s="224"/>
    </row>
    <row r="51" spans="1:9">
      <c r="A51" s="224"/>
      <c r="B51" s="224"/>
      <c r="C51" s="224"/>
      <c r="D51" s="224"/>
      <c r="E51" s="224"/>
      <c r="F51" s="224"/>
      <c r="G51" s="224"/>
      <c r="H51" s="224"/>
      <c r="I51" s="224"/>
    </row>
  </sheetData>
  <mergeCells count="8">
    <mergeCell ref="A20:C20"/>
    <mergeCell ref="A38:B38"/>
    <mergeCell ref="E3:H3"/>
    <mergeCell ref="B5:D5"/>
    <mergeCell ref="F5:H5"/>
    <mergeCell ref="A17:C17"/>
    <mergeCell ref="A18:C18"/>
    <mergeCell ref="A19:C19"/>
  </mergeCells>
  <hyperlinks>
    <hyperlink ref="I4" location="'INDICE PARALELO'!C319" display="REGRESAR" xr:uid="{00000000-0004-0000-0500-000000000000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I56"/>
  <sheetViews>
    <sheetView zoomScaleNormal="100" workbookViewId="0">
      <selection activeCell="B5" sqref="B5:D5"/>
    </sheetView>
  </sheetViews>
  <sheetFormatPr baseColWidth="10" defaultRowHeight="12.75"/>
  <cols>
    <col min="1" max="1" width="13.42578125" style="225" bestFit="1" customWidth="1"/>
    <col min="2" max="2" width="11.42578125" style="225"/>
    <col min="3" max="3" width="20.5703125" style="225" customWidth="1"/>
    <col min="4" max="4" width="13.85546875" style="225" customWidth="1"/>
    <col min="5" max="5" width="11.42578125" style="225"/>
    <col min="6" max="6" width="17" style="225" bestFit="1" customWidth="1"/>
    <col min="7" max="7" width="16.28515625" style="225" bestFit="1" customWidth="1"/>
    <col min="8" max="8" width="12.42578125" style="225" bestFit="1" customWidth="1"/>
    <col min="9" max="16384" width="11.42578125" style="225"/>
  </cols>
  <sheetData>
    <row r="2" spans="1:9" ht="18">
      <c r="A2" s="220" t="str">
        <f>+[42]DATOS!B2</f>
        <v>ALCALDIA DE POPAYAN</v>
      </c>
      <c r="B2" s="221"/>
      <c r="C2" s="222"/>
      <c r="D2" s="222"/>
      <c r="E2" s="222"/>
      <c r="F2" s="222"/>
      <c r="G2" s="222"/>
      <c r="H2" s="223"/>
      <c r="I2" s="224"/>
    </row>
    <row r="3" spans="1:9" ht="16.5" thickBot="1">
      <c r="A3" s="226" t="str">
        <f>+[42]DATOS!B4</f>
        <v>SECRETARIA DE INFRAESTRUCTURA</v>
      </c>
      <c r="B3" s="227"/>
      <c r="C3" s="228"/>
      <c r="D3" s="228"/>
      <c r="E3" s="569" t="s">
        <v>41</v>
      </c>
      <c r="F3" s="570"/>
      <c r="G3" s="570"/>
      <c r="H3" s="571"/>
      <c r="I3" s="224"/>
    </row>
    <row r="4" spans="1:9" ht="14.25" thickTop="1" thickBot="1">
      <c r="A4" s="224"/>
      <c r="B4" s="224"/>
      <c r="C4" s="224"/>
      <c r="D4" s="224"/>
      <c r="E4" s="224"/>
      <c r="F4" s="224"/>
      <c r="G4" s="224"/>
      <c r="H4" s="224"/>
      <c r="I4" s="53" t="s">
        <v>42</v>
      </c>
    </row>
    <row r="5" spans="1:9" ht="65.25" customHeight="1" thickTop="1">
      <c r="A5" s="229" t="s">
        <v>43</v>
      </c>
      <c r="B5" s="572" t="s">
        <v>81</v>
      </c>
      <c r="C5" s="572"/>
      <c r="D5" s="572"/>
      <c r="E5" s="229" t="s">
        <v>45</v>
      </c>
      <c r="F5" s="573" t="str">
        <f>+[42]DATOS!B6</f>
        <v>PRESUPUESTO PARA EDIFICACIONES</v>
      </c>
      <c r="G5" s="573"/>
      <c r="H5" s="573"/>
      <c r="I5" s="224"/>
    </row>
    <row r="6" spans="1:9">
      <c r="A6" s="230"/>
      <c r="B6" s="231"/>
      <c r="C6" s="229"/>
      <c r="D6" s="229"/>
      <c r="E6" s="229"/>
      <c r="F6" s="276"/>
      <c r="G6" s="276"/>
      <c r="H6" s="276"/>
      <c r="I6" s="224"/>
    </row>
    <row r="7" spans="1:9">
      <c r="A7" s="229" t="s">
        <v>46</v>
      </c>
      <c r="B7" s="231" t="s">
        <v>13</v>
      </c>
      <c r="C7" s="229" t="s">
        <v>48</v>
      </c>
      <c r="D7" s="229"/>
      <c r="E7" s="229"/>
      <c r="F7" s="276"/>
      <c r="G7" s="276"/>
      <c r="H7" s="276"/>
      <c r="I7" s="224"/>
    </row>
    <row r="8" spans="1:9">
      <c r="A8" s="229"/>
      <c r="B8" s="229"/>
      <c r="C8" s="229"/>
      <c r="D8" s="229"/>
      <c r="E8" s="229"/>
      <c r="F8" s="276"/>
      <c r="G8" s="276"/>
      <c r="H8" s="276"/>
      <c r="I8" s="224"/>
    </row>
    <row r="9" spans="1:9">
      <c r="A9" s="232" t="s">
        <v>49</v>
      </c>
      <c r="B9" s="232"/>
      <c r="C9" s="224"/>
      <c r="D9" s="224"/>
      <c r="E9" s="224" t="s">
        <v>50</v>
      </c>
      <c r="F9" s="233">
        <f>+[42]DATOS!B8</f>
        <v>44385</v>
      </c>
      <c r="G9" s="224"/>
      <c r="H9" s="224"/>
      <c r="I9" s="224"/>
    </row>
    <row r="10" spans="1:9">
      <c r="A10" s="234" t="s">
        <v>51</v>
      </c>
      <c r="B10" s="235"/>
      <c r="C10" s="236"/>
      <c r="D10" s="237" t="s">
        <v>52</v>
      </c>
      <c r="E10" s="237" t="s">
        <v>53</v>
      </c>
      <c r="F10" s="237"/>
      <c r="G10" s="237" t="s">
        <v>54</v>
      </c>
      <c r="H10" s="224"/>
      <c r="I10" s="224"/>
    </row>
    <row r="11" spans="1:9">
      <c r="A11" s="238" t="str">
        <f>+[42]Insumos!B40</f>
        <v>HERRAMIENTA MENOR</v>
      </c>
      <c r="B11" s="239"/>
      <c r="C11" s="240" t="s">
        <v>55</v>
      </c>
      <c r="D11" s="241"/>
      <c r="E11" s="242"/>
      <c r="F11" s="243"/>
      <c r="G11" s="242">
        <f>+H39*0.05</f>
        <v>193.88321999999999</v>
      </c>
      <c r="H11" s="224"/>
      <c r="I11" s="224"/>
    </row>
    <row r="12" spans="1:9">
      <c r="A12" s="238" t="str">
        <f>+[42]Insumos!B203</f>
        <v>ANDAMIO TUBULAR METALICO certificado</v>
      </c>
      <c r="B12" s="245"/>
      <c r="C12" s="246"/>
      <c r="D12" s="281"/>
      <c r="E12" s="282">
        <f>+[42]Insumos!D203</f>
        <v>1227</v>
      </c>
      <c r="F12" s="243">
        <v>8</v>
      </c>
      <c r="G12" s="258">
        <f>+E12/F12</f>
        <v>153.375</v>
      </c>
      <c r="H12" s="224"/>
      <c r="I12" s="224"/>
    </row>
    <row r="13" spans="1:9">
      <c r="A13" s="244"/>
      <c r="B13" s="245"/>
      <c r="C13" s="249"/>
      <c r="D13" s="241"/>
      <c r="E13" s="242"/>
      <c r="F13" s="250"/>
      <c r="G13" s="242"/>
      <c r="H13" s="224"/>
      <c r="I13" s="224"/>
    </row>
    <row r="14" spans="1:9">
      <c r="A14" s="224"/>
      <c r="B14" s="224"/>
      <c r="C14" s="224"/>
      <c r="D14" s="224"/>
      <c r="E14" s="224"/>
      <c r="F14" s="224" t="s">
        <v>56</v>
      </c>
      <c r="G14" s="224"/>
      <c r="H14" s="242">
        <f>SUM(G11:G13)</f>
        <v>347.25821999999999</v>
      </c>
      <c r="I14" s="224"/>
    </row>
    <row r="15" spans="1:9">
      <c r="A15" s="232" t="s">
        <v>57</v>
      </c>
      <c r="B15" s="232"/>
      <c r="C15" s="224"/>
      <c r="D15" s="224"/>
      <c r="E15" s="224"/>
      <c r="F15" s="224"/>
      <c r="G15" s="224"/>
      <c r="H15" s="224"/>
      <c r="I15" s="224"/>
    </row>
    <row r="16" spans="1:9">
      <c r="A16" s="251" t="s">
        <v>58</v>
      </c>
      <c r="B16" s="252"/>
      <c r="C16" s="253"/>
      <c r="D16" s="254" t="s">
        <v>6</v>
      </c>
      <c r="E16" s="254" t="s">
        <v>59</v>
      </c>
      <c r="F16" s="254" t="s">
        <v>7</v>
      </c>
      <c r="G16" s="254" t="s">
        <v>54</v>
      </c>
      <c r="H16" s="224"/>
      <c r="I16" s="224"/>
    </row>
    <row r="17" spans="1:9" ht="12.75" customHeight="1">
      <c r="A17" s="283" t="str">
        <f>+[42]Insumos!B927</f>
        <v>CAJA OCTAGONAL 100 X 100 X 47 MM</v>
      </c>
      <c r="B17" s="284"/>
      <c r="C17" s="285"/>
      <c r="D17" s="255" t="str">
        <f>+[42]Insumos!C927</f>
        <v>Un</v>
      </c>
      <c r="E17" s="256">
        <f>+[42]Insumos!D927</f>
        <v>3136</v>
      </c>
      <c r="F17" s="279">
        <v>0.2</v>
      </c>
      <c r="G17" s="258">
        <f>+E17*F17</f>
        <v>627.20000000000005</v>
      </c>
      <c r="H17" s="224"/>
      <c r="I17" s="224"/>
    </row>
    <row r="18" spans="1:9" ht="12.75" customHeight="1">
      <c r="A18" s="283" t="str">
        <f>+[42]Insumos!B928</f>
        <v xml:space="preserve">CONECTOR RESORTE ROJO </v>
      </c>
      <c r="B18" s="284"/>
      <c r="C18" s="285"/>
      <c r="D18" s="255" t="str">
        <f>+[42]Insumos!C928</f>
        <v>Un</v>
      </c>
      <c r="E18" s="256">
        <f>+[42]Insumos!D928</f>
        <v>619</v>
      </c>
      <c r="F18" s="280">
        <v>0.1</v>
      </c>
      <c r="G18" s="258">
        <f t="shared" ref="G18:G24" si="0">+E18*F18</f>
        <v>61.900000000000006</v>
      </c>
      <c r="H18" s="224"/>
      <c r="I18" s="224"/>
    </row>
    <row r="19" spans="1:9">
      <c r="A19" s="283" t="str">
        <f>+[42]Insumos!B929</f>
        <v>LIMPIADOR REMOVEDOR PVC 1/4 GAL.</v>
      </c>
      <c r="B19" s="286"/>
      <c r="C19" s="287"/>
      <c r="D19" s="255" t="str">
        <f>+[42]Insumos!C929</f>
        <v>Un</v>
      </c>
      <c r="E19" s="256">
        <f>+[42]Insumos!D929</f>
        <v>54658</v>
      </c>
      <c r="F19" s="280">
        <v>0.02</v>
      </c>
      <c r="G19" s="258">
        <f t="shared" si="0"/>
        <v>1093.1600000000001</v>
      </c>
      <c r="H19" s="224"/>
      <c r="I19" s="224"/>
    </row>
    <row r="20" spans="1:9">
      <c r="A20" s="283" t="str">
        <f>+[42]Insumos!B930</f>
        <v>SOLDADURA PVC WET BONDING 1/8 GL.</v>
      </c>
      <c r="B20" s="286"/>
      <c r="C20" s="287"/>
      <c r="D20" s="255" t="str">
        <f>+[42]Insumos!C930</f>
        <v>Un</v>
      </c>
      <c r="E20" s="256">
        <f>+[42]Insumos!D930</f>
        <v>60424</v>
      </c>
      <c r="F20" s="280">
        <v>0.02</v>
      </c>
      <c r="G20" s="258">
        <f t="shared" si="0"/>
        <v>1208.48</v>
      </c>
      <c r="H20" s="224"/>
      <c r="I20" s="224"/>
    </row>
    <row r="21" spans="1:9">
      <c r="A21" s="283" t="str">
        <f>+[42]Insumos!B931</f>
        <v>TORNILLO LAMINA ZINCADO 6X3X8"</v>
      </c>
      <c r="B21" s="286"/>
      <c r="C21" s="287"/>
      <c r="D21" s="255" t="str">
        <f>+[42]Insumos!C931</f>
        <v>Un</v>
      </c>
      <c r="E21" s="256">
        <f>+[42]Insumos!D931</f>
        <v>32</v>
      </c>
      <c r="F21" s="280">
        <v>2</v>
      </c>
      <c r="G21" s="258">
        <f t="shared" si="0"/>
        <v>64</v>
      </c>
      <c r="H21" s="224"/>
      <c r="I21" s="224"/>
    </row>
    <row r="22" spans="1:9">
      <c r="A22" s="283" t="str">
        <f>+[42]Insumos!B932</f>
        <v>TUBO CONDUIT ½" RALCO</v>
      </c>
      <c r="B22" s="286"/>
      <c r="C22" s="287"/>
      <c r="D22" s="255" t="str">
        <f>+[42]Insumos!C932</f>
        <v>m</v>
      </c>
      <c r="E22" s="256">
        <f>+[42]Insumos!D932</f>
        <v>2083</v>
      </c>
      <c r="F22" s="280">
        <v>1</v>
      </c>
      <c r="G22" s="258">
        <f t="shared" si="0"/>
        <v>2083</v>
      </c>
      <c r="H22" s="224"/>
      <c r="I22" s="224"/>
    </row>
    <row r="23" spans="1:9">
      <c r="A23" s="283" t="str">
        <f>+[42]Insumos!B933</f>
        <v>ADAPTADOR TERMINAL CONDUIT 1/2"</v>
      </c>
      <c r="B23" s="286"/>
      <c r="C23" s="287"/>
      <c r="D23" s="255" t="str">
        <f>+[42]Insumos!C933</f>
        <v>Un</v>
      </c>
      <c r="E23" s="256">
        <f>+[42]Insumos!D933</f>
        <v>508</v>
      </c>
      <c r="F23" s="280">
        <v>0.3</v>
      </c>
      <c r="G23" s="258">
        <f t="shared" si="0"/>
        <v>152.4</v>
      </c>
      <c r="H23" s="224"/>
      <c r="I23" s="224"/>
    </row>
    <row r="24" spans="1:9">
      <c r="A24" s="283" t="str">
        <f>+[42]Insumos!B958</f>
        <v xml:space="preserve">Cable de Cobre Aislado THHN No. 10 </v>
      </c>
      <c r="B24" s="286"/>
      <c r="C24" s="287"/>
      <c r="D24" s="255" t="str">
        <f>+[42]Insumos!C958</f>
        <v>m</v>
      </c>
      <c r="E24" s="255">
        <f>+[42]Insumos!D958</f>
        <v>2700</v>
      </c>
      <c r="F24" s="280">
        <v>2.2000000000000002</v>
      </c>
      <c r="G24" s="258">
        <f t="shared" si="0"/>
        <v>5940.0000000000009</v>
      </c>
      <c r="H24" s="224"/>
      <c r="I24" s="224"/>
    </row>
    <row r="25" spans="1:9">
      <c r="A25" s="288"/>
      <c r="B25" s="286"/>
      <c r="C25" s="287"/>
      <c r="D25" s="255"/>
      <c r="E25" s="256"/>
      <c r="F25" s="280"/>
      <c r="G25" s="258"/>
      <c r="H25" s="224"/>
      <c r="I25" s="224"/>
    </row>
    <row r="26" spans="1:9">
      <c r="A26" s="224"/>
      <c r="B26" s="224"/>
      <c r="C26" s="224"/>
      <c r="D26" s="224"/>
      <c r="E26" s="224"/>
      <c r="F26" s="224" t="s">
        <v>56</v>
      </c>
      <c r="G26" s="224"/>
      <c r="H26" s="242">
        <f>SUM(G17:G25)</f>
        <v>11230.14</v>
      </c>
      <c r="I26" s="224"/>
    </row>
    <row r="27" spans="1:9">
      <c r="A27" s="232" t="s">
        <v>61</v>
      </c>
      <c r="B27" s="232"/>
      <c r="C27" s="224"/>
      <c r="D27" s="224"/>
      <c r="E27" s="224"/>
      <c r="F27" s="224"/>
      <c r="G27" s="224"/>
      <c r="H27" s="224"/>
      <c r="I27" s="224"/>
    </row>
    <row r="28" spans="1:9">
      <c r="A28" s="237" t="s">
        <v>62</v>
      </c>
      <c r="B28" s="237"/>
      <c r="C28" s="237" t="s">
        <v>63</v>
      </c>
      <c r="D28" s="237" t="s">
        <v>64</v>
      </c>
      <c r="E28" s="237" t="s">
        <v>65</v>
      </c>
      <c r="F28" s="237" t="s">
        <v>53</v>
      </c>
      <c r="G28" s="237" t="s">
        <v>54</v>
      </c>
      <c r="H28" s="224"/>
      <c r="I28" s="224"/>
    </row>
    <row r="29" spans="1:9">
      <c r="A29" s="238"/>
      <c r="B29" s="261"/>
      <c r="C29" s="241"/>
      <c r="D29" s="241"/>
      <c r="E29" s="241"/>
      <c r="F29" s="241"/>
      <c r="G29" s="262"/>
      <c r="H29" s="224"/>
      <c r="I29" s="224"/>
    </row>
    <row r="30" spans="1:9">
      <c r="A30" s="238"/>
      <c r="B30" s="261"/>
      <c r="C30" s="241"/>
      <c r="D30" s="241"/>
      <c r="E30" s="241"/>
      <c r="F30" s="241"/>
      <c r="G30" s="241"/>
      <c r="H30" s="224"/>
      <c r="I30" s="224"/>
    </row>
    <row r="31" spans="1:9">
      <c r="A31" s="238"/>
      <c r="B31" s="261"/>
      <c r="C31" s="241"/>
      <c r="D31" s="241"/>
      <c r="E31" s="241"/>
      <c r="F31" s="241"/>
      <c r="G31" s="241"/>
      <c r="H31" s="224"/>
      <c r="I31" s="224"/>
    </row>
    <row r="32" spans="1:9">
      <c r="A32" s="224"/>
      <c r="B32" s="224"/>
      <c r="C32" s="224"/>
      <c r="D32" s="224"/>
      <c r="E32" s="224"/>
      <c r="F32" s="224" t="s">
        <v>56</v>
      </c>
      <c r="G32" s="224"/>
      <c r="H32" s="262"/>
      <c r="I32" s="224"/>
    </row>
    <row r="33" spans="1:9">
      <c r="A33" s="232" t="s">
        <v>66</v>
      </c>
      <c r="B33" s="232"/>
      <c r="C33" s="224"/>
      <c r="D33" s="224"/>
      <c r="E33" s="224"/>
      <c r="F33" s="224"/>
      <c r="G33" s="224"/>
      <c r="H33" s="224"/>
      <c r="I33" s="224"/>
    </row>
    <row r="34" spans="1:9">
      <c r="A34" s="234" t="s">
        <v>62</v>
      </c>
      <c r="B34" s="237"/>
      <c r="C34" s="237" t="s">
        <v>11</v>
      </c>
      <c r="D34" s="237" t="s">
        <v>67</v>
      </c>
      <c r="E34" s="237" t="s">
        <v>68</v>
      </c>
      <c r="F34" s="237" t="s">
        <v>69</v>
      </c>
      <c r="G34" s="237" t="s">
        <v>54</v>
      </c>
      <c r="H34" s="224"/>
      <c r="I34" s="224"/>
    </row>
    <row r="35" spans="1:9">
      <c r="A35" s="238" t="str">
        <f>+[42]CUADRILLA!E113</f>
        <v>CUADRILLA No. 19</v>
      </c>
      <c r="B35" s="261"/>
      <c r="C35" s="242">
        <f>+[42]CUADRILLA!G113</f>
        <v>102043.79999999999</v>
      </c>
      <c r="D35" s="263">
        <f>[42]DATOS!B15</f>
        <v>1.9</v>
      </c>
      <c r="E35" s="242">
        <f>C35*D35</f>
        <v>193883.21999999997</v>
      </c>
      <c r="F35" s="243">
        <v>50</v>
      </c>
      <c r="G35" s="242">
        <f>E35/F35</f>
        <v>3877.6643999999997</v>
      </c>
      <c r="H35" s="224"/>
      <c r="I35" s="224"/>
    </row>
    <row r="36" spans="1:9">
      <c r="A36" s="238"/>
      <c r="B36" s="261"/>
      <c r="C36" s="262"/>
      <c r="D36" s="241"/>
      <c r="E36" s="241"/>
      <c r="F36" s="241"/>
      <c r="G36" s="264"/>
      <c r="H36" s="224"/>
      <c r="I36" s="224"/>
    </row>
    <row r="37" spans="1:9">
      <c r="A37" s="238"/>
      <c r="B37" s="261"/>
      <c r="C37" s="262"/>
      <c r="D37" s="241"/>
      <c r="E37" s="241"/>
      <c r="F37" s="241"/>
      <c r="G37" s="264"/>
      <c r="H37" s="224"/>
      <c r="I37" s="224"/>
    </row>
    <row r="38" spans="1:9">
      <c r="A38" s="238"/>
      <c r="B38" s="261"/>
      <c r="C38" s="262"/>
      <c r="D38" s="241"/>
      <c r="E38" s="241"/>
      <c r="F38" s="241"/>
      <c r="G38" s="264"/>
      <c r="H38" s="224"/>
      <c r="I38" s="224"/>
    </row>
    <row r="39" spans="1:9">
      <c r="A39" s="224"/>
      <c r="B39" s="224"/>
      <c r="C39" s="224"/>
      <c r="D39" s="224"/>
      <c r="E39" s="224"/>
      <c r="F39" s="224" t="s">
        <v>56</v>
      </c>
      <c r="G39" s="224"/>
      <c r="H39" s="242">
        <f>SUM(G35:G38)</f>
        <v>3877.6643999999997</v>
      </c>
      <c r="I39" s="265"/>
    </row>
    <row r="40" spans="1:9">
      <c r="A40" s="224"/>
      <c r="B40" s="224"/>
      <c r="C40" s="224"/>
      <c r="D40" s="224"/>
      <c r="E40" s="224"/>
      <c r="F40" s="224"/>
      <c r="G40" s="224"/>
      <c r="H40" s="224"/>
      <c r="I40" s="224"/>
    </row>
    <row r="41" spans="1:9">
      <c r="A41" s="224"/>
      <c r="B41" s="224"/>
      <c r="C41" s="224" t="s">
        <v>70</v>
      </c>
      <c r="D41" s="224"/>
      <c r="E41" s="224"/>
      <c r="F41" s="224"/>
      <c r="G41" s="224"/>
      <c r="H41" s="242">
        <f>ROUND(SUM(H14:H39),0)</f>
        <v>15455</v>
      </c>
      <c r="I41" s="224"/>
    </row>
    <row r="42" spans="1:9">
      <c r="A42" s="232" t="s">
        <v>71</v>
      </c>
      <c r="B42" s="232"/>
      <c r="C42" s="224"/>
      <c r="D42" s="224"/>
      <c r="E42" s="224"/>
      <c r="F42" s="224"/>
      <c r="G42" s="224"/>
      <c r="H42" s="224"/>
      <c r="I42" s="224"/>
    </row>
    <row r="43" spans="1:9" ht="15">
      <c r="A43" s="567" t="s">
        <v>9</v>
      </c>
      <c r="B43" s="568"/>
      <c r="C43" s="266" t="s">
        <v>48</v>
      </c>
      <c r="D43" s="266" t="s">
        <v>48</v>
      </c>
      <c r="E43" s="267" t="s">
        <v>48</v>
      </c>
      <c r="F43" s="268" t="s">
        <v>72</v>
      </c>
      <c r="G43" s="237" t="s">
        <v>73</v>
      </c>
      <c r="H43" s="224"/>
      <c r="I43" s="224"/>
    </row>
    <row r="44" spans="1:9">
      <c r="A44" s="238" t="s">
        <v>74</v>
      </c>
      <c r="B44" s="269"/>
      <c r="C44" s="269"/>
      <c r="D44" s="269"/>
      <c r="E44" s="261"/>
      <c r="F44" s="270">
        <f>+[42]DATOS!B10</f>
        <v>0.25</v>
      </c>
      <c r="G44" s="271">
        <f>$H$41*F44</f>
        <v>3863.75</v>
      </c>
      <c r="H44" s="224"/>
      <c r="I44" s="224"/>
    </row>
    <row r="45" spans="1:9">
      <c r="A45" s="238" t="s">
        <v>75</v>
      </c>
      <c r="B45" s="269"/>
      <c r="C45" s="269"/>
      <c r="D45" s="269"/>
      <c r="E45" s="261"/>
      <c r="F45" s="270">
        <f>+[42]DATOS!B11</f>
        <v>0.02</v>
      </c>
      <c r="G45" s="271">
        <f>$H$41*F45</f>
        <v>309.10000000000002</v>
      </c>
      <c r="H45" s="224"/>
      <c r="I45" s="224"/>
    </row>
    <row r="46" spans="1:9">
      <c r="A46" s="238" t="s">
        <v>76</v>
      </c>
      <c r="B46" s="269"/>
      <c r="C46" s="269"/>
      <c r="D46" s="269"/>
      <c r="E46" s="261"/>
      <c r="F46" s="270">
        <f>+[42]DATOS!B12</f>
        <v>0.05</v>
      </c>
      <c r="G46" s="271">
        <f>$H$41*F46</f>
        <v>772.75</v>
      </c>
      <c r="H46" s="224"/>
      <c r="I46" s="272"/>
    </row>
    <row r="47" spans="1:9">
      <c r="A47" s="238"/>
      <c r="B47" s="269"/>
      <c r="C47" s="269"/>
      <c r="D47" s="269"/>
      <c r="E47" s="261"/>
      <c r="F47" s="273"/>
      <c r="G47" s="242"/>
      <c r="H47" s="224"/>
      <c r="I47" s="224"/>
    </row>
    <row r="48" spans="1:9">
      <c r="A48" s="224"/>
      <c r="B48" s="224"/>
      <c r="C48" s="224"/>
      <c r="D48" s="224"/>
      <c r="E48" s="224"/>
      <c r="F48" s="224" t="s">
        <v>56</v>
      </c>
      <c r="G48" s="224"/>
      <c r="H48" s="242">
        <f>ROUND(SUM(G44:G47),0)</f>
        <v>4946</v>
      </c>
      <c r="I48" s="272"/>
    </row>
    <row r="49" spans="1:9">
      <c r="A49" s="224"/>
      <c r="B49" s="224"/>
      <c r="C49" s="224"/>
      <c r="D49" s="224"/>
      <c r="E49" s="224"/>
      <c r="F49" s="224"/>
      <c r="G49" s="224"/>
      <c r="H49" s="224"/>
      <c r="I49" s="224"/>
    </row>
    <row r="50" spans="1:9" ht="15">
      <c r="A50" s="224"/>
      <c r="B50" s="224"/>
      <c r="C50" s="274" t="s">
        <v>77</v>
      </c>
      <c r="D50" s="224"/>
      <c r="E50" s="224"/>
      <c r="F50" s="224"/>
      <c r="G50" s="224"/>
      <c r="H50" s="275">
        <f>ROUND(SUM(H41:H48),0)</f>
        <v>20401</v>
      </c>
      <c r="I50" s="272"/>
    </row>
    <row r="51" spans="1:9">
      <c r="A51" s="224"/>
      <c r="B51" s="224"/>
      <c r="C51" s="224"/>
      <c r="D51" s="224"/>
      <c r="E51" s="224"/>
      <c r="F51" s="224"/>
      <c r="G51" s="224"/>
      <c r="H51" s="224"/>
      <c r="I51" s="224"/>
    </row>
    <row r="52" spans="1:9">
      <c r="A52" s="224"/>
      <c r="B52" s="224"/>
      <c r="C52" s="224"/>
      <c r="D52" s="224"/>
      <c r="E52" s="224"/>
      <c r="F52" s="224"/>
      <c r="G52" s="224"/>
      <c r="H52" s="224"/>
      <c r="I52" s="224"/>
    </row>
    <row r="53" spans="1:9">
      <c r="A53" s="224"/>
      <c r="B53" s="224"/>
      <c r="C53" s="224"/>
      <c r="D53" s="224"/>
      <c r="E53" s="224"/>
      <c r="F53" s="224"/>
      <c r="G53" s="224"/>
      <c r="H53" s="224"/>
      <c r="I53" s="224"/>
    </row>
    <row r="54" spans="1:9">
      <c r="A54" s="224"/>
      <c r="B54" s="224"/>
      <c r="C54" s="224"/>
      <c r="D54" s="224"/>
      <c r="E54" s="224"/>
      <c r="F54" s="224"/>
      <c r="G54" s="224"/>
      <c r="H54" s="224"/>
      <c r="I54" s="224"/>
    </row>
    <row r="55" spans="1:9">
      <c r="A55" s="224"/>
      <c r="B55" s="224"/>
      <c r="C55" s="224"/>
      <c r="D55" s="224"/>
      <c r="E55" s="224"/>
      <c r="F55" s="224"/>
      <c r="G55" s="224"/>
      <c r="H55" s="224"/>
      <c r="I55" s="224"/>
    </row>
    <row r="56" spans="1:9">
      <c r="A56" s="224"/>
      <c r="B56" s="224"/>
      <c r="C56" s="224"/>
      <c r="D56" s="224"/>
      <c r="E56" s="224"/>
      <c r="F56" s="224"/>
      <c r="G56" s="224"/>
      <c r="H56" s="224"/>
      <c r="I56" s="224"/>
    </row>
  </sheetData>
  <mergeCells count="4">
    <mergeCell ref="E3:H3"/>
    <mergeCell ref="B5:D5"/>
    <mergeCell ref="F5:H5"/>
    <mergeCell ref="A43:B43"/>
  </mergeCells>
  <hyperlinks>
    <hyperlink ref="I4" location="'INDICE PARALELO'!C319" display="REGRESAR" xr:uid="{00000000-0004-0000-0600-000000000000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I60"/>
  <sheetViews>
    <sheetView topLeftCell="A19" zoomScaleNormal="100" workbookViewId="0">
      <selection activeCell="A58" sqref="A58:XFD60"/>
    </sheetView>
  </sheetViews>
  <sheetFormatPr baseColWidth="10" defaultRowHeight="12.75"/>
  <cols>
    <col min="1" max="2" width="11.42578125" style="225"/>
    <col min="3" max="3" width="15.85546875" style="225" customWidth="1"/>
    <col min="4" max="5" width="11.42578125" style="225"/>
    <col min="6" max="6" width="18" style="225" bestFit="1" customWidth="1"/>
    <col min="7" max="7" width="13" style="225" bestFit="1" customWidth="1"/>
    <col min="8" max="16384" width="11.42578125" style="225"/>
  </cols>
  <sheetData>
    <row r="2" spans="1:9" ht="18">
      <c r="A2" s="220" t="str">
        <f>+[42]DATOS!B2</f>
        <v>ALCALDIA DE POPAYAN</v>
      </c>
      <c r="B2" s="221"/>
      <c r="C2" s="222"/>
      <c r="D2" s="222"/>
      <c r="E2" s="222"/>
      <c r="F2" s="222"/>
      <c r="G2" s="222"/>
      <c r="H2" s="223"/>
      <c r="I2" s="224"/>
    </row>
    <row r="3" spans="1:9" ht="16.5" thickBot="1">
      <c r="A3" s="226" t="str">
        <f>+[42]DATOS!B4</f>
        <v>SECRETARIA DE INFRAESTRUCTURA</v>
      </c>
      <c r="B3" s="227"/>
      <c r="C3" s="228"/>
      <c r="D3" s="228"/>
      <c r="E3" s="569" t="s">
        <v>41</v>
      </c>
      <c r="F3" s="570"/>
      <c r="G3" s="570"/>
      <c r="H3" s="571"/>
      <c r="I3" s="224"/>
    </row>
    <row r="4" spans="1:9" ht="14.25" thickTop="1" thickBot="1">
      <c r="A4" s="224"/>
      <c r="B4" s="224"/>
      <c r="C4" s="224"/>
      <c r="D4" s="224"/>
      <c r="E4" s="224"/>
      <c r="F4" s="224"/>
      <c r="G4" s="224"/>
      <c r="H4" s="224"/>
      <c r="I4" s="53" t="s">
        <v>42</v>
      </c>
    </row>
    <row r="5" spans="1:9" ht="96" customHeight="1" thickTop="1">
      <c r="A5" s="229" t="s">
        <v>43</v>
      </c>
      <c r="B5" s="572" t="s">
        <v>82</v>
      </c>
      <c r="C5" s="572"/>
      <c r="D5" s="572"/>
      <c r="E5" s="229" t="s">
        <v>45</v>
      </c>
      <c r="F5" s="573" t="str">
        <f>+[42]DATOS!B6</f>
        <v>PRESUPUESTO PARA EDIFICACIONES</v>
      </c>
      <c r="G5" s="574"/>
      <c r="H5" s="574"/>
      <c r="I5" s="224"/>
    </row>
    <row r="6" spans="1:9">
      <c r="A6" s="230"/>
      <c r="B6" s="231"/>
      <c r="C6" s="229"/>
      <c r="D6" s="229"/>
      <c r="E6" s="229"/>
      <c r="F6" s="574"/>
      <c r="G6" s="574"/>
      <c r="H6" s="574"/>
      <c r="I6" s="224"/>
    </row>
    <row r="7" spans="1:9" ht="15">
      <c r="A7" s="229" t="s">
        <v>46</v>
      </c>
      <c r="B7" s="289" t="s">
        <v>15</v>
      </c>
      <c r="C7" s="229" t="s">
        <v>48</v>
      </c>
      <c r="D7" s="229"/>
      <c r="E7" s="229"/>
      <c r="F7" s="574"/>
      <c r="G7" s="574"/>
      <c r="H7" s="574"/>
      <c r="I7" s="224"/>
    </row>
    <row r="8" spans="1:9">
      <c r="A8" s="229"/>
      <c r="B8" s="229"/>
      <c r="C8" s="229"/>
      <c r="D8" s="229"/>
      <c r="E8" s="229"/>
      <c r="F8" s="574"/>
      <c r="G8" s="574"/>
      <c r="H8" s="574"/>
      <c r="I8" s="224"/>
    </row>
    <row r="9" spans="1:9">
      <c r="A9" s="232" t="s">
        <v>49</v>
      </c>
      <c r="B9" s="232"/>
      <c r="C9" s="224"/>
      <c r="D9" s="224"/>
      <c r="E9" s="224" t="s">
        <v>50</v>
      </c>
      <c r="F9" s="233">
        <f>+[42]DATOS!B8</f>
        <v>44385</v>
      </c>
      <c r="G9" s="224"/>
      <c r="H9" s="224"/>
      <c r="I9" s="224"/>
    </row>
    <row r="10" spans="1:9">
      <c r="A10" s="234" t="s">
        <v>51</v>
      </c>
      <c r="B10" s="235"/>
      <c r="C10" s="236"/>
      <c r="D10" s="237" t="s">
        <v>52</v>
      </c>
      <c r="E10" s="237" t="s">
        <v>53</v>
      </c>
      <c r="F10" s="237"/>
      <c r="G10" s="237" t="s">
        <v>54</v>
      </c>
      <c r="H10" s="224"/>
      <c r="I10" s="224"/>
    </row>
    <row r="11" spans="1:9">
      <c r="A11" s="238" t="str">
        <f>+[42]Insumos!B40</f>
        <v>HERRAMIENTA MENOR</v>
      </c>
      <c r="B11" s="239"/>
      <c r="C11" s="240" t="s">
        <v>55</v>
      </c>
      <c r="D11" s="241"/>
      <c r="E11" s="242"/>
      <c r="F11" s="243"/>
      <c r="G11" s="242">
        <f>+H43*0.05</f>
        <v>1938.8321999999998</v>
      </c>
      <c r="H11" s="224"/>
      <c r="I11" s="224"/>
    </row>
    <row r="12" spans="1:9">
      <c r="A12" s="238" t="str">
        <f>+[42]Insumos!B203</f>
        <v>ANDAMIO TUBULAR METALICO certificado</v>
      </c>
      <c r="B12" s="245"/>
      <c r="C12" s="246"/>
      <c r="D12" s="290" t="str">
        <f>+[42]Insumos!C203</f>
        <v xml:space="preserve">h </v>
      </c>
      <c r="E12" s="282">
        <f>+[42]Insumos!D203</f>
        <v>1227</v>
      </c>
      <c r="F12" s="248">
        <v>5</v>
      </c>
      <c r="G12" s="242">
        <f>+E12/F12</f>
        <v>245.4</v>
      </c>
      <c r="H12" s="224"/>
      <c r="I12" s="224"/>
    </row>
    <row r="13" spans="1:9">
      <c r="A13" s="238"/>
      <c r="B13" s="245"/>
      <c r="C13" s="246"/>
      <c r="D13" s="282"/>
      <c r="E13" s="282"/>
      <c r="F13" s="248"/>
      <c r="G13" s="242"/>
      <c r="H13" s="224"/>
      <c r="I13" s="224"/>
    </row>
    <row r="14" spans="1:9">
      <c r="A14" s="238"/>
      <c r="B14" s="245"/>
      <c r="C14" s="249"/>
      <c r="D14" s="282"/>
      <c r="E14" s="282"/>
      <c r="F14" s="248"/>
      <c r="G14" s="242"/>
      <c r="H14" s="224"/>
      <c r="I14" s="224"/>
    </row>
    <row r="15" spans="1:9">
      <c r="A15" s="224"/>
      <c r="B15" s="224"/>
      <c r="C15" s="224"/>
      <c r="D15" s="224"/>
      <c r="E15" s="224"/>
      <c r="F15" s="224" t="s">
        <v>56</v>
      </c>
      <c r="G15" s="224"/>
      <c r="H15" s="242">
        <f>SUM(G11:G14)</f>
        <v>2184.2321999999999</v>
      </c>
      <c r="I15" s="224"/>
    </row>
    <row r="16" spans="1:9">
      <c r="A16" s="232" t="s">
        <v>57</v>
      </c>
      <c r="B16" s="232"/>
      <c r="C16" s="224"/>
      <c r="D16" s="224"/>
      <c r="E16" s="224"/>
      <c r="F16" s="224"/>
      <c r="G16" s="224"/>
      <c r="H16" s="224"/>
      <c r="I16" s="224"/>
    </row>
    <row r="17" spans="1:9">
      <c r="A17" s="251" t="s">
        <v>58</v>
      </c>
      <c r="B17" s="252"/>
      <c r="C17" s="253"/>
      <c r="D17" s="254" t="s">
        <v>6</v>
      </c>
      <c r="E17" s="254" t="s">
        <v>59</v>
      </c>
      <c r="F17" s="254" t="s">
        <v>7</v>
      </c>
      <c r="G17" s="254" t="s">
        <v>54</v>
      </c>
      <c r="H17" s="224"/>
      <c r="I17" s="224"/>
    </row>
    <row r="18" spans="1:9">
      <c r="A18" s="575"/>
      <c r="B18" s="576"/>
      <c r="C18" s="577"/>
      <c r="D18" s="255"/>
      <c r="E18" s="256"/>
      <c r="F18" s="279"/>
      <c r="G18" s="258"/>
      <c r="H18" s="224"/>
      <c r="I18" s="224"/>
    </row>
    <row r="19" spans="1:9">
      <c r="A19" s="585" t="str">
        <f>+[42]Insumos!B465</f>
        <v>Adaptador terminal conduit de 1/2</v>
      </c>
      <c r="B19" s="576"/>
      <c r="C19" s="577"/>
      <c r="D19" s="291" t="str">
        <f>+[42]Insumos!C465</f>
        <v>und</v>
      </c>
      <c r="E19" s="256">
        <f>+[42]Insumos!D465</f>
        <v>240</v>
      </c>
      <c r="F19" s="279">
        <v>1</v>
      </c>
      <c r="G19" s="258">
        <f t="shared" ref="G19:G26" si="0">+E19*F19</f>
        <v>240</v>
      </c>
      <c r="H19" s="224"/>
      <c r="I19" s="224"/>
    </row>
    <row r="20" spans="1:9">
      <c r="A20" s="585" t="str">
        <f>+[42]Insumos!B805</f>
        <v xml:space="preserve">Alambre de cobre aislado THHN No. 10 </v>
      </c>
      <c r="B20" s="576"/>
      <c r="C20" s="577"/>
      <c r="D20" s="291" t="str">
        <f>+[42]Insumos!C805</f>
        <v>m</v>
      </c>
      <c r="E20" s="256">
        <f>+[42]Insumos!D805</f>
        <v>2700</v>
      </c>
      <c r="F20" s="292">
        <v>2.2000000000000002</v>
      </c>
      <c r="G20" s="258">
        <f t="shared" si="0"/>
        <v>5940.0000000000009</v>
      </c>
      <c r="H20" s="224"/>
      <c r="I20" s="224"/>
    </row>
    <row r="21" spans="1:9">
      <c r="A21" s="585" t="str">
        <f>+[42]Insumos!B812</f>
        <v>Caja Octagonal Cal20 Galvanizada</v>
      </c>
      <c r="B21" s="576"/>
      <c r="C21" s="577"/>
      <c r="D21" s="291" t="str">
        <f>+[42]Insumos!C812</f>
        <v>Und</v>
      </c>
      <c r="E21" s="256">
        <f>+[42]Insumos!D812</f>
        <v>1648</v>
      </c>
      <c r="F21" s="292">
        <v>1</v>
      </c>
      <c r="G21" s="258">
        <f t="shared" si="0"/>
        <v>1648</v>
      </c>
      <c r="H21" s="224"/>
      <c r="I21" s="224"/>
    </row>
    <row r="22" spans="1:9">
      <c r="A22" s="585" t="str">
        <f>+[42]Insumos!B557</f>
        <v xml:space="preserve">Limpiador PVC </v>
      </c>
      <c r="B22" s="576"/>
      <c r="C22" s="577"/>
      <c r="D22" s="291" t="str">
        <f>+[42]Insumos!C557</f>
        <v>1/4 gal</v>
      </c>
      <c r="E22" s="256">
        <f>+[42]Insumos!D557</f>
        <v>50901</v>
      </c>
      <c r="F22" s="292">
        <v>1.4999999999999999E-2</v>
      </c>
      <c r="G22" s="258">
        <f t="shared" si="0"/>
        <v>763.51499999999999</v>
      </c>
      <c r="H22" s="224"/>
      <c r="I22" s="224"/>
    </row>
    <row r="23" spans="1:9">
      <c r="A23" s="585" t="str">
        <f>+[42]Insumos!B581</f>
        <v xml:space="preserve">Soldadura Líquida PVC </v>
      </c>
      <c r="B23" s="576"/>
      <c r="C23" s="577"/>
      <c r="D23" s="291" t="str">
        <f>+[42]Insumos!C582</f>
        <v>und</v>
      </c>
      <c r="E23" s="256">
        <f>+[42]Insumos!D581</f>
        <v>54549</v>
      </c>
      <c r="F23" s="292">
        <v>1.4999999999999999E-2</v>
      </c>
      <c r="G23" s="258">
        <f t="shared" si="0"/>
        <v>818.23500000000001</v>
      </c>
      <c r="H23" s="224"/>
      <c r="I23" s="224"/>
    </row>
    <row r="24" spans="1:9">
      <c r="A24" s="585" t="str">
        <f>+[42]Insumos!B710</f>
        <v>Tubo PVC Conduit  por 3m de 1/2"</v>
      </c>
      <c r="B24" s="576"/>
      <c r="C24" s="577"/>
      <c r="D24" s="291" t="str">
        <f>+[42]Insumos!C710</f>
        <v>m</v>
      </c>
      <c r="E24" s="256">
        <f>+[42]Insumos!D710</f>
        <v>2163</v>
      </c>
      <c r="F24" s="292">
        <v>2.2000000000000002</v>
      </c>
      <c r="G24" s="258">
        <f t="shared" si="0"/>
        <v>4758.6000000000004</v>
      </c>
      <c r="H24" s="224"/>
      <c r="I24" s="224"/>
    </row>
    <row r="25" spans="1:9">
      <c r="A25" s="585" t="str">
        <f>+[42]Insumos!B811</f>
        <v>Curva 90x1/2 Pulgada Conduit</v>
      </c>
      <c r="B25" s="576"/>
      <c r="C25" s="577"/>
      <c r="D25" s="291" t="str">
        <f>+[42]Insumos!C811</f>
        <v>Und</v>
      </c>
      <c r="E25" s="256">
        <f>+[42]Insumos!D811</f>
        <v>670</v>
      </c>
      <c r="F25" s="292">
        <v>1</v>
      </c>
      <c r="G25" s="258">
        <f t="shared" si="0"/>
        <v>670</v>
      </c>
      <c r="H25" s="224"/>
      <c r="I25" s="224"/>
    </row>
    <row r="26" spans="1:9">
      <c r="A26" s="585" t="str">
        <f>+[42]Insumos!B813</f>
        <v>INTERRUPTOR SENCILLO CONMUTABLE PARA ENCENDIDO/APAGADO DE ILUMINACIÓN DE 20 A.</v>
      </c>
      <c r="B26" s="576"/>
      <c r="C26" s="577"/>
      <c r="D26" s="291" t="str">
        <f>+[42]Insumos!C813</f>
        <v>UN</v>
      </c>
      <c r="E26" s="256">
        <f>+[42]Insumos!D813</f>
        <v>3760</v>
      </c>
      <c r="F26" s="292">
        <v>1</v>
      </c>
      <c r="G26" s="258">
        <f t="shared" si="0"/>
        <v>3760</v>
      </c>
      <c r="H26" s="224"/>
      <c r="I26" s="224"/>
    </row>
    <row r="27" spans="1:9">
      <c r="A27" s="585" t="str">
        <f>+[42]Insumos!B814</f>
        <v>ROSETA O PLAFÓN EN PORCELANA</v>
      </c>
      <c r="B27" s="576"/>
      <c r="C27" s="577"/>
      <c r="D27" s="291" t="str">
        <f>+[42]Insumos!C814</f>
        <v>Und</v>
      </c>
      <c r="E27" s="256">
        <f>+[42]Insumos!D814</f>
        <v>2987</v>
      </c>
      <c r="F27" s="292">
        <v>1</v>
      </c>
      <c r="G27" s="258">
        <f>+E27*F27</f>
        <v>2987</v>
      </c>
      <c r="H27" s="224"/>
      <c r="I27" s="224"/>
    </row>
    <row r="28" spans="1:9">
      <c r="A28" s="585" t="str">
        <f>+[42]Insumos!B815</f>
        <v>BOMBILLO PARA ROSETA LED 9,5 W</v>
      </c>
      <c r="B28" s="576"/>
      <c r="C28" s="577"/>
      <c r="D28" s="291" t="str">
        <f>+[42]Insumos!C815</f>
        <v>Und</v>
      </c>
      <c r="E28" s="256">
        <f>+[42]Insumos!D815</f>
        <v>14935</v>
      </c>
      <c r="F28" s="292">
        <v>1</v>
      </c>
      <c r="G28" s="258">
        <f>+E28*F28</f>
        <v>14935</v>
      </c>
      <c r="H28" s="224"/>
      <c r="I28" s="224"/>
    </row>
    <row r="29" spans="1:9">
      <c r="A29" s="585"/>
      <c r="B29" s="576"/>
      <c r="C29" s="577"/>
      <c r="D29" s="291"/>
      <c r="E29" s="256"/>
      <c r="F29" s="292"/>
      <c r="G29" s="258"/>
      <c r="H29" s="224"/>
      <c r="I29" s="224"/>
    </row>
    <row r="30" spans="1:9">
      <c r="A30" s="224"/>
      <c r="B30" s="224"/>
      <c r="C30" s="224"/>
      <c r="D30" s="224"/>
      <c r="E30" s="224"/>
      <c r="F30" s="224" t="s">
        <v>56</v>
      </c>
      <c r="G30" s="224"/>
      <c r="H30" s="242">
        <f>SUM(G18:G29)</f>
        <v>36520.350000000006</v>
      </c>
      <c r="I30" s="224"/>
    </row>
    <row r="31" spans="1:9">
      <c r="A31" s="232" t="s">
        <v>61</v>
      </c>
      <c r="B31" s="232"/>
      <c r="C31" s="224"/>
      <c r="D31" s="224"/>
      <c r="E31" s="224"/>
      <c r="F31" s="224"/>
      <c r="G31" s="224"/>
      <c r="H31" s="224"/>
      <c r="I31" s="224"/>
    </row>
    <row r="32" spans="1:9">
      <c r="A32" s="237" t="s">
        <v>62</v>
      </c>
      <c r="B32" s="237"/>
      <c r="C32" s="237" t="s">
        <v>63</v>
      </c>
      <c r="D32" s="237" t="s">
        <v>64</v>
      </c>
      <c r="E32" s="237" t="s">
        <v>65</v>
      </c>
      <c r="F32" s="237" t="s">
        <v>53</v>
      </c>
      <c r="G32" s="237" t="s">
        <v>54</v>
      </c>
      <c r="H32" s="224"/>
      <c r="I32" s="224"/>
    </row>
    <row r="33" spans="1:9">
      <c r="A33" s="238"/>
      <c r="B33" s="261"/>
      <c r="C33" s="241"/>
      <c r="D33" s="241"/>
      <c r="E33" s="241"/>
      <c r="F33" s="241"/>
      <c r="G33" s="262"/>
      <c r="H33" s="224"/>
      <c r="I33" s="224"/>
    </row>
    <row r="34" spans="1:9">
      <c r="A34" s="238"/>
      <c r="B34" s="261"/>
      <c r="C34" s="241"/>
      <c r="D34" s="241"/>
      <c r="E34" s="241"/>
      <c r="F34" s="241"/>
      <c r="G34" s="241"/>
      <c r="H34" s="224"/>
      <c r="I34" s="224"/>
    </row>
    <row r="35" spans="1:9">
      <c r="A35" s="238"/>
      <c r="B35" s="261"/>
      <c r="C35" s="241"/>
      <c r="D35" s="241"/>
      <c r="E35" s="241"/>
      <c r="F35" s="241"/>
      <c r="G35" s="241"/>
      <c r="H35" s="224"/>
      <c r="I35" s="224"/>
    </row>
    <row r="36" spans="1:9">
      <c r="A36" s="224"/>
      <c r="B36" s="224"/>
      <c r="C36" s="224"/>
      <c r="D36" s="224"/>
      <c r="E36" s="224"/>
      <c r="F36" s="224" t="s">
        <v>56</v>
      </c>
      <c r="G36" s="224"/>
      <c r="H36" s="262"/>
      <c r="I36" s="224"/>
    </row>
    <row r="37" spans="1:9">
      <c r="A37" s="232" t="s">
        <v>66</v>
      </c>
      <c r="B37" s="232"/>
      <c r="C37" s="224"/>
      <c r="D37" s="224"/>
      <c r="E37" s="224"/>
      <c r="F37" s="224"/>
      <c r="G37" s="224"/>
      <c r="H37" s="224"/>
      <c r="I37" s="224"/>
    </row>
    <row r="38" spans="1:9">
      <c r="A38" s="234" t="s">
        <v>62</v>
      </c>
      <c r="B38" s="237"/>
      <c r="C38" s="237" t="s">
        <v>11</v>
      </c>
      <c r="D38" s="237" t="s">
        <v>67</v>
      </c>
      <c r="E38" s="237" t="s">
        <v>68</v>
      </c>
      <c r="F38" s="237" t="s">
        <v>69</v>
      </c>
      <c r="G38" s="237" t="s">
        <v>54</v>
      </c>
      <c r="H38" s="224"/>
      <c r="I38" s="224"/>
    </row>
    <row r="39" spans="1:9">
      <c r="A39" s="238" t="str">
        <f>+[42]CUADRILLA!E113</f>
        <v>CUADRILLA No. 19</v>
      </c>
      <c r="B39" s="261"/>
      <c r="C39" s="242">
        <f>+[42]CUADRILLA!G113</f>
        <v>102043.79999999999</v>
      </c>
      <c r="D39" s="263">
        <f>[42]DATOS!B15</f>
        <v>1.9</v>
      </c>
      <c r="E39" s="242">
        <f>+D39*C39</f>
        <v>193883.21999999997</v>
      </c>
      <c r="F39" s="243">
        <v>5</v>
      </c>
      <c r="G39" s="242">
        <f>E39/F39</f>
        <v>38776.643999999993</v>
      </c>
      <c r="H39" s="224"/>
      <c r="I39" s="224"/>
    </row>
    <row r="40" spans="1:9">
      <c r="A40" s="238"/>
      <c r="B40" s="261"/>
      <c r="C40" s="262"/>
      <c r="D40" s="241"/>
      <c r="E40" s="241"/>
      <c r="F40" s="241"/>
      <c r="G40" s="264"/>
      <c r="H40" s="224"/>
      <c r="I40" s="224"/>
    </row>
    <row r="41" spans="1:9">
      <c r="A41" s="238"/>
      <c r="B41" s="261"/>
      <c r="C41" s="262"/>
      <c r="D41" s="241"/>
      <c r="E41" s="241"/>
      <c r="F41" s="241"/>
      <c r="G41" s="264"/>
      <c r="H41" s="224"/>
      <c r="I41" s="224"/>
    </row>
    <row r="42" spans="1:9">
      <c r="A42" s="238"/>
      <c r="B42" s="261"/>
      <c r="C42" s="262"/>
      <c r="D42" s="241"/>
      <c r="E42" s="241"/>
      <c r="F42" s="241"/>
      <c r="G42" s="264"/>
      <c r="H42" s="224"/>
      <c r="I42" s="224"/>
    </row>
    <row r="43" spans="1:9">
      <c r="A43" s="224"/>
      <c r="B43" s="224"/>
      <c r="C43" s="224"/>
      <c r="D43" s="224"/>
      <c r="E43" s="224"/>
      <c r="F43" s="224" t="s">
        <v>56</v>
      </c>
      <c r="G43" s="224"/>
      <c r="H43" s="242">
        <f>SUM(G39:G42)</f>
        <v>38776.643999999993</v>
      </c>
      <c r="I43" s="265"/>
    </row>
    <row r="44" spans="1:9">
      <c r="A44" s="224"/>
      <c r="B44" s="224"/>
      <c r="C44" s="224"/>
      <c r="D44" s="224"/>
      <c r="E44" s="224"/>
      <c r="F44" s="224"/>
      <c r="G44" s="224"/>
      <c r="H44" s="224"/>
      <c r="I44" s="224"/>
    </row>
    <row r="45" spans="1:9">
      <c r="A45" s="224"/>
      <c r="B45" s="224"/>
      <c r="C45" s="224" t="s">
        <v>70</v>
      </c>
      <c r="D45" s="224"/>
      <c r="E45" s="224"/>
      <c r="F45" s="224"/>
      <c r="G45" s="224"/>
      <c r="H45" s="242">
        <f>ROUND(SUM(H15:H43),0)</f>
        <v>77481</v>
      </c>
      <c r="I45" s="224"/>
    </row>
    <row r="46" spans="1:9">
      <c r="A46" s="232" t="s">
        <v>71</v>
      </c>
      <c r="B46" s="232"/>
      <c r="C46" s="224"/>
      <c r="D46" s="224"/>
      <c r="E46" s="224"/>
      <c r="F46" s="224"/>
      <c r="G46" s="224"/>
      <c r="H46" s="224"/>
      <c r="I46" s="224"/>
    </row>
    <row r="47" spans="1:9" ht="15">
      <c r="A47" s="567" t="s">
        <v>9</v>
      </c>
      <c r="B47" s="568"/>
      <c r="C47" s="266" t="s">
        <v>48</v>
      </c>
      <c r="D47" s="266" t="s">
        <v>48</v>
      </c>
      <c r="E47" s="267" t="s">
        <v>48</v>
      </c>
      <c r="F47" s="268" t="s">
        <v>72</v>
      </c>
      <c r="G47" s="237" t="s">
        <v>73</v>
      </c>
      <c r="H47" s="224"/>
      <c r="I47" s="224"/>
    </row>
    <row r="48" spans="1:9">
      <c r="A48" s="238" t="s">
        <v>74</v>
      </c>
      <c r="B48" s="269"/>
      <c r="C48" s="269"/>
      <c r="D48" s="269"/>
      <c r="E48" s="261"/>
      <c r="F48" s="270">
        <f>+[42]DATOS!B10</f>
        <v>0.25</v>
      </c>
      <c r="G48" s="271">
        <f>$H$45*F48</f>
        <v>19370.25</v>
      </c>
      <c r="H48" s="224"/>
      <c r="I48" s="224"/>
    </row>
    <row r="49" spans="1:9">
      <c r="A49" s="238" t="s">
        <v>75</v>
      </c>
      <c r="B49" s="269"/>
      <c r="C49" s="269"/>
      <c r="D49" s="269"/>
      <c r="E49" s="261"/>
      <c r="F49" s="270">
        <f>+[42]DATOS!B11</f>
        <v>0.02</v>
      </c>
      <c r="G49" s="271">
        <f>$H$45*F49</f>
        <v>1549.6200000000001</v>
      </c>
      <c r="H49" s="224"/>
      <c r="I49" s="224"/>
    </row>
    <row r="50" spans="1:9">
      <c r="A50" s="238" t="s">
        <v>76</v>
      </c>
      <c r="B50" s="269"/>
      <c r="C50" s="269"/>
      <c r="D50" s="269"/>
      <c r="E50" s="261"/>
      <c r="F50" s="270">
        <f>+[42]DATOS!B12</f>
        <v>0.05</v>
      </c>
      <c r="G50" s="271">
        <f>$H$45*F50</f>
        <v>3874.05</v>
      </c>
      <c r="H50" s="224"/>
      <c r="I50" s="272"/>
    </row>
    <row r="51" spans="1:9">
      <c r="A51" s="238"/>
      <c r="B51" s="269"/>
      <c r="C51" s="269"/>
      <c r="D51" s="269"/>
      <c r="E51" s="261"/>
      <c r="F51" s="273"/>
      <c r="G51" s="242"/>
      <c r="H51" s="224"/>
      <c r="I51" s="224"/>
    </row>
    <row r="52" spans="1:9">
      <c r="A52" s="224"/>
      <c r="B52" s="224"/>
      <c r="C52" s="224"/>
      <c r="D52" s="224"/>
      <c r="E52" s="224"/>
      <c r="F52" s="224" t="s">
        <v>56</v>
      </c>
      <c r="G52" s="224"/>
      <c r="H52" s="242">
        <f>ROUND(SUM(G48:G51),0)</f>
        <v>24794</v>
      </c>
      <c r="I52" s="272"/>
    </row>
    <row r="53" spans="1:9">
      <c r="A53" s="224"/>
      <c r="B53" s="224"/>
      <c r="C53" s="224"/>
      <c r="D53" s="224"/>
      <c r="E53" s="224"/>
      <c r="F53" s="224"/>
      <c r="G53" s="224"/>
      <c r="H53" s="224"/>
      <c r="I53" s="224"/>
    </row>
    <row r="54" spans="1:9" ht="15">
      <c r="A54" s="224"/>
      <c r="B54" s="224"/>
      <c r="C54" s="274" t="s">
        <v>77</v>
      </c>
      <c r="D54" s="224"/>
      <c r="E54" s="224"/>
      <c r="F54" s="224"/>
      <c r="G54" s="224"/>
      <c r="H54" s="275">
        <f>ROUND(SUM(H45:H52),0)</f>
        <v>102275</v>
      </c>
      <c r="I54" s="272"/>
    </row>
    <row r="55" spans="1:9">
      <c r="A55" s="224"/>
      <c r="B55" s="224"/>
      <c r="C55" s="224"/>
      <c r="D55" s="224"/>
      <c r="E55" s="224"/>
      <c r="F55" s="224"/>
      <c r="G55" s="224"/>
      <c r="H55" s="224"/>
      <c r="I55" s="224"/>
    </row>
    <row r="56" spans="1:9">
      <c r="A56" s="224"/>
      <c r="B56" s="224"/>
      <c r="C56" s="224"/>
      <c r="D56" s="224"/>
      <c r="E56" s="224"/>
      <c r="F56" s="224"/>
      <c r="G56" s="224"/>
      <c r="H56" s="224"/>
      <c r="I56" s="224"/>
    </row>
    <row r="57" spans="1:9">
      <c r="A57" s="224"/>
      <c r="B57" s="224"/>
      <c r="C57" s="224"/>
      <c r="D57" s="224"/>
      <c r="E57" s="224"/>
      <c r="F57" s="224"/>
      <c r="G57" s="224"/>
      <c r="H57" s="224"/>
      <c r="I57" s="224"/>
    </row>
    <row r="58" spans="1:9">
      <c r="A58" s="224"/>
      <c r="B58" s="224"/>
      <c r="C58" s="224"/>
      <c r="D58" s="224"/>
      <c r="E58" s="224"/>
      <c r="F58" s="224"/>
      <c r="G58" s="224"/>
      <c r="H58" s="224"/>
      <c r="I58" s="224"/>
    </row>
    <row r="59" spans="1:9">
      <c r="A59" s="224"/>
      <c r="B59" s="224"/>
      <c r="C59" s="224"/>
      <c r="D59" s="224"/>
      <c r="E59" s="224"/>
      <c r="F59" s="224"/>
      <c r="G59" s="224"/>
      <c r="H59" s="224"/>
      <c r="I59" s="224"/>
    </row>
    <row r="60" spans="1:9">
      <c r="A60" s="224"/>
      <c r="B60" s="224"/>
      <c r="C60" s="224"/>
      <c r="D60" s="224"/>
      <c r="E60" s="224"/>
      <c r="F60" s="224"/>
      <c r="G60" s="224"/>
      <c r="H60" s="224"/>
      <c r="I60" s="224"/>
    </row>
  </sheetData>
  <mergeCells count="16">
    <mergeCell ref="A20:C20"/>
    <mergeCell ref="E3:H3"/>
    <mergeCell ref="B5:D5"/>
    <mergeCell ref="F5:H8"/>
    <mergeCell ref="A18:C18"/>
    <mergeCell ref="A19:C19"/>
    <mergeCell ref="A27:C27"/>
    <mergeCell ref="A28:C28"/>
    <mergeCell ref="A29:C29"/>
    <mergeCell ref="A47:B47"/>
    <mergeCell ref="A21:C21"/>
    <mergeCell ref="A22:C22"/>
    <mergeCell ref="A23:C23"/>
    <mergeCell ref="A24:C24"/>
    <mergeCell ref="A25:C25"/>
    <mergeCell ref="A26:C26"/>
  </mergeCells>
  <hyperlinks>
    <hyperlink ref="I4" location="'INDICE PARALELO'!C221" display="REGRESAR" xr:uid="{00000000-0004-0000-0700-000000000000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I57"/>
  <sheetViews>
    <sheetView topLeftCell="A28" zoomScaleNormal="100" workbookViewId="0">
      <selection activeCell="A55" sqref="A55:XFD57"/>
    </sheetView>
  </sheetViews>
  <sheetFormatPr baseColWidth="10" defaultRowHeight="15"/>
  <cols>
    <col min="1" max="5" width="11.42578125" style="344"/>
    <col min="6" max="6" width="18" style="344" bestFit="1" customWidth="1"/>
    <col min="7" max="7" width="13" style="344" bestFit="1" customWidth="1"/>
    <col min="8" max="16384" width="11.42578125" style="344"/>
  </cols>
  <sheetData>
    <row r="2" spans="1:9" ht="18">
      <c r="A2" s="339" t="str">
        <f>+[44]DATOS!B2</f>
        <v>ALCALDIA DE POPAYAN</v>
      </c>
      <c r="B2" s="340"/>
      <c r="C2" s="341"/>
      <c r="D2" s="341"/>
      <c r="E2" s="341"/>
      <c r="F2" s="341"/>
      <c r="G2" s="341"/>
      <c r="H2" s="342"/>
      <c r="I2" s="343"/>
    </row>
    <row r="3" spans="1:9" ht="16.5" thickBot="1">
      <c r="A3" s="345" t="str">
        <f>+[44]DATOS!B4</f>
        <v>SECRETARIA DE INFRAESTRUCTURA</v>
      </c>
      <c r="B3" s="346"/>
      <c r="C3" s="347"/>
      <c r="D3" s="347"/>
      <c r="E3" s="593" t="s">
        <v>41</v>
      </c>
      <c r="F3" s="594"/>
      <c r="G3" s="594"/>
      <c r="H3" s="595"/>
      <c r="I3" s="343"/>
    </row>
    <row r="4" spans="1:9" ht="16.5" thickTop="1" thickBot="1">
      <c r="A4" s="343"/>
      <c r="B4" s="343"/>
      <c r="C4" s="343"/>
      <c r="D4" s="343"/>
      <c r="E4" s="343"/>
      <c r="F4" s="343"/>
      <c r="G4" s="343"/>
      <c r="H4" s="343"/>
      <c r="I4" s="53" t="s">
        <v>42</v>
      </c>
    </row>
    <row r="5" spans="1:9" ht="69" customHeight="1" thickTop="1">
      <c r="A5" s="348" t="s">
        <v>43</v>
      </c>
      <c r="B5" s="596" t="s">
        <v>144</v>
      </c>
      <c r="C5" s="596"/>
      <c r="D5" s="596"/>
      <c r="E5" s="348" t="s">
        <v>45</v>
      </c>
      <c r="F5" s="597" t="str">
        <f>+[44]DATOS!B6</f>
        <v>PRESUPUESTO PARA EDIFICACIONES</v>
      </c>
      <c r="G5" s="598"/>
      <c r="H5" s="598"/>
      <c r="I5" s="343"/>
    </row>
    <row r="6" spans="1:9">
      <c r="A6" s="349"/>
      <c r="B6" s="350"/>
      <c r="C6" s="348"/>
      <c r="D6" s="348"/>
      <c r="E6" s="348"/>
      <c r="F6" s="598"/>
      <c r="G6" s="598"/>
      <c r="H6" s="598"/>
      <c r="I6" s="343"/>
    </row>
    <row r="7" spans="1:9">
      <c r="A7" s="348" t="s">
        <v>46</v>
      </c>
      <c r="B7" s="351" t="s">
        <v>15</v>
      </c>
      <c r="C7" s="348" t="s">
        <v>48</v>
      </c>
      <c r="D7" s="348"/>
      <c r="E7" s="348"/>
      <c r="F7" s="598"/>
      <c r="G7" s="598"/>
      <c r="H7" s="598"/>
      <c r="I7" s="343"/>
    </row>
    <row r="8" spans="1:9">
      <c r="A8" s="348"/>
      <c r="B8" s="348"/>
      <c r="C8" s="348"/>
      <c r="D8" s="348"/>
      <c r="E8" s="348"/>
      <c r="F8" s="598"/>
      <c r="G8" s="598"/>
      <c r="H8" s="598"/>
      <c r="I8" s="343"/>
    </row>
    <row r="9" spans="1:9">
      <c r="A9" s="352" t="s">
        <v>49</v>
      </c>
      <c r="B9" s="352"/>
      <c r="C9" s="343"/>
      <c r="D9" s="343"/>
      <c r="E9" s="343" t="s">
        <v>50</v>
      </c>
      <c r="F9" s="353">
        <f>+[44]DATOS!B8</f>
        <v>44385</v>
      </c>
      <c r="G9" s="343"/>
      <c r="H9" s="343"/>
      <c r="I9" s="343"/>
    </row>
    <row r="10" spans="1:9">
      <c r="A10" s="354" t="s">
        <v>51</v>
      </c>
      <c r="B10" s="355"/>
      <c r="C10" s="356"/>
      <c r="D10" s="357" t="s">
        <v>52</v>
      </c>
      <c r="E10" s="357" t="s">
        <v>53</v>
      </c>
      <c r="F10" s="357"/>
      <c r="G10" s="357" t="s">
        <v>54</v>
      </c>
      <c r="H10" s="343"/>
      <c r="I10" s="343"/>
    </row>
    <row r="11" spans="1:9">
      <c r="A11" s="358" t="str">
        <f>+[44]Insumos!B40</f>
        <v>HERRAMIENTA MENOR</v>
      </c>
      <c r="B11" s="359"/>
      <c r="C11" s="360" t="s">
        <v>55</v>
      </c>
      <c r="D11" s="361"/>
      <c r="E11" s="362"/>
      <c r="F11" s="363"/>
      <c r="G11" s="362">
        <f>+H40*0.05</f>
        <v>1938.8321999999998</v>
      </c>
      <c r="H11" s="343"/>
      <c r="I11" s="343"/>
    </row>
    <row r="12" spans="1:9">
      <c r="A12" s="358"/>
      <c r="B12" s="364"/>
      <c r="C12" s="365"/>
      <c r="D12" s="366"/>
      <c r="E12" s="366"/>
      <c r="F12" s="367"/>
      <c r="G12" s="362"/>
      <c r="H12" s="343"/>
      <c r="I12" s="343"/>
    </row>
    <row r="13" spans="1:9">
      <c r="A13" s="358"/>
      <c r="B13" s="364"/>
      <c r="C13" s="365"/>
      <c r="D13" s="366"/>
      <c r="E13" s="366"/>
      <c r="F13" s="367"/>
      <c r="G13" s="362"/>
      <c r="H13" s="343"/>
      <c r="I13" s="343"/>
    </row>
    <row r="14" spans="1:9">
      <c r="A14" s="358"/>
      <c r="B14" s="364"/>
      <c r="C14" s="368"/>
      <c r="D14" s="366"/>
      <c r="E14" s="366"/>
      <c r="F14" s="367"/>
      <c r="G14" s="362"/>
      <c r="H14" s="343"/>
      <c r="I14" s="343"/>
    </row>
    <row r="15" spans="1:9">
      <c r="A15" s="343"/>
      <c r="B15" s="343"/>
      <c r="C15" s="343"/>
      <c r="D15" s="343"/>
      <c r="E15" s="343"/>
      <c r="F15" s="343" t="s">
        <v>56</v>
      </c>
      <c r="G15" s="343"/>
      <c r="H15" s="362">
        <f>SUM(G11:G14)</f>
        <v>1938.8321999999998</v>
      </c>
      <c r="I15" s="343"/>
    </row>
    <row r="16" spans="1:9">
      <c r="A16" s="352" t="s">
        <v>57</v>
      </c>
      <c r="B16" s="352"/>
      <c r="C16" s="343"/>
      <c r="D16" s="343"/>
      <c r="E16" s="343"/>
      <c r="F16" s="343"/>
      <c r="G16" s="343"/>
      <c r="H16" s="343"/>
      <c r="I16" s="343"/>
    </row>
    <row r="17" spans="1:9">
      <c r="A17" s="369" t="s">
        <v>58</v>
      </c>
      <c r="B17" s="370"/>
      <c r="C17" s="371"/>
      <c r="D17" s="372" t="s">
        <v>6</v>
      </c>
      <c r="E17" s="372" t="s">
        <v>59</v>
      </c>
      <c r="F17" s="372" t="s">
        <v>7</v>
      </c>
      <c r="G17" s="372" t="s">
        <v>54</v>
      </c>
      <c r="H17" s="343"/>
      <c r="I17" s="343"/>
    </row>
    <row r="18" spans="1:9">
      <c r="A18" s="599"/>
      <c r="B18" s="591"/>
      <c r="C18" s="592"/>
      <c r="D18" s="373"/>
      <c r="E18" s="374"/>
      <c r="F18" s="375"/>
      <c r="G18" s="376"/>
      <c r="H18" s="343"/>
      <c r="I18" s="343"/>
    </row>
    <row r="19" spans="1:9">
      <c r="A19" s="590" t="str">
        <f>+[44]Insumos!B465</f>
        <v>Adaptador terminal conduit de 1/2</v>
      </c>
      <c r="B19" s="591"/>
      <c r="C19" s="592"/>
      <c r="D19" s="377" t="str">
        <f>+[44]Insumos!C465</f>
        <v>und</v>
      </c>
      <c r="E19" s="374">
        <f>+[44]Insumos!D465</f>
        <v>240</v>
      </c>
      <c r="F19" s="375">
        <v>1</v>
      </c>
      <c r="G19" s="376">
        <f t="shared" ref="G19:G26" si="0">+E19*F19</f>
        <v>240</v>
      </c>
      <c r="H19" s="343"/>
      <c r="I19" s="343"/>
    </row>
    <row r="20" spans="1:9">
      <c r="A20" s="590" t="str">
        <f>+[44]Insumos!B805</f>
        <v xml:space="preserve">Alambre de cobre aislado THHN No. 10 </v>
      </c>
      <c r="B20" s="591"/>
      <c r="C20" s="592"/>
      <c r="D20" s="377" t="str">
        <f>+[44]Insumos!C805</f>
        <v>m</v>
      </c>
      <c r="E20" s="374">
        <f>+[44]Insumos!D805</f>
        <v>2700</v>
      </c>
      <c r="F20" s="378">
        <v>2.2000000000000002</v>
      </c>
      <c r="G20" s="376">
        <f t="shared" si="0"/>
        <v>5940.0000000000009</v>
      </c>
      <c r="H20" s="343"/>
      <c r="I20" s="343"/>
    </row>
    <row r="21" spans="1:9">
      <c r="A21" s="590" t="str">
        <f>+[44]Insumos!B808</f>
        <v>CAJA GALVANIZADA 5800 CL. 20</v>
      </c>
      <c r="B21" s="591"/>
      <c r="C21" s="592"/>
      <c r="D21" s="377" t="str">
        <f>+[44]Insumos!C808</f>
        <v>UN</v>
      </c>
      <c r="E21" s="374">
        <f>+[44]Insumos!D808</f>
        <v>1751</v>
      </c>
      <c r="F21" s="378">
        <v>1</v>
      </c>
      <c r="G21" s="376">
        <f t="shared" si="0"/>
        <v>1751</v>
      </c>
      <c r="H21" s="343"/>
      <c r="I21" s="343"/>
    </row>
    <row r="22" spans="1:9">
      <c r="A22" s="590" t="str">
        <f>+[44]Insumos!B557</f>
        <v xml:space="preserve">Limpiador PVC </v>
      </c>
      <c r="B22" s="591"/>
      <c r="C22" s="592"/>
      <c r="D22" s="377" t="str">
        <f>+[44]Insumos!C557</f>
        <v>1/4 gal</v>
      </c>
      <c r="E22" s="374">
        <f>+[44]Insumos!D557</f>
        <v>50901</v>
      </c>
      <c r="F22" s="378">
        <v>1.4999999999999999E-2</v>
      </c>
      <c r="G22" s="376">
        <f t="shared" si="0"/>
        <v>763.51499999999999</v>
      </c>
      <c r="H22" s="343"/>
      <c r="I22" s="343"/>
    </row>
    <row r="23" spans="1:9">
      <c r="A23" s="590" t="str">
        <f>+[44]Insumos!B581</f>
        <v xml:space="preserve">Soldadura Líquida PVC </v>
      </c>
      <c r="B23" s="591"/>
      <c r="C23" s="592"/>
      <c r="D23" s="377" t="str">
        <f>+[44]Insumos!C582</f>
        <v>und</v>
      </c>
      <c r="E23" s="374">
        <f>+[44]Insumos!D581</f>
        <v>54549</v>
      </c>
      <c r="F23" s="378">
        <v>1.4999999999999999E-2</v>
      </c>
      <c r="G23" s="376">
        <f t="shared" si="0"/>
        <v>818.23500000000001</v>
      </c>
      <c r="H23" s="343"/>
      <c r="I23" s="343"/>
    </row>
    <row r="24" spans="1:9">
      <c r="A24" s="590" t="str">
        <f>+[44]Insumos!B710</f>
        <v>Tubo PVC Conduit  por 3m de 1/2"</v>
      </c>
      <c r="B24" s="591"/>
      <c r="C24" s="592"/>
      <c r="D24" s="377" t="str">
        <f>+[44]Insumos!C710</f>
        <v>m</v>
      </c>
      <c r="E24" s="374">
        <f>+[44]Insumos!D710</f>
        <v>2163</v>
      </c>
      <c r="F24" s="378">
        <v>2.2000000000000002</v>
      </c>
      <c r="G24" s="376">
        <f t="shared" si="0"/>
        <v>4758.6000000000004</v>
      </c>
      <c r="H24" s="343"/>
      <c r="I24" s="343"/>
    </row>
    <row r="25" spans="1:9">
      <c r="A25" s="590" t="str">
        <f>+[44]Insumos!B811</f>
        <v>Curva 90x1/2 Pulgada Conduit</v>
      </c>
      <c r="B25" s="591"/>
      <c r="C25" s="592"/>
      <c r="D25" s="377" t="str">
        <f>+[44]Insumos!C811</f>
        <v>Und</v>
      </c>
      <c r="E25" s="374">
        <f>+[44]Insumos!D811</f>
        <v>670</v>
      </c>
      <c r="F25" s="378">
        <v>1</v>
      </c>
      <c r="G25" s="376">
        <f t="shared" si="0"/>
        <v>670</v>
      </c>
      <c r="H25" s="343"/>
      <c r="I25" s="343"/>
    </row>
    <row r="26" spans="1:9" ht="50.25" customHeight="1">
      <c r="A26" s="590" t="str">
        <f>+[44]Insumos!B810</f>
        <v>TOMACORRIENTE CON CONEXIÓN A TIERRA, BIFÁSICOS, DOS POLOS, 3 HILOS, 20 A</v>
      </c>
      <c r="B26" s="591"/>
      <c r="C26" s="592"/>
      <c r="D26" s="377" t="str">
        <f>+[44]Insumos!C810</f>
        <v>UN</v>
      </c>
      <c r="E26" s="374">
        <f>+[44]Insumos!D810</f>
        <v>7828</v>
      </c>
      <c r="F26" s="378">
        <v>1</v>
      </c>
      <c r="G26" s="376">
        <f t="shared" si="0"/>
        <v>7828</v>
      </c>
      <c r="H26" s="343"/>
      <c r="I26" s="343"/>
    </row>
    <row r="27" spans="1:9">
      <c r="A27" s="343"/>
      <c r="B27" s="343"/>
      <c r="C27" s="343"/>
      <c r="D27" s="343"/>
      <c r="E27" s="343"/>
      <c r="F27" s="343" t="s">
        <v>56</v>
      </c>
      <c r="G27" s="343"/>
      <c r="H27" s="362">
        <f>SUM(G18:G26)</f>
        <v>22769.350000000002</v>
      </c>
      <c r="I27" s="343"/>
    </row>
    <row r="28" spans="1:9">
      <c r="A28" s="352" t="s">
        <v>61</v>
      </c>
      <c r="B28" s="352"/>
      <c r="C28" s="343"/>
      <c r="D28" s="343"/>
      <c r="E28" s="343"/>
      <c r="F28" s="343"/>
      <c r="G28" s="343"/>
      <c r="H28" s="343"/>
      <c r="I28" s="343"/>
    </row>
    <row r="29" spans="1:9">
      <c r="A29" s="357" t="s">
        <v>62</v>
      </c>
      <c r="B29" s="357"/>
      <c r="C29" s="357" t="s">
        <v>63</v>
      </c>
      <c r="D29" s="357" t="s">
        <v>64</v>
      </c>
      <c r="E29" s="357" t="s">
        <v>65</v>
      </c>
      <c r="F29" s="357" t="s">
        <v>53</v>
      </c>
      <c r="G29" s="357" t="s">
        <v>54</v>
      </c>
      <c r="H29" s="343"/>
      <c r="I29" s="343"/>
    </row>
    <row r="30" spans="1:9">
      <c r="A30" s="358"/>
      <c r="B30" s="379"/>
      <c r="C30" s="361"/>
      <c r="D30" s="361"/>
      <c r="E30" s="361"/>
      <c r="F30" s="361"/>
      <c r="G30" s="380"/>
      <c r="H30" s="343"/>
      <c r="I30" s="343"/>
    </row>
    <row r="31" spans="1:9">
      <c r="A31" s="358"/>
      <c r="B31" s="379"/>
      <c r="C31" s="361"/>
      <c r="D31" s="361"/>
      <c r="E31" s="361"/>
      <c r="F31" s="361"/>
      <c r="G31" s="361"/>
      <c r="H31" s="343"/>
      <c r="I31" s="343"/>
    </row>
    <row r="32" spans="1:9">
      <c r="A32" s="358"/>
      <c r="B32" s="379"/>
      <c r="C32" s="361"/>
      <c r="D32" s="361"/>
      <c r="E32" s="361"/>
      <c r="F32" s="361"/>
      <c r="G32" s="361"/>
      <c r="H32" s="343"/>
      <c r="I32" s="343"/>
    </row>
    <row r="33" spans="1:9">
      <c r="A33" s="343"/>
      <c r="B33" s="343"/>
      <c r="C33" s="343"/>
      <c r="D33" s="343"/>
      <c r="E33" s="343"/>
      <c r="F33" s="343" t="s">
        <v>56</v>
      </c>
      <c r="G33" s="343"/>
      <c r="H33" s="380"/>
      <c r="I33" s="343"/>
    </row>
    <row r="34" spans="1:9">
      <c r="A34" s="352" t="s">
        <v>66</v>
      </c>
      <c r="B34" s="352"/>
      <c r="C34" s="343"/>
      <c r="D34" s="343"/>
      <c r="E34" s="343"/>
      <c r="F34" s="343"/>
      <c r="G34" s="343"/>
      <c r="H34" s="343"/>
      <c r="I34" s="343"/>
    </row>
    <row r="35" spans="1:9">
      <c r="A35" s="354" t="s">
        <v>62</v>
      </c>
      <c r="B35" s="357"/>
      <c r="C35" s="357" t="s">
        <v>11</v>
      </c>
      <c r="D35" s="357" t="s">
        <v>67</v>
      </c>
      <c r="E35" s="357" t="s">
        <v>68</v>
      </c>
      <c r="F35" s="357" t="s">
        <v>69</v>
      </c>
      <c r="G35" s="357" t="s">
        <v>54</v>
      </c>
      <c r="H35" s="343"/>
      <c r="I35" s="343"/>
    </row>
    <row r="36" spans="1:9">
      <c r="A36" s="358" t="str">
        <f>+[44]CUADRILLA!E113</f>
        <v>CUADRILLA No. 19</v>
      </c>
      <c r="B36" s="379"/>
      <c r="C36" s="362">
        <f>+[44]CUADRILLA!G113</f>
        <v>102043.79999999999</v>
      </c>
      <c r="D36" s="381">
        <f>[44]DATOS!B15</f>
        <v>1.9</v>
      </c>
      <c r="E36" s="362">
        <f>+D36*C36</f>
        <v>193883.21999999997</v>
      </c>
      <c r="F36" s="363">
        <v>5</v>
      </c>
      <c r="G36" s="362">
        <f>E36/F36</f>
        <v>38776.643999999993</v>
      </c>
      <c r="H36" s="343"/>
      <c r="I36" s="343"/>
    </row>
    <row r="37" spans="1:9">
      <c r="A37" s="358"/>
      <c r="B37" s="379"/>
      <c r="C37" s="380"/>
      <c r="D37" s="361"/>
      <c r="E37" s="361"/>
      <c r="F37" s="361"/>
      <c r="G37" s="382"/>
      <c r="H37" s="343"/>
      <c r="I37" s="343"/>
    </row>
    <row r="38" spans="1:9">
      <c r="A38" s="358"/>
      <c r="B38" s="379"/>
      <c r="C38" s="380"/>
      <c r="D38" s="361"/>
      <c r="E38" s="361"/>
      <c r="F38" s="361"/>
      <c r="G38" s="382"/>
      <c r="H38" s="343"/>
      <c r="I38" s="343"/>
    </row>
    <row r="39" spans="1:9">
      <c r="A39" s="358"/>
      <c r="B39" s="379"/>
      <c r="C39" s="380"/>
      <c r="D39" s="361"/>
      <c r="E39" s="361"/>
      <c r="F39" s="361"/>
      <c r="G39" s="382"/>
      <c r="H39" s="343"/>
      <c r="I39" s="343"/>
    </row>
    <row r="40" spans="1:9">
      <c r="A40" s="343"/>
      <c r="B40" s="343"/>
      <c r="C40" s="343"/>
      <c r="D40" s="343"/>
      <c r="E40" s="343"/>
      <c r="F40" s="343" t="s">
        <v>56</v>
      </c>
      <c r="G40" s="343"/>
      <c r="H40" s="362">
        <f>SUM(G36:G39)</f>
        <v>38776.643999999993</v>
      </c>
      <c r="I40" s="383"/>
    </row>
    <row r="41" spans="1:9">
      <c r="A41" s="343"/>
      <c r="B41" s="343"/>
      <c r="C41" s="343"/>
      <c r="D41" s="343"/>
      <c r="E41" s="343"/>
      <c r="F41" s="343"/>
      <c r="G41" s="343"/>
      <c r="H41" s="343"/>
      <c r="I41" s="343"/>
    </row>
    <row r="42" spans="1:9">
      <c r="A42" s="343"/>
      <c r="B42" s="343"/>
      <c r="C42" s="343" t="s">
        <v>70</v>
      </c>
      <c r="D42" s="343"/>
      <c r="E42" s="343"/>
      <c r="F42" s="343"/>
      <c r="G42" s="343"/>
      <c r="H42" s="362">
        <f>ROUND(SUM(H15:H40),0)</f>
        <v>63485</v>
      </c>
      <c r="I42" s="343"/>
    </row>
    <row r="43" spans="1:9">
      <c r="A43" s="352" t="s">
        <v>71</v>
      </c>
      <c r="B43" s="352"/>
      <c r="C43" s="343"/>
      <c r="D43" s="343"/>
      <c r="E43" s="343"/>
      <c r="F43" s="343"/>
      <c r="G43" s="343"/>
      <c r="H43" s="343"/>
      <c r="I43" s="343"/>
    </row>
    <row r="44" spans="1:9">
      <c r="A44" s="588" t="s">
        <v>9</v>
      </c>
      <c r="B44" s="589"/>
      <c r="C44" s="384" t="s">
        <v>48</v>
      </c>
      <c r="D44" s="384" t="s">
        <v>48</v>
      </c>
      <c r="E44" s="385" t="s">
        <v>48</v>
      </c>
      <c r="F44" s="386" t="s">
        <v>72</v>
      </c>
      <c r="G44" s="357" t="s">
        <v>73</v>
      </c>
      <c r="H44" s="343"/>
      <c r="I44" s="343"/>
    </row>
    <row r="45" spans="1:9">
      <c r="A45" s="358" t="s">
        <v>74</v>
      </c>
      <c r="B45" s="387"/>
      <c r="C45" s="387"/>
      <c r="D45" s="387"/>
      <c r="E45" s="379"/>
      <c r="F45" s="270">
        <f>+[44]DATOS!B10</f>
        <v>0.25</v>
      </c>
      <c r="G45" s="271">
        <f>$H$42*F45</f>
        <v>15871.25</v>
      </c>
      <c r="H45" s="343"/>
      <c r="I45" s="343"/>
    </row>
    <row r="46" spans="1:9">
      <c r="A46" s="358" t="s">
        <v>75</v>
      </c>
      <c r="B46" s="387"/>
      <c r="C46" s="387"/>
      <c r="D46" s="387"/>
      <c r="E46" s="379"/>
      <c r="F46" s="270">
        <f>+[44]DATOS!B11</f>
        <v>0.02</v>
      </c>
      <c r="G46" s="271">
        <f>$H$42*F46</f>
        <v>1269.7</v>
      </c>
      <c r="H46" s="343"/>
      <c r="I46" s="343"/>
    </row>
    <row r="47" spans="1:9">
      <c r="A47" s="358" t="s">
        <v>76</v>
      </c>
      <c r="B47" s="387"/>
      <c r="C47" s="387"/>
      <c r="D47" s="387"/>
      <c r="E47" s="379"/>
      <c r="F47" s="270">
        <f>+[44]DATOS!B12</f>
        <v>0.05</v>
      </c>
      <c r="G47" s="271">
        <f>$H$42*F47</f>
        <v>3174.25</v>
      </c>
      <c r="H47" s="343"/>
      <c r="I47" s="388"/>
    </row>
    <row r="48" spans="1:9">
      <c r="A48" s="358"/>
      <c r="B48" s="387"/>
      <c r="C48" s="387"/>
      <c r="D48" s="387"/>
      <c r="E48" s="379"/>
      <c r="F48" s="389"/>
      <c r="G48" s="362"/>
      <c r="H48" s="343"/>
      <c r="I48" s="343"/>
    </row>
    <row r="49" spans="1:9">
      <c r="A49" s="343"/>
      <c r="B49" s="343"/>
      <c r="C49" s="343"/>
      <c r="D49" s="343"/>
      <c r="E49" s="343"/>
      <c r="F49" s="343" t="s">
        <v>56</v>
      </c>
      <c r="G49" s="343"/>
      <c r="H49" s="362">
        <f>ROUND(SUM(G45:G48),0)</f>
        <v>20315</v>
      </c>
      <c r="I49" s="388"/>
    </row>
    <row r="50" spans="1:9">
      <c r="A50" s="343"/>
      <c r="B50" s="343"/>
      <c r="C50" s="343"/>
      <c r="D50" s="343"/>
      <c r="E50" s="343"/>
      <c r="F50" s="343"/>
      <c r="G50" s="343"/>
      <c r="H50" s="343"/>
      <c r="I50" s="343"/>
    </row>
    <row r="51" spans="1:9">
      <c r="A51" s="343"/>
      <c r="B51" s="343"/>
      <c r="C51" s="390" t="s">
        <v>77</v>
      </c>
      <c r="D51" s="343"/>
      <c r="E51" s="343"/>
      <c r="F51" s="343"/>
      <c r="G51" s="343"/>
      <c r="H51" s="391">
        <f>ROUND(SUM(H42:H49),0)</f>
        <v>83800</v>
      </c>
      <c r="I51" s="388"/>
    </row>
    <row r="52" spans="1:9">
      <c r="A52" s="343"/>
      <c r="B52" s="343"/>
      <c r="C52" s="343"/>
      <c r="D52" s="343"/>
      <c r="E52" s="343"/>
      <c r="F52" s="343"/>
      <c r="G52" s="343"/>
      <c r="H52" s="343"/>
      <c r="I52" s="343"/>
    </row>
    <row r="53" spans="1:9">
      <c r="A53" s="343"/>
      <c r="B53" s="343"/>
      <c r="C53" s="343"/>
      <c r="D53" s="343"/>
      <c r="E53" s="343"/>
      <c r="F53" s="343"/>
      <c r="G53" s="343"/>
      <c r="H53" s="343"/>
      <c r="I53" s="343"/>
    </row>
    <row r="54" spans="1:9">
      <c r="A54" s="343"/>
      <c r="B54" s="343"/>
      <c r="C54" s="343"/>
      <c r="D54" s="343"/>
      <c r="E54" s="343"/>
      <c r="F54" s="343"/>
      <c r="G54" s="343"/>
      <c r="H54" s="343"/>
      <c r="I54" s="343"/>
    </row>
    <row r="55" spans="1:9">
      <c r="A55" s="343"/>
      <c r="B55" s="343"/>
      <c r="C55" s="343"/>
      <c r="D55" s="343"/>
      <c r="E55" s="343"/>
      <c r="F55" s="343"/>
      <c r="G55" s="343"/>
      <c r="H55" s="343"/>
      <c r="I55" s="343"/>
    </row>
    <row r="56" spans="1:9">
      <c r="A56" s="343"/>
      <c r="B56" s="343"/>
      <c r="C56" s="343"/>
      <c r="D56" s="343"/>
      <c r="E56" s="343"/>
      <c r="F56" s="343"/>
      <c r="G56" s="343"/>
      <c r="H56" s="343"/>
      <c r="I56" s="343"/>
    </row>
    <row r="57" spans="1:9">
      <c r="A57" s="343"/>
      <c r="B57" s="343"/>
      <c r="C57" s="343"/>
      <c r="D57" s="343"/>
      <c r="E57" s="343"/>
      <c r="F57" s="343"/>
      <c r="G57" s="343"/>
      <c r="H57" s="343"/>
      <c r="I57" s="343"/>
    </row>
  </sheetData>
  <mergeCells count="13">
    <mergeCell ref="A20:C20"/>
    <mergeCell ref="E3:H3"/>
    <mergeCell ref="B5:D5"/>
    <mergeCell ref="F5:H8"/>
    <mergeCell ref="A18:C18"/>
    <mergeCell ref="A19:C19"/>
    <mergeCell ref="A44:B44"/>
    <mergeCell ref="A21:C21"/>
    <mergeCell ref="A22:C22"/>
    <mergeCell ref="A23:C23"/>
    <mergeCell ref="A24:C24"/>
    <mergeCell ref="A25:C25"/>
    <mergeCell ref="A26:C26"/>
  </mergeCells>
  <hyperlinks>
    <hyperlink ref="I4" location="'INDICE PARALELO'!C220" display="REGRESAR" xr:uid="{00000000-0004-0000-0800-00000000000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I56"/>
  <sheetViews>
    <sheetView zoomScaleNormal="100" workbookViewId="0">
      <selection activeCell="J13" sqref="J13"/>
    </sheetView>
  </sheetViews>
  <sheetFormatPr baseColWidth="10" defaultRowHeight="15"/>
  <cols>
    <col min="1" max="1" width="13.42578125" style="344" bestFit="1" customWidth="1"/>
    <col min="2" max="2" width="11.42578125" style="344"/>
    <col min="3" max="3" width="20.5703125" style="344" customWidth="1"/>
    <col min="4" max="4" width="13.85546875" style="344" customWidth="1"/>
    <col min="5" max="5" width="11.42578125" style="344"/>
    <col min="6" max="6" width="17" style="344" bestFit="1" customWidth="1"/>
    <col min="7" max="7" width="16.28515625" style="344" bestFit="1" customWidth="1"/>
    <col min="8" max="8" width="12.42578125" style="344" bestFit="1" customWidth="1"/>
    <col min="9" max="16384" width="11.42578125" style="344"/>
  </cols>
  <sheetData>
    <row r="2" spans="1:9" ht="18">
      <c r="A2" s="339" t="str">
        <f>+[44]DATOS!B2</f>
        <v>ALCALDIA DE POPAYAN</v>
      </c>
      <c r="B2" s="340"/>
      <c r="C2" s="341"/>
      <c r="D2" s="341"/>
      <c r="E2" s="341"/>
      <c r="F2" s="341"/>
      <c r="G2" s="341"/>
      <c r="H2" s="342"/>
      <c r="I2" s="343"/>
    </row>
    <row r="3" spans="1:9" ht="16.5" thickBot="1">
      <c r="A3" s="345" t="str">
        <f>+[44]DATOS!B4</f>
        <v>SECRETARIA DE INFRAESTRUCTURA</v>
      </c>
      <c r="B3" s="346"/>
      <c r="C3" s="347"/>
      <c r="D3" s="347"/>
      <c r="E3" s="593" t="s">
        <v>41</v>
      </c>
      <c r="F3" s="594"/>
      <c r="G3" s="594"/>
      <c r="H3" s="595"/>
      <c r="I3" s="343"/>
    </row>
    <row r="4" spans="1:9" ht="16.5" thickTop="1" thickBot="1">
      <c r="A4" s="343"/>
      <c r="B4" s="343"/>
      <c r="C4" s="343"/>
      <c r="D4" s="343"/>
      <c r="E4" s="343"/>
      <c r="F4" s="343"/>
      <c r="G4" s="343"/>
      <c r="H4" s="343"/>
      <c r="I4" s="53" t="s">
        <v>42</v>
      </c>
    </row>
    <row r="5" spans="1:9" ht="65.25" customHeight="1" thickTop="1">
      <c r="A5" s="348" t="s">
        <v>43</v>
      </c>
      <c r="B5" s="596" t="s">
        <v>81</v>
      </c>
      <c r="C5" s="596"/>
      <c r="D5" s="596"/>
      <c r="E5" s="348" t="s">
        <v>45</v>
      </c>
      <c r="F5" s="597" t="str">
        <f>+[44]DATOS!B6</f>
        <v>PRESUPUESTO PARA EDIFICACIONES</v>
      </c>
      <c r="G5" s="597"/>
      <c r="H5" s="597"/>
      <c r="I5" s="343"/>
    </row>
    <row r="6" spans="1:9">
      <c r="A6" s="349"/>
      <c r="B6" s="350"/>
      <c r="C6" s="348"/>
      <c r="D6" s="348"/>
      <c r="E6" s="348"/>
      <c r="F6" s="392"/>
      <c r="G6" s="392"/>
      <c r="H6" s="392"/>
      <c r="I6" s="343"/>
    </row>
    <row r="7" spans="1:9">
      <c r="A7" s="348" t="s">
        <v>46</v>
      </c>
      <c r="B7" s="350" t="s">
        <v>13</v>
      </c>
      <c r="C7" s="348" t="s">
        <v>48</v>
      </c>
      <c r="D7" s="348"/>
      <c r="E7" s="348"/>
      <c r="F7" s="392"/>
      <c r="G7" s="392"/>
      <c r="H7" s="392"/>
      <c r="I7" s="343"/>
    </row>
    <row r="8" spans="1:9">
      <c r="A8" s="348"/>
      <c r="B8" s="348"/>
      <c r="C8" s="348"/>
      <c r="D8" s="348"/>
      <c r="E8" s="348"/>
      <c r="F8" s="392"/>
      <c r="G8" s="392"/>
      <c r="H8" s="392"/>
      <c r="I8" s="343"/>
    </row>
    <row r="9" spans="1:9">
      <c r="A9" s="352" t="s">
        <v>49</v>
      </c>
      <c r="B9" s="352"/>
      <c r="C9" s="343"/>
      <c r="D9" s="343"/>
      <c r="E9" s="343" t="s">
        <v>50</v>
      </c>
      <c r="F9" s="353">
        <f>+[44]DATOS!B8</f>
        <v>44385</v>
      </c>
      <c r="G9" s="343"/>
      <c r="H9" s="343"/>
      <c r="I9" s="343"/>
    </row>
    <row r="10" spans="1:9">
      <c r="A10" s="354" t="s">
        <v>51</v>
      </c>
      <c r="B10" s="355"/>
      <c r="C10" s="356"/>
      <c r="D10" s="357" t="s">
        <v>52</v>
      </c>
      <c r="E10" s="357" t="s">
        <v>53</v>
      </c>
      <c r="F10" s="357"/>
      <c r="G10" s="357" t="s">
        <v>54</v>
      </c>
      <c r="H10" s="343"/>
      <c r="I10" s="343"/>
    </row>
    <row r="11" spans="1:9">
      <c r="A11" s="358" t="str">
        <f>+[44]Insumos!B40</f>
        <v>HERRAMIENTA MENOR</v>
      </c>
      <c r="B11" s="359"/>
      <c r="C11" s="360" t="s">
        <v>55</v>
      </c>
      <c r="D11" s="361"/>
      <c r="E11" s="362"/>
      <c r="F11" s="363"/>
      <c r="G11" s="362">
        <f>+H39*0.05</f>
        <v>193.88321999999999</v>
      </c>
      <c r="H11" s="343"/>
      <c r="I11" s="343"/>
    </row>
    <row r="12" spans="1:9">
      <c r="A12" s="358" t="str">
        <f>+[44]Insumos!B203</f>
        <v>ANDAMIO TUBULAR METALICO certificado</v>
      </c>
      <c r="B12" s="364"/>
      <c r="C12" s="365"/>
      <c r="D12" s="393"/>
      <c r="E12" s="366">
        <f>+[44]Insumos!D203</f>
        <v>1227</v>
      </c>
      <c r="F12" s="363">
        <v>8</v>
      </c>
      <c r="G12" s="376">
        <f>+E12/F12</f>
        <v>153.375</v>
      </c>
      <c r="H12" s="343"/>
      <c r="I12" s="343"/>
    </row>
    <row r="13" spans="1:9">
      <c r="A13" s="394"/>
      <c r="B13" s="364"/>
      <c r="C13" s="368"/>
      <c r="D13" s="361"/>
      <c r="E13" s="362"/>
      <c r="F13" s="395"/>
      <c r="G13" s="362"/>
      <c r="H13" s="343"/>
      <c r="I13" s="343"/>
    </row>
    <row r="14" spans="1:9">
      <c r="A14" s="343"/>
      <c r="B14" s="343"/>
      <c r="C14" s="343"/>
      <c r="D14" s="343"/>
      <c r="E14" s="343"/>
      <c r="F14" s="343" t="s">
        <v>56</v>
      </c>
      <c r="G14" s="343"/>
      <c r="H14" s="362">
        <f>SUM(G11:G13)</f>
        <v>347.25821999999999</v>
      </c>
      <c r="I14" s="343"/>
    </row>
    <row r="15" spans="1:9">
      <c r="A15" s="352" t="s">
        <v>57</v>
      </c>
      <c r="B15" s="352"/>
      <c r="C15" s="343"/>
      <c r="D15" s="343"/>
      <c r="E15" s="343"/>
      <c r="F15" s="343"/>
      <c r="G15" s="343"/>
      <c r="H15" s="343"/>
      <c r="I15" s="343"/>
    </row>
    <row r="16" spans="1:9">
      <c r="A16" s="369" t="s">
        <v>58</v>
      </c>
      <c r="B16" s="370"/>
      <c r="C16" s="371"/>
      <c r="D16" s="372" t="s">
        <v>6</v>
      </c>
      <c r="E16" s="372" t="s">
        <v>59</v>
      </c>
      <c r="F16" s="372" t="s">
        <v>7</v>
      </c>
      <c r="G16" s="372" t="s">
        <v>54</v>
      </c>
      <c r="H16" s="343"/>
      <c r="I16" s="343"/>
    </row>
    <row r="17" spans="1:9" ht="12.75" customHeight="1">
      <c r="A17" s="396" t="str">
        <f>+[44]Insumos!B927</f>
        <v>CAJA OCTAGONAL 100 X 100 X 47 MM</v>
      </c>
      <c r="B17" s="397"/>
      <c r="C17" s="398"/>
      <c r="D17" s="373" t="str">
        <f>+[44]Insumos!C927</f>
        <v>Un</v>
      </c>
      <c r="E17" s="374">
        <f>+[44]Insumos!D927</f>
        <v>3136</v>
      </c>
      <c r="F17" s="375">
        <v>0.2</v>
      </c>
      <c r="G17" s="376">
        <f>+E17*F17</f>
        <v>627.20000000000005</v>
      </c>
      <c r="H17" s="343"/>
      <c r="I17" s="343"/>
    </row>
    <row r="18" spans="1:9" ht="12.75" customHeight="1">
      <c r="A18" s="396" t="str">
        <f>+[44]Insumos!B928</f>
        <v xml:space="preserve">CONECTOR RESORTE ROJO </v>
      </c>
      <c r="B18" s="397"/>
      <c r="C18" s="398"/>
      <c r="D18" s="373" t="str">
        <f>+[44]Insumos!C928</f>
        <v>Un</v>
      </c>
      <c r="E18" s="374">
        <f>+[44]Insumos!D928</f>
        <v>619</v>
      </c>
      <c r="F18" s="399">
        <v>0.1</v>
      </c>
      <c r="G18" s="376">
        <f t="shared" ref="G18:G24" si="0">+E18*F18</f>
        <v>61.900000000000006</v>
      </c>
      <c r="H18" s="343"/>
      <c r="I18" s="343"/>
    </row>
    <row r="19" spans="1:9">
      <c r="A19" s="396" t="str">
        <f>+[44]Insumos!B929</f>
        <v>LIMPIADOR REMOVEDOR PVC 1/4 GAL.</v>
      </c>
      <c r="B19" s="400"/>
      <c r="C19" s="401"/>
      <c r="D19" s="373" t="str">
        <f>+[44]Insumos!C929</f>
        <v>Un</v>
      </c>
      <c r="E19" s="374">
        <f>+[44]Insumos!D929</f>
        <v>54658</v>
      </c>
      <c r="F19" s="399">
        <v>0.02</v>
      </c>
      <c r="G19" s="376">
        <f t="shared" si="0"/>
        <v>1093.1600000000001</v>
      </c>
      <c r="H19" s="343"/>
      <c r="I19" s="343"/>
    </row>
    <row r="20" spans="1:9">
      <c r="A20" s="396" t="str">
        <f>+[44]Insumos!B930</f>
        <v>SOLDADURA PVC WET BONDING 1/8 GL.</v>
      </c>
      <c r="B20" s="400"/>
      <c r="C20" s="401"/>
      <c r="D20" s="373" t="str">
        <f>+[44]Insumos!C930</f>
        <v>Un</v>
      </c>
      <c r="E20" s="374">
        <f>+[44]Insumos!D930</f>
        <v>60424</v>
      </c>
      <c r="F20" s="399">
        <v>0.02</v>
      </c>
      <c r="G20" s="376">
        <f t="shared" si="0"/>
        <v>1208.48</v>
      </c>
      <c r="H20" s="343"/>
      <c r="I20" s="343"/>
    </row>
    <row r="21" spans="1:9">
      <c r="A21" s="396" t="str">
        <f>+[44]Insumos!B931</f>
        <v>TORNILLO LAMINA ZINCADO 6X3X8"</v>
      </c>
      <c r="B21" s="400"/>
      <c r="C21" s="401"/>
      <c r="D21" s="373" t="str">
        <f>+[44]Insumos!C931</f>
        <v>Un</v>
      </c>
      <c r="E21" s="374">
        <f>+[44]Insumos!D931</f>
        <v>32</v>
      </c>
      <c r="F21" s="399">
        <v>2</v>
      </c>
      <c r="G21" s="376">
        <f t="shared" si="0"/>
        <v>64</v>
      </c>
      <c r="H21" s="343"/>
      <c r="I21" s="343"/>
    </row>
    <row r="22" spans="1:9">
      <c r="A22" s="396" t="str">
        <f>+[44]Insumos!B932</f>
        <v>TUBO CONDUIT ½" RALCO</v>
      </c>
      <c r="B22" s="400"/>
      <c r="C22" s="401"/>
      <c r="D22" s="373" t="str">
        <f>+[44]Insumos!C932</f>
        <v>m</v>
      </c>
      <c r="E22" s="374">
        <f>+[44]Insumos!D932</f>
        <v>2083</v>
      </c>
      <c r="F22" s="399">
        <v>1</v>
      </c>
      <c r="G22" s="376">
        <f t="shared" si="0"/>
        <v>2083</v>
      </c>
      <c r="H22" s="343"/>
      <c r="I22" s="343"/>
    </row>
    <row r="23" spans="1:9">
      <c r="A23" s="396" t="str">
        <f>+[44]Insumos!B933</f>
        <v>ADAPTADOR TERMINAL CONDUIT 1/2"</v>
      </c>
      <c r="B23" s="400"/>
      <c r="C23" s="401"/>
      <c r="D23" s="373" t="str">
        <f>+[44]Insumos!C933</f>
        <v>Un</v>
      </c>
      <c r="E23" s="374">
        <f>+[44]Insumos!D933</f>
        <v>508</v>
      </c>
      <c r="F23" s="399">
        <v>0.3</v>
      </c>
      <c r="G23" s="376">
        <f t="shared" si="0"/>
        <v>152.4</v>
      </c>
      <c r="H23" s="343"/>
      <c r="I23" s="343"/>
    </row>
    <row r="24" spans="1:9">
      <c r="A24" s="396" t="str">
        <f>+[44]Insumos!B958</f>
        <v xml:space="preserve">Cable de Cobre Aislado THHN No. 10 </v>
      </c>
      <c r="B24" s="400"/>
      <c r="C24" s="401"/>
      <c r="D24" s="373" t="str">
        <f>+[44]Insumos!C958</f>
        <v>m</v>
      </c>
      <c r="E24" s="373">
        <f>+[44]Insumos!D958</f>
        <v>2700</v>
      </c>
      <c r="F24" s="399">
        <v>2.2000000000000002</v>
      </c>
      <c r="G24" s="376">
        <f t="shared" si="0"/>
        <v>5940.0000000000009</v>
      </c>
      <c r="H24" s="343"/>
      <c r="I24" s="343"/>
    </row>
    <row r="25" spans="1:9">
      <c r="A25" s="402"/>
      <c r="B25" s="400"/>
      <c r="C25" s="401"/>
      <c r="D25" s="373"/>
      <c r="E25" s="374"/>
      <c r="F25" s="399"/>
      <c r="G25" s="376"/>
      <c r="H25" s="343"/>
      <c r="I25" s="343"/>
    </row>
    <row r="26" spans="1:9">
      <c r="A26" s="343"/>
      <c r="B26" s="343"/>
      <c r="C26" s="343"/>
      <c r="D26" s="343"/>
      <c r="E26" s="343"/>
      <c r="F26" s="343" t="s">
        <v>56</v>
      </c>
      <c r="G26" s="343"/>
      <c r="H26" s="362">
        <f>SUM(G17:G25)</f>
        <v>11230.14</v>
      </c>
      <c r="I26" s="343"/>
    </row>
    <row r="27" spans="1:9">
      <c r="A27" s="352" t="s">
        <v>61</v>
      </c>
      <c r="B27" s="352"/>
      <c r="C27" s="343"/>
      <c r="D27" s="343"/>
      <c r="E27" s="343"/>
      <c r="F27" s="343"/>
      <c r="G27" s="343"/>
      <c r="H27" s="343"/>
      <c r="I27" s="343"/>
    </row>
    <row r="28" spans="1:9">
      <c r="A28" s="357" t="s">
        <v>62</v>
      </c>
      <c r="B28" s="357"/>
      <c r="C28" s="357" t="s">
        <v>63</v>
      </c>
      <c r="D28" s="357" t="s">
        <v>64</v>
      </c>
      <c r="E28" s="357" t="s">
        <v>65</v>
      </c>
      <c r="F28" s="357" t="s">
        <v>53</v>
      </c>
      <c r="G28" s="357" t="s">
        <v>54</v>
      </c>
      <c r="H28" s="343"/>
      <c r="I28" s="343"/>
    </row>
    <row r="29" spans="1:9">
      <c r="A29" s="358"/>
      <c r="B29" s="379"/>
      <c r="C29" s="361"/>
      <c r="D29" s="361"/>
      <c r="E29" s="361"/>
      <c r="F29" s="361"/>
      <c r="G29" s="380"/>
      <c r="H29" s="343"/>
      <c r="I29" s="343"/>
    </row>
    <row r="30" spans="1:9">
      <c r="A30" s="358"/>
      <c r="B30" s="379"/>
      <c r="C30" s="361"/>
      <c r="D30" s="361"/>
      <c r="E30" s="361"/>
      <c r="F30" s="361"/>
      <c r="G30" s="361"/>
      <c r="H30" s="343"/>
      <c r="I30" s="343"/>
    </row>
    <row r="31" spans="1:9">
      <c r="A31" s="358"/>
      <c r="B31" s="379"/>
      <c r="C31" s="361"/>
      <c r="D31" s="361"/>
      <c r="E31" s="361"/>
      <c r="F31" s="361"/>
      <c r="G31" s="361"/>
      <c r="H31" s="343"/>
      <c r="I31" s="343"/>
    </row>
    <row r="32" spans="1:9">
      <c r="A32" s="343"/>
      <c r="B32" s="343"/>
      <c r="C32" s="343"/>
      <c r="D32" s="343"/>
      <c r="E32" s="343"/>
      <c r="F32" s="343" t="s">
        <v>56</v>
      </c>
      <c r="G32" s="343"/>
      <c r="H32" s="380"/>
      <c r="I32" s="343"/>
    </row>
    <row r="33" spans="1:9">
      <c r="A33" s="352" t="s">
        <v>66</v>
      </c>
      <c r="B33" s="352"/>
      <c r="C33" s="343"/>
      <c r="D33" s="343"/>
      <c r="E33" s="343"/>
      <c r="F33" s="343"/>
      <c r="G33" s="343"/>
      <c r="H33" s="343"/>
      <c r="I33" s="343"/>
    </row>
    <row r="34" spans="1:9">
      <c r="A34" s="354" t="s">
        <v>62</v>
      </c>
      <c r="B34" s="357"/>
      <c r="C34" s="357" t="s">
        <v>11</v>
      </c>
      <c r="D34" s="357" t="s">
        <v>67</v>
      </c>
      <c r="E34" s="357" t="s">
        <v>68</v>
      </c>
      <c r="F34" s="357" t="s">
        <v>69</v>
      </c>
      <c r="G34" s="357" t="s">
        <v>54</v>
      </c>
      <c r="H34" s="343"/>
      <c r="I34" s="343"/>
    </row>
    <row r="35" spans="1:9">
      <c r="A35" s="358" t="str">
        <f>+[44]CUADRILLA!E113</f>
        <v>CUADRILLA No. 19</v>
      </c>
      <c r="B35" s="379"/>
      <c r="C35" s="362">
        <f>+[44]CUADRILLA!G113</f>
        <v>102043.79999999999</v>
      </c>
      <c r="D35" s="381">
        <f>[44]DATOS!B15</f>
        <v>1.9</v>
      </c>
      <c r="E35" s="362">
        <f>C35*D35</f>
        <v>193883.21999999997</v>
      </c>
      <c r="F35" s="363">
        <v>50</v>
      </c>
      <c r="G35" s="362">
        <f>E35/F35</f>
        <v>3877.6643999999997</v>
      </c>
      <c r="H35" s="343"/>
      <c r="I35" s="343"/>
    </row>
    <row r="36" spans="1:9">
      <c r="A36" s="358"/>
      <c r="B36" s="379"/>
      <c r="C36" s="380"/>
      <c r="D36" s="361"/>
      <c r="E36" s="361"/>
      <c r="F36" s="361"/>
      <c r="G36" s="382"/>
      <c r="H36" s="343"/>
      <c r="I36" s="343"/>
    </row>
    <row r="37" spans="1:9">
      <c r="A37" s="358"/>
      <c r="B37" s="379"/>
      <c r="C37" s="380"/>
      <c r="D37" s="361"/>
      <c r="E37" s="361"/>
      <c r="F37" s="361"/>
      <c r="G37" s="382"/>
      <c r="H37" s="343"/>
      <c r="I37" s="343"/>
    </row>
    <row r="38" spans="1:9">
      <c r="A38" s="358"/>
      <c r="B38" s="379"/>
      <c r="C38" s="380"/>
      <c r="D38" s="361"/>
      <c r="E38" s="361"/>
      <c r="F38" s="361"/>
      <c r="G38" s="382"/>
      <c r="H38" s="343"/>
      <c r="I38" s="343"/>
    </row>
    <row r="39" spans="1:9">
      <c r="A39" s="343"/>
      <c r="B39" s="343"/>
      <c r="C39" s="343"/>
      <c r="D39" s="343"/>
      <c r="E39" s="343"/>
      <c r="F39" s="343" t="s">
        <v>56</v>
      </c>
      <c r="G39" s="343"/>
      <c r="H39" s="362">
        <f>SUM(G35:G38)</f>
        <v>3877.6643999999997</v>
      </c>
      <c r="I39" s="383"/>
    </row>
    <row r="40" spans="1:9">
      <c r="A40" s="343"/>
      <c r="B40" s="343"/>
      <c r="C40" s="343"/>
      <c r="D40" s="343"/>
      <c r="E40" s="343"/>
      <c r="F40" s="343"/>
      <c r="G40" s="343"/>
      <c r="H40" s="343"/>
      <c r="I40" s="343"/>
    </row>
    <row r="41" spans="1:9">
      <c r="A41" s="343"/>
      <c r="B41" s="343"/>
      <c r="C41" s="343" t="s">
        <v>70</v>
      </c>
      <c r="D41" s="343"/>
      <c r="E41" s="343"/>
      <c r="F41" s="343"/>
      <c r="G41" s="343"/>
      <c r="H41" s="362">
        <f>ROUND(SUM(H14:H39),0)</f>
        <v>15455</v>
      </c>
      <c r="I41" s="343"/>
    </row>
    <row r="42" spans="1:9">
      <c r="A42" s="352" t="s">
        <v>71</v>
      </c>
      <c r="B42" s="352"/>
      <c r="C42" s="343"/>
      <c r="D42" s="343"/>
      <c r="E42" s="343"/>
      <c r="F42" s="343"/>
      <c r="G42" s="343"/>
      <c r="H42" s="343"/>
      <c r="I42" s="343"/>
    </row>
    <row r="43" spans="1:9">
      <c r="A43" s="588" t="s">
        <v>9</v>
      </c>
      <c r="B43" s="589"/>
      <c r="C43" s="384" t="s">
        <v>48</v>
      </c>
      <c r="D43" s="384" t="s">
        <v>48</v>
      </c>
      <c r="E43" s="385" t="s">
        <v>48</v>
      </c>
      <c r="F43" s="386" t="s">
        <v>72</v>
      </c>
      <c r="G43" s="357" t="s">
        <v>73</v>
      </c>
      <c r="H43" s="343"/>
      <c r="I43" s="343"/>
    </row>
    <row r="44" spans="1:9">
      <c r="A44" s="358" t="s">
        <v>74</v>
      </c>
      <c r="B44" s="387"/>
      <c r="C44" s="387"/>
      <c r="D44" s="387"/>
      <c r="E44" s="379"/>
      <c r="F44" s="270">
        <f>+[44]DATOS!B10</f>
        <v>0.25</v>
      </c>
      <c r="G44" s="271">
        <f>$H$41*F44</f>
        <v>3863.75</v>
      </c>
      <c r="H44" s="343"/>
      <c r="I44" s="343"/>
    </row>
    <row r="45" spans="1:9">
      <c r="A45" s="358" t="s">
        <v>75</v>
      </c>
      <c r="B45" s="387"/>
      <c r="C45" s="387"/>
      <c r="D45" s="387"/>
      <c r="E45" s="379"/>
      <c r="F45" s="270">
        <f>+[44]DATOS!B11</f>
        <v>0.02</v>
      </c>
      <c r="G45" s="271">
        <f>$H$41*F45</f>
        <v>309.10000000000002</v>
      </c>
      <c r="H45" s="343"/>
      <c r="I45" s="343"/>
    </row>
    <row r="46" spans="1:9">
      <c r="A46" s="358" t="s">
        <v>76</v>
      </c>
      <c r="B46" s="387"/>
      <c r="C46" s="387"/>
      <c r="D46" s="387"/>
      <c r="E46" s="379"/>
      <c r="F46" s="270">
        <f>+[44]DATOS!B12</f>
        <v>0.05</v>
      </c>
      <c r="G46" s="271">
        <f>$H$41*F46</f>
        <v>772.75</v>
      </c>
      <c r="H46" s="343"/>
      <c r="I46" s="388"/>
    </row>
    <row r="47" spans="1:9">
      <c r="A47" s="358"/>
      <c r="B47" s="387"/>
      <c r="C47" s="387"/>
      <c r="D47" s="387"/>
      <c r="E47" s="379"/>
      <c r="F47" s="389"/>
      <c r="G47" s="362"/>
      <c r="H47" s="343"/>
      <c r="I47" s="343"/>
    </row>
    <row r="48" spans="1:9">
      <c r="A48" s="343"/>
      <c r="B48" s="343"/>
      <c r="C48" s="343"/>
      <c r="D48" s="343"/>
      <c r="E48" s="343"/>
      <c r="F48" s="343" t="s">
        <v>56</v>
      </c>
      <c r="G48" s="343"/>
      <c r="H48" s="362">
        <f>ROUND(SUM(G44:G47),0)</f>
        <v>4946</v>
      </c>
      <c r="I48" s="388"/>
    </row>
    <row r="49" spans="1:9">
      <c r="A49" s="343"/>
      <c r="B49" s="343"/>
      <c r="C49" s="343"/>
      <c r="D49" s="343"/>
      <c r="E49" s="343"/>
      <c r="F49" s="343"/>
      <c r="G49" s="343"/>
      <c r="H49" s="343"/>
      <c r="I49" s="343"/>
    </row>
    <row r="50" spans="1:9">
      <c r="A50" s="343"/>
      <c r="B50" s="343"/>
      <c r="C50" s="390" t="s">
        <v>77</v>
      </c>
      <c r="D50" s="343"/>
      <c r="E50" s="343"/>
      <c r="F50" s="343"/>
      <c r="G50" s="343"/>
      <c r="H50" s="391">
        <f>ROUND(SUM(H41:H48),0)</f>
        <v>20401</v>
      </c>
      <c r="I50" s="388"/>
    </row>
    <row r="51" spans="1:9">
      <c r="A51" s="343"/>
      <c r="B51" s="343"/>
      <c r="C51" s="343"/>
      <c r="D51" s="343"/>
      <c r="E51" s="343"/>
      <c r="F51" s="343"/>
      <c r="G51" s="343"/>
      <c r="H51" s="343"/>
      <c r="I51" s="343"/>
    </row>
    <row r="52" spans="1:9">
      <c r="A52" s="343"/>
      <c r="B52" s="343"/>
      <c r="C52" s="343"/>
      <c r="D52" s="343"/>
      <c r="E52" s="343"/>
      <c r="F52" s="343"/>
      <c r="G52" s="343"/>
      <c r="H52" s="343"/>
      <c r="I52" s="343"/>
    </row>
    <row r="53" spans="1:9">
      <c r="A53" s="343"/>
      <c r="B53" s="343"/>
      <c r="C53" s="343"/>
      <c r="D53" s="343"/>
      <c r="E53" s="343"/>
      <c r="F53" s="343"/>
      <c r="G53" s="343"/>
      <c r="H53" s="343"/>
      <c r="I53" s="343"/>
    </row>
    <row r="54" spans="1:9">
      <c r="A54" s="343"/>
      <c r="B54" s="343"/>
      <c r="C54" s="343"/>
      <c r="D54" s="343"/>
      <c r="E54" s="343"/>
      <c r="F54" s="343"/>
      <c r="G54" s="343"/>
      <c r="H54" s="343"/>
      <c r="I54" s="343"/>
    </row>
    <row r="55" spans="1:9">
      <c r="A55" s="343"/>
      <c r="B55" s="343"/>
      <c r="C55" s="343"/>
      <c r="D55" s="343"/>
      <c r="E55" s="343"/>
      <c r="F55" s="343"/>
      <c r="G55" s="343"/>
      <c r="H55" s="343"/>
      <c r="I55" s="343"/>
    </row>
    <row r="56" spans="1:9">
      <c r="A56" s="343"/>
      <c r="B56" s="343"/>
      <c r="C56" s="343"/>
      <c r="D56" s="343"/>
      <c r="E56" s="343"/>
      <c r="F56" s="343"/>
      <c r="G56" s="343"/>
      <c r="H56" s="343"/>
      <c r="I56" s="343"/>
    </row>
  </sheetData>
  <mergeCells count="4">
    <mergeCell ref="E3:H3"/>
    <mergeCell ref="B5:D5"/>
    <mergeCell ref="F5:H5"/>
    <mergeCell ref="A43:B43"/>
  </mergeCells>
  <hyperlinks>
    <hyperlink ref="I4" location="'INDICE PARALELO'!C319" display="REGRESAR" xr:uid="{00000000-0004-0000-0900-000000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J56"/>
  <sheetViews>
    <sheetView topLeftCell="A16" zoomScaleNormal="100" workbookViewId="0">
      <selection activeCell="A54" sqref="A54:XFD56"/>
    </sheetView>
  </sheetViews>
  <sheetFormatPr baseColWidth="10" defaultColWidth="11.42578125" defaultRowHeight="12.75"/>
  <cols>
    <col min="1" max="1" width="13.42578125" style="102" bestFit="1" customWidth="1"/>
    <col min="2" max="2" width="11.42578125" style="102"/>
    <col min="3" max="3" width="31.140625" style="102" bestFit="1" customWidth="1"/>
    <col min="4" max="4" width="13.85546875" style="102" customWidth="1"/>
    <col min="5" max="5" width="11.42578125" style="102"/>
    <col min="6" max="6" width="17" style="102" bestFit="1" customWidth="1"/>
    <col min="7" max="7" width="16.28515625" style="102" bestFit="1" customWidth="1"/>
    <col min="8" max="8" width="12.42578125" style="102" bestFit="1" customWidth="1"/>
    <col min="9" max="16384" width="11.42578125" style="102"/>
  </cols>
  <sheetData>
    <row r="2" spans="1:10" ht="18">
      <c r="A2" s="97" t="str">
        <f>+[43]DATOS!B2</f>
        <v>ALCALDIA DE POPAYAN</v>
      </c>
      <c r="B2" s="98"/>
      <c r="C2" s="99"/>
      <c r="D2" s="99"/>
      <c r="E2" s="99"/>
      <c r="F2" s="99"/>
      <c r="G2" s="99"/>
      <c r="H2" s="100"/>
      <c r="I2" s="101" t="s">
        <v>40</v>
      </c>
      <c r="J2" s="101"/>
    </row>
    <row r="3" spans="1:10" ht="16.5" thickBot="1">
      <c r="A3" s="103" t="str">
        <f>+[43]DATOS!B4</f>
        <v>SECRETARIA DE INFRAESTRUCTURA</v>
      </c>
      <c r="B3" s="104"/>
      <c r="C3" s="105"/>
      <c r="D3" s="105"/>
      <c r="E3" s="578" t="s">
        <v>41</v>
      </c>
      <c r="F3" s="579"/>
      <c r="G3" s="579"/>
      <c r="H3" s="580"/>
      <c r="I3" s="101"/>
      <c r="J3" s="101"/>
    </row>
    <row r="4" spans="1:10" ht="14.25" thickTop="1" thickBot="1">
      <c r="A4" s="101"/>
      <c r="B4" s="101"/>
      <c r="C4" s="101"/>
      <c r="D4" s="101"/>
      <c r="E4" s="101"/>
      <c r="F4" s="101"/>
      <c r="G4" s="101"/>
      <c r="H4" s="101"/>
      <c r="I4" s="101"/>
      <c r="J4" s="53" t="s">
        <v>42</v>
      </c>
    </row>
    <row r="5" spans="1:10" ht="65.25" customHeight="1" thickTop="1">
      <c r="A5" s="107" t="s">
        <v>43</v>
      </c>
      <c r="B5" s="581" t="s">
        <v>85</v>
      </c>
      <c r="C5" s="581"/>
      <c r="D5" s="581"/>
      <c r="E5" s="107" t="s">
        <v>45</v>
      </c>
      <c r="F5" s="582" t="str">
        <f>+[43]DATOS!B6</f>
        <v>PRESUPUESTO PARA EDIFICACIONES</v>
      </c>
      <c r="G5" s="582"/>
      <c r="H5" s="582"/>
      <c r="I5" s="101"/>
      <c r="J5" s="101"/>
    </row>
    <row r="6" spans="1:10">
      <c r="A6" s="108"/>
      <c r="B6" s="109"/>
      <c r="C6" s="107"/>
      <c r="D6" s="107"/>
      <c r="E6" s="107"/>
      <c r="F6" s="110"/>
      <c r="G6" s="110"/>
      <c r="H6" s="110"/>
      <c r="I6" s="101"/>
      <c r="J6" s="101"/>
    </row>
    <row r="7" spans="1:10">
      <c r="A7" s="107" t="s">
        <v>46</v>
      </c>
      <c r="B7" s="109" t="s">
        <v>13</v>
      </c>
      <c r="C7" s="107" t="s">
        <v>48</v>
      </c>
      <c r="D7" s="107"/>
      <c r="E7" s="107"/>
      <c r="F7" s="110"/>
      <c r="G7" s="110"/>
      <c r="H7" s="110"/>
      <c r="I7" s="101"/>
      <c r="J7" s="101"/>
    </row>
    <row r="8" spans="1:10">
      <c r="A8" s="107"/>
      <c r="B8" s="107"/>
      <c r="C8" s="107"/>
      <c r="D8" s="107"/>
      <c r="E8" s="107"/>
      <c r="F8" s="110"/>
      <c r="G8" s="110"/>
      <c r="H8" s="110"/>
      <c r="I8" s="101"/>
      <c r="J8" s="101"/>
    </row>
    <row r="9" spans="1:10">
      <c r="A9" s="111" t="s">
        <v>49</v>
      </c>
      <c r="B9" s="111"/>
      <c r="C9" s="101"/>
      <c r="D9" s="101"/>
      <c r="E9" s="101" t="s">
        <v>50</v>
      </c>
      <c r="F9" s="112">
        <f>+'[44]5.P1'!$F$9</f>
        <v>44385</v>
      </c>
      <c r="G9" s="101"/>
      <c r="H9" s="101"/>
      <c r="I9" s="101"/>
      <c r="J9" s="101"/>
    </row>
    <row r="10" spans="1:10">
      <c r="A10" s="113" t="s">
        <v>51</v>
      </c>
      <c r="B10" s="114"/>
      <c r="C10" s="115"/>
      <c r="D10" s="116" t="s">
        <v>52</v>
      </c>
      <c r="E10" s="116" t="s">
        <v>53</v>
      </c>
      <c r="F10" s="116"/>
      <c r="G10" s="116" t="s">
        <v>54</v>
      </c>
      <c r="H10" s="101"/>
      <c r="I10" s="101"/>
      <c r="J10" s="101"/>
    </row>
    <row r="11" spans="1:10">
      <c r="A11" s="117" t="str">
        <f>+[43]Insumos!B40</f>
        <v>HERRAMIENTA MENOR</v>
      </c>
      <c r="B11" s="118"/>
      <c r="C11" s="119" t="s">
        <v>55</v>
      </c>
      <c r="D11" s="120"/>
      <c r="E11" s="121"/>
      <c r="F11" s="122"/>
      <c r="G11" s="121">
        <f>+H39*0.05</f>
        <v>131.77494333333334</v>
      </c>
      <c r="H11" s="101"/>
      <c r="I11" s="101"/>
      <c r="J11" s="101"/>
    </row>
    <row r="12" spans="1:10">
      <c r="A12" s="117" t="str">
        <f>+[43]Insumos!B200</f>
        <v>ANDAMIO TUBULAR METALICO certificado</v>
      </c>
      <c r="B12" s="124"/>
      <c r="C12" s="125"/>
      <c r="D12" s="134"/>
      <c r="E12" s="163">
        <f>+[43]Insumos!D200</f>
        <v>1227</v>
      </c>
      <c r="F12" s="122">
        <v>8</v>
      </c>
      <c r="G12" s="140">
        <f>+E12/F12</f>
        <v>153.375</v>
      </c>
      <c r="H12" s="101"/>
      <c r="I12" s="101"/>
      <c r="J12" s="101"/>
    </row>
    <row r="13" spans="1:10">
      <c r="A13" s="123"/>
      <c r="B13" s="124"/>
      <c r="C13" s="127"/>
      <c r="D13" s="120"/>
      <c r="E13" s="121"/>
      <c r="F13" s="128"/>
      <c r="G13" s="121"/>
      <c r="H13" s="101"/>
      <c r="I13" s="101"/>
      <c r="J13" s="101"/>
    </row>
    <row r="14" spans="1:10">
      <c r="A14" s="101"/>
      <c r="B14" s="101"/>
      <c r="C14" s="101"/>
      <c r="D14" s="101"/>
      <c r="E14" s="101"/>
      <c r="F14" s="101" t="s">
        <v>56</v>
      </c>
      <c r="G14" s="101"/>
      <c r="H14" s="121">
        <f>SUM(G11:G13)</f>
        <v>285.14994333333334</v>
      </c>
      <c r="I14" s="101"/>
      <c r="J14" s="101"/>
    </row>
    <row r="15" spans="1:10">
      <c r="A15" s="111" t="s">
        <v>57</v>
      </c>
      <c r="B15" s="111"/>
      <c r="C15" s="101"/>
      <c r="D15" s="101"/>
      <c r="E15" s="101"/>
      <c r="F15" s="101"/>
      <c r="G15" s="101"/>
      <c r="H15" s="101"/>
      <c r="I15" s="101"/>
      <c r="J15" s="101"/>
    </row>
    <row r="16" spans="1:10">
      <c r="A16" s="130" t="s">
        <v>58</v>
      </c>
      <c r="B16" s="131"/>
      <c r="C16" s="132"/>
      <c r="D16" s="133" t="s">
        <v>6</v>
      </c>
      <c r="E16" s="133" t="s">
        <v>59</v>
      </c>
      <c r="F16" s="133" t="s">
        <v>7</v>
      </c>
      <c r="G16" s="133" t="s">
        <v>54</v>
      </c>
      <c r="H16" s="101"/>
      <c r="I16" s="101"/>
      <c r="J16" s="101"/>
    </row>
    <row r="17" spans="1:10" ht="12.75" customHeight="1">
      <c r="A17" s="164" t="str">
        <f>+[43]Insumos!B919</f>
        <v>CAJA OCTAGONAL 100 X 100 X 47 MM</v>
      </c>
      <c r="B17" s="165"/>
      <c r="C17" s="166"/>
      <c r="D17" s="137" t="str">
        <f>+[43]Insumos!C919</f>
        <v>Un</v>
      </c>
      <c r="E17" s="138">
        <f>+[43]Insumos!D919</f>
        <v>3136</v>
      </c>
      <c r="F17" s="139">
        <v>0.2</v>
      </c>
      <c r="G17" s="140">
        <f>+E17*F17</f>
        <v>627.20000000000005</v>
      </c>
      <c r="H17" s="101"/>
      <c r="I17" s="101"/>
      <c r="J17" s="101"/>
    </row>
    <row r="18" spans="1:10" ht="12.75" customHeight="1">
      <c r="A18" s="164" t="str">
        <f>+[43]Insumos!B920</f>
        <v xml:space="preserve">CONECTOR RESORTE ROJO </v>
      </c>
      <c r="B18" s="165"/>
      <c r="C18" s="166"/>
      <c r="D18" s="137" t="str">
        <f>+[43]Insumos!C920</f>
        <v>Un</v>
      </c>
      <c r="E18" s="138">
        <f>+[43]Insumos!D920</f>
        <v>619</v>
      </c>
      <c r="F18" s="161">
        <v>0.1</v>
      </c>
      <c r="G18" s="140">
        <f t="shared" ref="G18:G24" si="0">+E18*F18</f>
        <v>61.900000000000006</v>
      </c>
      <c r="H18" s="101"/>
      <c r="I18" s="101"/>
      <c r="J18" s="101"/>
    </row>
    <row r="19" spans="1:10">
      <c r="A19" s="164" t="str">
        <f>+[43]Insumos!B921</f>
        <v>LIMPIADOR REMOVEDOR PVC 1/4 GAL.</v>
      </c>
      <c r="B19" s="167"/>
      <c r="C19" s="168"/>
      <c r="D19" s="137" t="str">
        <f>+[43]Insumos!C921</f>
        <v>Un</v>
      </c>
      <c r="E19" s="138">
        <f>+[43]Insumos!D921</f>
        <v>54658</v>
      </c>
      <c r="F19" s="161">
        <v>0.02</v>
      </c>
      <c r="G19" s="140">
        <f t="shared" si="0"/>
        <v>1093.1600000000001</v>
      </c>
      <c r="H19" s="101"/>
      <c r="I19" s="101"/>
      <c r="J19" s="101"/>
    </row>
    <row r="20" spans="1:10">
      <c r="A20" s="164" t="str">
        <f>+[43]Insumos!B922</f>
        <v>SOLDADURA PVC WET BONDING 1/8 GL.</v>
      </c>
      <c r="B20" s="167"/>
      <c r="C20" s="168"/>
      <c r="D20" s="137" t="str">
        <f>+[43]Insumos!C922</f>
        <v>Un</v>
      </c>
      <c r="E20" s="138">
        <f>+[43]Insumos!D922</f>
        <v>60424</v>
      </c>
      <c r="F20" s="161">
        <v>0.02</v>
      </c>
      <c r="G20" s="140">
        <f t="shared" si="0"/>
        <v>1208.48</v>
      </c>
      <c r="H20" s="101"/>
      <c r="I20" s="101"/>
      <c r="J20" s="101"/>
    </row>
    <row r="21" spans="1:10">
      <c r="A21" s="164" t="str">
        <f>+[43]Insumos!B923</f>
        <v>TORNILLO LAMINA ZINCADO 6X3X8"</v>
      </c>
      <c r="B21" s="167"/>
      <c r="C21" s="168"/>
      <c r="D21" s="137" t="str">
        <f>+[43]Insumos!C923</f>
        <v>Un</v>
      </c>
      <c r="E21" s="138">
        <f>+[43]Insumos!D923</f>
        <v>32</v>
      </c>
      <c r="F21" s="161">
        <v>2</v>
      </c>
      <c r="G21" s="140">
        <f t="shared" si="0"/>
        <v>64</v>
      </c>
      <c r="H21" s="101"/>
      <c r="I21" s="101"/>
      <c r="J21" s="101"/>
    </row>
    <row r="22" spans="1:10">
      <c r="A22" s="164" t="str">
        <f>+[43]Insumos!B924</f>
        <v>TUBO CONDUIT ½" RALCO</v>
      </c>
      <c r="B22" s="167"/>
      <c r="C22" s="168"/>
      <c r="D22" s="137" t="str">
        <f>+[43]Insumos!C924</f>
        <v>m</v>
      </c>
      <c r="E22" s="138">
        <f>+[43]Insumos!D924</f>
        <v>2083</v>
      </c>
      <c r="F22" s="161">
        <v>1</v>
      </c>
      <c r="G22" s="140">
        <f t="shared" si="0"/>
        <v>2083</v>
      </c>
      <c r="H22" s="101"/>
      <c r="I22" s="101"/>
      <c r="J22" s="101"/>
    </row>
    <row r="23" spans="1:10">
      <c r="A23" s="164" t="str">
        <f>+[43]Insumos!B925</f>
        <v>ADAPTADOR TERMINAL CONDUIT 1/2"</v>
      </c>
      <c r="B23" s="167"/>
      <c r="C23" s="168"/>
      <c r="D23" s="137" t="str">
        <f>+[43]Insumos!C925</f>
        <v>Un</v>
      </c>
      <c r="E23" s="138">
        <f>+[43]Insumos!D925</f>
        <v>508</v>
      </c>
      <c r="F23" s="161">
        <v>0.3</v>
      </c>
      <c r="G23" s="140">
        <f t="shared" si="0"/>
        <v>152.4</v>
      </c>
      <c r="H23" s="101"/>
      <c r="I23" s="101"/>
      <c r="J23" s="101"/>
    </row>
    <row r="24" spans="1:10">
      <c r="A24" s="600" t="s">
        <v>134</v>
      </c>
      <c r="B24" s="601"/>
      <c r="C24" s="602"/>
      <c r="D24" s="137" t="str">
        <f>+[43]Insumos!C949</f>
        <v>m</v>
      </c>
      <c r="E24" s="137">
        <v>2350</v>
      </c>
      <c r="F24" s="161">
        <v>2.2000000000000002</v>
      </c>
      <c r="G24" s="140">
        <f t="shared" si="0"/>
        <v>5170</v>
      </c>
      <c r="H24" s="101"/>
      <c r="I24" s="101"/>
      <c r="J24" s="101"/>
    </row>
    <row r="25" spans="1:10">
      <c r="A25" s="600"/>
      <c r="B25" s="601"/>
      <c r="C25" s="602"/>
      <c r="D25" s="137"/>
      <c r="E25" s="138"/>
      <c r="F25" s="161"/>
      <c r="G25" s="140"/>
      <c r="H25" s="101"/>
      <c r="I25" s="101"/>
      <c r="J25" s="101"/>
    </row>
    <row r="26" spans="1:10">
      <c r="A26" s="101"/>
      <c r="B26" s="101"/>
      <c r="C26" s="101"/>
      <c r="D26" s="101"/>
      <c r="E26" s="101"/>
      <c r="F26" s="101" t="s">
        <v>56</v>
      </c>
      <c r="G26" s="101"/>
      <c r="H26" s="121">
        <f>SUM(G17:G25)</f>
        <v>10460.14</v>
      </c>
      <c r="I26" s="101"/>
      <c r="J26" s="101"/>
    </row>
    <row r="27" spans="1:10">
      <c r="A27" s="111" t="s">
        <v>61</v>
      </c>
      <c r="B27" s="111"/>
      <c r="C27" s="101"/>
      <c r="D27" s="101"/>
      <c r="E27" s="101"/>
      <c r="F27" s="101"/>
      <c r="G27" s="101"/>
      <c r="H27" s="101"/>
      <c r="I27" s="101"/>
      <c r="J27" s="101"/>
    </row>
    <row r="28" spans="1:10">
      <c r="A28" s="116" t="s">
        <v>62</v>
      </c>
      <c r="B28" s="116"/>
      <c r="C28" s="116" t="s">
        <v>63</v>
      </c>
      <c r="D28" s="116" t="s">
        <v>64</v>
      </c>
      <c r="E28" s="116" t="s">
        <v>65</v>
      </c>
      <c r="F28" s="116" t="s">
        <v>53</v>
      </c>
      <c r="G28" s="116" t="s">
        <v>54</v>
      </c>
      <c r="H28" s="101"/>
      <c r="I28" s="101"/>
      <c r="J28" s="101"/>
    </row>
    <row r="29" spans="1:10">
      <c r="A29" s="117"/>
      <c r="B29" s="146"/>
      <c r="C29" s="120"/>
      <c r="D29" s="120"/>
      <c r="E29" s="120"/>
      <c r="F29" s="120"/>
      <c r="G29" s="145"/>
      <c r="H29" s="101"/>
      <c r="I29" s="101"/>
      <c r="J29" s="101"/>
    </row>
    <row r="30" spans="1:10">
      <c r="A30" s="117"/>
      <c r="B30" s="146"/>
      <c r="C30" s="120"/>
      <c r="D30" s="120"/>
      <c r="E30" s="120"/>
      <c r="F30" s="120"/>
      <c r="G30" s="120"/>
      <c r="H30" s="101"/>
      <c r="I30" s="101"/>
      <c r="J30" s="101"/>
    </row>
    <row r="31" spans="1:10">
      <c r="A31" s="117"/>
      <c r="B31" s="146"/>
      <c r="C31" s="120"/>
      <c r="D31" s="120"/>
      <c r="E31" s="120"/>
      <c r="F31" s="120"/>
      <c r="G31" s="120"/>
      <c r="H31" s="101"/>
      <c r="I31" s="101"/>
      <c r="J31" s="101"/>
    </row>
    <row r="32" spans="1:10">
      <c r="A32" s="101"/>
      <c r="B32" s="101"/>
      <c r="C32" s="101"/>
      <c r="D32" s="101"/>
      <c r="E32" s="101"/>
      <c r="F32" s="101" t="s">
        <v>56</v>
      </c>
      <c r="G32" s="101"/>
      <c r="H32" s="145"/>
      <c r="I32" s="101"/>
      <c r="J32" s="101"/>
    </row>
    <row r="33" spans="1:10">
      <c r="A33" s="111" t="s">
        <v>66</v>
      </c>
      <c r="B33" s="111"/>
      <c r="C33" s="101"/>
      <c r="D33" s="101"/>
      <c r="E33" s="101"/>
      <c r="F33" s="101"/>
      <c r="G33" s="101"/>
      <c r="H33" s="101"/>
      <c r="I33" s="101"/>
      <c r="J33" s="101"/>
    </row>
    <row r="34" spans="1:10">
      <c r="A34" s="113" t="s">
        <v>62</v>
      </c>
      <c r="B34" s="116"/>
      <c r="C34" s="116" t="s">
        <v>11</v>
      </c>
      <c r="D34" s="116" t="s">
        <v>67</v>
      </c>
      <c r="E34" s="116" t="s">
        <v>68</v>
      </c>
      <c r="F34" s="116" t="s">
        <v>69</v>
      </c>
      <c r="G34" s="116" t="s">
        <v>54</v>
      </c>
      <c r="H34" s="101"/>
      <c r="I34" s="101"/>
      <c r="J34" s="101"/>
    </row>
    <row r="35" spans="1:10">
      <c r="A35" s="117" t="str">
        <f>+[43]CUADRILLA!E113</f>
        <v>CUADRILLA No. 19</v>
      </c>
      <c r="B35" s="146"/>
      <c r="C35" s="121">
        <f>+[43]CUADRILLA!G113</f>
        <v>69355.233333333337</v>
      </c>
      <c r="D35" s="142">
        <f>[43]DATOS!B15</f>
        <v>1.9</v>
      </c>
      <c r="E35" s="121">
        <f>C35*D35</f>
        <v>131774.94333333333</v>
      </c>
      <c r="F35" s="122">
        <v>50</v>
      </c>
      <c r="G35" s="121">
        <f>E35/F35</f>
        <v>2635.4988666666668</v>
      </c>
      <c r="H35" s="101"/>
      <c r="I35" s="101"/>
      <c r="J35" s="101"/>
    </row>
    <row r="36" spans="1:10">
      <c r="A36" s="117"/>
      <c r="B36" s="146"/>
      <c r="C36" s="145"/>
      <c r="D36" s="120"/>
      <c r="E36" s="120"/>
      <c r="F36" s="120"/>
      <c r="G36" s="148"/>
      <c r="H36" s="101"/>
      <c r="I36" s="101"/>
      <c r="J36" s="101"/>
    </row>
    <row r="37" spans="1:10">
      <c r="A37" s="117"/>
      <c r="B37" s="146"/>
      <c r="C37" s="145"/>
      <c r="D37" s="120"/>
      <c r="E37" s="120"/>
      <c r="F37" s="120"/>
      <c r="G37" s="148"/>
      <c r="H37" s="101"/>
      <c r="I37" s="101"/>
      <c r="J37" s="101"/>
    </row>
    <row r="38" spans="1:10">
      <c r="A38" s="117"/>
      <c r="B38" s="146"/>
      <c r="C38" s="145"/>
      <c r="D38" s="120"/>
      <c r="E38" s="120"/>
      <c r="F38" s="120"/>
      <c r="G38" s="148"/>
      <c r="H38" s="101"/>
      <c r="I38" s="101"/>
      <c r="J38" s="101"/>
    </row>
    <row r="39" spans="1:10">
      <c r="A39" s="101"/>
      <c r="B39" s="101"/>
      <c r="C39" s="101"/>
      <c r="D39" s="101"/>
      <c r="E39" s="101"/>
      <c r="F39" s="101" t="s">
        <v>56</v>
      </c>
      <c r="G39" s="101"/>
      <c r="H39" s="121">
        <f>SUM(G35:G38)</f>
        <v>2635.4988666666668</v>
      </c>
      <c r="I39" s="101"/>
      <c r="J39" s="149"/>
    </row>
    <row r="40" spans="1:10">
      <c r="A40" s="101"/>
      <c r="B40" s="101"/>
      <c r="C40" s="101"/>
      <c r="D40" s="101"/>
      <c r="E40" s="101"/>
      <c r="F40" s="101"/>
      <c r="G40" s="101"/>
      <c r="H40" s="101"/>
      <c r="I40" s="101"/>
      <c r="J40" s="101"/>
    </row>
    <row r="41" spans="1:10">
      <c r="A41" s="101"/>
      <c r="B41" s="101"/>
      <c r="C41" s="101" t="s">
        <v>70</v>
      </c>
      <c r="D41" s="101"/>
      <c r="E41" s="101"/>
      <c r="F41" s="101"/>
      <c r="G41" s="101"/>
      <c r="H41" s="121">
        <f>ROUND(SUM(H14:H39),0)</f>
        <v>13381</v>
      </c>
      <c r="I41" s="101"/>
      <c r="J41" s="101"/>
    </row>
    <row r="42" spans="1:10">
      <c r="A42" s="111" t="s">
        <v>71</v>
      </c>
      <c r="B42" s="111"/>
      <c r="C42" s="101"/>
      <c r="D42" s="101"/>
      <c r="E42" s="101"/>
      <c r="F42" s="101"/>
      <c r="G42" s="101"/>
      <c r="H42" s="101"/>
      <c r="I42" s="101"/>
      <c r="J42" s="101"/>
    </row>
    <row r="43" spans="1:10" ht="15">
      <c r="A43" s="583" t="s">
        <v>9</v>
      </c>
      <c r="B43" s="584"/>
      <c r="C43" s="150" t="s">
        <v>48</v>
      </c>
      <c r="D43" s="150" t="s">
        <v>48</v>
      </c>
      <c r="E43" s="151" t="s">
        <v>48</v>
      </c>
      <c r="F43" s="152" t="s">
        <v>72</v>
      </c>
      <c r="G43" s="116" t="s">
        <v>73</v>
      </c>
      <c r="H43" s="101"/>
      <c r="I43" s="101"/>
      <c r="J43" s="101"/>
    </row>
    <row r="44" spans="1:10">
      <c r="A44" s="117" t="s">
        <v>74</v>
      </c>
      <c r="B44" s="153"/>
      <c r="C44" s="153"/>
      <c r="D44" s="153"/>
      <c r="E44" s="146"/>
      <c r="F44" s="92">
        <f>+[43]DATOS!B10</f>
        <v>0.25</v>
      </c>
      <c r="G44" s="93">
        <f>$H$41*F44</f>
        <v>3345.25</v>
      </c>
      <c r="H44" s="101"/>
      <c r="I44" s="101"/>
      <c r="J44" s="101"/>
    </row>
    <row r="45" spans="1:10">
      <c r="A45" s="117" t="s">
        <v>75</v>
      </c>
      <c r="B45" s="153"/>
      <c r="C45" s="153"/>
      <c r="D45" s="153"/>
      <c r="E45" s="146"/>
      <c r="F45" s="92">
        <f>+[43]DATOS!B11</f>
        <v>0.02</v>
      </c>
      <c r="G45" s="93">
        <f>$H$41*F45</f>
        <v>267.62</v>
      </c>
      <c r="H45" s="101"/>
      <c r="I45" s="101"/>
      <c r="J45" s="101"/>
    </row>
    <row r="46" spans="1:10">
      <c r="A46" s="117" t="s">
        <v>76</v>
      </c>
      <c r="B46" s="153"/>
      <c r="C46" s="153"/>
      <c r="D46" s="153"/>
      <c r="E46" s="146"/>
      <c r="F46" s="92">
        <f>+[43]DATOS!B12</f>
        <v>0.05</v>
      </c>
      <c r="G46" s="93">
        <f>$H$41*F46</f>
        <v>669.05000000000007</v>
      </c>
      <c r="H46" s="101"/>
      <c r="I46" s="101"/>
      <c r="J46" s="147"/>
    </row>
    <row r="47" spans="1:10">
      <c r="A47" s="117"/>
      <c r="B47" s="153"/>
      <c r="C47" s="153"/>
      <c r="D47" s="153"/>
      <c r="E47" s="146"/>
      <c r="F47" s="154"/>
      <c r="G47" s="121"/>
      <c r="H47" s="101"/>
      <c r="I47" s="101"/>
      <c r="J47" s="101"/>
    </row>
    <row r="48" spans="1:10">
      <c r="A48" s="101"/>
      <c r="B48" s="101"/>
      <c r="C48" s="101"/>
      <c r="D48" s="101"/>
      <c r="E48" s="101"/>
      <c r="F48" s="101" t="s">
        <v>56</v>
      </c>
      <c r="G48" s="101"/>
      <c r="H48" s="121">
        <f>ROUND(SUM(G44:G47),0)</f>
        <v>4282</v>
      </c>
      <c r="I48" s="101"/>
      <c r="J48" s="147"/>
    </row>
    <row r="49" spans="1:10">
      <c r="A49" s="101"/>
      <c r="B49" s="101"/>
      <c r="C49" s="101"/>
      <c r="D49" s="101"/>
      <c r="E49" s="101"/>
      <c r="F49" s="101"/>
      <c r="G49" s="101"/>
      <c r="H49" s="101"/>
      <c r="I49" s="101"/>
      <c r="J49" s="101"/>
    </row>
    <row r="50" spans="1:10" ht="15">
      <c r="A50" s="101"/>
      <c r="B50" s="101"/>
      <c r="C50" s="155" t="s">
        <v>77</v>
      </c>
      <c r="D50" s="101"/>
      <c r="E50" s="101"/>
      <c r="F50" s="101"/>
      <c r="G50" s="101"/>
      <c r="H50" s="156">
        <f>ROUND(SUM(H41:H48),0)</f>
        <v>17663</v>
      </c>
      <c r="I50" s="101"/>
      <c r="J50" s="147"/>
    </row>
    <row r="51" spans="1:10">
      <c r="A51" s="101"/>
      <c r="B51" s="101"/>
      <c r="C51" s="101"/>
      <c r="D51" s="101"/>
      <c r="E51" s="101"/>
      <c r="F51" s="101"/>
      <c r="G51" s="101"/>
      <c r="H51" s="101"/>
      <c r="I51" s="101"/>
      <c r="J51" s="101"/>
    </row>
    <row r="52" spans="1:10">
      <c r="A52" s="101"/>
      <c r="B52" s="101"/>
      <c r="C52" s="101"/>
      <c r="D52" s="101"/>
      <c r="E52" s="101"/>
      <c r="F52" s="101"/>
      <c r="G52" s="101"/>
      <c r="H52" s="101"/>
      <c r="I52" s="101"/>
      <c r="J52" s="101"/>
    </row>
    <row r="53" spans="1:10">
      <c r="A53" s="101"/>
      <c r="B53" s="101"/>
      <c r="C53" s="101"/>
      <c r="D53" s="101"/>
      <c r="E53" s="101"/>
      <c r="F53" s="101"/>
      <c r="G53" s="101"/>
      <c r="H53" s="101"/>
      <c r="I53" s="101"/>
      <c r="J53" s="101"/>
    </row>
    <row r="54" spans="1:10">
      <c r="A54" s="101"/>
      <c r="B54" s="101"/>
      <c r="C54" s="101"/>
      <c r="D54" s="101"/>
      <c r="E54" s="101"/>
      <c r="F54" s="101"/>
      <c r="G54" s="101"/>
      <c r="H54" s="101"/>
      <c r="I54" s="101"/>
      <c r="J54" s="101"/>
    </row>
    <row r="55" spans="1:10">
      <c r="A55" s="101"/>
      <c r="B55" s="101"/>
      <c r="C55" s="101"/>
      <c r="D55" s="101"/>
      <c r="E55" s="101"/>
      <c r="F55" s="101"/>
      <c r="G55" s="101"/>
      <c r="H55" s="101"/>
      <c r="I55" s="101"/>
      <c r="J55" s="101"/>
    </row>
    <row r="56" spans="1:10">
      <c r="A56" s="101"/>
      <c r="B56" s="101"/>
      <c r="C56" s="101"/>
      <c r="D56" s="101"/>
      <c r="E56" s="101"/>
      <c r="F56" s="101"/>
      <c r="G56" s="101"/>
      <c r="H56" s="101"/>
      <c r="I56" s="101"/>
      <c r="J56" s="101"/>
    </row>
  </sheetData>
  <mergeCells count="6">
    <mergeCell ref="E3:H3"/>
    <mergeCell ref="B5:D5"/>
    <mergeCell ref="F5:H5"/>
    <mergeCell ref="A43:B43"/>
    <mergeCell ref="A25:C25"/>
    <mergeCell ref="A24:C24"/>
  </mergeCells>
  <hyperlinks>
    <hyperlink ref="J4" location="'INDICE PARALELO'!C319" display="REGRESAR" xr:uid="{00000000-0004-0000-0A00-000000000000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59"/>
  <sheetViews>
    <sheetView zoomScale="80" zoomScaleNormal="80" workbookViewId="0">
      <selection activeCell="A57" sqref="A57:XFD59"/>
    </sheetView>
  </sheetViews>
  <sheetFormatPr baseColWidth="10" defaultRowHeight="12.75"/>
  <cols>
    <col min="1" max="5" width="11.42578125" style="225"/>
    <col min="6" max="6" width="18" style="225" bestFit="1" customWidth="1"/>
    <col min="7" max="7" width="13" style="225" bestFit="1" customWidth="1"/>
    <col min="8" max="16384" width="11.42578125" style="225"/>
  </cols>
  <sheetData>
    <row r="2" spans="1:10" ht="18">
      <c r="A2" s="220" t="str">
        <f>+[42]DATOS!B2</f>
        <v>ALCALDIA DE POPAYAN</v>
      </c>
      <c r="B2" s="221"/>
      <c r="C2" s="222"/>
      <c r="D2" s="222"/>
      <c r="E2" s="222"/>
      <c r="F2" s="222"/>
      <c r="G2" s="222"/>
      <c r="H2" s="223"/>
      <c r="I2" s="224" t="s">
        <v>40</v>
      </c>
      <c r="J2" s="224"/>
    </row>
    <row r="3" spans="1:10" ht="16.5" thickBot="1">
      <c r="A3" s="226" t="str">
        <f>+[42]DATOS!B4</f>
        <v>SECRETARIA DE INFRAESTRUCTURA</v>
      </c>
      <c r="B3" s="227"/>
      <c r="C3" s="228"/>
      <c r="D3" s="228"/>
      <c r="E3" s="569" t="s">
        <v>41</v>
      </c>
      <c r="F3" s="570"/>
      <c r="G3" s="570"/>
      <c r="H3" s="571"/>
      <c r="I3" s="224"/>
      <c r="J3" s="224"/>
    </row>
    <row r="4" spans="1:10" ht="14.25" thickTop="1" thickBot="1">
      <c r="A4" s="224"/>
      <c r="B4" s="224"/>
      <c r="C4" s="224"/>
      <c r="D4" s="224"/>
      <c r="E4" s="224"/>
      <c r="F4" s="224"/>
      <c r="G4" s="224"/>
      <c r="H4" s="224"/>
      <c r="I4" s="224"/>
      <c r="J4" s="53" t="s">
        <v>42</v>
      </c>
    </row>
    <row r="5" spans="1:10" ht="76.5" customHeight="1" thickTop="1">
      <c r="A5" s="229" t="s">
        <v>43</v>
      </c>
      <c r="B5" s="572" t="s">
        <v>135</v>
      </c>
      <c r="C5" s="572"/>
      <c r="D5" s="572"/>
      <c r="E5" s="229" t="s">
        <v>45</v>
      </c>
      <c r="F5" s="573" t="str">
        <f>+[42]DATOS!B6</f>
        <v>PRESUPUESTO PARA EDIFICACIONES</v>
      </c>
      <c r="G5" s="574"/>
      <c r="H5" s="574"/>
      <c r="I5" s="224"/>
      <c r="J5" s="224"/>
    </row>
    <row r="6" spans="1:10">
      <c r="A6" s="230"/>
      <c r="B6" s="231"/>
      <c r="C6" s="229"/>
      <c r="D6" s="229"/>
      <c r="E6" s="229"/>
      <c r="F6" s="574"/>
      <c r="G6" s="574"/>
      <c r="H6" s="574"/>
      <c r="I6" s="224"/>
      <c r="J6" s="224"/>
    </row>
    <row r="7" spans="1:10" ht="15">
      <c r="A7" s="229" t="s">
        <v>46</v>
      </c>
      <c r="B7" s="289" t="s">
        <v>15</v>
      </c>
      <c r="C7" s="229" t="s">
        <v>48</v>
      </c>
      <c r="D7" s="229"/>
      <c r="E7" s="229"/>
      <c r="F7" s="574"/>
      <c r="G7" s="574"/>
      <c r="H7" s="574"/>
      <c r="I7" s="224"/>
      <c r="J7" s="224"/>
    </row>
    <row r="8" spans="1:10">
      <c r="A8" s="229"/>
      <c r="B8" s="229"/>
      <c r="C8" s="229"/>
      <c r="D8" s="229"/>
      <c r="E8" s="229"/>
      <c r="F8" s="574"/>
      <c r="G8" s="574"/>
      <c r="H8" s="574"/>
      <c r="I8" s="224"/>
      <c r="J8" s="224"/>
    </row>
    <row r="9" spans="1:10">
      <c r="A9" s="232" t="s">
        <v>49</v>
      </c>
      <c r="B9" s="232"/>
      <c r="C9" s="224"/>
      <c r="D9" s="224"/>
      <c r="E9" s="224" t="s">
        <v>50</v>
      </c>
      <c r="F9" s="233">
        <f>+[42]DATOS!B8</f>
        <v>44385</v>
      </c>
      <c r="G9" s="224"/>
      <c r="H9" s="224"/>
      <c r="I9" s="224"/>
      <c r="J9" s="224"/>
    </row>
    <row r="10" spans="1:10">
      <c r="A10" s="234" t="s">
        <v>51</v>
      </c>
      <c r="B10" s="235"/>
      <c r="C10" s="236"/>
      <c r="D10" s="237" t="s">
        <v>52</v>
      </c>
      <c r="E10" s="237" t="s">
        <v>53</v>
      </c>
      <c r="F10" s="237"/>
      <c r="G10" s="237" t="s">
        <v>54</v>
      </c>
      <c r="H10" s="224"/>
      <c r="I10" s="224"/>
      <c r="J10" s="224"/>
    </row>
    <row r="11" spans="1:10">
      <c r="A11" s="238" t="str">
        <f>+[42]Insumos!B40</f>
        <v>HERRAMIENTA MENOR</v>
      </c>
      <c r="B11" s="239"/>
      <c r="C11" s="240" t="s">
        <v>55</v>
      </c>
      <c r="D11" s="241"/>
      <c r="E11" s="242"/>
      <c r="F11" s="243"/>
      <c r="G11" s="242">
        <f>+H42*0.05</f>
        <v>4847.0804999999991</v>
      </c>
      <c r="H11" s="224"/>
      <c r="I11" s="224"/>
      <c r="J11" s="224"/>
    </row>
    <row r="12" spans="1:10">
      <c r="A12" s="238"/>
      <c r="B12" s="245"/>
      <c r="C12" s="246"/>
      <c r="D12" s="282"/>
      <c r="E12" s="282"/>
      <c r="F12" s="248"/>
      <c r="G12" s="242"/>
      <c r="H12" s="224"/>
      <c r="I12" s="224"/>
      <c r="J12" s="224"/>
    </row>
    <row r="13" spans="1:10">
      <c r="A13" s="238"/>
      <c r="B13" s="245"/>
      <c r="C13" s="246"/>
      <c r="D13" s="282"/>
      <c r="E13" s="282"/>
      <c r="F13" s="248"/>
      <c r="G13" s="242"/>
      <c r="H13" s="224"/>
      <c r="I13" s="224"/>
      <c r="J13" s="224"/>
    </row>
    <row r="14" spans="1:10">
      <c r="A14" s="238"/>
      <c r="B14" s="245"/>
      <c r="C14" s="249"/>
      <c r="D14" s="282"/>
      <c r="E14" s="282"/>
      <c r="F14" s="248"/>
      <c r="G14" s="242"/>
      <c r="H14" s="224"/>
      <c r="I14" s="224"/>
      <c r="J14" s="224"/>
    </row>
    <row r="15" spans="1:10">
      <c r="A15" s="224"/>
      <c r="B15" s="224"/>
      <c r="C15" s="224"/>
      <c r="D15" s="224"/>
      <c r="E15" s="224"/>
      <c r="F15" s="224" t="s">
        <v>56</v>
      </c>
      <c r="G15" s="224"/>
      <c r="H15" s="242">
        <f>SUM(G11:G14)</f>
        <v>4847.0804999999991</v>
      </c>
      <c r="I15" s="224"/>
      <c r="J15" s="224"/>
    </row>
    <row r="16" spans="1:10">
      <c r="A16" s="232" t="s">
        <v>57</v>
      </c>
      <c r="B16" s="232"/>
      <c r="C16" s="224"/>
      <c r="D16" s="224"/>
      <c r="E16" s="224"/>
      <c r="F16" s="224"/>
      <c r="G16" s="224"/>
      <c r="H16" s="224"/>
      <c r="I16" s="224"/>
      <c r="J16" s="224"/>
    </row>
    <row r="17" spans="1:10">
      <c r="A17" s="251" t="s">
        <v>58</v>
      </c>
      <c r="B17" s="252"/>
      <c r="C17" s="253"/>
      <c r="D17" s="254" t="s">
        <v>6</v>
      </c>
      <c r="E17" s="254" t="s">
        <v>59</v>
      </c>
      <c r="F17" s="254" t="s">
        <v>7</v>
      </c>
      <c r="G17" s="254" t="s">
        <v>54</v>
      </c>
      <c r="H17" s="224"/>
      <c r="I17" s="224"/>
      <c r="J17" s="224"/>
    </row>
    <row r="18" spans="1:10">
      <c r="A18" s="575"/>
      <c r="B18" s="576"/>
      <c r="C18" s="577"/>
      <c r="D18" s="255"/>
      <c r="E18" s="256"/>
      <c r="F18" s="279"/>
      <c r="G18" s="258"/>
      <c r="H18" s="224"/>
      <c r="I18" s="224"/>
      <c r="J18" s="224"/>
    </row>
    <row r="19" spans="1:10">
      <c r="A19" s="585" t="str">
        <f>+[42]Insumos!B816</f>
        <v>MEDIDOR DE ENERGIA MONOFASICO</v>
      </c>
      <c r="B19" s="576"/>
      <c r="C19" s="577"/>
      <c r="D19" s="291" t="str">
        <f>+[42]Insumos!C816</f>
        <v>UN</v>
      </c>
      <c r="E19" s="256">
        <f>+[42]Insumos!D816</f>
        <v>92597</v>
      </c>
      <c r="F19" s="279">
        <v>1</v>
      </c>
      <c r="G19" s="258">
        <f>+E19*F19</f>
        <v>92597</v>
      </c>
      <c r="H19" s="224"/>
      <c r="I19" s="224"/>
      <c r="J19" s="224"/>
    </row>
    <row r="20" spans="1:10" ht="12.75" customHeight="1">
      <c r="A20" s="585" t="str">
        <f>+[42]Insumos!B818</f>
        <v>CAJA PARA MEDIDOR MONOFÁSICO O TRIFÁSICO DE ENERGÍA 320X200X160mm. INCLUYE TOTALIZADOR DE 3X30A Y PROTECCIÓN PARA MEDIDOR DE 3X30A</v>
      </c>
      <c r="B20" s="576"/>
      <c r="C20" s="577"/>
      <c r="D20" s="291" t="str">
        <f>+[42]Insumos!C818</f>
        <v>UN</v>
      </c>
      <c r="E20" s="256">
        <f>+[42]Insumos!D818</f>
        <v>89610</v>
      </c>
      <c r="F20" s="292">
        <v>1</v>
      </c>
      <c r="G20" s="258">
        <f>+E20*F20</f>
        <v>89610</v>
      </c>
      <c r="H20" s="224"/>
      <c r="I20" s="224"/>
      <c r="J20" s="224"/>
    </row>
    <row r="21" spans="1:10" ht="12.75" customHeight="1">
      <c r="A21" s="585" t="str">
        <f>+[42]Insumos!B819</f>
        <v>CAJA TABLERO CT 4 CIRCUITOS</v>
      </c>
      <c r="B21" s="576"/>
      <c r="C21" s="577"/>
      <c r="D21" s="291" t="str">
        <f>+[42]Insumos!C819</f>
        <v>UN</v>
      </c>
      <c r="E21" s="256">
        <f>+[42]Insumos!D819</f>
        <v>44496</v>
      </c>
      <c r="F21" s="292">
        <v>1</v>
      </c>
      <c r="G21" s="258">
        <f>+E21*F21</f>
        <v>44496</v>
      </c>
      <c r="H21" s="224"/>
      <c r="I21" s="224"/>
      <c r="J21" s="224"/>
    </row>
    <row r="22" spans="1:10" ht="12.75" customHeight="1">
      <c r="A22" s="585" t="str">
        <f>+[42]Insumos!B820</f>
        <v xml:space="preserve">Taco 1 polo 20 amperios </v>
      </c>
      <c r="B22" s="576"/>
      <c r="C22" s="577"/>
      <c r="D22" s="291" t="str">
        <f>+[42]Insumos!C820</f>
        <v>UN</v>
      </c>
      <c r="E22" s="256">
        <f>+[42]Insumos!D820</f>
        <v>22000</v>
      </c>
      <c r="F22" s="292">
        <v>2</v>
      </c>
      <c r="G22" s="258">
        <f>+E22*F22</f>
        <v>44000</v>
      </c>
      <c r="H22" s="224"/>
      <c r="I22" s="224"/>
      <c r="J22" s="224"/>
    </row>
    <row r="23" spans="1:10" ht="12.75" customHeight="1">
      <c r="A23" s="585"/>
      <c r="B23" s="576"/>
      <c r="C23" s="577"/>
      <c r="D23" s="291"/>
      <c r="E23" s="256"/>
      <c r="F23" s="292"/>
      <c r="G23" s="258"/>
      <c r="H23" s="224"/>
      <c r="I23" s="224"/>
      <c r="J23" s="224"/>
    </row>
    <row r="24" spans="1:10">
      <c r="A24" s="585"/>
      <c r="B24" s="576"/>
      <c r="C24" s="577"/>
      <c r="D24" s="291"/>
      <c r="E24" s="256"/>
      <c r="F24" s="292"/>
      <c r="G24" s="258"/>
      <c r="H24" s="224"/>
      <c r="I24" s="224"/>
      <c r="J24" s="224"/>
    </row>
    <row r="25" spans="1:10">
      <c r="A25" s="585"/>
      <c r="B25" s="576"/>
      <c r="C25" s="577"/>
      <c r="D25" s="291"/>
      <c r="E25" s="256"/>
      <c r="F25" s="292"/>
      <c r="G25" s="258"/>
      <c r="H25" s="224"/>
      <c r="I25" s="224"/>
      <c r="J25" s="224"/>
    </row>
    <row r="26" spans="1:10">
      <c r="A26" s="585"/>
      <c r="B26" s="576"/>
      <c r="C26" s="577"/>
      <c r="D26" s="291"/>
      <c r="E26" s="256"/>
      <c r="F26" s="292"/>
      <c r="G26" s="258"/>
      <c r="H26" s="224"/>
      <c r="I26" s="224"/>
      <c r="J26" s="224"/>
    </row>
    <row r="27" spans="1:10">
      <c r="A27" s="585"/>
      <c r="B27" s="576"/>
      <c r="C27" s="577"/>
      <c r="D27" s="291"/>
      <c r="E27" s="256"/>
      <c r="F27" s="292"/>
      <c r="G27" s="258"/>
      <c r="H27" s="224"/>
      <c r="I27" s="224"/>
      <c r="J27" s="224"/>
    </row>
    <row r="28" spans="1:10">
      <c r="A28" s="585"/>
      <c r="B28" s="576"/>
      <c r="C28" s="577"/>
      <c r="D28" s="291"/>
      <c r="E28" s="256"/>
      <c r="F28" s="292"/>
      <c r="G28" s="258"/>
      <c r="H28" s="224"/>
      <c r="I28" s="224"/>
      <c r="J28" s="224"/>
    </row>
    <row r="29" spans="1:10">
      <c r="A29" s="224"/>
      <c r="B29" s="224"/>
      <c r="C29" s="224"/>
      <c r="D29" s="224"/>
      <c r="E29" s="224"/>
      <c r="F29" s="224" t="s">
        <v>56</v>
      </c>
      <c r="G29" s="224"/>
      <c r="H29" s="242">
        <f>SUM(G18:G28)</f>
        <v>270703</v>
      </c>
      <c r="I29" s="224"/>
      <c r="J29" s="224"/>
    </row>
    <row r="30" spans="1:10">
      <c r="A30" s="232" t="s">
        <v>61</v>
      </c>
      <c r="B30" s="232"/>
      <c r="C30" s="224"/>
      <c r="D30" s="224"/>
      <c r="E30" s="224"/>
      <c r="F30" s="224"/>
      <c r="G30" s="224"/>
      <c r="H30" s="224"/>
      <c r="I30" s="224"/>
      <c r="J30" s="224"/>
    </row>
    <row r="31" spans="1:10">
      <c r="A31" s="237" t="s">
        <v>62</v>
      </c>
      <c r="B31" s="237"/>
      <c r="C31" s="237" t="s">
        <v>63</v>
      </c>
      <c r="D31" s="237" t="s">
        <v>64</v>
      </c>
      <c r="E31" s="237" t="s">
        <v>65</v>
      </c>
      <c r="F31" s="237" t="s">
        <v>53</v>
      </c>
      <c r="G31" s="237" t="s">
        <v>54</v>
      </c>
      <c r="H31" s="224"/>
      <c r="I31" s="224"/>
      <c r="J31" s="224"/>
    </row>
    <row r="32" spans="1:10">
      <c r="A32" s="238"/>
      <c r="B32" s="261"/>
      <c r="C32" s="241"/>
      <c r="D32" s="241"/>
      <c r="E32" s="241"/>
      <c r="F32" s="241"/>
      <c r="G32" s="262"/>
      <c r="H32" s="224"/>
      <c r="I32" s="224"/>
      <c r="J32" s="224"/>
    </row>
    <row r="33" spans="1:10">
      <c r="A33" s="238"/>
      <c r="B33" s="261"/>
      <c r="C33" s="241"/>
      <c r="D33" s="241"/>
      <c r="E33" s="241"/>
      <c r="F33" s="241"/>
      <c r="G33" s="241"/>
      <c r="H33" s="224"/>
      <c r="I33" s="224"/>
      <c r="J33" s="224"/>
    </row>
    <row r="34" spans="1:10">
      <c r="A34" s="238"/>
      <c r="B34" s="261"/>
      <c r="C34" s="241"/>
      <c r="D34" s="241"/>
      <c r="E34" s="241"/>
      <c r="F34" s="241"/>
      <c r="G34" s="241"/>
      <c r="H34" s="224"/>
      <c r="I34" s="224"/>
      <c r="J34" s="224"/>
    </row>
    <row r="35" spans="1:10">
      <c r="A35" s="224"/>
      <c r="B35" s="224"/>
      <c r="C35" s="224"/>
      <c r="D35" s="224"/>
      <c r="E35" s="224"/>
      <c r="F35" s="224" t="s">
        <v>56</v>
      </c>
      <c r="G35" s="224"/>
      <c r="H35" s="262"/>
      <c r="I35" s="224"/>
      <c r="J35" s="224"/>
    </row>
    <row r="36" spans="1:10">
      <c r="A36" s="232" t="s">
        <v>66</v>
      </c>
      <c r="B36" s="232"/>
      <c r="C36" s="224"/>
      <c r="D36" s="224"/>
      <c r="E36" s="224"/>
      <c r="F36" s="224"/>
      <c r="G36" s="224"/>
      <c r="H36" s="224"/>
      <c r="I36" s="224"/>
      <c r="J36" s="224"/>
    </row>
    <row r="37" spans="1:10">
      <c r="A37" s="234" t="s">
        <v>62</v>
      </c>
      <c r="B37" s="237"/>
      <c r="C37" s="237" t="s">
        <v>11</v>
      </c>
      <c r="D37" s="237" t="s">
        <v>67</v>
      </c>
      <c r="E37" s="237" t="s">
        <v>68</v>
      </c>
      <c r="F37" s="237" t="s">
        <v>69</v>
      </c>
      <c r="G37" s="237" t="s">
        <v>54</v>
      </c>
      <c r="H37" s="224"/>
      <c r="I37" s="224"/>
      <c r="J37" s="224"/>
    </row>
    <row r="38" spans="1:10">
      <c r="A38" s="238" t="str">
        <f>+[42]CUADRILLA!E113</f>
        <v>CUADRILLA No. 19</v>
      </c>
      <c r="B38" s="261"/>
      <c r="C38" s="242">
        <f>+[42]CUADRILLA!G113</f>
        <v>102043.79999999999</v>
      </c>
      <c r="D38" s="263">
        <f>[42]DATOS!B15</f>
        <v>1.9</v>
      </c>
      <c r="E38" s="242">
        <f>+D38*C38</f>
        <v>193883.21999999997</v>
      </c>
      <c r="F38" s="243">
        <v>2</v>
      </c>
      <c r="G38" s="242">
        <f>E38/F38</f>
        <v>96941.609999999986</v>
      </c>
      <c r="H38" s="224"/>
      <c r="I38" s="224"/>
      <c r="J38" s="224"/>
    </row>
    <row r="39" spans="1:10">
      <c r="A39" s="238"/>
      <c r="B39" s="261"/>
      <c r="C39" s="262"/>
      <c r="D39" s="241"/>
      <c r="E39" s="241"/>
      <c r="F39" s="241"/>
      <c r="G39" s="264"/>
      <c r="H39" s="224"/>
      <c r="I39" s="224"/>
      <c r="J39" s="224"/>
    </row>
    <row r="40" spans="1:10">
      <c r="A40" s="238"/>
      <c r="B40" s="261"/>
      <c r="C40" s="262"/>
      <c r="D40" s="241"/>
      <c r="E40" s="241"/>
      <c r="F40" s="241"/>
      <c r="G40" s="264"/>
      <c r="H40" s="224"/>
      <c r="I40" s="224"/>
      <c r="J40" s="224"/>
    </row>
    <row r="41" spans="1:10">
      <c r="A41" s="238"/>
      <c r="B41" s="261"/>
      <c r="C41" s="262"/>
      <c r="D41" s="241"/>
      <c r="E41" s="241"/>
      <c r="F41" s="241"/>
      <c r="G41" s="264"/>
      <c r="H41" s="224"/>
      <c r="I41" s="224"/>
      <c r="J41" s="224"/>
    </row>
    <row r="42" spans="1:10">
      <c r="A42" s="224"/>
      <c r="B42" s="224"/>
      <c r="C42" s="224"/>
      <c r="D42" s="224"/>
      <c r="E42" s="224"/>
      <c r="F42" s="224" t="s">
        <v>56</v>
      </c>
      <c r="G42" s="224"/>
      <c r="H42" s="242">
        <f>SUM(G38:G41)</f>
        <v>96941.609999999986</v>
      </c>
      <c r="I42" s="224"/>
      <c r="J42" s="265"/>
    </row>
    <row r="43" spans="1:10">
      <c r="A43" s="224"/>
      <c r="B43" s="224"/>
      <c r="C43" s="224"/>
      <c r="D43" s="224"/>
      <c r="E43" s="224"/>
      <c r="F43" s="224"/>
      <c r="G43" s="224"/>
      <c r="H43" s="224"/>
      <c r="I43" s="224"/>
      <c r="J43" s="224"/>
    </row>
    <row r="44" spans="1:10">
      <c r="A44" s="224"/>
      <c r="B44" s="224"/>
      <c r="C44" s="224" t="s">
        <v>70</v>
      </c>
      <c r="D44" s="224"/>
      <c r="E44" s="224"/>
      <c r="F44" s="224"/>
      <c r="G44" s="224"/>
      <c r="H44" s="242">
        <f>ROUND(SUM(H15:H42),0)</f>
        <v>372492</v>
      </c>
      <c r="I44" s="224"/>
      <c r="J44" s="224"/>
    </row>
    <row r="45" spans="1:10">
      <c r="A45" s="232" t="s">
        <v>71</v>
      </c>
      <c r="B45" s="232"/>
      <c r="C45" s="224"/>
      <c r="D45" s="224"/>
      <c r="E45" s="224"/>
      <c r="F45" s="224"/>
      <c r="G45" s="224"/>
      <c r="H45" s="224"/>
      <c r="I45" s="224"/>
      <c r="J45" s="224"/>
    </row>
    <row r="46" spans="1:10" ht="15">
      <c r="A46" s="567" t="s">
        <v>9</v>
      </c>
      <c r="B46" s="568"/>
      <c r="C46" s="266" t="s">
        <v>48</v>
      </c>
      <c r="D46" s="266" t="s">
        <v>48</v>
      </c>
      <c r="E46" s="267" t="s">
        <v>48</v>
      </c>
      <c r="F46" s="268" t="s">
        <v>72</v>
      </c>
      <c r="G46" s="237" t="s">
        <v>73</v>
      </c>
      <c r="H46" s="224"/>
      <c r="I46" s="224"/>
      <c r="J46" s="224"/>
    </row>
    <row r="47" spans="1:10">
      <c r="A47" s="238" t="s">
        <v>74</v>
      </c>
      <c r="B47" s="269"/>
      <c r="C47" s="269"/>
      <c r="D47" s="269"/>
      <c r="E47" s="261"/>
      <c r="F47" s="270">
        <f>+[42]DATOS!B10</f>
        <v>0.25</v>
      </c>
      <c r="G47" s="271">
        <f>$H$44*F47</f>
        <v>93123</v>
      </c>
      <c r="H47" s="224"/>
      <c r="I47" s="224"/>
      <c r="J47" s="224"/>
    </row>
    <row r="48" spans="1:10">
      <c r="A48" s="238" t="s">
        <v>75</v>
      </c>
      <c r="B48" s="269"/>
      <c r="C48" s="269"/>
      <c r="D48" s="269"/>
      <c r="E48" s="261"/>
      <c r="F48" s="270">
        <f>+[42]DATOS!B11</f>
        <v>0.02</v>
      </c>
      <c r="G48" s="271">
        <f>$H$44*F48</f>
        <v>7449.84</v>
      </c>
      <c r="H48" s="224"/>
      <c r="I48" s="224"/>
      <c r="J48" s="224"/>
    </row>
    <row r="49" spans="1:10">
      <c r="A49" s="238" t="s">
        <v>76</v>
      </c>
      <c r="B49" s="269"/>
      <c r="C49" s="269"/>
      <c r="D49" s="269"/>
      <c r="E49" s="261"/>
      <c r="F49" s="270">
        <f>+[42]DATOS!B12</f>
        <v>0.05</v>
      </c>
      <c r="G49" s="271">
        <f>$H$44*F49</f>
        <v>18624.600000000002</v>
      </c>
      <c r="H49" s="224"/>
      <c r="I49" s="224"/>
      <c r="J49" s="272"/>
    </row>
    <row r="50" spans="1:10">
      <c r="A50" s="238"/>
      <c r="B50" s="269"/>
      <c r="C50" s="269"/>
      <c r="D50" s="269"/>
      <c r="E50" s="261"/>
      <c r="F50" s="273"/>
      <c r="G50" s="242"/>
      <c r="H50" s="224"/>
      <c r="I50" s="224"/>
      <c r="J50" s="224"/>
    </row>
    <row r="51" spans="1:10">
      <c r="A51" s="224"/>
      <c r="B51" s="224"/>
      <c r="C51" s="224"/>
      <c r="D51" s="224"/>
      <c r="E51" s="224"/>
      <c r="F51" s="224" t="s">
        <v>56</v>
      </c>
      <c r="G51" s="224"/>
      <c r="H51" s="242">
        <f>ROUND(SUM(G47:G50),0)</f>
        <v>119197</v>
      </c>
      <c r="I51" s="224"/>
      <c r="J51" s="272"/>
    </row>
    <row r="52" spans="1:10">
      <c r="A52" s="224"/>
      <c r="B52" s="224"/>
      <c r="C52" s="224"/>
      <c r="D52" s="224"/>
      <c r="E52" s="224"/>
      <c r="F52" s="224"/>
      <c r="G52" s="224"/>
      <c r="H52" s="224"/>
      <c r="I52" s="224"/>
      <c r="J52" s="224"/>
    </row>
    <row r="53" spans="1:10" ht="15">
      <c r="A53" s="224"/>
      <c r="B53" s="224"/>
      <c r="C53" s="274" t="s">
        <v>77</v>
      </c>
      <c r="D53" s="224"/>
      <c r="E53" s="224"/>
      <c r="F53" s="224"/>
      <c r="G53" s="224"/>
      <c r="H53" s="275">
        <f>ROUND(SUM(H44:H51),0)</f>
        <v>491689</v>
      </c>
      <c r="I53" s="224"/>
      <c r="J53" s="272"/>
    </row>
    <row r="54" spans="1:10">
      <c r="A54" s="224"/>
      <c r="B54" s="224"/>
      <c r="C54" s="224"/>
      <c r="D54" s="224"/>
      <c r="E54" s="224"/>
      <c r="F54" s="224"/>
      <c r="G54" s="224"/>
      <c r="H54" s="224"/>
      <c r="I54" s="224"/>
      <c r="J54" s="224"/>
    </row>
    <row r="55" spans="1:10">
      <c r="A55" s="224"/>
      <c r="B55" s="224"/>
      <c r="C55" s="224"/>
      <c r="D55" s="224"/>
      <c r="E55" s="224"/>
      <c r="F55" s="224"/>
      <c r="G55" s="224"/>
      <c r="H55" s="224"/>
      <c r="I55" s="224"/>
      <c r="J55" s="224"/>
    </row>
    <row r="56" spans="1:10">
      <c r="A56" s="224"/>
      <c r="B56" s="224"/>
      <c r="C56" s="224"/>
      <c r="D56" s="224"/>
      <c r="E56" s="224"/>
      <c r="F56" s="224"/>
      <c r="G56" s="224"/>
      <c r="H56" s="224"/>
      <c r="I56" s="224"/>
      <c r="J56" s="224"/>
    </row>
    <row r="57" spans="1:10">
      <c r="A57" s="224"/>
      <c r="B57" s="224"/>
      <c r="C57" s="224"/>
      <c r="D57" s="224"/>
      <c r="E57" s="224"/>
      <c r="F57" s="224"/>
      <c r="G57" s="224"/>
      <c r="H57" s="224"/>
      <c r="I57" s="224"/>
      <c r="J57" s="224"/>
    </row>
    <row r="58" spans="1:10">
      <c r="A58" s="224"/>
      <c r="B58" s="224"/>
      <c r="C58" s="224"/>
      <c r="D58" s="224"/>
      <c r="E58" s="224"/>
      <c r="F58" s="224"/>
      <c r="G58" s="224"/>
      <c r="H58" s="224"/>
      <c r="I58" s="224"/>
      <c r="J58" s="224"/>
    </row>
    <row r="59" spans="1:10">
      <c r="A59" s="224"/>
      <c r="B59" s="224"/>
      <c r="C59" s="224"/>
      <c r="D59" s="224"/>
      <c r="E59" s="224"/>
      <c r="F59" s="224"/>
      <c r="G59" s="224"/>
      <c r="H59" s="224"/>
      <c r="I59" s="224"/>
      <c r="J59" s="224"/>
    </row>
  </sheetData>
  <mergeCells count="15">
    <mergeCell ref="A20:C20"/>
    <mergeCell ref="E3:H3"/>
    <mergeCell ref="B5:D5"/>
    <mergeCell ref="F5:H8"/>
    <mergeCell ref="A18:C18"/>
    <mergeCell ref="A19:C19"/>
    <mergeCell ref="A27:C27"/>
    <mergeCell ref="A28:C28"/>
    <mergeCell ref="A46:B46"/>
    <mergeCell ref="A21:C21"/>
    <mergeCell ref="A22:C22"/>
    <mergeCell ref="A23:C23"/>
    <mergeCell ref="A24:C24"/>
    <mergeCell ref="A25:C25"/>
    <mergeCell ref="A26:C26"/>
  </mergeCells>
  <hyperlinks>
    <hyperlink ref="J4" location="'INDICE PARALELO'!A1" display="REGRESAR" xr:uid="{00000000-0004-0000-0B00-000000000000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I52"/>
  <sheetViews>
    <sheetView showGridLines="0" topLeftCell="A4" zoomScaleNormal="100" workbookViewId="0"/>
  </sheetViews>
  <sheetFormatPr baseColWidth="10" defaultRowHeight="12.75"/>
  <cols>
    <col min="1" max="5" width="11.42578125" style="49"/>
    <col min="6" max="6" width="17" style="49" bestFit="1" customWidth="1"/>
    <col min="7" max="7" width="13" style="49" bestFit="1" customWidth="1"/>
    <col min="8" max="16384" width="11.42578125" style="49"/>
  </cols>
  <sheetData>
    <row r="2" spans="1:9" ht="18">
      <c r="A2" s="44" t="str">
        <f>+[42]DATOS!B2</f>
        <v>ALCALDIA DE POPAYAN</v>
      </c>
      <c r="B2" s="45"/>
      <c r="C2" s="46"/>
      <c r="D2" s="46"/>
      <c r="E2" s="46"/>
      <c r="F2" s="46"/>
      <c r="G2" s="46"/>
      <c r="H2" s="47"/>
      <c r="I2" s="48"/>
    </row>
    <row r="3" spans="1:9" ht="16.5" thickBot="1">
      <c r="A3" s="50" t="str">
        <f>+[42]DATOS!B4</f>
        <v>SECRETARIA DE INFRAESTRUCTURA</v>
      </c>
      <c r="B3" s="51"/>
      <c r="C3" s="52"/>
      <c r="D3" s="52"/>
      <c r="E3" s="603" t="s">
        <v>41</v>
      </c>
      <c r="F3" s="604"/>
      <c r="G3" s="604"/>
      <c r="H3" s="605"/>
      <c r="I3" s="48"/>
    </row>
    <row r="4" spans="1:9" ht="14.25" thickTop="1" thickBot="1">
      <c r="A4" s="48"/>
      <c r="B4" s="48"/>
      <c r="C4" s="48"/>
      <c r="D4" s="48"/>
      <c r="E4" s="48"/>
      <c r="F4" s="48"/>
      <c r="G4" s="48"/>
      <c r="H4" s="48"/>
      <c r="I4" s="53" t="s">
        <v>42</v>
      </c>
    </row>
    <row r="5" spans="1:9" ht="31.5" customHeight="1" thickTop="1">
      <c r="A5" s="54" t="s">
        <v>43</v>
      </c>
      <c r="B5" s="606" t="s">
        <v>88</v>
      </c>
      <c r="C5" s="606"/>
      <c r="D5" s="606"/>
      <c r="E5" s="54" t="s">
        <v>45</v>
      </c>
      <c r="F5" s="607" t="str">
        <f>+[42]DATOS!B6</f>
        <v>PRESUPUESTO PARA EDIFICACIONES</v>
      </c>
      <c r="G5" s="608"/>
      <c r="H5" s="608"/>
      <c r="I5" s="48"/>
    </row>
    <row r="6" spans="1:9">
      <c r="A6" s="55"/>
      <c r="B6" s="56"/>
      <c r="C6" s="54"/>
      <c r="D6" s="54"/>
      <c r="E6" s="54"/>
      <c r="F6" s="608"/>
      <c r="G6" s="608"/>
      <c r="H6" s="608"/>
      <c r="I6" s="48"/>
    </row>
    <row r="7" spans="1:9">
      <c r="A7" s="54" t="s">
        <v>46</v>
      </c>
      <c r="B7" s="56" t="s">
        <v>13</v>
      </c>
      <c r="C7" s="54" t="s">
        <v>48</v>
      </c>
      <c r="D7" s="54"/>
      <c r="E7" s="54"/>
      <c r="F7" s="608"/>
      <c r="G7" s="608"/>
      <c r="H7" s="608"/>
      <c r="I7" s="48"/>
    </row>
    <row r="8" spans="1:9">
      <c r="A8" s="54"/>
      <c r="B8" s="54"/>
      <c r="C8" s="54"/>
      <c r="D8" s="54"/>
      <c r="E8" s="54"/>
      <c r="F8" s="608"/>
      <c r="G8" s="608"/>
      <c r="H8" s="608"/>
      <c r="I8" s="48"/>
    </row>
    <row r="9" spans="1:9">
      <c r="A9" s="57" t="s">
        <v>49</v>
      </c>
      <c r="B9" s="57"/>
      <c r="C9" s="48"/>
      <c r="D9" s="48"/>
      <c r="E9" s="48" t="s">
        <v>50</v>
      </c>
      <c r="F9" s="58">
        <f>+[42]DATOS!B8</f>
        <v>44385</v>
      </c>
      <c r="G9" s="48"/>
      <c r="H9" s="48"/>
      <c r="I9" s="48"/>
    </row>
    <row r="10" spans="1:9">
      <c r="A10" s="214" t="s">
        <v>51</v>
      </c>
      <c r="B10" s="59"/>
      <c r="C10" s="60"/>
      <c r="D10" s="61" t="s">
        <v>52</v>
      </c>
      <c r="E10" s="61" t="s">
        <v>53</v>
      </c>
      <c r="F10" s="61"/>
      <c r="G10" s="61" t="s">
        <v>54</v>
      </c>
      <c r="H10" s="48"/>
      <c r="I10" s="48"/>
    </row>
    <row r="11" spans="1:9">
      <c r="A11" s="62" t="str">
        <f>+[42]Insumos!B40</f>
        <v>HERRAMIENTA MENOR</v>
      </c>
      <c r="B11" s="215"/>
      <c r="C11" s="63" t="s">
        <v>55</v>
      </c>
      <c r="D11" s="64"/>
      <c r="E11" s="65"/>
      <c r="F11" s="66"/>
      <c r="G11" s="65">
        <f>+H35*0.05</f>
        <v>80.352583333333314</v>
      </c>
      <c r="H11" s="48"/>
      <c r="I11" s="48"/>
    </row>
    <row r="12" spans="1:9">
      <c r="A12" s="67"/>
      <c r="B12" s="68"/>
      <c r="C12" s="69"/>
      <c r="D12" s="64"/>
      <c r="E12" s="65"/>
      <c r="F12" s="71"/>
      <c r="G12" s="65"/>
      <c r="H12" s="48"/>
      <c r="I12" s="48"/>
    </row>
    <row r="13" spans="1:9">
      <c r="A13" s="62"/>
      <c r="B13" s="68"/>
      <c r="C13" s="69"/>
      <c r="D13" s="64"/>
      <c r="E13" s="65"/>
      <c r="F13" s="66"/>
      <c r="G13" s="65"/>
      <c r="H13" s="48"/>
      <c r="I13" s="48"/>
    </row>
    <row r="14" spans="1:9">
      <c r="A14" s="67"/>
      <c r="B14" s="68"/>
      <c r="C14" s="72"/>
      <c r="D14" s="64"/>
      <c r="E14" s="65"/>
      <c r="F14" s="73"/>
      <c r="G14" s="65"/>
      <c r="H14" s="48"/>
      <c r="I14" s="48"/>
    </row>
    <row r="15" spans="1:9">
      <c r="A15" s="48"/>
      <c r="B15" s="48"/>
      <c r="C15" s="48"/>
      <c r="D15" s="48"/>
      <c r="E15" s="48"/>
      <c r="F15" s="48" t="s">
        <v>56</v>
      </c>
      <c r="G15" s="48"/>
      <c r="H15" s="65">
        <f>SUM(G11:G14)</f>
        <v>80.352583333333314</v>
      </c>
      <c r="I15" s="48"/>
    </row>
    <row r="16" spans="1:9">
      <c r="A16" s="57" t="s">
        <v>57</v>
      </c>
      <c r="B16" s="57"/>
      <c r="C16" s="48"/>
      <c r="D16" s="48"/>
      <c r="E16" s="48"/>
      <c r="F16" s="48"/>
      <c r="G16" s="48"/>
      <c r="H16" s="48"/>
      <c r="I16" s="48"/>
    </row>
    <row r="17" spans="1:9">
      <c r="A17" s="74" t="s">
        <v>58</v>
      </c>
      <c r="B17" s="75"/>
      <c r="C17" s="76"/>
      <c r="D17" s="77" t="s">
        <v>6</v>
      </c>
      <c r="E17" s="77" t="s">
        <v>59</v>
      </c>
      <c r="F17" s="77" t="s">
        <v>7</v>
      </c>
      <c r="G17" s="77" t="s">
        <v>54</v>
      </c>
      <c r="H17" s="48"/>
      <c r="I17" s="48"/>
    </row>
    <row r="18" spans="1:9">
      <c r="A18" s="609" t="str">
        <f>+[42]Insumos!B688</f>
        <v>Tubería PVC presión de 1/2" RDE 9</v>
      </c>
      <c r="B18" s="610"/>
      <c r="C18" s="611"/>
      <c r="D18" s="78" t="str">
        <f>+[42]Insumos!C688</f>
        <v>m</v>
      </c>
      <c r="E18" s="79">
        <f>+[42]Insumos!D688</f>
        <v>4205</v>
      </c>
      <c r="F18" s="294">
        <v>1</v>
      </c>
      <c r="G18" s="81">
        <f>+E18*F18</f>
        <v>4205</v>
      </c>
      <c r="H18" s="48"/>
      <c r="I18" s="48"/>
    </row>
    <row r="19" spans="1:9">
      <c r="A19" s="295" t="str">
        <f>+[42]Insumos!B581</f>
        <v xml:space="preserve">Soldadura Líquida PVC </v>
      </c>
      <c r="B19" s="68"/>
      <c r="C19" s="72"/>
      <c r="D19" s="78" t="str">
        <f>+[42]Insumos!C580</f>
        <v>und</v>
      </c>
      <c r="E19" s="79">
        <f>+[42]Insumos!D581</f>
        <v>54549</v>
      </c>
      <c r="F19" s="296">
        <v>2E-3</v>
      </c>
      <c r="G19" s="81">
        <f>+E19*F19</f>
        <v>109.098</v>
      </c>
      <c r="H19" s="48"/>
      <c r="I19" s="48"/>
    </row>
    <row r="20" spans="1:9">
      <c r="A20" s="295" t="str">
        <f>+[42]Insumos!B557</f>
        <v xml:space="preserve">Limpiador PVC </v>
      </c>
      <c r="B20" s="297"/>
      <c r="C20" s="298"/>
      <c r="D20" s="78" t="str">
        <f>+[42]Insumos!C557</f>
        <v>1/4 gal</v>
      </c>
      <c r="E20" s="79">
        <f>+[42]Insumos!D557</f>
        <v>50901</v>
      </c>
      <c r="F20" s="299">
        <v>2E-3</v>
      </c>
      <c r="G20" s="300">
        <f>+E20*F20</f>
        <v>101.80200000000001</v>
      </c>
      <c r="H20" s="48"/>
      <c r="I20" s="48"/>
    </row>
    <row r="21" spans="1:9">
      <c r="A21" s="295" t="str">
        <f>+[42]Insumos!B502</f>
        <v>Codo 90° Presión de 1/2"</v>
      </c>
      <c r="B21" s="301"/>
      <c r="C21" s="301"/>
      <c r="D21" s="78" t="str">
        <f>+[42]Insumos!C502</f>
        <v>und</v>
      </c>
      <c r="E21" s="79">
        <f>+[42]Insumos!D502</f>
        <v>681</v>
      </c>
      <c r="F21" s="299">
        <v>0.5</v>
      </c>
      <c r="G21" s="300">
        <f>+E21*F21</f>
        <v>340.5</v>
      </c>
      <c r="H21" s="48"/>
      <c r="I21" s="48"/>
    </row>
    <row r="22" spans="1:9">
      <c r="A22" s="48"/>
      <c r="B22" s="48"/>
      <c r="C22" s="48"/>
      <c r="D22" s="48"/>
      <c r="E22" s="48"/>
      <c r="F22" s="48" t="s">
        <v>56</v>
      </c>
      <c r="G22" s="48"/>
      <c r="H22" s="65">
        <f>SUM(G18:G21)</f>
        <v>4756.3999999999996</v>
      </c>
      <c r="I22" s="48"/>
    </row>
    <row r="23" spans="1:9">
      <c r="A23" s="57" t="s">
        <v>61</v>
      </c>
      <c r="B23" s="57"/>
      <c r="C23" s="48"/>
      <c r="D23" s="48"/>
      <c r="E23" s="48"/>
      <c r="F23" s="48"/>
      <c r="G23" s="48"/>
      <c r="H23" s="48"/>
      <c r="I23" s="48"/>
    </row>
    <row r="24" spans="1:9">
      <c r="A24" s="61" t="s">
        <v>62</v>
      </c>
      <c r="B24" s="61"/>
      <c r="C24" s="61" t="s">
        <v>63</v>
      </c>
      <c r="D24" s="61" t="s">
        <v>64</v>
      </c>
      <c r="E24" s="61" t="s">
        <v>65</v>
      </c>
      <c r="F24" s="61" t="s">
        <v>53</v>
      </c>
      <c r="G24" s="61" t="s">
        <v>54</v>
      </c>
      <c r="H24" s="48"/>
      <c r="I24" s="48"/>
    </row>
    <row r="25" spans="1:9">
      <c r="A25" s="62"/>
      <c r="B25" s="82"/>
      <c r="C25" s="64"/>
      <c r="D25" s="64"/>
      <c r="E25" s="64"/>
      <c r="F25" s="64"/>
      <c r="G25" s="83"/>
      <c r="H25" s="48"/>
      <c r="I25" s="48"/>
    </row>
    <row r="26" spans="1:9">
      <c r="A26" s="62"/>
      <c r="B26" s="82"/>
      <c r="C26" s="64"/>
      <c r="D26" s="64"/>
      <c r="E26" s="64"/>
      <c r="F26" s="64"/>
      <c r="G26" s="64"/>
      <c r="H26" s="48"/>
      <c r="I26" s="48"/>
    </row>
    <row r="27" spans="1:9">
      <c r="A27" s="62"/>
      <c r="B27" s="82"/>
      <c r="C27" s="64"/>
      <c r="D27" s="64"/>
      <c r="E27" s="64"/>
      <c r="F27" s="64"/>
      <c r="G27" s="64"/>
      <c r="H27" s="48"/>
      <c r="I27" s="48"/>
    </row>
    <row r="28" spans="1:9">
      <c r="A28" s="48"/>
      <c r="B28" s="48"/>
      <c r="C28" s="48"/>
      <c r="D28" s="48"/>
      <c r="E28" s="48"/>
      <c r="F28" s="48" t="s">
        <v>56</v>
      </c>
      <c r="G28" s="48"/>
      <c r="H28" s="83"/>
      <c r="I28" s="48"/>
    </row>
    <row r="29" spans="1:9">
      <c r="A29" s="57" t="s">
        <v>66</v>
      </c>
      <c r="B29" s="57"/>
      <c r="C29" s="48"/>
      <c r="D29" s="48"/>
      <c r="E29" s="48"/>
      <c r="F29" s="48"/>
      <c r="G29" s="48"/>
      <c r="H29" s="48"/>
      <c r="I29" s="48"/>
    </row>
    <row r="30" spans="1:9">
      <c r="A30" s="214" t="s">
        <v>62</v>
      </c>
      <c r="B30" s="61"/>
      <c r="C30" s="61" t="s">
        <v>11</v>
      </c>
      <c r="D30" s="61" t="s">
        <v>67</v>
      </c>
      <c r="E30" s="61" t="s">
        <v>68</v>
      </c>
      <c r="F30" s="61" t="s">
        <v>69</v>
      </c>
      <c r="G30" s="61" t="s">
        <v>54</v>
      </c>
      <c r="H30" s="48"/>
      <c r="I30" s="48"/>
    </row>
    <row r="31" spans="1:9">
      <c r="A31" s="62" t="str">
        <f>+[42]CUADRILLA!E72</f>
        <v>CUADRILLA No.11</v>
      </c>
      <c r="B31" s="82"/>
      <c r="C31" s="65">
        <f>+[42]CUADRILLA!G72</f>
        <v>84581.666666666657</v>
      </c>
      <c r="D31" s="85">
        <f>[42]DATOS!B15</f>
        <v>1.9</v>
      </c>
      <c r="E31" s="65">
        <f>C31*D31</f>
        <v>160705.16666666663</v>
      </c>
      <c r="F31" s="66">
        <v>100</v>
      </c>
      <c r="G31" s="65">
        <f>E31/F31</f>
        <v>1607.0516666666663</v>
      </c>
      <c r="H31" s="48"/>
      <c r="I31" s="48"/>
    </row>
    <row r="32" spans="1:9">
      <c r="A32" s="62"/>
      <c r="B32" s="82"/>
      <c r="C32" s="83"/>
      <c r="D32" s="64"/>
      <c r="E32" s="64"/>
      <c r="F32" s="64"/>
      <c r="G32" s="86"/>
      <c r="H32" s="48"/>
      <c r="I32" s="48"/>
    </row>
    <row r="33" spans="1:9">
      <c r="A33" s="62"/>
      <c r="B33" s="82"/>
      <c r="C33" s="83"/>
      <c r="D33" s="64"/>
      <c r="E33" s="64"/>
      <c r="F33" s="64"/>
      <c r="G33" s="86"/>
      <c r="H33" s="48"/>
      <c r="I33" s="48"/>
    </row>
    <row r="34" spans="1:9">
      <c r="A34" s="62"/>
      <c r="B34" s="82"/>
      <c r="C34" s="83"/>
      <c r="D34" s="64"/>
      <c r="E34" s="64"/>
      <c r="F34" s="64"/>
      <c r="G34" s="86"/>
      <c r="H34" s="48"/>
      <c r="I34" s="48"/>
    </row>
    <row r="35" spans="1:9">
      <c r="A35" s="48"/>
      <c r="B35" s="48"/>
      <c r="C35" s="48"/>
      <c r="D35" s="48"/>
      <c r="E35" s="48"/>
      <c r="F35" s="48" t="s">
        <v>56</v>
      </c>
      <c r="G35" s="48"/>
      <c r="H35" s="65">
        <f>SUM(G31:G34)</f>
        <v>1607.0516666666663</v>
      </c>
      <c r="I35" s="87"/>
    </row>
    <row r="36" spans="1:9">
      <c r="A36" s="48"/>
      <c r="B36" s="48"/>
      <c r="C36" s="48"/>
      <c r="D36" s="48"/>
      <c r="E36" s="48"/>
      <c r="F36" s="48"/>
      <c r="G36" s="48"/>
      <c r="H36" s="48"/>
      <c r="I36" s="48"/>
    </row>
    <row r="37" spans="1:9">
      <c r="A37" s="48"/>
      <c r="B37" s="48"/>
      <c r="C37" s="48" t="s">
        <v>70</v>
      </c>
      <c r="D37" s="48"/>
      <c r="E37" s="48"/>
      <c r="F37" s="48"/>
      <c r="G37" s="48"/>
      <c r="H37" s="65">
        <f>ROUND(SUM(H15:H35),0)</f>
        <v>6444</v>
      </c>
      <c r="I37" s="48"/>
    </row>
    <row r="38" spans="1:9">
      <c r="A38" s="57" t="s">
        <v>71</v>
      </c>
      <c r="B38" s="57"/>
      <c r="C38" s="48"/>
      <c r="D38" s="48"/>
      <c r="E38" s="48"/>
      <c r="F38" s="48"/>
      <c r="G38" s="48"/>
      <c r="H38" s="48"/>
      <c r="I38" s="48"/>
    </row>
    <row r="39" spans="1:9" ht="15">
      <c r="A39" s="612" t="s">
        <v>9</v>
      </c>
      <c r="B39" s="613"/>
      <c r="C39" s="88" t="s">
        <v>48</v>
      </c>
      <c r="D39" s="88" t="s">
        <v>48</v>
      </c>
      <c r="E39" s="89" t="s">
        <v>48</v>
      </c>
      <c r="F39" s="90" t="s">
        <v>72</v>
      </c>
      <c r="G39" s="61" t="s">
        <v>73</v>
      </c>
      <c r="H39" s="48"/>
      <c r="I39" s="48"/>
    </row>
    <row r="40" spans="1:9">
      <c r="A40" s="62" t="s">
        <v>74</v>
      </c>
      <c r="B40" s="91"/>
      <c r="C40" s="91"/>
      <c r="D40" s="91"/>
      <c r="E40" s="82"/>
      <c r="F40" s="270">
        <f>+[42]DATOS!B10</f>
        <v>0.25</v>
      </c>
      <c r="G40" s="271">
        <f>$H$37*F40</f>
        <v>1611</v>
      </c>
      <c r="H40" s="48"/>
      <c r="I40" s="48"/>
    </row>
    <row r="41" spans="1:9">
      <c r="A41" s="62" t="s">
        <v>75</v>
      </c>
      <c r="B41" s="91"/>
      <c r="C41" s="91"/>
      <c r="D41" s="91"/>
      <c r="E41" s="82"/>
      <c r="F41" s="270">
        <f>+[42]DATOS!B11</f>
        <v>0.02</v>
      </c>
      <c r="G41" s="271">
        <f>$H$37*F41</f>
        <v>128.88</v>
      </c>
      <c r="H41" s="48"/>
      <c r="I41" s="48"/>
    </row>
    <row r="42" spans="1:9">
      <c r="A42" s="62" t="s">
        <v>76</v>
      </c>
      <c r="B42" s="91"/>
      <c r="C42" s="91"/>
      <c r="D42" s="91"/>
      <c r="E42" s="82"/>
      <c r="F42" s="270">
        <f>+[42]DATOS!B12</f>
        <v>0.05</v>
      </c>
      <c r="G42" s="271">
        <f>$H$37*F42</f>
        <v>322.20000000000005</v>
      </c>
      <c r="H42" s="48"/>
      <c r="I42" s="84"/>
    </row>
    <row r="43" spans="1:9">
      <c r="A43" s="62"/>
      <c r="B43" s="91"/>
      <c r="C43" s="91"/>
      <c r="D43" s="91"/>
      <c r="E43" s="82"/>
      <c r="F43" s="94"/>
      <c r="G43" s="65"/>
      <c r="H43" s="48"/>
      <c r="I43" s="48"/>
    </row>
    <row r="44" spans="1:9">
      <c r="A44" s="48"/>
      <c r="B44" s="48"/>
      <c r="C44" s="48"/>
      <c r="D44" s="48"/>
      <c r="E44" s="48"/>
      <c r="F44" s="48" t="s">
        <v>56</v>
      </c>
      <c r="G44" s="48"/>
      <c r="H44" s="65">
        <f>ROUND(SUM(G40:G43),0)</f>
        <v>2062</v>
      </c>
      <c r="I44" s="84"/>
    </row>
    <row r="45" spans="1:9">
      <c r="A45" s="48"/>
      <c r="B45" s="48"/>
      <c r="C45" s="48"/>
      <c r="D45" s="48"/>
      <c r="E45" s="48"/>
      <c r="F45" s="48"/>
      <c r="G45" s="48"/>
      <c r="H45" s="48"/>
      <c r="I45" s="48"/>
    </row>
    <row r="46" spans="1:9" ht="15">
      <c r="A46" s="48"/>
      <c r="B46" s="48"/>
      <c r="C46" s="95" t="s">
        <v>77</v>
      </c>
      <c r="D46" s="48"/>
      <c r="E46" s="48"/>
      <c r="F46" s="48"/>
      <c r="G46" s="48"/>
      <c r="H46" s="96">
        <f>ROUND(SUM(H37:H44),0)</f>
        <v>8506</v>
      </c>
      <c r="I46" s="84"/>
    </row>
    <row r="47" spans="1:9">
      <c r="A47" s="48"/>
      <c r="B47" s="48"/>
      <c r="C47" s="48"/>
      <c r="D47" s="48"/>
      <c r="E47" s="48"/>
      <c r="F47" s="48"/>
      <c r="G47" s="48"/>
      <c r="H47" s="48"/>
      <c r="I47" s="48"/>
    </row>
    <row r="48" spans="1:9">
      <c r="A48" s="48"/>
      <c r="B48" s="48"/>
      <c r="C48" s="48"/>
      <c r="D48" s="48"/>
      <c r="E48" s="48"/>
      <c r="F48" s="48"/>
      <c r="G48" s="48"/>
      <c r="H48" s="48"/>
      <c r="I48" s="48"/>
    </row>
    <row r="49" spans="1:9">
      <c r="A49" s="48"/>
      <c r="B49" s="48"/>
      <c r="C49" s="48"/>
      <c r="D49" s="48"/>
      <c r="E49" s="48"/>
      <c r="F49" s="48"/>
      <c r="G49" s="48"/>
      <c r="H49" s="48"/>
      <c r="I49" s="48"/>
    </row>
    <row r="50" spans="1:9">
      <c r="A50" s="48"/>
      <c r="B50" s="48"/>
      <c r="C50" s="48"/>
      <c r="D50" s="48"/>
      <c r="E50" s="48"/>
      <c r="F50" s="48"/>
      <c r="G50" s="48"/>
      <c r="H50" s="48"/>
      <c r="I50" s="48"/>
    </row>
    <row r="51" spans="1:9">
      <c r="A51" s="48"/>
      <c r="B51" s="48"/>
      <c r="C51" s="48"/>
      <c r="D51" s="48"/>
      <c r="E51" s="48"/>
      <c r="F51" s="48"/>
      <c r="G51" s="48"/>
      <c r="H51" s="48"/>
      <c r="I51" s="48"/>
    </row>
    <row r="52" spans="1:9">
      <c r="A52" s="48"/>
      <c r="B52" s="48"/>
      <c r="C52" s="48"/>
      <c r="D52" s="48"/>
      <c r="E52" s="48"/>
      <c r="F52" s="48"/>
      <c r="G52" s="48"/>
      <c r="H52" s="48"/>
      <c r="I52" s="48"/>
    </row>
  </sheetData>
  <mergeCells count="5">
    <mergeCell ref="E3:H3"/>
    <mergeCell ref="B5:D5"/>
    <mergeCell ref="F5:H8"/>
    <mergeCell ref="A18:C18"/>
    <mergeCell ref="A39:B39"/>
  </mergeCells>
  <hyperlinks>
    <hyperlink ref="I4" location="'INDICE PARALELO'!C201" display="REGRESAR" xr:uid="{00000000-0004-0000-0C00-000000000000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J56"/>
  <sheetViews>
    <sheetView zoomScale="85" zoomScaleNormal="85" workbookViewId="0">
      <selection activeCell="F10" sqref="F10"/>
    </sheetView>
  </sheetViews>
  <sheetFormatPr baseColWidth="10" defaultColWidth="11.42578125" defaultRowHeight="12.75"/>
  <cols>
    <col min="1" max="5" width="11.42578125" style="102"/>
    <col min="6" max="6" width="17" style="102" bestFit="1" customWidth="1"/>
    <col min="7" max="16384" width="11.42578125" style="102"/>
  </cols>
  <sheetData>
    <row r="2" spans="1:10" ht="18">
      <c r="A2" s="97" t="str">
        <f>+[43]DATOS!B2</f>
        <v>ALCALDIA DE POPAYAN</v>
      </c>
      <c r="B2" s="98"/>
      <c r="C2" s="99"/>
      <c r="D2" s="99"/>
      <c r="E2" s="99"/>
      <c r="F2" s="99"/>
      <c r="G2" s="99"/>
      <c r="H2" s="100"/>
      <c r="I2" s="101" t="s">
        <v>40</v>
      </c>
      <c r="J2" s="101"/>
    </row>
    <row r="3" spans="1:10" ht="16.5" thickBot="1">
      <c r="A3" s="103" t="str">
        <f>+[43]DATOS!B4</f>
        <v>SECRETARIA DE INFRAESTRUCTURA</v>
      </c>
      <c r="B3" s="104"/>
      <c r="C3" s="105"/>
      <c r="D3" s="105"/>
      <c r="E3" s="578" t="s">
        <v>41</v>
      </c>
      <c r="F3" s="579"/>
      <c r="G3" s="579"/>
      <c r="H3" s="580"/>
      <c r="I3" s="101"/>
      <c r="J3" s="101"/>
    </row>
    <row r="4" spans="1:10" ht="14.25" thickTop="1" thickBot="1">
      <c r="A4" s="101"/>
      <c r="B4" s="101"/>
      <c r="C4" s="101"/>
      <c r="D4" s="101"/>
      <c r="E4" s="101"/>
      <c r="F4" s="101"/>
      <c r="G4" s="101"/>
      <c r="H4" s="101"/>
      <c r="I4" s="101"/>
      <c r="J4" s="53" t="s">
        <v>42</v>
      </c>
    </row>
    <row r="5" spans="1:10" ht="40.5" customHeight="1" thickTop="1">
      <c r="A5" s="107" t="s">
        <v>43</v>
      </c>
      <c r="B5" s="581" t="s">
        <v>89</v>
      </c>
      <c r="C5" s="581"/>
      <c r="D5" s="581"/>
      <c r="E5" s="107" t="s">
        <v>45</v>
      </c>
      <c r="F5" s="582" t="str">
        <f>+[43]DATOS!B6</f>
        <v>PRESUPUESTO PARA EDIFICACIONES</v>
      </c>
      <c r="G5" s="614"/>
      <c r="H5" s="614"/>
      <c r="I5" s="101"/>
      <c r="J5" s="101"/>
    </row>
    <row r="6" spans="1:10">
      <c r="A6" s="108"/>
      <c r="B6" s="109"/>
      <c r="C6" s="107"/>
      <c r="D6" s="107"/>
      <c r="E6" s="107"/>
      <c r="F6" s="614"/>
      <c r="G6" s="614"/>
      <c r="H6" s="614"/>
      <c r="I6" s="101"/>
      <c r="J6" s="101"/>
    </row>
    <row r="7" spans="1:10">
      <c r="A7" s="107" t="s">
        <v>46</v>
      </c>
      <c r="B7" s="109" t="s">
        <v>15</v>
      </c>
      <c r="C7" s="107" t="s">
        <v>48</v>
      </c>
      <c r="D7" s="107"/>
      <c r="E7" s="107"/>
      <c r="F7" s="614"/>
      <c r="G7" s="614"/>
      <c r="H7" s="614"/>
      <c r="I7" s="101"/>
      <c r="J7" s="101"/>
    </row>
    <row r="8" spans="1:10">
      <c r="A8" s="107"/>
      <c r="B8" s="107"/>
      <c r="C8" s="107"/>
      <c r="D8" s="107"/>
      <c r="E8" s="107"/>
      <c r="F8" s="614"/>
      <c r="G8" s="614"/>
      <c r="H8" s="614"/>
      <c r="I8" s="101"/>
      <c r="J8" s="101"/>
    </row>
    <row r="9" spans="1:10">
      <c r="A9" s="111" t="s">
        <v>49</v>
      </c>
      <c r="B9" s="111"/>
      <c r="C9" s="101"/>
      <c r="D9" s="101"/>
      <c r="E9" s="101" t="s">
        <v>50</v>
      </c>
      <c r="F9" s="112">
        <f>+'[44]5.P1'!$F$9</f>
        <v>44385</v>
      </c>
      <c r="G9" s="101"/>
      <c r="H9" s="101"/>
      <c r="I9" s="101"/>
      <c r="J9" s="101"/>
    </row>
    <row r="10" spans="1:10">
      <c r="A10" s="113" t="s">
        <v>51</v>
      </c>
      <c r="B10" s="114"/>
      <c r="C10" s="115"/>
      <c r="D10" s="116" t="s">
        <v>52</v>
      </c>
      <c r="E10" s="116" t="s">
        <v>53</v>
      </c>
      <c r="F10" s="116"/>
      <c r="G10" s="116" t="s">
        <v>54</v>
      </c>
      <c r="H10" s="101"/>
      <c r="I10" s="101"/>
      <c r="J10" s="101"/>
    </row>
    <row r="11" spans="1:10">
      <c r="A11" s="117" t="str">
        <f>+[43]Insumos!B40</f>
        <v>HERRAMIENTA MENOR</v>
      </c>
      <c r="B11" s="118"/>
      <c r="C11" s="119" t="s">
        <v>55</v>
      </c>
      <c r="D11" s="120"/>
      <c r="E11" s="121"/>
      <c r="F11" s="122"/>
      <c r="G11" s="121">
        <f>+H39*0.05</f>
        <v>1339.2097222222219</v>
      </c>
      <c r="H11" s="101"/>
      <c r="I11" s="101"/>
      <c r="J11" s="101"/>
    </row>
    <row r="12" spans="1:10">
      <c r="A12" s="123"/>
      <c r="B12" s="124"/>
      <c r="C12" s="125"/>
      <c r="D12" s="120"/>
      <c r="E12" s="121"/>
      <c r="F12" s="126"/>
      <c r="G12" s="121"/>
      <c r="H12" s="101"/>
      <c r="I12" s="101"/>
      <c r="J12" s="101"/>
    </row>
    <row r="13" spans="1:10">
      <c r="A13" s="117"/>
      <c r="B13" s="124"/>
      <c r="C13" s="125"/>
      <c r="D13" s="120"/>
      <c r="E13" s="121"/>
      <c r="F13" s="122"/>
      <c r="G13" s="121"/>
      <c r="H13" s="101"/>
      <c r="I13" s="101"/>
      <c r="J13" s="101"/>
    </row>
    <row r="14" spans="1:10">
      <c r="A14" s="123"/>
      <c r="B14" s="124"/>
      <c r="C14" s="127"/>
      <c r="D14" s="120"/>
      <c r="E14" s="121"/>
      <c r="F14" s="128"/>
      <c r="G14" s="121"/>
      <c r="H14" s="101"/>
      <c r="I14" s="101"/>
      <c r="J14" s="101"/>
    </row>
    <row r="15" spans="1:10">
      <c r="A15" s="101"/>
      <c r="B15" s="101"/>
      <c r="C15" s="101"/>
      <c r="D15" s="101"/>
      <c r="E15" s="101"/>
      <c r="F15" s="101" t="s">
        <v>56</v>
      </c>
      <c r="G15" s="101"/>
      <c r="H15" s="121">
        <f>SUM(G11:G14)</f>
        <v>1339.2097222222219</v>
      </c>
      <c r="I15" s="101"/>
      <c r="J15" s="101"/>
    </row>
    <row r="16" spans="1:10">
      <c r="A16" s="111" t="s">
        <v>57</v>
      </c>
      <c r="B16" s="111"/>
      <c r="C16" s="101"/>
      <c r="D16" s="101"/>
      <c r="E16" s="101"/>
      <c r="F16" s="101"/>
      <c r="G16" s="101"/>
      <c r="H16" s="101"/>
      <c r="I16" s="101"/>
      <c r="J16" s="101"/>
    </row>
    <row r="17" spans="1:10">
      <c r="A17" s="130" t="s">
        <v>58</v>
      </c>
      <c r="B17" s="131"/>
      <c r="C17" s="132"/>
      <c r="D17" s="133" t="s">
        <v>6</v>
      </c>
      <c r="E17" s="133" t="s">
        <v>59</v>
      </c>
      <c r="F17" s="133" t="s">
        <v>7</v>
      </c>
      <c r="G17" s="133" t="s">
        <v>54</v>
      </c>
      <c r="H17" s="101"/>
      <c r="I17" s="101"/>
      <c r="J17" s="101"/>
    </row>
    <row r="18" spans="1:10">
      <c r="A18" s="615" t="str">
        <f>+[43]Insumos!B454</f>
        <v>Adaptador Macho Presión de 1/2"</v>
      </c>
      <c r="B18" s="616"/>
      <c r="C18" s="617"/>
      <c r="D18" s="137" t="str">
        <f>+[43]Insumos!C454</f>
        <v>und</v>
      </c>
      <c r="E18" s="138">
        <f>+[43]Insumos!D454</f>
        <v>515</v>
      </c>
      <c r="F18" s="139">
        <v>1</v>
      </c>
      <c r="G18" s="140">
        <f t="shared" ref="G18:G25" si="0">+E18*F18</f>
        <v>515</v>
      </c>
      <c r="H18" s="101"/>
      <c r="I18" s="101"/>
      <c r="J18" s="101"/>
    </row>
    <row r="19" spans="1:10">
      <c r="A19" s="134" t="str">
        <f>+[43]Insumos!B499</f>
        <v>Codo 90° Presión de 1/2"</v>
      </c>
      <c r="B19" s="135"/>
      <c r="C19" s="136"/>
      <c r="D19" s="137" t="str">
        <f>+[43]Insumos!C499</f>
        <v>und</v>
      </c>
      <c r="E19" s="138">
        <f>+[43]Insumos!D499</f>
        <v>681</v>
      </c>
      <c r="F19" s="139">
        <v>2</v>
      </c>
      <c r="G19" s="140">
        <f t="shared" si="0"/>
        <v>1362</v>
      </c>
      <c r="H19" s="101"/>
      <c r="I19" s="101"/>
      <c r="J19" s="101"/>
    </row>
    <row r="20" spans="1:10" ht="12.75" customHeight="1">
      <c r="A20" s="134" t="str">
        <f>+[43]Insumos!B554</f>
        <v xml:space="preserve">Limpiador PVC </v>
      </c>
      <c r="B20" s="124"/>
      <c r="C20" s="127"/>
      <c r="D20" s="137" t="str">
        <f>+[43]Insumos!C554</f>
        <v>1/4 gal</v>
      </c>
      <c r="E20" s="138">
        <f>+[43]Insumos!D554</f>
        <v>50901</v>
      </c>
      <c r="F20" s="141">
        <v>0.01</v>
      </c>
      <c r="G20" s="140">
        <f t="shared" si="0"/>
        <v>509.01</v>
      </c>
      <c r="H20" s="101"/>
      <c r="I20" s="101"/>
      <c r="J20" s="101"/>
    </row>
    <row r="21" spans="1:10">
      <c r="A21" s="134" t="str">
        <f>+[43]Insumos!B760</f>
        <v>Cinta teflón 10 m</v>
      </c>
      <c r="B21" s="124"/>
      <c r="C21" s="127"/>
      <c r="D21" s="137" t="str">
        <f>+[43]Insumos!C760</f>
        <v>und</v>
      </c>
      <c r="E21" s="138">
        <f>+[43]Insumos!D760</f>
        <v>515</v>
      </c>
      <c r="F21" s="142">
        <v>0.25</v>
      </c>
      <c r="G21" s="140">
        <f t="shared" si="0"/>
        <v>128.75</v>
      </c>
      <c r="H21" s="101"/>
      <c r="I21" s="101"/>
      <c r="J21" s="101"/>
    </row>
    <row r="22" spans="1:10" ht="12.75" customHeight="1">
      <c r="A22" s="134" t="str">
        <f>+[43]Insumos!B684</f>
        <v>Tubería PVC presión de 1/2" RDE 9</v>
      </c>
      <c r="B22" s="124"/>
      <c r="C22" s="127"/>
      <c r="D22" s="137" t="str">
        <f>+[43]Insumos!C684</f>
        <v>m</v>
      </c>
      <c r="E22" s="138">
        <f>+[43]Insumos!D684</f>
        <v>4205</v>
      </c>
      <c r="F22" s="142">
        <v>1</v>
      </c>
      <c r="G22" s="140">
        <f t="shared" si="0"/>
        <v>4205</v>
      </c>
      <c r="H22" s="101"/>
      <c r="I22" s="101"/>
      <c r="J22" s="101"/>
    </row>
    <row r="23" spans="1:10">
      <c r="A23" s="134" t="str">
        <f>+[43]Insumos!B577</f>
        <v xml:space="preserve">Soldadura Líquida PVC </v>
      </c>
      <c r="B23" s="124"/>
      <c r="C23" s="127"/>
      <c r="D23" s="137" t="str">
        <f>+[43]Insumos!C734</f>
        <v>und</v>
      </c>
      <c r="E23" s="138">
        <f>+[43]Insumos!D577</f>
        <v>54549</v>
      </c>
      <c r="F23" s="142">
        <v>5.0000000000000001E-3</v>
      </c>
      <c r="G23" s="140">
        <f t="shared" si="0"/>
        <v>272.745</v>
      </c>
      <c r="H23" s="101"/>
      <c r="I23" s="101"/>
      <c r="J23" s="101"/>
    </row>
    <row r="24" spans="1:10">
      <c r="A24" s="134" t="str">
        <f>+[43]Insumos!B587</f>
        <v>Tapón presión PVC 1/2</v>
      </c>
      <c r="B24" s="124"/>
      <c r="C24" s="127"/>
      <c r="D24" s="137" t="str">
        <f>+[43]Insumos!C587</f>
        <v>und</v>
      </c>
      <c r="E24" s="138">
        <f>+[43]Insumos!D587</f>
        <v>359</v>
      </c>
      <c r="F24" s="142">
        <v>1</v>
      </c>
      <c r="G24" s="121">
        <f t="shared" si="0"/>
        <v>359</v>
      </c>
      <c r="H24" s="101"/>
      <c r="I24" s="101"/>
      <c r="J24" s="101"/>
    </row>
    <row r="25" spans="1:10">
      <c r="A25" s="134" t="str">
        <f>+[43]Insumos!B631</f>
        <v>Tee PVC presión 1/2"</v>
      </c>
      <c r="B25" s="124"/>
      <c r="C25" s="127"/>
      <c r="D25" s="137" t="str">
        <f>+[43]Insumos!C631</f>
        <v>und</v>
      </c>
      <c r="E25" s="138">
        <f>+[43]Insumos!D631</f>
        <v>515</v>
      </c>
      <c r="F25" s="144">
        <v>1</v>
      </c>
      <c r="G25" s="121">
        <f t="shared" si="0"/>
        <v>515</v>
      </c>
      <c r="H25" s="101"/>
      <c r="I25" s="101"/>
      <c r="J25" s="101"/>
    </row>
    <row r="26" spans="1:10">
      <c r="A26" s="101"/>
      <c r="B26" s="101"/>
      <c r="C26" s="101"/>
      <c r="D26" s="101"/>
      <c r="E26" s="101"/>
      <c r="F26" s="101" t="s">
        <v>56</v>
      </c>
      <c r="G26" s="101"/>
      <c r="H26" s="121">
        <f>SUM(G18:G25)</f>
        <v>7866.5050000000001</v>
      </c>
      <c r="I26" s="101"/>
      <c r="J26" s="101"/>
    </row>
    <row r="27" spans="1:10">
      <c r="A27" s="111" t="s">
        <v>61</v>
      </c>
      <c r="B27" s="111"/>
      <c r="C27" s="101"/>
      <c r="D27" s="101"/>
      <c r="E27" s="101"/>
      <c r="F27" s="101"/>
      <c r="G27" s="101"/>
      <c r="H27" s="101"/>
      <c r="I27" s="101"/>
      <c r="J27" s="101"/>
    </row>
    <row r="28" spans="1:10">
      <c r="A28" s="116" t="s">
        <v>62</v>
      </c>
      <c r="B28" s="116"/>
      <c r="C28" s="116" t="s">
        <v>63</v>
      </c>
      <c r="D28" s="116" t="s">
        <v>64</v>
      </c>
      <c r="E28" s="116" t="s">
        <v>65</v>
      </c>
      <c r="F28" s="116" t="s">
        <v>53</v>
      </c>
      <c r="G28" s="116" t="s">
        <v>54</v>
      </c>
      <c r="H28" s="101"/>
      <c r="I28" s="101"/>
      <c r="J28" s="101"/>
    </row>
    <row r="29" spans="1:10">
      <c r="A29" s="117"/>
      <c r="B29" s="146"/>
      <c r="C29" s="120"/>
      <c r="D29" s="120"/>
      <c r="E29" s="120"/>
      <c r="F29" s="120"/>
      <c r="G29" s="145"/>
      <c r="H29" s="101"/>
      <c r="I29" s="101"/>
      <c r="J29" s="101"/>
    </row>
    <row r="30" spans="1:10">
      <c r="A30" s="117"/>
      <c r="B30" s="146"/>
      <c r="C30" s="120"/>
      <c r="D30" s="120"/>
      <c r="E30" s="120"/>
      <c r="F30" s="120"/>
      <c r="G30" s="120"/>
      <c r="H30" s="101"/>
      <c r="I30" s="101"/>
      <c r="J30" s="101"/>
    </row>
    <row r="31" spans="1:10">
      <c r="A31" s="117"/>
      <c r="B31" s="146"/>
      <c r="C31" s="120"/>
      <c r="D31" s="120"/>
      <c r="E31" s="120"/>
      <c r="F31" s="120"/>
      <c r="G31" s="120"/>
      <c r="H31" s="101"/>
      <c r="I31" s="101"/>
      <c r="J31" s="101"/>
    </row>
    <row r="32" spans="1:10">
      <c r="A32" s="101"/>
      <c r="B32" s="101"/>
      <c r="C32" s="101"/>
      <c r="D32" s="101"/>
      <c r="E32" s="101"/>
      <c r="F32" s="101" t="s">
        <v>56</v>
      </c>
      <c r="G32" s="101"/>
      <c r="H32" s="145"/>
      <c r="I32" s="101"/>
      <c r="J32" s="101"/>
    </row>
    <row r="33" spans="1:10">
      <c r="A33" s="111" t="s">
        <v>66</v>
      </c>
      <c r="B33" s="111"/>
      <c r="C33" s="101"/>
      <c r="D33" s="101"/>
      <c r="E33" s="101"/>
      <c r="F33" s="101"/>
      <c r="G33" s="101"/>
      <c r="H33" s="101"/>
      <c r="I33" s="101"/>
      <c r="J33" s="101"/>
    </row>
    <row r="34" spans="1:10">
      <c r="A34" s="113" t="s">
        <v>62</v>
      </c>
      <c r="B34" s="116"/>
      <c r="C34" s="116" t="s">
        <v>11</v>
      </c>
      <c r="D34" s="116" t="s">
        <v>67</v>
      </c>
      <c r="E34" s="116" t="s">
        <v>68</v>
      </c>
      <c r="F34" s="116" t="s">
        <v>69</v>
      </c>
      <c r="G34" s="116" t="s">
        <v>54</v>
      </c>
      <c r="H34" s="101"/>
      <c r="I34" s="101"/>
      <c r="J34" s="101"/>
    </row>
    <row r="35" spans="1:10">
      <c r="A35" s="117" t="str">
        <f>+[43]CUADRILLA!E72</f>
        <v>CUADRILLA No.11</v>
      </c>
      <c r="B35" s="146"/>
      <c r="C35" s="121">
        <f>+[43]CUADRILLA!G72</f>
        <v>84581.666666666657</v>
      </c>
      <c r="D35" s="142">
        <f>[43]DATOS!B15</f>
        <v>1.9</v>
      </c>
      <c r="E35" s="121">
        <f>C35*D35</f>
        <v>160705.16666666663</v>
      </c>
      <c r="F35" s="122">
        <v>6</v>
      </c>
      <c r="G35" s="121">
        <f>E35/F35</f>
        <v>26784.194444444438</v>
      </c>
      <c r="H35" s="101"/>
      <c r="I35" s="101"/>
      <c r="J35" s="101"/>
    </row>
    <row r="36" spans="1:10">
      <c r="A36" s="117"/>
      <c r="B36" s="146"/>
      <c r="C36" s="145"/>
      <c r="D36" s="120"/>
      <c r="E36" s="120"/>
      <c r="F36" s="120"/>
      <c r="G36" s="148"/>
      <c r="H36" s="101"/>
      <c r="I36" s="101"/>
      <c r="J36" s="101"/>
    </row>
    <row r="37" spans="1:10">
      <c r="A37" s="117"/>
      <c r="B37" s="146"/>
      <c r="C37" s="145"/>
      <c r="D37" s="120"/>
      <c r="E37" s="120"/>
      <c r="F37" s="120"/>
      <c r="G37" s="148"/>
      <c r="H37" s="101"/>
      <c r="I37" s="101"/>
      <c r="J37" s="101"/>
    </row>
    <row r="38" spans="1:10">
      <c r="A38" s="117"/>
      <c r="B38" s="146"/>
      <c r="C38" s="145"/>
      <c r="D38" s="120"/>
      <c r="E38" s="120"/>
      <c r="F38" s="120"/>
      <c r="G38" s="148"/>
      <c r="H38" s="101"/>
      <c r="I38" s="101"/>
      <c r="J38" s="101"/>
    </row>
    <row r="39" spans="1:10">
      <c r="A39" s="101"/>
      <c r="B39" s="101"/>
      <c r="C39" s="101"/>
      <c r="D39" s="101"/>
      <c r="E39" s="101"/>
      <c r="F39" s="101" t="s">
        <v>56</v>
      </c>
      <c r="G39" s="101"/>
      <c r="H39" s="121">
        <f>SUM(G35:G38)</f>
        <v>26784.194444444438</v>
      </c>
      <c r="I39" s="101"/>
      <c r="J39" s="149"/>
    </row>
    <row r="40" spans="1:10">
      <c r="A40" s="101"/>
      <c r="B40" s="101"/>
      <c r="C40" s="101"/>
      <c r="D40" s="101"/>
      <c r="E40" s="101"/>
      <c r="F40" s="101"/>
      <c r="G40" s="101"/>
      <c r="H40" s="101"/>
      <c r="I40" s="101"/>
      <c r="J40" s="101"/>
    </row>
    <row r="41" spans="1:10">
      <c r="A41" s="101"/>
      <c r="B41" s="101"/>
      <c r="C41" s="101" t="s">
        <v>70</v>
      </c>
      <c r="D41" s="101"/>
      <c r="E41" s="101"/>
      <c r="F41" s="101"/>
      <c r="G41" s="101"/>
      <c r="H41" s="121">
        <f>ROUND(SUM(H15:H39),0)</f>
        <v>35990</v>
      </c>
      <c r="I41" s="101"/>
      <c r="J41" s="101"/>
    </row>
    <row r="42" spans="1:10">
      <c r="A42" s="111" t="s">
        <v>71</v>
      </c>
      <c r="B42" s="111"/>
      <c r="C42" s="101"/>
      <c r="D42" s="101"/>
      <c r="E42" s="101"/>
      <c r="F42" s="101"/>
      <c r="G42" s="101"/>
      <c r="H42" s="101"/>
      <c r="I42" s="101"/>
      <c r="J42" s="101"/>
    </row>
    <row r="43" spans="1:10" ht="15">
      <c r="A43" s="583" t="s">
        <v>9</v>
      </c>
      <c r="B43" s="584"/>
      <c r="C43" s="150" t="s">
        <v>48</v>
      </c>
      <c r="D43" s="150" t="s">
        <v>48</v>
      </c>
      <c r="E43" s="151" t="s">
        <v>48</v>
      </c>
      <c r="F43" s="152" t="s">
        <v>72</v>
      </c>
      <c r="G43" s="116" t="s">
        <v>73</v>
      </c>
      <c r="H43" s="101"/>
      <c r="I43" s="101"/>
      <c r="J43" s="101"/>
    </row>
    <row r="44" spans="1:10">
      <c r="A44" s="117" t="s">
        <v>74</v>
      </c>
      <c r="B44" s="153"/>
      <c r="C44" s="153"/>
      <c r="D44" s="153"/>
      <c r="E44" s="146"/>
      <c r="F44" s="92">
        <f>+[43]DATOS!B10</f>
        <v>0.25</v>
      </c>
      <c r="G44" s="93">
        <f>$H$41*F44</f>
        <v>8997.5</v>
      </c>
      <c r="H44" s="101"/>
      <c r="I44" s="101"/>
      <c r="J44" s="101"/>
    </row>
    <row r="45" spans="1:10">
      <c r="A45" s="117" t="s">
        <v>75</v>
      </c>
      <c r="B45" s="153"/>
      <c r="C45" s="153"/>
      <c r="D45" s="153"/>
      <c r="E45" s="146"/>
      <c r="F45" s="92">
        <f>+[43]DATOS!B11</f>
        <v>0.02</v>
      </c>
      <c r="G45" s="93">
        <f>$H$41*F45</f>
        <v>719.80000000000007</v>
      </c>
      <c r="H45" s="101"/>
      <c r="I45" s="101"/>
      <c r="J45" s="101"/>
    </row>
    <row r="46" spans="1:10">
      <c r="A46" s="117" t="s">
        <v>76</v>
      </c>
      <c r="B46" s="153"/>
      <c r="C46" s="153"/>
      <c r="D46" s="153"/>
      <c r="E46" s="146"/>
      <c r="F46" s="92">
        <f>+[43]DATOS!B12</f>
        <v>0.05</v>
      </c>
      <c r="G46" s="93">
        <f>$H$41*F46</f>
        <v>1799.5</v>
      </c>
      <c r="H46" s="101"/>
      <c r="I46" s="101"/>
      <c r="J46" s="147"/>
    </row>
    <row r="47" spans="1:10">
      <c r="A47" s="117"/>
      <c r="B47" s="153"/>
      <c r="C47" s="153"/>
      <c r="D47" s="153"/>
      <c r="E47" s="146"/>
      <c r="F47" s="154"/>
      <c r="G47" s="121"/>
      <c r="H47" s="101"/>
      <c r="I47" s="101"/>
      <c r="J47" s="101"/>
    </row>
    <row r="48" spans="1:10">
      <c r="A48" s="101"/>
      <c r="B48" s="101"/>
      <c r="C48" s="101"/>
      <c r="D48" s="101"/>
      <c r="E48" s="101"/>
      <c r="F48" s="101" t="s">
        <v>56</v>
      </c>
      <c r="G48" s="101"/>
      <c r="H48" s="121">
        <f>ROUND(SUM(G44:G47),0)</f>
        <v>11517</v>
      </c>
      <c r="I48" s="101"/>
      <c r="J48" s="147"/>
    </row>
    <row r="49" spans="1:10">
      <c r="A49" s="101"/>
      <c r="B49" s="101"/>
      <c r="C49" s="101"/>
      <c r="D49" s="101"/>
      <c r="E49" s="101"/>
      <c r="F49" s="101"/>
      <c r="G49" s="101"/>
      <c r="H49" s="101"/>
      <c r="I49" s="101"/>
      <c r="J49" s="101"/>
    </row>
    <row r="50" spans="1:10" ht="15">
      <c r="A50" s="101"/>
      <c r="B50" s="101"/>
      <c r="C50" s="155" t="s">
        <v>77</v>
      </c>
      <c r="D50" s="101"/>
      <c r="E50" s="101"/>
      <c r="F50" s="101"/>
      <c r="G50" s="101"/>
      <c r="H50" s="156">
        <f>ROUND(SUM(H41:H48),0)</f>
        <v>47507</v>
      </c>
      <c r="I50" s="101"/>
      <c r="J50" s="147"/>
    </row>
    <row r="51" spans="1:10">
      <c r="A51" s="101"/>
      <c r="B51" s="101"/>
      <c r="C51" s="101"/>
      <c r="D51" s="101"/>
      <c r="E51" s="101"/>
      <c r="F51" s="101"/>
      <c r="G51" s="101"/>
      <c r="H51" s="101"/>
      <c r="I51" s="101"/>
      <c r="J51" s="101"/>
    </row>
    <row r="52" spans="1:10">
      <c r="A52" s="101"/>
      <c r="B52" s="101"/>
      <c r="C52" s="101"/>
      <c r="D52" s="101"/>
      <c r="E52" s="101"/>
      <c r="F52" s="101"/>
      <c r="G52" s="101"/>
      <c r="H52" s="101"/>
      <c r="I52" s="101"/>
      <c r="J52" s="101"/>
    </row>
    <row r="53" spans="1:10">
      <c r="A53" s="101"/>
      <c r="B53" s="101"/>
      <c r="C53" s="101"/>
      <c r="D53" s="101"/>
      <c r="E53" s="101"/>
      <c r="F53" s="101"/>
      <c r="G53" s="101"/>
      <c r="H53" s="101"/>
      <c r="I53" s="101"/>
      <c r="J53" s="101"/>
    </row>
    <row r="54" spans="1:10">
      <c r="A54" s="101"/>
      <c r="B54" s="101"/>
      <c r="C54" s="101"/>
      <c r="D54" s="101"/>
      <c r="E54" s="101"/>
      <c r="F54" s="101"/>
      <c r="G54" s="101"/>
      <c r="H54" s="101"/>
      <c r="I54" s="101"/>
      <c r="J54" s="101"/>
    </row>
    <row r="55" spans="1:10">
      <c r="A55" s="101"/>
      <c r="B55" s="101"/>
      <c r="C55" s="101"/>
      <c r="D55" s="101"/>
      <c r="E55" s="101"/>
      <c r="F55" s="101"/>
      <c r="G55" s="101"/>
      <c r="H55" s="101"/>
      <c r="I55" s="101"/>
      <c r="J55" s="101"/>
    </row>
    <row r="56" spans="1:10">
      <c r="A56" s="101"/>
      <c r="B56" s="101"/>
      <c r="C56" s="101"/>
      <c r="D56" s="101"/>
      <c r="E56" s="101"/>
      <c r="F56" s="101"/>
      <c r="G56" s="101"/>
      <c r="H56" s="101"/>
      <c r="I56" s="101"/>
      <c r="J56" s="101"/>
    </row>
  </sheetData>
  <mergeCells count="5">
    <mergeCell ref="E3:H3"/>
    <mergeCell ref="B5:D5"/>
    <mergeCell ref="F5:H8"/>
    <mergeCell ref="A18:C18"/>
    <mergeCell ref="A43:B43"/>
  </mergeCells>
  <hyperlinks>
    <hyperlink ref="J4" location="'INDICE PARALELO'!C199" display="REGRESAR" xr:uid="{00000000-0004-0000-0D00-000000000000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I52"/>
  <sheetViews>
    <sheetView showGridLines="0" zoomScale="85" zoomScaleNormal="85" workbookViewId="0"/>
  </sheetViews>
  <sheetFormatPr baseColWidth="10" defaultRowHeight="12.75"/>
  <cols>
    <col min="1" max="5" width="11.42578125" style="49"/>
    <col min="6" max="6" width="17" style="49" bestFit="1" customWidth="1"/>
    <col min="7" max="16384" width="11.42578125" style="49"/>
  </cols>
  <sheetData>
    <row r="2" spans="1:9" ht="18">
      <c r="A2" s="44" t="str">
        <f>+[42]DATOS!B2</f>
        <v>ALCALDIA DE POPAYAN</v>
      </c>
      <c r="B2" s="45"/>
      <c r="C2" s="46"/>
      <c r="D2" s="46"/>
      <c r="E2" s="46"/>
      <c r="F2" s="46"/>
      <c r="G2" s="46"/>
      <c r="H2" s="47"/>
      <c r="I2" s="48"/>
    </row>
    <row r="3" spans="1:9" ht="16.5" thickBot="1">
      <c r="A3" s="50" t="str">
        <f>+[42]DATOS!B4</f>
        <v>SECRETARIA DE INFRAESTRUCTURA</v>
      </c>
      <c r="B3" s="51"/>
      <c r="C3" s="52"/>
      <c r="D3" s="52"/>
      <c r="E3" s="603" t="s">
        <v>41</v>
      </c>
      <c r="F3" s="604"/>
      <c r="G3" s="604"/>
      <c r="H3" s="605"/>
      <c r="I3" s="48"/>
    </row>
    <row r="4" spans="1:9" ht="14.25" thickTop="1" thickBot="1">
      <c r="A4" s="48"/>
      <c r="B4" s="48"/>
      <c r="C4" s="48"/>
      <c r="D4" s="48"/>
      <c r="E4" s="48"/>
      <c r="F4" s="48"/>
      <c r="G4" s="48"/>
      <c r="H4" s="48"/>
      <c r="I4" s="53" t="s">
        <v>42</v>
      </c>
    </row>
    <row r="5" spans="1:9" ht="41.25" customHeight="1" thickTop="1">
      <c r="A5" s="54" t="s">
        <v>43</v>
      </c>
      <c r="B5" s="606" t="s">
        <v>91</v>
      </c>
      <c r="C5" s="606"/>
      <c r="D5" s="606"/>
      <c r="E5" s="54" t="s">
        <v>45</v>
      </c>
      <c r="F5" s="607" t="str">
        <f>+[42]DATOS!B6</f>
        <v>PRESUPUESTO PARA EDIFICACIONES</v>
      </c>
      <c r="G5" s="608"/>
      <c r="H5" s="608"/>
      <c r="I5" s="48"/>
    </row>
    <row r="6" spans="1:9">
      <c r="A6" s="55"/>
      <c r="B6" s="56"/>
      <c r="C6" s="54"/>
      <c r="D6" s="54"/>
      <c r="E6" s="54"/>
      <c r="F6" s="608"/>
      <c r="G6" s="608"/>
      <c r="H6" s="608"/>
      <c r="I6" s="48"/>
    </row>
    <row r="7" spans="1:9">
      <c r="A7" s="54" t="s">
        <v>46</v>
      </c>
      <c r="B7" s="56" t="s">
        <v>15</v>
      </c>
      <c r="C7" s="54" t="s">
        <v>48</v>
      </c>
      <c r="D7" s="54"/>
      <c r="E7" s="54"/>
      <c r="F7" s="608"/>
      <c r="G7" s="608"/>
      <c r="H7" s="608"/>
      <c r="I7" s="48"/>
    </row>
    <row r="8" spans="1:9">
      <c r="A8" s="54"/>
      <c r="B8" s="54"/>
      <c r="C8" s="54"/>
      <c r="D8" s="54"/>
      <c r="E8" s="54"/>
      <c r="F8" s="608"/>
      <c r="G8" s="608"/>
      <c r="H8" s="608"/>
      <c r="I8" s="48"/>
    </row>
    <row r="9" spans="1:9">
      <c r="A9" s="57" t="s">
        <v>49</v>
      </c>
      <c r="B9" s="57"/>
      <c r="C9" s="48"/>
      <c r="D9" s="48"/>
      <c r="E9" s="48" t="s">
        <v>50</v>
      </c>
      <c r="F9" s="58">
        <f>+[42]DATOS!B8</f>
        <v>44385</v>
      </c>
      <c r="G9" s="48"/>
      <c r="H9" s="48"/>
      <c r="I9" s="48"/>
    </row>
    <row r="10" spans="1:9">
      <c r="A10" s="214" t="s">
        <v>51</v>
      </c>
      <c r="B10" s="59"/>
      <c r="C10" s="60"/>
      <c r="D10" s="61" t="s">
        <v>52</v>
      </c>
      <c r="E10" s="61" t="s">
        <v>53</v>
      </c>
      <c r="F10" s="61"/>
      <c r="G10" s="61" t="s">
        <v>54</v>
      </c>
      <c r="H10" s="48"/>
      <c r="I10" s="48"/>
    </row>
    <row r="11" spans="1:9">
      <c r="A11" s="62" t="str">
        <f>+[42]Insumos!B40</f>
        <v>HERRAMIENTA MENOR</v>
      </c>
      <c r="B11" s="215"/>
      <c r="C11" s="63" t="s">
        <v>55</v>
      </c>
      <c r="D11" s="64"/>
      <c r="E11" s="65"/>
      <c r="F11" s="66"/>
      <c r="G11" s="65">
        <f>+H35*0.05</f>
        <v>1004.4072916666664</v>
      </c>
      <c r="H11" s="48"/>
      <c r="I11" s="48"/>
    </row>
    <row r="12" spans="1:9">
      <c r="A12" s="67"/>
      <c r="B12" s="68"/>
      <c r="C12" s="69"/>
      <c r="D12" s="64"/>
      <c r="E12" s="65"/>
      <c r="F12" s="71"/>
      <c r="G12" s="65"/>
      <c r="H12" s="48"/>
      <c r="I12" s="48"/>
    </row>
    <row r="13" spans="1:9">
      <c r="A13" s="62"/>
      <c r="B13" s="68"/>
      <c r="C13" s="69"/>
      <c r="D13" s="64"/>
      <c r="E13" s="65"/>
      <c r="F13" s="66"/>
      <c r="G13" s="65"/>
      <c r="H13" s="48"/>
      <c r="I13" s="48"/>
    </row>
    <row r="14" spans="1:9">
      <c r="A14" s="67"/>
      <c r="B14" s="68"/>
      <c r="C14" s="72"/>
      <c r="D14" s="64"/>
      <c r="E14" s="65"/>
      <c r="F14" s="73"/>
      <c r="G14" s="65"/>
      <c r="H14" s="48"/>
      <c r="I14" s="48"/>
    </row>
    <row r="15" spans="1:9">
      <c r="A15" s="48"/>
      <c r="B15" s="48"/>
      <c r="C15" s="48"/>
      <c r="D15" s="48"/>
      <c r="E15" s="48"/>
      <c r="F15" s="48" t="s">
        <v>56</v>
      </c>
      <c r="G15" s="48"/>
      <c r="H15" s="65">
        <f>SUM(G11:G14)</f>
        <v>1004.4072916666664</v>
      </c>
      <c r="I15" s="48"/>
    </row>
    <row r="16" spans="1:9">
      <c r="A16" s="57" t="s">
        <v>57</v>
      </c>
      <c r="B16" s="57"/>
      <c r="C16" s="48"/>
      <c r="D16" s="48"/>
      <c r="E16" s="48"/>
      <c r="F16" s="48"/>
      <c r="G16" s="48"/>
      <c r="H16" s="48"/>
      <c r="I16" s="48"/>
    </row>
    <row r="17" spans="1:9">
      <c r="A17" s="74" t="s">
        <v>58</v>
      </c>
      <c r="B17" s="75"/>
      <c r="C17" s="76"/>
      <c r="D17" s="77" t="s">
        <v>6</v>
      </c>
      <c r="E17" s="77" t="s">
        <v>59</v>
      </c>
      <c r="F17" s="77" t="s">
        <v>7</v>
      </c>
      <c r="G17" s="77" t="s">
        <v>54</v>
      </c>
      <c r="H17" s="48"/>
      <c r="I17" s="48"/>
    </row>
    <row r="18" spans="1:9">
      <c r="A18" s="609" t="str">
        <f>+[42]Insumos!B559</f>
        <v>Sifón St 3"</v>
      </c>
      <c r="B18" s="610"/>
      <c r="C18" s="611"/>
      <c r="D18" s="78" t="str">
        <f>+[42]Insumos!C559</f>
        <v>und</v>
      </c>
      <c r="E18" s="79">
        <f>+[42]Insumos!D559</f>
        <v>11433</v>
      </c>
      <c r="F18" s="294">
        <v>1</v>
      </c>
      <c r="G18" s="81">
        <f>+E18*F18</f>
        <v>11433</v>
      </c>
      <c r="H18" s="48"/>
      <c r="I18" s="48"/>
    </row>
    <row r="19" spans="1:9">
      <c r="A19" s="295" t="str">
        <f>+[42]Insumos!B712</f>
        <v>Tubo Sanitario PVC 3"</v>
      </c>
      <c r="B19" s="302"/>
      <c r="C19" s="303"/>
      <c r="D19" s="78" t="str">
        <f>+[42]Insumos!C712</f>
        <v>m</v>
      </c>
      <c r="E19" s="79">
        <f>+[42]Insumos!D712</f>
        <v>18700</v>
      </c>
      <c r="F19" s="294">
        <v>1.2</v>
      </c>
      <c r="G19" s="81">
        <f>+E19*F19</f>
        <v>22440</v>
      </c>
      <c r="H19" s="48"/>
      <c r="I19" s="48"/>
    </row>
    <row r="20" spans="1:9">
      <c r="A20" s="295" t="str">
        <f>+[42]Insumos!B581</f>
        <v xml:space="preserve">Soldadura Líquida PVC </v>
      </c>
      <c r="B20" s="68"/>
      <c r="C20" s="72"/>
      <c r="D20" s="78" t="str">
        <f>+[42]Insumos!C580</f>
        <v>und</v>
      </c>
      <c r="E20" s="79">
        <f>+[42]Insumos!D581</f>
        <v>54549</v>
      </c>
      <c r="F20" s="85">
        <v>0.01</v>
      </c>
      <c r="G20" s="81">
        <f>+E20*F20</f>
        <v>545.49</v>
      </c>
      <c r="H20" s="48"/>
      <c r="I20" s="48"/>
    </row>
    <row r="21" spans="1:9">
      <c r="A21" s="295" t="str">
        <f>+[42]Insumos!B557</f>
        <v xml:space="preserve">Limpiador PVC </v>
      </c>
      <c r="B21" s="68"/>
      <c r="C21" s="72"/>
      <c r="D21" s="78" t="str">
        <f>+[42]Insumos!C557</f>
        <v>1/4 gal</v>
      </c>
      <c r="E21" s="79">
        <f>+[42]Insumos!D557</f>
        <v>50901</v>
      </c>
      <c r="F21" s="85">
        <v>0.1</v>
      </c>
      <c r="G21" s="65">
        <f>+E21*F21</f>
        <v>5090.1000000000004</v>
      </c>
      <c r="H21" s="48"/>
      <c r="I21" s="48"/>
    </row>
    <row r="22" spans="1:9">
      <c r="A22" s="48"/>
      <c r="B22" s="48"/>
      <c r="C22" s="48"/>
      <c r="D22" s="48"/>
      <c r="E22" s="48"/>
      <c r="F22" s="48" t="s">
        <v>56</v>
      </c>
      <c r="G22" s="48"/>
      <c r="H22" s="65">
        <f>SUM(G18:G21)</f>
        <v>39508.589999999997</v>
      </c>
      <c r="I22" s="48"/>
    </row>
    <row r="23" spans="1:9">
      <c r="A23" s="57" t="s">
        <v>61</v>
      </c>
      <c r="B23" s="57"/>
      <c r="C23" s="48"/>
      <c r="D23" s="48"/>
      <c r="E23" s="48"/>
      <c r="F23" s="48"/>
      <c r="G23" s="48"/>
      <c r="H23" s="48"/>
      <c r="I23" s="48"/>
    </row>
    <row r="24" spans="1:9">
      <c r="A24" s="61" t="s">
        <v>62</v>
      </c>
      <c r="B24" s="61"/>
      <c r="C24" s="61" t="s">
        <v>63</v>
      </c>
      <c r="D24" s="61" t="s">
        <v>64</v>
      </c>
      <c r="E24" s="61" t="s">
        <v>65</v>
      </c>
      <c r="F24" s="61" t="s">
        <v>53</v>
      </c>
      <c r="G24" s="61" t="s">
        <v>54</v>
      </c>
      <c r="H24" s="48"/>
      <c r="I24" s="48"/>
    </row>
    <row r="25" spans="1:9">
      <c r="A25" s="62"/>
      <c r="B25" s="82"/>
      <c r="C25" s="64"/>
      <c r="D25" s="64"/>
      <c r="E25" s="64"/>
      <c r="F25" s="64"/>
      <c r="G25" s="83"/>
      <c r="H25" s="48"/>
      <c r="I25" s="48"/>
    </row>
    <row r="26" spans="1:9">
      <c r="A26" s="62"/>
      <c r="B26" s="82"/>
      <c r="C26" s="64"/>
      <c r="D26" s="64"/>
      <c r="E26" s="64"/>
      <c r="F26" s="64"/>
      <c r="G26" s="64"/>
      <c r="H26" s="48"/>
      <c r="I26" s="48"/>
    </row>
    <row r="27" spans="1:9">
      <c r="A27" s="62"/>
      <c r="B27" s="82"/>
      <c r="C27" s="64"/>
      <c r="D27" s="64"/>
      <c r="E27" s="64"/>
      <c r="F27" s="64"/>
      <c r="G27" s="64"/>
      <c r="H27" s="48"/>
      <c r="I27" s="48"/>
    </row>
    <row r="28" spans="1:9">
      <c r="A28" s="48"/>
      <c r="B28" s="48"/>
      <c r="C28" s="48"/>
      <c r="D28" s="48"/>
      <c r="E28" s="48"/>
      <c r="F28" s="48" t="s">
        <v>56</v>
      </c>
      <c r="G28" s="48"/>
      <c r="H28" s="83"/>
      <c r="I28" s="48"/>
    </row>
    <row r="29" spans="1:9">
      <c r="A29" s="57" t="s">
        <v>66</v>
      </c>
      <c r="B29" s="57"/>
      <c r="C29" s="48"/>
      <c r="D29" s="48"/>
      <c r="E29" s="48"/>
      <c r="F29" s="48"/>
      <c r="G29" s="48"/>
      <c r="H29" s="48"/>
      <c r="I29" s="48"/>
    </row>
    <row r="30" spans="1:9">
      <c r="A30" s="214" t="s">
        <v>62</v>
      </c>
      <c r="B30" s="61"/>
      <c r="C30" s="61" t="s">
        <v>11</v>
      </c>
      <c r="D30" s="61" t="s">
        <v>67</v>
      </c>
      <c r="E30" s="61" t="s">
        <v>68</v>
      </c>
      <c r="F30" s="61" t="s">
        <v>69</v>
      </c>
      <c r="G30" s="61" t="s">
        <v>54</v>
      </c>
      <c r="H30" s="48"/>
      <c r="I30" s="48"/>
    </row>
    <row r="31" spans="1:9">
      <c r="A31" s="62" t="str">
        <f>+[42]CUADRILLA!E72</f>
        <v>CUADRILLA No.11</v>
      </c>
      <c r="B31" s="82"/>
      <c r="C31" s="65">
        <f>+[42]CUADRILLA!G72</f>
        <v>84581.666666666657</v>
      </c>
      <c r="D31" s="85">
        <f>[42]DATOS!B15</f>
        <v>1.9</v>
      </c>
      <c r="E31" s="65">
        <f>C31*D31</f>
        <v>160705.16666666663</v>
      </c>
      <c r="F31" s="66">
        <v>8</v>
      </c>
      <c r="G31" s="65">
        <f>E31/F31</f>
        <v>20088.145833333328</v>
      </c>
      <c r="H31" s="48"/>
      <c r="I31" s="48"/>
    </row>
    <row r="32" spans="1:9">
      <c r="A32" s="62"/>
      <c r="B32" s="82"/>
      <c r="C32" s="83"/>
      <c r="D32" s="64"/>
      <c r="E32" s="64"/>
      <c r="F32" s="64"/>
      <c r="G32" s="86"/>
      <c r="H32" s="48"/>
      <c r="I32" s="48"/>
    </row>
    <row r="33" spans="1:9">
      <c r="A33" s="62"/>
      <c r="B33" s="82"/>
      <c r="C33" s="83"/>
      <c r="D33" s="64"/>
      <c r="E33" s="64"/>
      <c r="F33" s="64"/>
      <c r="G33" s="86"/>
      <c r="H33" s="48"/>
      <c r="I33" s="48"/>
    </row>
    <row r="34" spans="1:9">
      <c r="A34" s="62"/>
      <c r="B34" s="82"/>
      <c r="C34" s="83"/>
      <c r="D34" s="64"/>
      <c r="E34" s="64"/>
      <c r="F34" s="64"/>
      <c r="G34" s="86"/>
      <c r="H34" s="48"/>
      <c r="I34" s="48"/>
    </row>
    <row r="35" spans="1:9">
      <c r="A35" s="48"/>
      <c r="B35" s="48"/>
      <c r="C35" s="48"/>
      <c r="D35" s="48"/>
      <c r="E35" s="48"/>
      <c r="F35" s="48" t="s">
        <v>56</v>
      </c>
      <c r="G35" s="48"/>
      <c r="H35" s="65">
        <f>SUM(G31:G34)</f>
        <v>20088.145833333328</v>
      </c>
      <c r="I35" s="87"/>
    </row>
    <row r="36" spans="1:9">
      <c r="A36" s="48"/>
      <c r="B36" s="48"/>
      <c r="C36" s="48"/>
      <c r="D36" s="48"/>
      <c r="E36" s="48"/>
      <c r="F36" s="48"/>
      <c r="G36" s="48"/>
      <c r="H36" s="48"/>
      <c r="I36" s="48"/>
    </row>
    <row r="37" spans="1:9">
      <c r="A37" s="48"/>
      <c r="B37" s="48"/>
      <c r="C37" s="48" t="s">
        <v>70</v>
      </c>
      <c r="D37" s="48"/>
      <c r="E37" s="48"/>
      <c r="F37" s="48"/>
      <c r="G37" s="48"/>
      <c r="H37" s="65">
        <f>ROUND(SUM(H15:H35),0)</f>
        <v>60601</v>
      </c>
      <c r="I37" s="48"/>
    </row>
    <row r="38" spans="1:9">
      <c r="A38" s="57" t="s">
        <v>71</v>
      </c>
      <c r="B38" s="57"/>
      <c r="C38" s="48"/>
      <c r="D38" s="48"/>
      <c r="E38" s="48"/>
      <c r="F38" s="48"/>
      <c r="G38" s="48"/>
      <c r="H38" s="48"/>
      <c r="I38" s="48"/>
    </row>
    <row r="39" spans="1:9" ht="15">
      <c r="A39" s="612" t="s">
        <v>9</v>
      </c>
      <c r="B39" s="613"/>
      <c r="C39" s="88" t="s">
        <v>48</v>
      </c>
      <c r="D39" s="88" t="s">
        <v>48</v>
      </c>
      <c r="E39" s="89" t="s">
        <v>48</v>
      </c>
      <c r="F39" s="90" t="s">
        <v>72</v>
      </c>
      <c r="G39" s="61" t="s">
        <v>73</v>
      </c>
      <c r="H39" s="48"/>
      <c r="I39" s="48"/>
    </row>
    <row r="40" spans="1:9">
      <c r="A40" s="62" t="s">
        <v>74</v>
      </c>
      <c r="B40" s="91"/>
      <c r="C40" s="91"/>
      <c r="D40" s="91"/>
      <c r="E40" s="82"/>
      <c r="F40" s="270">
        <f>+[42]DATOS!B10</f>
        <v>0.25</v>
      </c>
      <c r="G40" s="271">
        <f>$H$37*F40</f>
        <v>15150.25</v>
      </c>
      <c r="H40" s="48"/>
      <c r="I40" s="48"/>
    </row>
    <row r="41" spans="1:9">
      <c r="A41" s="62" t="s">
        <v>75</v>
      </c>
      <c r="B41" s="91"/>
      <c r="C41" s="91"/>
      <c r="D41" s="91"/>
      <c r="E41" s="82"/>
      <c r="F41" s="270">
        <f>+[42]DATOS!B11</f>
        <v>0.02</v>
      </c>
      <c r="G41" s="271">
        <f>$H$37*F41</f>
        <v>1212.02</v>
      </c>
      <c r="H41" s="48"/>
      <c r="I41" s="48"/>
    </row>
    <row r="42" spans="1:9">
      <c r="A42" s="62" t="s">
        <v>76</v>
      </c>
      <c r="B42" s="91"/>
      <c r="C42" s="91"/>
      <c r="D42" s="91"/>
      <c r="E42" s="82"/>
      <c r="F42" s="270">
        <f>+[42]DATOS!B12</f>
        <v>0.05</v>
      </c>
      <c r="G42" s="271">
        <f>$H$37*F42</f>
        <v>3030.05</v>
      </c>
      <c r="H42" s="48"/>
      <c r="I42" s="84"/>
    </row>
    <row r="43" spans="1:9">
      <c r="A43" s="62"/>
      <c r="B43" s="91"/>
      <c r="C43" s="91"/>
      <c r="D43" s="91"/>
      <c r="E43" s="82"/>
      <c r="F43" s="94"/>
      <c r="G43" s="65"/>
      <c r="H43" s="48"/>
      <c r="I43" s="48"/>
    </row>
    <row r="44" spans="1:9">
      <c r="A44" s="48"/>
      <c r="B44" s="48"/>
      <c r="C44" s="48"/>
      <c r="D44" s="48"/>
      <c r="E44" s="48"/>
      <c r="F44" s="48" t="s">
        <v>56</v>
      </c>
      <c r="G44" s="48"/>
      <c r="H44" s="65">
        <f>ROUND(SUM(G40:G43),0)</f>
        <v>19392</v>
      </c>
      <c r="I44" s="84"/>
    </row>
    <row r="45" spans="1:9">
      <c r="A45" s="48"/>
      <c r="B45" s="48"/>
      <c r="C45" s="48"/>
      <c r="D45" s="48"/>
      <c r="E45" s="48"/>
      <c r="F45" s="48"/>
      <c r="G45" s="48"/>
      <c r="H45" s="48"/>
      <c r="I45" s="48"/>
    </row>
    <row r="46" spans="1:9" ht="15">
      <c r="A46" s="48"/>
      <c r="B46" s="48"/>
      <c r="C46" s="95" t="s">
        <v>77</v>
      </c>
      <c r="D46" s="48"/>
      <c r="E46" s="48"/>
      <c r="F46" s="48"/>
      <c r="G46" s="48"/>
      <c r="H46" s="96">
        <f>ROUND(SUM(H37:H44),0)</f>
        <v>79993</v>
      </c>
      <c r="I46" s="84"/>
    </row>
    <row r="47" spans="1:9">
      <c r="A47" s="48"/>
      <c r="B47" s="48"/>
      <c r="C47" s="48"/>
      <c r="D47" s="48"/>
      <c r="E47" s="48"/>
      <c r="F47" s="48"/>
      <c r="G47" s="48"/>
      <c r="H47" s="48"/>
      <c r="I47" s="48"/>
    </row>
    <row r="48" spans="1:9">
      <c r="A48" s="48"/>
      <c r="B48" s="48"/>
      <c r="C48" s="48"/>
      <c r="D48" s="48"/>
      <c r="E48" s="48"/>
      <c r="F48" s="48"/>
      <c r="G48" s="48"/>
      <c r="H48" s="48"/>
      <c r="I48" s="48"/>
    </row>
    <row r="49" spans="1:9">
      <c r="A49" s="48"/>
      <c r="B49" s="48"/>
      <c r="C49" s="48"/>
      <c r="D49" s="48"/>
      <c r="E49" s="48"/>
      <c r="F49" s="48"/>
      <c r="G49" s="48"/>
      <c r="H49" s="48"/>
      <c r="I49" s="48"/>
    </row>
    <row r="50" spans="1:9">
      <c r="A50" s="48"/>
      <c r="B50" s="48"/>
      <c r="C50" s="48"/>
      <c r="D50" s="48"/>
      <c r="E50" s="48"/>
      <c r="F50" s="48"/>
      <c r="G50" s="48"/>
      <c r="H50" s="48"/>
      <c r="I50" s="48"/>
    </row>
    <row r="51" spans="1:9">
      <c r="A51" s="48"/>
      <c r="B51" s="48"/>
      <c r="C51" s="48"/>
      <c r="D51" s="48"/>
      <c r="E51" s="48"/>
      <c r="F51" s="48"/>
      <c r="G51" s="48"/>
      <c r="H51" s="48"/>
      <c r="I51" s="48"/>
    </row>
    <row r="52" spans="1:9">
      <c r="A52" s="48"/>
      <c r="B52" s="48"/>
      <c r="C52" s="48"/>
      <c r="D52" s="48"/>
      <c r="E52" s="48"/>
      <c r="F52" s="48"/>
      <c r="G52" s="48"/>
      <c r="H52" s="48"/>
      <c r="I52" s="48"/>
    </row>
  </sheetData>
  <mergeCells count="5">
    <mergeCell ref="E3:H3"/>
    <mergeCell ref="B5:D5"/>
    <mergeCell ref="F5:H8"/>
    <mergeCell ref="A18:C18"/>
    <mergeCell ref="A39:B39"/>
  </mergeCells>
  <hyperlinks>
    <hyperlink ref="I4" location="'INDICE PARALELO'!C200" display="REGRESAR" xr:uid="{00000000-0004-0000-0E00-000000000000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J54"/>
  <sheetViews>
    <sheetView topLeftCell="A16" zoomScale="80" zoomScaleNormal="80" workbookViewId="0">
      <selection activeCell="N20" sqref="N20"/>
    </sheetView>
  </sheetViews>
  <sheetFormatPr baseColWidth="10" defaultColWidth="11.42578125" defaultRowHeight="12.75"/>
  <cols>
    <col min="1" max="5" width="11.42578125" style="102"/>
    <col min="6" max="6" width="17" style="102" bestFit="1" customWidth="1"/>
    <col min="7" max="7" width="13" style="102" bestFit="1" customWidth="1"/>
    <col min="8" max="16384" width="11.42578125" style="102"/>
  </cols>
  <sheetData>
    <row r="2" spans="1:10" ht="18">
      <c r="A2" s="97" t="str">
        <f>+[43]DATOS!B2</f>
        <v>ALCALDIA DE POPAYAN</v>
      </c>
      <c r="B2" s="98"/>
      <c r="C2" s="99"/>
      <c r="D2" s="99"/>
      <c r="E2" s="99"/>
      <c r="F2" s="99"/>
      <c r="G2" s="99"/>
      <c r="H2" s="100"/>
      <c r="I2" s="101" t="s">
        <v>40</v>
      </c>
      <c r="J2" s="101"/>
    </row>
    <row r="3" spans="1:10" ht="16.5" thickBot="1">
      <c r="A3" s="103" t="str">
        <f>+[43]DATOS!B4</f>
        <v>SECRETARIA DE INFRAESTRUCTURA</v>
      </c>
      <c r="B3" s="104"/>
      <c r="C3" s="105"/>
      <c r="D3" s="105"/>
      <c r="E3" s="578" t="s">
        <v>41</v>
      </c>
      <c r="F3" s="579"/>
      <c r="G3" s="579"/>
      <c r="H3" s="580"/>
      <c r="I3" s="101"/>
      <c r="J3" s="101"/>
    </row>
    <row r="4" spans="1:10" ht="14.25" thickTop="1" thickBot="1">
      <c r="A4" s="101"/>
      <c r="B4" s="101"/>
      <c r="C4" s="101"/>
      <c r="D4" s="101"/>
      <c r="E4" s="101"/>
      <c r="F4" s="101"/>
      <c r="G4" s="101"/>
      <c r="H4" s="101"/>
      <c r="I4" s="101"/>
      <c r="J4" s="53" t="s">
        <v>42</v>
      </c>
    </row>
    <row r="5" spans="1:10" ht="31.5" customHeight="1" thickTop="1">
      <c r="A5" s="107" t="s">
        <v>43</v>
      </c>
      <c r="B5" s="581" t="s">
        <v>94</v>
      </c>
      <c r="C5" s="581"/>
      <c r="D5" s="581"/>
      <c r="E5" s="107" t="s">
        <v>45</v>
      </c>
      <c r="F5" s="582" t="str">
        <f>+[43]DATOS!B6</f>
        <v>PRESUPUESTO PARA EDIFICACIONES</v>
      </c>
      <c r="G5" s="614"/>
      <c r="H5" s="614"/>
      <c r="I5" s="101"/>
      <c r="J5" s="101"/>
    </row>
    <row r="6" spans="1:10">
      <c r="A6" s="108"/>
      <c r="B6" s="109"/>
      <c r="C6" s="107"/>
      <c r="D6" s="107"/>
      <c r="E6" s="107"/>
      <c r="F6" s="614"/>
      <c r="G6" s="614"/>
      <c r="H6" s="614"/>
      <c r="I6" s="101"/>
      <c r="J6" s="101"/>
    </row>
    <row r="7" spans="1:10">
      <c r="A7" s="107" t="s">
        <v>46</v>
      </c>
      <c r="B7" s="109" t="s">
        <v>15</v>
      </c>
      <c r="C7" s="107" t="s">
        <v>48</v>
      </c>
      <c r="D7" s="107"/>
      <c r="E7" s="107"/>
      <c r="F7" s="614"/>
      <c r="G7" s="614"/>
      <c r="H7" s="614"/>
      <c r="I7" s="101"/>
      <c r="J7" s="101"/>
    </row>
    <row r="8" spans="1:10">
      <c r="A8" s="107"/>
      <c r="B8" s="107"/>
      <c r="C8" s="107"/>
      <c r="D8" s="107"/>
      <c r="E8" s="107"/>
      <c r="F8" s="614"/>
      <c r="G8" s="614"/>
      <c r="H8" s="614"/>
      <c r="I8" s="101"/>
      <c r="J8" s="101"/>
    </row>
    <row r="9" spans="1:10">
      <c r="A9" s="111" t="s">
        <v>49</v>
      </c>
      <c r="B9" s="111"/>
      <c r="C9" s="101"/>
      <c r="D9" s="101"/>
      <c r="E9" s="101" t="s">
        <v>50</v>
      </c>
      <c r="F9" s="112">
        <f>+'[44]5.P1'!$F$9</f>
        <v>44385</v>
      </c>
      <c r="G9" s="101"/>
      <c r="H9" s="101"/>
      <c r="I9" s="101"/>
      <c r="J9" s="101"/>
    </row>
    <row r="10" spans="1:10">
      <c r="A10" s="113" t="s">
        <v>51</v>
      </c>
      <c r="B10" s="114"/>
      <c r="C10" s="115"/>
      <c r="D10" s="116" t="s">
        <v>52</v>
      </c>
      <c r="E10" s="116" t="s">
        <v>53</v>
      </c>
      <c r="F10" s="116"/>
      <c r="G10" s="116" t="s">
        <v>54</v>
      </c>
      <c r="H10" s="101"/>
      <c r="I10" s="101"/>
      <c r="J10" s="101"/>
    </row>
    <row r="11" spans="1:10">
      <c r="A11" s="117" t="str">
        <f>+[43]Insumos!B40</f>
        <v>HERRAMIENTA MENOR</v>
      </c>
      <c r="B11" s="118"/>
      <c r="C11" s="119" t="s">
        <v>55</v>
      </c>
      <c r="D11" s="120"/>
      <c r="E11" s="121"/>
      <c r="F11" s="122"/>
      <c r="G11" s="121">
        <f>+H37*0.05</f>
        <v>401.76291666666663</v>
      </c>
      <c r="H11" s="101"/>
      <c r="I11" s="101"/>
      <c r="J11" s="101"/>
    </row>
    <row r="12" spans="1:10">
      <c r="A12" s="123"/>
      <c r="B12" s="124"/>
      <c r="C12" s="125"/>
      <c r="D12" s="120"/>
      <c r="E12" s="121"/>
      <c r="F12" s="126"/>
      <c r="G12" s="121"/>
      <c r="H12" s="101"/>
      <c r="I12" s="101"/>
      <c r="J12" s="101"/>
    </row>
    <row r="13" spans="1:10">
      <c r="A13" s="117"/>
      <c r="B13" s="124"/>
      <c r="C13" s="125"/>
      <c r="D13" s="120"/>
      <c r="E13" s="121"/>
      <c r="F13" s="122"/>
      <c r="G13" s="121"/>
      <c r="H13" s="101"/>
      <c r="I13" s="101"/>
      <c r="J13" s="101"/>
    </row>
    <row r="14" spans="1:10">
      <c r="A14" s="123"/>
      <c r="B14" s="124"/>
      <c r="C14" s="127"/>
      <c r="D14" s="120"/>
      <c r="E14" s="121"/>
      <c r="F14" s="128"/>
      <c r="G14" s="121"/>
      <c r="H14" s="101"/>
      <c r="I14" s="101"/>
      <c r="J14" s="101"/>
    </row>
    <row r="15" spans="1:10">
      <c r="A15" s="101"/>
      <c r="B15" s="101"/>
      <c r="C15" s="101"/>
      <c r="D15" s="101"/>
      <c r="E15" s="101"/>
      <c r="F15" s="101" t="s">
        <v>56</v>
      </c>
      <c r="G15" s="101"/>
      <c r="H15" s="121">
        <f>SUM(G11:G14)</f>
        <v>401.76291666666663</v>
      </c>
      <c r="I15" s="101"/>
      <c r="J15" s="101"/>
    </row>
    <row r="16" spans="1:10">
      <c r="A16" s="111" t="s">
        <v>57</v>
      </c>
      <c r="B16" s="111"/>
      <c r="C16" s="101"/>
      <c r="D16" s="101"/>
      <c r="E16" s="101"/>
      <c r="F16" s="101"/>
      <c r="G16" s="101"/>
      <c r="H16" s="101"/>
      <c r="I16" s="101"/>
      <c r="J16" s="101"/>
    </row>
    <row r="17" spans="1:10">
      <c r="A17" s="130" t="s">
        <v>58</v>
      </c>
      <c r="B17" s="131"/>
      <c r="C17" s="132"/>
      <c r="D17" s="133" t="s">
        <v>6</v>
      </c>
      <c r="E17" s="133" t="s">
        <v>59</v>
      </c>
      <c r="F17" s="133" t="s">
        <v>7</v>
      </c>
      <c r="G17" s="133" t="s">
        <v>54</v>
      </c>
      <c r="H17" s="101"/>
      <c r="I17" s="101"/>
      <c r="J17" s="101"/>
    </row>
    <row r="18" spans="1:10">
      <c r="A18" s="615" t="str">
        <f>+[43]Insumos!B764</f>
        <v>MEDIDOR DE AGUA POTABLE DE 1/2"</v>
      </c>
      <c r="B18" s="616"/>
      <c r="C18" s="617"/>
      <c r="D18" s="137" t="str">
        <f>+[43]Insumos!C764</f>
        <v>Und</v>
      </c>
      <c r="E18" s="138">
        <f>+[43]Insumos!D764</f>
        <v>154500</v>
      </c>
      <c r="F18" s="139">
        <v>1</v>
      </c>
      <c r="G18" s="140">
        <f t="shared" ref="G18:G23" si="0">+E18*F18</f>
        <v>154500</v>
      </c>
      <c r="H18" s="101"/>
      <c r="I18" s="101"/>
      <c r="J18" s="101"/>
    </row>
    <row r="19" spans="1:10" ht="36.75" customHeight="1">
      <c r="A19" s="615" t="str">
        <f>+[43]Insumos!B765</f>
        <v>CAJA Y TAPA DE FUNDICIÓN DÚCTIL  DE 30x30 CM, SGÚN COMPAÑÍA SUMINISTRADORA</v>
      </c>
      <c r="B19" s="616"/>
      <c r="C19" s="617"/>
      <c r="D19" s="137" t="str">
        <f>+[43]Insumos!C765</f>
        <v>und</v>
      </c>
      <c r="E19" s="138">
        <f>+[43]Insumos!D765</f>
        <v>32960</v>
      </c>
      <c r="F19" s="139">
        <v>1</v>
      </c>
      <c r="G19" s="140">
        <f t="shared" si="0"/>
        <v>32960</v>
      </c>
      <c r="H19" s="101"/>
      <c r="I19" s="101"/>
      <c r="J19" s="101"/>
    </row>
    <row r="20" spans="1:10" ht="30.75" customHeight="1">
      <c r="A20" s="615" t="str">
        <f>+[43]Insumos!B766</f>
        <v>GRIFO DE COMPROBACIÓN DE LATÓN, PARA ROSCAR, DE 1/2"</v>
      </c>
      <c r="B20" s="616"/>
      <c r="C20" s="617"/>
      <c r="D20" s="137" t="str">
        <f>+[43]Insumos!C766</f>
        <v>und</v>
      </c>
      <c r="E20" s="138">
        <f>+[43]Insumos!D766</f>
        <v>12518</v>
      </c>
      <c r="F20" s="169">
        <v>1</v>
      </c>
      <c r="G20" s="140">
        <f t="shared" si="0"/>
        <v>12518</v>
      </c>
      <c r="H20" s="101"/>
      <c r="I20" s="101"/>
      <c r="J20" s="101"/>
    </row>
    <row r="21" spans="1:10" ht="29.25" customHeight="1">
      <c r="A21" s="615" t="str">
        <f>+[43]Insumos!B767</f>
        <v>VÁLCULA DE ESFERA DE LATÓN NIQUELADO PARA ROSCAR DE 1/2"</v>
      </c>
      <c r="B21" s="616"/>
      <c r="C21" s="617"/>
      <c r="D21" s="137" t="str">
        <f>+[43]Insumos!C767</f>
        <v>und</v>
      </c>
      <c r="E21" s="138">
        <f>+[43]Insumos!D767</f>
        <v>10403</v>
      </c>
      <c r="F21" s="172">
        <v>1</v>
      </c>
      <c r="G21" s="140">
        <f t="shared" si="0"/>
        <v>10403</v>
      </c>
      <c r="H21" s="101"/>
      <c r="I21" s="101"/>
      <c r="J21" s="101"/>
    </row>
    <row r="22" spans="1:10" ht="27.75" customHeight="1">
      <c r="A22" s="615" t="str">
        <f>+[43]Insumos!B768</f>
        <v>MATERIAL AUXILIAR PARA INSTALACIONES HIDRÁULICAS</v>
      </c>
      <c r="B22" s="616"/>
      <c r="C22" s="617"/>
      <c r="D22" s="137" t="str">
        <f>+[43]Insumos!C768</f>
        <v>und</v>
      </c>
      <c r="E22" s="138">
        <f>+[43]Insumos!D768</f>
        <v>3514</v>
      </c>
      <c r="F22" s="172">
        <v>1</v>
      </c>
      <c r="G22" s="140">
        <f t="shared" si="0"/>
        <v>3514</v>
      </c>
      <c r="H22" s="101"/>
      <c r="I22" s="101"/>
      <c r="J22" s="101"/>
    </row>
    <row r="23" spans="1:10" ht="63" customHeight="1">
      <c r="A23" s="615" t="str">
        <f>+[43]Insumos!B769</f>
        <v>FILTRO RETENEDOR DE RESIDUOS DE LATÓN, CON TAMÍZ DE ACERO INOXIDABLE CON PERFORACIONES DE 0,4mm DE DIÁMETRO, CON ROSCA DE 1/2".</v>
      </c>
      <c r="B23" s="616"/>
      <c r="C23" s="617"/>
      <c r="D23" s="137" t="str">
        <f>+[43]Insumos!C769</f>
        <v>und</v>
      </c>
      <c r="E23" s="138">
        <f>+[43]Insumos!D769</f>
        <v>12515</v>
      </c>
      <c r="F23" s="172">
        <v>1</v>
      </c>
      <c r="G23" s="140">
        <f t="shared" si="0"/>
        <v>12515</v>
      </c>
      <c r="H23" s="101"/>
      <c r="I23" s="101"/>
      <c r="J23" s="101"/>
    </row>
    <row r="24" spans="1:10">
      <c r="A24" s="101"/>
      <c r="B24" s="101"/>
      <c r="C24" s="101"/>
      <c r="D24" s="101"/>
      <c r="E24" s="101"/>
      <c r="F24" s="101" t="s">
        <v>56</v>
      </c>
      <c r="G24" s="101"/>
      <c r="H24" s="121">
        <f>SUM(G18:G23)</f>
        <v>226410</v>
      </c>
      <c r="I24" s="101"/>
      <c r="J24" s="101"/>
    </row>
    <row r="25" spans="1:10">
      <c r="A25" s="111" t="s">
        <v>61</v>
      </c>
      <c r="B25" s="111"/>
      <c r="C25" s="101"/>
      <c r="D25" s="101"/>
      <c r="E25" s="101"/>
      <c r="F25" s="101"/>
      <c r="G25" s="101"/>
      <c r="H25" s="101"/>
      <c r="I25" s="101"/>
      <c r="J25" s="101"/>
    </row>
    <row r="26" spans="1:10">
      <c r="A26" s="116" t="s">
        <v>62</v>
      </c>
      <c r="B26" s="116"/>
      <c r="C26" s="116" t="s">
        <v>63</v>
      </c>
      <c r="D26" s="116" t="s">
        <v>64</v>
      </c>
      <c r="E26" s="116" t="s">
        <v>65</v>
      </c>
      <c r="F26" s="116" t="s">
        <v>53</v>
      </c>
      <c r="G26" s="116" t="s">
        <v>54</v>
      </c>
      <c r="H26" s="101"/>
      <c r="I26" s="101"/>
      <c r="J26" s="101"/>
    </row>
    <row r="27" spans="1:10">
      <c r="A27" s="117"/>
      <c r="B27" s="146"/>
      <c r="C27" s="120"/>
      <c r="D27" s="120"/>
      <c r="E27" s="120"/>
      <c r="F27" s="120"/>
      <c r="G27" s="145"/>
      <c r="H27" s="101"/>
      <c r="I27" s="101"/>
      <c r="J27" s="101"/>
    </row>
    <row r="28" spans="1:10">
      <c r="A28" s="117"/>
      <c r="B28" s="146"/>
      <c r="C28" s="120"/>
      <c r="D28" s="120"/>
      <c r="E28" s="120"/>
      <c r="F28" s="120"/>
      <c r="G28" s="120"/>
      <c r="H28" s="101"/>
      <c r="I28" s="101"/>
      <c r="J28" s="101"/>
    </row>
    <row r="29" spans="1:10">
      <c r="A29" s="117"/>
      <c r="B29" s="146"/>
      <c r="C29" s="120"/>
      <c r="D29" s="120"/>
      <c r="E29" s="120"/>
      <c r="F29" s="120"/>
      <c r="G29" s="120"/>
      <c r="H29" s="101"/>
      <c r="I29" s="101"/>
      <c r="J29" s="101"/>
    </row>
    <row r="30" spans="1:10">
      <c r="A30" s="101"/>
      <c r="B30" s="101"/>
      <c r="C30" s="101"/>
      <c r="D30" s="101"/>
      <c r="E30" s="101"/>
      <c r="F30" s="101" t="s">
        <v>56</v>
      </c>
      <c r="G30" s="101"/>
      <c r="H30" s="145"/>
      <c r="I30" s="101"/>
      <c r="J30" s="101"/>
    </row>
    <row r="31" spans="1:10">
      <c r="A31" s="111" t="s">
        <v>66</v>
      </c>
      <c r="B31" s="111"/>
      <c r="C31" s="101"/>
      <c r="D31" s="101"/>
      <c r="E31" s="101"/>
      <c r="F31" s="101"/>
      <c r="G31" s="101"/>
      <c r="H31" s="101"/>
      <c r="I31" s="101"/>
      <c r="J31" s="101"/>
    </row>
    <row r="32" spans="1:10">
      <c r="A32" s="113" t="s">
        <v>62</v>
      </c>
      <c r="B32" s="116"/>
      <c r="C32" s="116" t="s">
        <v>11</v>
      </c>
      <c r="D32" s="116" t="s">
        <v>67</v>
      </c>
      <c r="E32" s="116" t="s">
        <v>68</v>
      </c>
      <c r="F32" s="116" t="s">
        <v>69</v>
      </c>
      <c r="G32" s="116" t="s">
        <v>54</v>
      </c>
      <c r="H32" s="101"/>
      <c r="I32" s="101"/>
      <c r="J32" s="101"/>
    </row>
    <row r="33" spans="1:10">
      <c r="A33" s="117" t="str">
        <f>+[43]CUADRILLA!E60</f>
        <v>CUADRILLA No. 09</v>
      </c>
      <c r="B33" s="146"/>
      <c r="C33" s="121">
        <f>+[43]CUADRILLA!G60</f>
        <v>33832.666666666664</v>
      </c>
      <c r="D33" s="142">
        <f>[43]DATOS!B15</f>
        <v>1.9</v>
      </c>
      <c r="E33" s="121">
        <f>C33*D33</f>
        <v>64282.066666666658</v>
      </c>
      <c r="F33" s="122">
        <v>8</v>
      </c>
      <c r="G33" s="121">
        <f>E33/F33</f>
        <v>8035.2583333333323</v>
      </c>
      <c r="H33" s="101"/>
      <c r="I33" s="101"/>
      <c r="J33" s="101"/>
    </row>
    <row r="34" spans="1:10">
      <c r="A34" s="117"/>
      <c r="B34" s="146"/>
      <c r="C34" s="145"/>
      <c r="D34" s="120"/>
      <c r="E34" s="120"/>
      <c r="F34" s="120"/>
      <c r="G34" s="148"/>
      <c r="H34" s="101"/>
      <c r="I34" s="101"/>
      <c r="J34" s="101"/>
    </row>
    <row r="35" spans="1:10">
      <c r="A35" s="117"/>
      <c r="B35" s="146"/>
      <c r="C35" s="145"/>
      <c r="D35" s="120"/>
      <c r="E35" s="120"/>
      <c r="F35" s="120"/>
      <c r="G35" s="148"/>
      <c r="H35" s="101"/>
      <c r="I35" s="101"/>
      <c r="J35" s="101"/>
    </row>
    <row r="36" spans="1:10">
      <c r="A36" s="117"/>
      <c r="B36" s="146"/>
      <c r="C36" s="145"/>
      <c r="D36" s="120"/>
      <c r="E36" s="120"/>
      <c r="F36" s="120"/>
      <c r="G36" s="148"/>
      <c r="H36" s="101"/>
      <c r="I36" s="101"/>
      <c r="J36" s="101"/>
    </row>
    <row r="37" spans="1:10">
      <c r="A37" s="101"/>
      <c r="B37" s="101"/>
      <c r="C37" s="101"/>
      <c r="D37" s="101"/>
      <c r="E37" s="101"/>
      <c r="F37" s="101" t="s">
        <v>56</v>
      </c>
      <c r="G37" s="101"/>
      <c r="H37" s="121">
        <f>SUM(G33:G36)</f>
        <v>8035.2583333333323</v>
      </c>
      <c r="I37" s="101"/>
      <c r="J37" s="149"/>
    </row>
    <row r="38" spans="1:10">
      <c r="A38" s="101"/>
      <c r="B38" s="101"/>
      <c r="C38" s="101"/>
      <c r="D38" s="101"/>
      <c r="E38" s="101"/>
      <c r="F38" s="101"/>
      <c r="G38" s="101"/>
      <c r="H38" s="101"/>
      <c r="I38" s="101"/>
      <c r="J38" s="101"/>
    </row>
    <row r="39" spans="1:10">
      <c r="A39" s="101"/>
      <c r="B39" s="101"/>
      <c r="C39" s="101" t="s">
        <v>70</v>
      </c>
      <c r="D39" s="101"/>
      <c r="E39" s="101"/>
      <c r="F39" s="101"/>
      <c r="G39" s="101"/>
      <c r="H39" s="121">
        <f>ROUND(SUM(H15:H37),0)</f>
        <v>234847</v>
      </c>
      <c r="I39" s="101"/>
      <c r="J39" s="101"/>
    </row>
    <row r="40" spans="1:10">
      <c r="A40" s="111" t="s">
        <v>71</v>
      </c>
      <c r="B40" s="111"/>
      <c r="C40" s="101"/>
      <c r="D40" s="101"/>
      <c r="E40" s="101"/>
      <c r="F40" s="101"/>
      <c r="G40" s="101"/>
      <c r="H40" s="101"/>
      <c r="I40" s="101"/>
      <c r="J40" s="101"/>
    </row>
    <row r="41" spans="1:10" ht="15">
      <c r="A41" s="583" t="s">
        <v>9</v>
      </c>
      <c r="B41" s="584"/>
      <c r="C41" s="150" t="s">
        <v>48</v>
      </c>
      <c r="D41" s="150" t="s">
        <v>48</v>
      </c>
      <c r="E41" s="151" t="s">
        <v>48</v>
      </c>
      <c r="F41" s="152" t="s">
        <v>72</v>
      </c>
      <c r="G41" s="116" t="s">
        <v>73</v>
      </c>
      <c r="H41" s="101"/>
      <c r="I41" s="101"/>
      <c r="J41" s="101"/>
    </row>
    <row r="42" spans="1:10">
      <c r="A42" s="117" t="s">
        <v>74</v>
      </c>
      <c r="B42" s="153"/>
      <c r="C42" s="153"/>
      <c r="D42" s="153"/>
      <c r="E42" s="146"/>
      <c r="F42" s="92">
        <f>+[43]DATOS!B10</f>
        <v>0.25</v>
      </c>
      <c r="G42" s="93">
        <f>$H$39*F42</f>
        <v>58711.75</v>
      </c>
      <c r="H42" s="101"/>
      <c r="I42" s="101"/>
      <c r="J42" s="101"/>
    </row>
    <row r="43" spans="1:10">
      <c r="A43" s="117" t="s">
        <v>75</v>
      </c>
      <c r="B43" s="153"/>
      <c r="C43" s="153"/>
      <c r="D43" s="153"/>
      <c r="E43" s="146"/>
      <c r="F43" s="92">
        <f>+[43]DATOS!B11</f>
        <v>0.02</v>
      </c>
      <c r="G43" s="93">
        <f>$H$39*F43</f>
        <v>4696.9400000000005</v>
      </c>
      <c r="H43" s="101"/>
      <c r="I43" s="101"/>
      <c r="J43" s="101"/>
    </row>
    <row r="44" spans="1:10">
      <c r="A44" s="117" t="s">
        <v>76</v>
      </c>
      <c r="B44" s="153"/>
      <c r="C44" s="153"/>
      <c r="D44" s="153"/>
      <c r="E44" s="146"/>
      <c r="F44" s="92">
        <f>+[43]DATOS!B12</f>
        <v>0.05</v>
      </c>
      <c r="G44" s="93">
        <f>$H$39*F44</f>
        <v>11742.35</v>
      </c>
      <c r="H44" s="101"/>
      <c r="I44" s="101"/>
      <c r="J44" s="147"/>
    </row>
    <row r="45" spans="1:10">
      <c r="A45" s="117"/>
      <c r="B45" s="153"/>
      <c r="C45" s="153"/>
      <c r="D45" s="153"/>
      <c r="E45" s="146"/>
      <c r="F45" s="154"/>
      <c r="G45" s="121"/>
      <c r="H45" s="101"/>
      <c r="I45" s="101"/>
      <c r="J45" s="101"/>
    </row>
    <row r="46" spans="1:10">
      <c r="A46" s="101"/>
      <c r="B46" s="101"/>
      <c r="C46" s="101"/>
      <c r="D46" s="101"/>
      <c r="E46" s="101"/>
      <c r="F46" s="101" t="s">
        <v>56</v>
      </c>
      <c r="G46" s="101"/>
      <c r="H46" s="121">
        <f>ROUND(SUM(G42:G45),0)</f>
        <v>75151</v>
      </c>
      <c r="I46" s="101"/>
      <c r="J46" s="147"/>
    </row>
    <row r="47" spans="1:10">
      <c r="A47" s="101"/>
      <c r="B47" s="101"/>
      <c r="C47" s="101"/>
      <c r="D47" s="101"/>
      <c r="E47" s="101"/>
      <c r="F47" s="101"/>
      <c r="G47" s="101"/>
      <c r="H47" s="101"/>
      <c r="I47" s="101"/>
      <c r="J47" s="101"/>
    </row>
    <row r="48" spans="1:10" ht="15">
      <c r="A48" s="101"/>
      <c r="B48" s="101"/>
      <c r="C48" s="155" t="s">
        <v>77</v>
      </c>
      <c r="D48" s="101"/>
      <c r="E48" s="101"/>
      <c r="F48" s="101"/>
      <c r="G48" s="101"/>
      <c r="H48" s="156">
        <f>ROUND(SUM(H39:H46),0)</f>
        <v>309998</v>
      </c>
      <c r="I48" s="101"/>
      <c r="J48" s="147"/>
    </row>
    <row r="49" spans="1:10">
      <c r="A49" s="101"/>
      <c r="B49" s="101"/>
      <c r="C49" s="101"/>
      <c r="D49" s="101"/>
      <c r="E49" s="101"/>
      <c r="F49" s="101"/>
      <c r="G49" s="101"/>
      <c r="H49" s="101"/>
      <c r="I49" s="101"/>
      <c r="J49" s="101"/>
    </row>
    <row r="50" spans="1:10">
      <c r="A50" s="101"/>
      <c r="B50" s="101"/>
      <c r="C50" s="101"/>
      <c r="D50" s="101"/>
      <c r="E50" s="101"/>
      <c r="F50" s="101"/>
      <c r="G50" s="101"/>
      <c r="H50" s="101"/>
      <c r="I50" s="101"/>
      <c r="J50" s="101"/>
    </row>
    <row r="51" spans="1:10">
      <c r="A51" s="101"/>
      <c r="B51" s="101"/>
      <c r="C51" s="101"/>
      <c r="D51" s="101"/>
      <c r="E51" s="101"/>
      <c r="F51" s="101"/>
      <c r="G51" s="101"/>
      <c r="H51" s="101"/>
      <c r="I51" s="101"/>
      <c r="J51" s="101"/>
    </row>
    <row r="52" spans="1:10">
      <c r="A52" s="101"/>
      <c r="B52" s="101"/>
      <c r="C52" s="101"/>
      <c r="D52" s="101"/>
      <c r="E52" s="101"/>
      <c r="F52" s="101"/>
      <c r="G52" s="101"/>
      <c r="H52" s="101"/>
      <c r="I52" s="101"/>
      <c r="J52" s="101"/>
    </row>
    <row r="53" spans="1:10">
      <c r="A53" s="101"/>
      <c r="B53" s="101"/>
      <c r="C53" s="101"/>
      <c r="D53" s="101"/>
      <c r="E53" s="101"/>
      <c r="F53" s="101"/>
      <c r="G53" s="101"/>
      <c r="H53" s="101"/>
      <c r="I53" s="101"/>
      <c r="J53" s="101"/>
    </row>
    <row r="54" spans="1:10">
      <c r="A54" s="101"/>
      <c r="B54" s="101"/>
      <c r="C54" s="101"/>
      <c r="D54" s="101"/>
      <c r="E54" s="101"/>
      <c r="F54" s="101"/>
      <c r="G54" s="101"/>
      <c r="H54" s="101"/>
      <c r="I54" s="101"/>
      <c r="J54" s="101"/>
    </row>
  </sheetData>
  <mergeCells count="10">
    <mergeCell ref="A21:C21"/>
    <mergeCell ref="A22:C22"/>
    <mergeCell ref="A23:C23"/>
    <mergeCell ref="A41:B41"/>
    <mergeCell ref="E3:H3"/>
    <mergeCell ref="B5:D5"/>
    <mergeCell ref="F5:H8"/>
    <mergeCell ref="A18:C18"/>
    <mergeCell ref="A19:C19"/>
    <mergeCell ref="A20:C20"/>
  </mergeCells>
  <hyperlinks>
    <hyperlink ref="J4" location="'INDICE PARALELO'!C207" display="REGRESAR" xr:uid="{00000000-0004-0000-0F00-000000000000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2"/>
  </sheetPr>
  <dimension ref="A2:J78"/>
  <sheetViews>
    <sheetView showGridLines="0" view="pageBreakPreview" zoomScale="80" zoomScaleNormal="100" zoomScaleSheetLayoutView="80" workbookViewId="0">
      <selection activeCell="F10" sqref="F10"/>
    </sheetView>
  </sheetViews>
  <sheetFormatPr baseColWidth="10" defaultColWidth="17.42578125" defaultRowHeight="15" customHeight="1"/>
  <cols>
    <col min="1" max="1" width="9.140625" style="102" customWidth="1"/>
    <col min="2" max="2" width="31" style="102" customWidth="1"/>
    <col min="3" max="3" width="10" style="102" customWidth="1"/>
    <col min="4" max="5" width="11.42578125" style="102" customWidth="1"/>
    <col min="6" max="6" width="18.140625" style="102" customWidth="1"/>
    <col min="7" max="7" width="14.85546875" style="102" customWidth="1"/>
    <col min="8" max="8" width="12.140625" style="102" customWidth="1"/>
    <col min="9" max="10" width="11.42578125" style="102" customWidth="1"/>
    <col min="11" max="16384" width="17.42578125" style="102"/>
  </cols>
  <sheetData>
    <row r="2" spans="1:10" ht="18" customHeight="1">
      <c r="A2" s="97" t="str">
        <f>+[43]DATOS!B2</f>
        <v>ALCALDIA DE POPAYAN</v>
      </c>
      <c r="B2" s="98"/>
      <c r="C2" s="99"/>
      <c r="D2" s="99"/>
      <c r="E2" s="99"/>
      <c r="F2" s="99"/>
      <c r="G2" s="99"/>
      <c r="H2" s="100"/>
      <c r="I2" s="101" t="s">
        <v>40</v>
      </c>
      <c r="J2" s="101"/>
    </row>
    <row r="3" spans="1:10" ht="16.5" customHeight="1" thickBot="1">
      <c r="A3" s="103" t="str">
        <f>+[43]DATOS!B4</f>
        <v>SECRETARIA DE INFRAESTRUCTURA</v>
      </c>
      <c r="B3" s="104"/>
      <c r="C3" s="105"/>
      <c r="D3" s="105"/>
      <c r="E3" s="578" t="s">
        <v>41</v>
      </c>
      <c r="F3" s="579"/>
      <c r="G3" s="579"/>
      <c r="H3" s="580"/>
      <c r="I3" s="101"/>
      <c r="J3" s="101"/>
    </row>
    <row r="4" spans="1:10" ht="13.5" customHeight="1" thickTop="1" thickBot="1">
      <c r="A4" s="101"/>
      <c r="B4" s="101"/>
      <c r="C4" s="101"/>
      <c r="D4" s="101"/>
      <c r="E4" s="101"/>
      <c r="F4" s="101"/>
      <c r="G4" s="101"/>
      <c r="H4" s="101"/>
      <c r="I4" s="101"/>
      <c r="J4" s="53" t="s">
        <v>42</v>
      </c>
    </row>
    <row r="5" spans="1:10" ht="13.5" customHeight="1" thickTop="1">
      <c r="A5" s="101" t="s">
        <v>43</v>
      </c>
      <c r="B5" s="111" t="s">
        <v>95</v>
      </c>
      <c r="C5" s="101"/>
      <c r="D5" s="101"/>
      <c r="E5" s="101" t="s">
        <v>45</v>
      </c>
      <c r="F5" s="582" t="str">
        <f>+[43]DATOS!B6</f>
        <v>PRESUPUESTO PARA EDIFICACIONES</v>
      </c>
      <c r="G5" s="619"/>
      <c r="H5" s="619"/>
      <c r="I5" s="101"/>
      <c r="J5" s="101"/>
    </row>
    <row r="6" spans="1:10" ht="13.5" customHeight="1">
      <c r="A6" s="173"/>
      <c r="B6" s="174" t="s">
        <v>96</v>
      </c>
      <c r="C6" s="101"/>
      <c r="D6" s="101"/>
      <c r="E6" s="101"/>
      <c r="F6" s="619"/>
      <c r="G6" s="619"/>
      <c r="H6" s="619"/>
      <c r="I6" s="101"/>
      <c r="J6" s="101"/>
    </row>
    <row r="7" spans="1:10" ht="13.5" customHeight="1">
      <c r="A7" s="101" t="s">
        <v>97</v>
      </c>
      <c r="B7" s="111" t="s">
        <v>47</v>
      </c>
      <c r="C7" s="101" t="s">
        <v>48</v>
      </c>
      <c r="D7" s="101"/>
      <c r="E7" s="101"/>
      <c r="F7" s="619"/>
      <c r="G7" s="619"/>
      <c r="H7" s="619"/>
      <c r="I7" s="101"/>
      <c r="J7" s="101"/>
    </row>
    <row r="8" spans="1:10" ht="13.5" customHeight="1">
      <c r="A8" s="101"/>
      <c r="B8" s="101"/>
      <c r="C8" s="101"/>
      <c r="D8" s="101"/>
      <c r="E8" s="101"/>
      <c r="F8" s="619"/>
      <c r="G8" s="619"/>
      <c r="H8" s="619"/>
      <c r="I8" s="101"/>
      <c r="J8" s="101"/>
    </row>
    <row r="9" spans="1:10" ht="13.5" customHeight="1">
      <c r="A9" s="111" t="s">
        <v>49</v>
      </c>
      <c r="B9" s="111"/>
      <c r="C9" s="101"/>
      <c r="D9" s="101"/>
      <c r="E9" s="101" t="s">
        <v>50</v>
      </c>
      <c r="F9" s="112">
        <f>+'[44]5.P1'!$F$9</f>
        <v>44385</v>
      </c>
      <c r="G9" s="101"/>
      <c r="H9" s="101"/>
      <c r="I9" s="101"/>
      <c r="J9" s="101"/>
    </row>
    <row r="10" spans="1:10" ht="12.75" customHeight="1">
      <c r="A10" s="113" t="s">
        <v>98</v>
      </c>
      <c r="B10" s="114"/>
      <c r="C10" s="115"/>
      <c r="D10" s="116" t="s">
        <v>52</v>
      </c>
      <c r="E10" s="116" t="s">
        <v>53</v>
      </c>
      <c r="F10" s="116" t="s">
        <v>69</v>
      </c>
      <c r="G10" s="116" t="s">
        <v>54</v>
      </c>
      <c r="H10" s="101"/>
      <c r="I10" s="101"/>
      <c r="J10" s="101"/>
    </row>
    <row r="11" spans="1:10" ht="12.75" customHeight="1">
      <c r="A11" s="620"/>
      <c r="B11" s="584"/>
      <c r="C11" s="584"/>
      <c r="D11" s="120"/>
      <c r="E11" s="121"/>
      <c r="F11" s="121"/>
      <c r="G11" s="121"/>
      <c r="H11" s="101"/>
      <c r="I11" s="101"/>
      <c r="J11" s="101"/>
    </row>
    <row r="12" spans="1:10" ht="12.75" customHeight="1">
      <c r="A12" s="620"/>
      <c r="B12" s="584"/>
      <c r="C12" s="584"/>
      <c r="D12" s="120"/>
      <c r="E12" s="121"/>
      <c r="F12" s="121"/>
      <c r="G12" s="121"/>
      <c r="H12" s="101"/>
      <c r="I12" s="101"/>
      <c r="J12" s="101"/>
    </row>
    <row r="13" spans="1:10" ht="12.75" customHeight="1">
      <c r="A13" s="117"/>
      <c r="B13" s="124"/>
      <c r="C13" s="125"/>
      <c r="D13" s="120"/>
      <c r="E13" s="121"/>
      <c r="F13" s="121"/>
      <c r="G13" s="121"/>
      <c r="H13" s="101"/>
      <c r="I13" s="101"/>
      <c r="J13" s="101"/>
    </row>
    <row r="14" spans="1:10" ht="12.75" customHeight="1">
      <c r="A14" s="117" t="str">
        <f>+[43]Insumos!B40</f>
        <v>HERRAMIENTA MENOR</v>
      </c>
      <c r="B14" s="124"/>
      <c r="C14" s="175">
        <v>0.05</v>
      </c>
      <c r="D14" s="120"/>
      <c r="E14" s="121"/>
      <c r="F14" s="121"/>
      <c r="G14" s="121">
        <f>+H39*C14</f>
        <v>937.44680555555556</v>
      </c>
      <c r="H14" s="101"/>
      <c r="I14" s="101"/>
      <c r="J14" s="101"/>
    </row>
    <row r="15" spans="1:10" ht="12.75" customHeight="1">
      <c r="A15" s="101"/>
      <c r="B15" s="101"/>
      <c r="C15" s="101"/>
      <c r="D15" s="101"/>
      <c r="E15" s="101"/>
      <c r="F15" s="101" t="s">
        <v>56</v>
      </c>
      <c r="G15" s="101"/>
      <c r="H15" s="121">
        <f>SUM(G11:G14)</f>
        <v>937.44680555555556</v>
      </c>
      <c r="I15" s="101"/>
      <c r="J15" s="101"/>
    </row>
    <row r="16" spans="1:10" ht="12.75" customHeight="1">
      <c r="A16" s="111" t="s">
        <v>99</v>
      </c>
      <c r="B16" s="111"/>
      <c r="C16" s="101"/>
      <c r="D16" s="101"/>
      <c r="E16" s="101"/>
      <c r="F16" s="101"/>
      <c r="G16" s="101"/>
      <c r="H16" s="101"/>
      <c r="I16" s="101"/>
      <c r="J16" s="101"/>
    </row>
    <row r="17" spans="1:10" ht="12.75" customHeight="1">
      <c r="A17" s="113" t="s">
        <v>58</v>
      </c>
      <c r="B17" s="114"/>
      <c r="C17" s="115"/>
      <c r="D17" s="116" t="s">
        <v>6</v>
      </c>
      <c r="E17" s="116" t="s">
        <v>59</v>
      </c>
      <c r="F17" s="116" t="s">
        <v>7</v>
      </c>
      <c r="G17" s="116" t="s">
        <v>54</v>
      </c>
      <c r="H17" s="101"/>
      <c r="I17" s="101"/>
      <c r="J17" s="101"/>
    </row>
    <row r="18" spans="1:10" ht="12.75" customHeight="1">
      <c r="A18" s="117"/>
      <c r="B18" s="153"/>
      <c r="C18" s="146"/>
      <c r="D18" s="117"/>
      <c r="E18" s="121"/>
      <c r="F18" s="121"/>
      <c r="G18" s="121"/>
      <c r="H18" s="101"/>
      <c r="I18" s="101"/>
      <c r="J18" s="101"/>
    </row>
    <row r="19" spans="1:10" ht="12.75" customHeight="1">
      <c r="A19" s="123"/>
      <c r="B19" s="124"/>
      <c r="C19" s="127"/>
      <c r="D19" s="120"/>
      <c r="E19" s="120"/>
      <c r="F19" s="120"/>
      <c r="G19" s="121"/>
      <c r="H19" s="101"/>
      <c r="I19" s="101"/>
      <c r="J19" s="101"/>
    </row>
    <row r="20" spans="1:10" ht="12.75" customHeight="1">
      <c r="A20" s="123"/>
      <c r="B20" s="124"/>
      <c r="C20" s="127"/>
      <c r="D20" s="120"/>
      <c r="E20" s="120"/>
      <c r="F20" s="120"/>
      <c r="G20" s="121"/>
      <c r="H20" s="101"/>
      <c r="I20" s="101"/>
      <c r="J20" s="101"/>
    </row>
    <row r="21" spans="1:10" ht="12.75" customHeight="1">
      <c r="A21" s="123"/>
      <c r="B21" s="124"/>
      <c r="C21" s="127"/>
      <c r="D21" s="120"/>
      <c r="E21" s="120"/>
      <c r="F21" s="120"/>
      <c r="G21" s="121"/>
      <c r="H21" s="101"/>
      <c r="I21" s="101"/>
      <c r="J21" s="101"/>
    </row>
    <row r="22" spans="1:10" ht="12.75" customHeight="1">
      <c r="A22" s="117"/>
      <c r="B22" s="153"/>
      <c r="C22" s="146"/>
      <c r="D22" s="120"/>
      <c r="E22" s="121"/>
      <c r="F22" s="121"/>
      <c r="G22" s="121"/>
      <c r="H22" s="101"/>
      <c r="I22" s="101"/>
      <c r="J22" s="101"/>
    </row>
    <row r="23" spans="1:10" ht="12.75" customHeight="1">
      <c r="A23" s="123"/>
      <c r="B23" s="124"/>
      <c r="C23" s="127"/>
      <c r="D23" s="120"/>
      <c r="E23" s="120"/>
      <c r="F23" s="120"/>
      <c r="G23" s="121"/>
      <c r="H23" s="101"/>
      <c r="I23" s="101"/>
      <c r="J23" s="101"/>
    </row>
    <row r="24" spans="1:10" ht="12.75" customHeight="1">
      <c r="A24" s="123"/>
      <c r="B24" s="124"/>
      <c r="C24" s="127"/>
      <c r="D24" s="120"/>
      <c r="E24" s="120"/>
      <c r="F24" s="120"/>
      <c r="G24" s="121"/>
      <c r="H24" s="101"/>
      <c r="I24" s="101"/>
      <c r="J24" s="101"/>
    </row>
    <row r="25" spans="1:10" ht="12.75" customHeight="1">
      <c r="A25" s="123"/>
      <c r="B25" s="124"/>
      <c r="C25" s="127"/>
      <c r="D25" s="120"/>
      <c r="E25" s="120"/>
      <c r="F25" s="120"/>
      <c r="G25" s="121"/>
      <c r="H25" s="101"/>
      <c r="I25" s="101"/>
      <c r="J25" s="101"/>
    </row>
    <row r="26" spans="1:10" ht="12.75" customHeight="1">
      <c r="A26" s="101"/>
      <c r="B26" s="101"/>
      <c r="C26" s="101"/>
      <c r="D26" s="101"/>
      <c r="E26" s="101"/>
      <c r="F26" s="101" t="s">
        <v>56</v>
      </c>
      <c r="G26" s="101"/>
      <c r="H26" s="121">
        <f>SUM(G18:G25)</f>
        <v>0</v>
      </c>
      <c r="I26" s="101"/>
      <c r="J26" s="101"/>
    </row>
    <row r="27" spans="1:10" ht="12.75" customHeight="1">
      <c r="A27" s="111" t="s">
        <v>61</v>
      </c>
      <c r="B27" s="111"/>
      <c r="C27" s="101"/>
      <c r="D27" s="101"/>
      <c r="E27" s="101"/>
      <c r="F27" s="101"/>
      <c r="G27" s="101"/>
      <c r="H27" s="101"/>
      <c r="I27" s="101"/>
      <c r="J27" s="101"/>
    </row>
    <row r="28" spans="1:10" ht="12.75" customHeight="1">
      <c r="A28" s="116" t="s">
        <v>62</v>
      </c>
      <c r="B28" s="116"/>
      <c r="C28" s="116" t="s">
        <v>63</v>
      </c>
      <c r="D28" s="116" t="s">
        <v>64</v>
      </c>
      <c r="E28" s="116" t="s">
        <v>65</v>
      </c>
      <c r="F28" s="116" t="s">
        <v>53</v>
      </c>
      <c r="G28" s="116" t="s">
        <v>54</v>
      </c>
      <c r="H28" s="101"/>
      <c r="I28" s="101"/>
      <c r="J28" s="101"/>
    </row>
    <row r="29" spans="1:10" ht="12.75" customHeight="1">
      <c r="A29" s="117"/>
      <c r="B29" s="146"/>
      <c r="C29" s="117"/>
      <c r="D29" s="120"/>
      <c r="E29" s="121"/>
      <c r="F29" s="163"/>
      <c r="G29" s="121">
        <f>+F29*E29</f>
        <v>0</v>
      </c>
      <c r="H29" s="101"/>
      <c r="I29" s="101"/>
      <c r="J29" s="101"/>
    </row>
    <row r="30" spans="1:10" ht="12.75" customHeight="1">
      <c r="A30" s="117"/>
      <c r="B30" s="146"/>
      <c r="C30" s="117"/>
      <c r="D30" s="120"/>
      <c r="E30" s="120"/>
      <c r="F30" s="121"/>
      <c r="G30" s="120">
        <f>+C30*F30</f>
        <v>0</v>
      </c>
      <c r="H30" s="101"/>
      <c r="I30" s="101"/>
      <c r="J30" s="101"/>
    </row>
    <row r="31" spans="1:10" ht="12.75" customHeight="1">
      <c r="A31" s="117"/>
      <c r="B31" s="146"/>
      <c r="C31" s="120"/>
      <c r="D31" s="120"/>
      <c r="E31" s="120"/>
      <c r="F31" s="120"/>
      <c r="G31" s="120"/>
      <c r="H31" s="101"/>
      <c r="I31" s="101"/>
      <c r="J31" s="101"/>
    </row>
    <row r="32" spans="1:10" ht="12.75" customHeight="1">
      <c r="A32" s="101"/>
      <c r="B32" s="101"/>
      <c r="C32" s="101"/>
      <c r="D32" s="101"/>
      <c r="E32" s="101"/>
      <c r="F32" s="101" t="s">
        <v>56</v>
      </c>
      <c r="G32" s="101"/>
      <c r="H32" s="121">
        <f>SUM(G24:G31)</f>
        <v>0</v>
      </c>
      <c r="I32" s="101"/>
      <c r="J32" s="101"/>
    </row>
    <row r="33" spans="1:10" ht="12.75" customHeight="1">
      <c r="A33" s="111" t="s">
        <v>66</v>
      </c>
      <c r="B33" s="111"/>
      <c r="C33" s="101"/>
      <c r="D33" s="101"/>
      <c r="E33" s="101"/>
      <c r="F33" s="101"/>
      <c r="G33" s="101"/>
      <c r="H33" s="101"/>
      <c r="I33" s="101"/>
      <c r="J33" s="101"/>
    </row>
    <row r="34" spans="1:10" ht="12.75" customHeight="1">
      <c r="A34" s="116" t="s">
        <v>100</v>
      </c>
      <c r="B34" s="116"/>
      <c r="C34" s="116" t="s">
        <v>11</v>
      </c>
      <c r="D34" s="116" t="s">
        <v>67</v>
      </c>
      <c r="E34" s="116" t="s">
        <v>68</v>
      </c>
      <c r="F34" s="116" t="s">
        <v>69</v>
      </c>
      <c r="G34" s="116" t="s">
        <v>54</v>
      </c>
      <c r="H34" s="101"/>
      <c r="I34" s="101"/>
      <c r="J34" s="101"/>
    </row>
    <row r="35" spans="1:10" ht="12.75" customHeight="1">
      <c r="A35" s="117" t="str">
        <f>+[43]CUADRILLA!E66</f>
        <v>CUADRILLA No.10</v>
      </c>
      <c r="B35" s="146"/>
      <c r="C35" s="121">
        <f>+[43]CUADRILLA!G66</f>
        <v>118414.33333333333</v>
      </c>
      <c r="D35" s="176">
        <f>+[43]DATOS!B15</f>
        <v>1.9</v>
      </c>
      <c r="E35" s="121">
        <f>+D35*C35</f>
        <v>224987.23333333331</v>
      </c>
      <c r="F35" s="117">
        <v>12</v>
      </c>
      <c r="G35" s="121">
        <f>E35/F35</f>
        <v>18748.93611111111</v>
      </c>
      <c r="H35" s="101"/>
      <c r="I35" s="101"/>
      <c r="J35" s="101"/>
    </row>
    <row r="36" spans="1:10" ht="12.75" customHeight="1">
      <c r="A36" s="117"/>
      <c r="B36" s="146"/>
      <c r="C36" s="117"/>
      <c r="D36" s="120"/>
      <c r="E36" s="117"/>
      <c r="F36" s="117"/>
      <c r="G36" s="121"/>
      <c r="H36" s="101"/>
      <c r="I36" s="101"/>
      <c r="J36" s="101"/>
    </row>
    <row r="37" spans="1:10" ht="12.75" customHeight="1">
      <c r="A37" s="117"/>
      <c r="B37" s="146"/>
      <c r="C37" s="117"/>
      <c r="D37" s="120"/>
      <c r="E37" s="117"/>
      <c r="F37" s="117"/>
      <c r="G37" s="121"/>
      <c r="H37" s="101"/>
      <c r="I37" s="101"/>
      <c r="J37" s="101"/>
    </row>
    <row r="38" spans="1:10" ht="12.75" customHeight="1">
      <c r="A38" s="117"/>
      <c r="B38" s="146"/>
      <c r="C38" s="117"/>
      <c r="D38" s="120"/>
      <c r="E38" s="117"/>
      <c r="F38" s="117"/>
      <c r="G38" s="121"/>
      <c r="H38" s="101"/>
      <c r="I38" s="101"/>
      <c r="J38" s="101"/>
    </row>
    <row r="39" spans="1:10" ht="12.75" customHeight="1">
      <c r="A39" s="101"/>
      <c r="B39" s="101"/>
      <c r="C39" s="101"/>
      <c r="D39" s="101"/>
      <c r="E39" s="101"/>
      <c r="F39" s="101" t="s">
        <v>56</v>
      </c>
      <c r="G39" s="101"/>
      <c r="H39" s="121">
        <f>SUM(G31:G38)</f>
        <v>18748.93611111111</v>
      </c>
      <c r="I39" s="101"/>
      <c r="J39" s="149"/>
    </row>
    <row r="40" spans="1:10" ht="12.75" customHeight="1">
      <c r="A40" s="101"/>
      <c r="B40" s="101"/>
      <c r="C40" s="101"/>
      <c r="D40" s="101"/>
      <c r="E40" s="101"/>
      <c r="F40" s="101"/>
      <c r="G40" s="101"/>
      <c r="H40" s="101"/>
      <c r="I40" s="101"/>
      <c r="J40" s="101"/>
    </row>
    <row r="41" spans="1:10" ht="12.75" customHeight="1">
      <c r="A41" s="101"/>
      <c r="B41" s="101"/>
      <c r="C41" s="101" t="s">
        <v>70</v>
      </c>
      <c r="D41" s="101"/>
      <c r="E41" s="101"/>
      <c r="F41" s="101"/>
      <c r="G41" s="129"/>
      <c r="H41" s="121">
        <f>ROUND(H15+H26+H32+H39,0)</f>
        <v>19686</v>
      </c>
      <c r="I41" s="101"/>
      <c r="J41" s="101"/>
    </row>
    <row r="42" spans="1:10" ht="12.75" customHeight="1">
      <c r="A42" s="111" t="s">
        <v>71</v>
      </c>
      <c r="B42" s="111"/>
      <c r="C42" s="101"/>
      <c r="D42" s="101"/>
      <c r="E42" s="101"/>
      <c r="F42" s="101"/>
      <c r="G42" s="101"/>
      <c r="H42" s="101"/>
      <c r="I42" s="101"/>
      <c r="J42" s="101"/>
    </row>
    <row r="43" spans="1:10" ht="12.75" customHeight="1">
      <c r="A43" s="583" t="s">
        <v>9</v>
      </c>
      <c r="B43" s="584"/>
      <c r="C43" s="150" t="s">
        <v>48</v>
      </c>
      <c r="D43" s="150" t="s">
        <v>48</v>
      </c>
      <c r="E43" s="151" t="s">
        <v>48</v>
      </c>
      <c r="F43" s="152" t="s">
        <v>72</v>
      </c>
      <c r="G43" s="116" t="s">
        <v>73</v>
      </c>
      <c r="H43" s="101"/>
      <c r="I43" s="101"/>
      <c r="J43" s="101"/>
    </row>
    <row r="44" spans="1:10" ht="12.75" customHeight="1">
      <c r="A44" s="117" t="s">
        <v>74</v>
      </c>
      <c r="B44" s="153"/>
      <c r="C44" s="153"/>
      <c r="D44" s="153"/>
      <c r="E44" s="146"/>
      <c r="F44" s="177">
        <f>+[43]DATOS!B10</f>
        <v>0.25</v>
      </c>
      <c r="G44" s="121">
        <f>$H$41*F44</f>
        <v>4921.5</v>
      </c>
      <c r="H44" s="101"/>
      <c r="I44" s="101"/>
      <c r="J44" s="101"/>
    </row>
    <row r="45" spans="1:10" ht="12.75" customHeight="1">
      <c r="A45" s="117" t="s">
        <v>75</v>
      </c>
      <c r="B45" s="153"/>
      <c r="C45" s="153"/>
      <c r="D45" s="153"/>
      <c r="E45" s="146"/>
      <c r="F45" s="177">
        <f>+[43]DATOS!B11</f>
        <v>0.02</v>
      </c>
      <c r="G45" s="121">
        <f>$H$41*F45</f>
        <v>393.72</v>
      </c>
      <c r="H45" s="101"/>
      <c r="I45" s="101"/>
      <c r="J45" s="101"/>
    </row>
    <row r="46" spans="1:10" ht="12.75" customHeight="1">
      <c r="A46" s="117" t="s">
        <v>76</v>
      </c>
      <c r="B46" s="153"/>
      <c r="C46" s="153"/>
      <c r="D46" s="153"/>
      <c r="E46" s="146"/>
      <c r="F46" s="177">
        <f>+[43]DATOS!B12</f>
        <v>0.05</v>
      </c>
      <c r="G46" s="121">
        <f>$H$41*F46</f>
        <v>984.30000000000007</v>
      </c>
      <c r="H46" s="101"/>
      <c r="I46" s="101"/>
      <c r="J46" s="147"/>
    </row>
    <row r="47" spans="1:10" ht="12.75" customHeight="1">
      <c r="A47" s="117">
        <f>+[43]DATOS!A13</f>
        <v>0</v>
      </c>
      <c r="B47" s="153"/>
      <c r="C47" s="153"/>
      <c r="D47" s="153"/>
      <c r="E47" s="146"/>
      <c r="F47" s="154"/>
      <c r="G47" s="121"/>
      <c r="H47" s="101"/>
      <c r="I47" s="101"/>
      <c r="J47" s="101"/>
    </row>
    <row r="48" spans="1:10" ht="12.75" customHeight="1">
      <c r="A48" s="101"/>
      <c r="B48" s="101"/>
      <c r="C48" s="101"/>
      <c r="D48" s="101"/>
      <c r="E48" s="101"/>
      <c r="F48" s="101" t="s">
        <v>56</v>
      </c>
      <c r="G48" s="101"/>
      <c r="H48" s="121">
        <f>ROUND(SUM(G44:G47),0)</f>
        <v>6300</v>
      </c>
      <c r="I48" s="101"/>
      <c r="J48" s="147"/>
    </row>
    <row r="49" spans="1:10" ht="12.75" customHeight="1">
      <c r="A49" s="101"/>
      <c r="B49" s="101"/>
      <c r="C49" s="101"/>
      <c r="D49" s="101"/>
      <c r="E49" s="101"/>
      <c r="F49" s="101"/>
      <c r="G49" s="101"/>
      <c r="H49" s="101"/>
      <c r="I49" s="101"/>
      <c r="J49" s="101"/>
    </row>
    <row r="50" spans="1:10" ht="12.75" customHeight="1">
      <c r="A50" s="101"/>
      <c r="B50" s="101"/>
      <c r="C50" s="155" t="s">
        <v>77</v>
      </c>
      <c r="D50" s="101"/>
      <c r="E50" s="101"/>
      <c r="F50" s="101"/>
      <c r="G50" s="101"/>
      <c r="H50" s="156">
        <f>ROUND(SUM(H41:H48),0)</f>
        <v>25986</v>
      </c>
      <c r="I50" s="101"/>
      <c r="J50" s="147"/>
    </row>
    <row r="51" spans="1:10" ht="12.75" customHeight="1">
      <c r="A51" s="101"/>
      <c r="B51" s="101"/>
      <c r="C51" s="101"/>
      <c r="D51" s="101"/>
      <c r="E51" s="101"/>
      <c r="F51" s="101"/>
      <c r="G51" s="101"/>
      <c r="H51" s="101"/>
      <c r="I51" s="101"/>
      <c r="J51" s="101"/>
    </row>
    <row r="52" spans="1:10" ht="12.75" customHeight="1">
      <c r="A52" s="101"/>
      <c r="B52" s="101"/>
      <c r="C52" s="101"/>
      <c r="D52" s="101"/>
      <c r="E52" s="101"/>
      <c r="F52" s="101"/>
      <c r="G52" s="101"/>
      <c r="H52" s="101"/>
      <c r="I52" s="101"/>
      <c r="J52" s="101"/>
    </row>
    <row r="53" spans="1:10" ht="12.75" customHeight="1">
      <c r="A53" s="101"/>
      <c r="B53" s="101"/>
      <c r="C53" s="101"/>
      <c r="D53" s="101"/>
      <c r="E53" s="101"/>
      <c r="F53" s="101"/>
      <c r="G53" s="101"/>
      <c r="H53" s="101"/>
      <c r="I53" s="101"/>
      <c r="J53" s="101"/>
    </row>
    <row r="54" spans="1:10" ht="15" customHeight="1">
      <c r="A54" s="101"/>
      <c r="B54" s="178"/>
      <c r="C54" s="178"/>
      <c r="D54" s="178"/>
      <c r="E54" s="178"/>
      <c r="F54" s="178"/>
      <c r="G54" s="178"/>
      <c r="H54" s="178"/>
      <c r="I54" s="101"/>
      <c r="J54" s="101"/>
    </row>
    <row r="55" spans="1:10" ht="12.75" customHeight="1">
      <c r="A55" s="101"/>
      <c r="B55" s="178"/>
      <c r="C55" s="178"/>
      <c r="D55" s="178"/>
      <c r="E55" s="178"/>
      <c r="F55" s="178"/>
      <c r="G55" s="178"/>
      <c r="H55" s="178"/>
      <c r="I55" s="101"/>
      <c r="J55" s="101"/>
    </row>
    <row r="56" spans="1:10" ht="15" customHeight="1">
      <c r="A56" s="101"/>
      <c r="B56" s="178"/>
      <c r="C56" s="178"/>
      <c r="D56" s="178"/>
      <c r="E56" s="178"/>
      <c r="F56" s="178"/>
      <c r="G56" s="178"/>
      <c r="H56" s="178"/>
      <c r="I56" s="101"/>
      <c r="J56" s="101"/>
    </row>
    <row r="57" spans="1:10" ht="12.75" customHeight="1">
      <c r="A57" s="101"/>
      <c r="B57" s="178"/>
      <c r="C57" s="178"/>
      <c r="D57" s="178"/>
      <c r="E57" s="178"/>
      <c r="F57" s="178"/>
      <c r="G57" s="178"/>
      <c r="H57" s="178"/>
      <c r="I57" s="101"/>
      <c r="J57" s="101"/>
    </row>
    <row r="58" spans="1:10" ht="12.75" customHeight="1">
      <c r="A58" s="101"/>
      <c r="B58" s="178"/>
      <c r="C58" s="178"/>
      <c r="D58" s="178"/>
      <c r="E58" s="178"/>
      <c r="F58" s="178"/>
      <c r="G58" s="178"/>
      <c r="H58" s="178"/>
      <c r="I58" s="101"/>
      <c r="J58" s="101"/>
    </row>
    <row r="59" spans="1:10" ht="12.75" customHeight="1">
      <c r="A59" s="101"/>
      <c r="B59" s="178"/>
      <c r="C59" s="178"/>
      <c r="D59" s="178"/>
      <c r="E59" s="178"/>
      <c r="F59" s="178"/>
      <c r="G59" s="178"/>
      <c r="H59" s="178"/>
      <c r="I59" s="101"/>
      <c r="J59" s="101"/>
    </row>
    <row r="60" spans="1:10" ht="15" customHeight="1">
      <c r="A60" s="101"/>
      <c r="B60" s="618"/>
      <c r="C60" s="619"/>
      <c r="D60" s="619"/>
      <c r="E60" s="619"/>
      <c r="F60" s="619"/>
      <c r="G60" s="619"/>
      <c r="H60" s="619"/>
      <c r="I60" s="101"/>
      <c r="J60" s="101"/>
    </row>
    <row r="61" spans="1:10" ht="12.75" customHeight="1">
      <c r="A61" s="101"/>
      <c r="B61" s="619"/>
      <c r="C61" s="619"/>
      <c r="D61" s="619"/>
      <c r="E61" s="619"/>
      <c r="F61" s="619"/>
      <c r="G61" s="619"/>
      <c r="H61" s="619"/>
      <c r="I61" s="101"/>
      <c r="J61" s="101"/>
    </row>
    <row r="62" spans="1:10" ht="12.75" customHeight="1">
      <c r="A62" s="101"/>
      <c r="B62" s="619"/>
      <c r="C62" s="619"/>
      <c r="D62" s="619"/>
      <c r="E62" s="619"/>
      <c r="F62" s="619"/>
      <c r="G62" s="619"/>
      <c r="H62" s="619"/>
      <c r="I62" s="101"/>
      <c r="J62" s="101"/>
    </row>
    <row r="63" spans="1:10" ht="15" customHeight="1">
      <c r="A63" s="101"/>
      <c r="B63" s="178"/>
      <c r="C63" s="178"/>
      <c r="D63" s="178"/>
      <c r="E63" s="178"/>
      <c r="F63" s="178"/>
      <c r="G63" s="178"/>
      <c r="H63" s="178"/>
      <c r="I63" s="101"/>
      <c r="J63" s="101"/>
    </row>
    <row r="64" spans="1:10" ht="15" customHeight="1">
      <c r="A64" s="101"/>
      <c r="B64" s="178"/>
      <c r="C64" s="178"/>
      <c r="D64" s="178"/>
      <c r="E64" s="178"/>
      <c r="F64" s="178"/>
      <c r="G64" s="178"/>
      <c r="H64" s="178"/>
      <c r="I64" s="101"/>
      <c r="J64" s="101"/>
    </row>
    <row r="65" spans="1:10" ht="15" customHeight="1">
      <c r="A65" s="101"/>
      <c r="B65" s="178"/>
      <c r="C65" s="178"/>
      <c r="D65" s="178"/>
      <c r="E65" s="178"/>
      <c r="F65" s="178"/>
      <c r="G65" s="178"/>
      <c r="H65" s="178"/>
      <c r="I65" s="101"/>
      <c r="J65" s="101"/>
    </row>
    <row r="66" spans="1:10" ht="15" customHeight="1">
      <c r="A66" s="101"/>
      <c r="B66" s="178"/>
      <c r="C66" s="178"/>
      <c r="D66" s="178"/>
      <c r="E66" s="178"/>
      <c r="F66" s="178"/>
      <c r="G66" s="178"/>
      <c r="H66" s="178"/>
      <c r="I66" s="101"/>
      <c r="J66" s="101"/>
    </row>
    <row r="67" spans="1:10" ht="15" customHeight="1">
      <c r="A67" s="101"/>
      <c r="B67" s="178"/>
      <c r="C67" s="178"/>
      <c r="D67" s="178"/>
      <c r="E67" s="178"/>
      <c r="F67" s="178"/>
      <c r="G67" s="178"/>
      <c r="H67" s="178"/>
      <c r="I67" s="101"/>
      <c r="J67" s="101"/>
    </row>
    <row r="68" spans="1:10" ht="15" customHeight="1">
      <c r="A68" s="101"/>
      <c r="B68" s="178"/>
      <c r="C68" s="178"/>
      <c r="D68" s="178"/>
      <c r="E68" s="178"/>
      <c r="F68" s="178"/>
      <c r="G68" s="178"/>
      <c r="H68" s="178"/>
      <c r="I68" s="101"/>
      <c r="J68" s="101"/>
    </row>
    <row r="69" spans="1:10" ht="15" customHeight="1">
      <c r="A69" s="101"/>
      <c r="B69" s="178"/>
      <c r="C69" s="178"/>
      <c r="D69" s="178"/>
      <c r="E69" s="178"/>
      <c r="F69" s="178"/>
      <c r="G69" s="178"/>
      <c r="H69" s="178"/>
      <c r="I69" s="101"/>
      <c r="J69" s="101"/>
    </row>
    <row r="70" spans="1:10" ht="15" customHeight="1">
      <c r="A70" s="101"/>
      <c r="B70" s="618"/>
      <c r="C70" s="619"/>
      <c r="D70" s="619"/>
      <c r="E70" s="619"/>
      <c r="F70" s="619"/>
      <c r="G70" s="619"/>
      <c r="H70" s="619"/>
      <c r="I70" s="101"/>
      <c r="J70" s="101"/>
    </row>
    <row r="71" spans="1:10" ht="15" customHeight="1">
      <c r="A71" s="101"/>
      <c r="B71" s="619"/>
      <c r="C71" s="619"/>
      <c r="D71" s="619"/>
      <c r="E71" s="619"/>
      <c r="F71" s="619"/>
      <c r="G71" s="619"/>
      <c r="H71" s="619"/>
      <c r="I71" s="101"/>
      <c r="J71" s="101"/>
    </row>
    <row r="72" spans="1:10" ht="15" customHeight="1">
      <c r="A72" s="101"/>
      <c r="B72" s="618"/>
      <c r="C72" s="619"/>
      <c r="D72" s="619"/>
      <c r="E72" s="619"/>
      <c r="F72" s="619"/>
      <c r="G72" s="619"/>
      <c r="H72" s="619"/>
      <c r="I72" s="101"/>
      <c r="J72" s="101"/>
    </row>
    <row r="73" spans="1:10" ht="15" customHeight="1">
      <c r="A73" s="101"/>
      <c r="B73" s="619"/>
      <c r="C73" s="619"/>
      <c r="D73" s="619"/>
      <c r="E73" s="619"/>
      <c r="F73" s="619"/>
      <c r="G73" s="619"/>
      <c r="H73" s="619"/>
      <c r="I73" s="101"/>
      <c r="J73" s="101"/>
    </row>
    <row r="74" spans="1:10" ht="15" customHeight="1">
      <c r="A74" s="101"/>
      <c r="B74" s="619"/>
      <c r="C74" s="619"/>
      <c r="D74" s="619"/>
      <c r="E74" s="619"/>
      <c r="F74" s="619"/>
      <c r="G74" s="619"/>
      <c r="H74" s="619"/>
      <c r="I74" s="101"/>
      <c r="J74" s="101"/>
    </row>
    <row r="75" spans="1:10" ht="15" customHeight="1">
      <c r="A75" s="101"/>
      <c r="B75" s="619"/>
      <c r="C75" s="619"/>
      <c r="D75" s="619"/>
      <c r="E75" s="619"/>
      <c r="F75" s="619"/>
      <c r="G75" s="619"/>
      <c r="H75" s="619"/>
      <c r="I75" s="101"/>
      <c r="J75" s="101"/>
    </row>
    <row r="76" spans="1:10" ht="15" customHeight="1">
      <c r="A76" s="101"/>
      <c r="B76" s="618"/>
      <c r="C76" s="619"/>
      <c r="D76" s="619"/>
      <c r="E76" s="619"/>
      <c r="F76" s="619"/>
      <c r="G76" s="619"/>
      <c r="H76" s="619"/>
      <c r="I76" s="101"/>
      <c r="J76" s="101"/>
    </row>
    <row r="77" spans="1:10" ht="12.75" customHeight="1">
      <c r="A77" s="101"/>
      <c r="B77" s="619"/>
      <c r="C77" s="619"/>
      <c r="D77" s="619"/>
      <c r="E77" s="619"/>
      <c r="F77" s="619"/>
      <c r="G77" s="619"/>
      <c r="H77" s="619"/>
      <c r="I77" s="101"/>
      <c r="J77" s="101"/>
    </row>
    <row r="78" spans="1:10" ht="12.75" customHeight="1">
      <c r="A78" s="101"/>
      <c r="B78" s="179"/>
      <c r="C78" s="179"/>
      <c r="D78" s="179"/>
      <c r="E78" s="179"/>
      <c r="F78" s="179"/>
      <c r="G78" s="179"/>
      <c r="H78" s="179"/>
      <c r="I78" s="101"/>
      <c r="J78" s="101"/>
    </row>
  </sheetData>
  <mergeCells count="9">
    <mergeCell ref="B70:H71"/>
    <mergeCell ref="B72:H75"/>
    <mergeCell ref="B76:H77"/>
    <mergeCell ref="E3:H3"/>
    <mergeCell ref="F5:H8"/>
    <mergeCell ref="A11:C11"/>
    <mergeCell ref="A12:C12"/>
    <mergeCell ref="A43:B43"/>
    <mergeCell ref="B60:H62"/>
  </mergeCells>
  <hyperlinks>
    <hyperlink ref="J4" location="'INDICE PARALELO'!A1" display="REGRESAR" xr:uid="{00000000-0004-0000-1000-000000000000}"/>
  </hyperlinks>
  <pageMargins left="0.7" right="0.7" top="0.75" bottom="0.75" header="0.3" footer="0.3"/>
  <pageSetup scale="62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theme="2"/>
  </sheetPr>
  <dimension ref="A2:AA995"/>
  <sheetViews>
    <sheetView showGridLines="0" zoomScale="85" zoomScaleNormal="85" zoomScaleSheetLayoutView="80" workbookViewId="0">
      <selection activeCell="F10" sqref="F10"/>
    </sheetView>
  </sheetViews>
  <sheetFormatPr baseColWidth="10" defaultColWidth="17.42578125" defaultRowHeight="15" customHeight="1"/>
  <cols>
    <col min="1" max="1" width="9.140625" style="102" customWidth="1"/>
    <col min="2" max="2" width="24.5703125" style="102" customWidth="1"/>
    <col min="3" max="5" width="11.42578125" style="102" customWidth="1"/>
    <col min="6" max="6" width="17.140625" style="102" customWidth="1"/>
    <col min="7" max="7" width="15.140625" style="102" customWidth="1"/>
    <col min="8" max="9" width="12.140625" style="102" customWidth="1"/>
    <col min="10" max="11" width="11.42578125" style="102" customWidth="1"/>
    <col min="12" max="27" width="10.5703125" style="102" customWidth="1"/>
    <col min="28" max="16384" width="17.42578125" style="102"/>
  </cols>
  <sheetData>
    <row r="2" spans="1:27" ht="18" customHeight="1">
      <c r="A2" s="97" t="str">
        <f>+[43]DATOS!B2</f>
        <v>ALCALDIA DE POPAYAN</v>
      </c>
      <c r="B2" s="98"/>
      <c r="C2" s="99"/>
      <c r="D2" s="99"/>
      <c r="E2" s="99"/>
      <c r="F2" s="99"/>
      <c r="G2" s="99"/>
      <c r="H2" s="100"/>
      <c r="J2" s="111" t="s">
        <v>40</v>
      </c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</row>
    <row r="3" spans="1:27" ht="16.5" customHeight="1" thickBot="1">
      <c r="A3" s="103" t="str">
        <f>+[43]DATOS!B4</f>
        <v>SECRETARIA DE INFRAESTRUCTURA</v>
      </c>
      <c r="B3" s="104"/>
      <c r="C3" s="105"/>
      <c r="D3" s="105"/>
      <c r="E3" s="578" t="s">
        <v>41</v>
      </c>
      <c r="F3" s="579"/>
      <c r="G3" s="579"/>
      <c r="H3" s="580"/>
      <c r="I3" s="106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</row>
    <row r="4" spans="1:27" ht="13.5" customHeight="1" thickTop="1" thickBot="1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53" t="s">
        <v>42</v>
      </c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</row>
    <row r="5" spans="1:27" ht="13.5" customHeight="1" thickTop="1">
      <c r="A5" s="101" t="s">
        <v>43</v>
      </c>
      <c r="B5" s="111" t="s">
        <v>101</v>
      </c>
      <c r="C5" s="101"/>
      <c r="D5" s="101"/>
      <c r="E5" s="101" t="s">
        <v>45</v>
      </c>
      <c r="F5" s="582" t="str">
        <f>+[43]DATOS!B6</f>
        <v>PRESUPUESTO PARA EDIFICACIONES</v>
      </c>
      <c r="G5" s="619"/>
      <c r="H5" s="619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</row>
    <row r="6" spans="1:27" ht="13.5" customHeight="1">
      <c r="A6" s="182"/>
      <c r="B6" s="174" t="s">
        <v>102</v>
      </c>
      <c r="C6" s="101"/>
      <c r="D6" s="101"/>
      <c r="E6" s="101"/>
      <c r="F6" s="619"/>
      <c r="G6" s="619"/>
      <c r="H6" s="619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</row>
    <row r="7" spans="1:27" ht="13.5" customHeight="1">
      <c r="A7" s="101" t="s">
        <v>103</v>
      </c>
      <c r="B7" s="174" t="s">
        <v>60</v>
      </c>
      <c r="C7" s="101" t="s">
        <v>48</v>
      </c>
      <c r="D7" s="101"/>
      <c r="E7" s="101"/>
      <c r="F7" s="619"/>
      <c r="G7" s="619"/>
      <c r="H7" s="619"/>
      <c r="J7" s="101"/>
      <c r="K7" s="101"/>
      <c r="L7" s="101"/>
      <c r="M7" s="101"/>
      <c r="N7" s="101"/>
      <c r="O7" s="101"/>
      <c r="P7" s="101"/>
      <c r="Q7" s="101"/>
      <c r="R7" s="101"/>
      <c r="S7" s="101"/>
      <c r="T7" s="101"/>
      <c r="U7" s="101"/>
      <c r="V7" s="101"/>
      <c r="W7" s="101"/>
      <c r="X7" s="101"/>
      <c r="Y7" s="101"/>
      <c r="Z7" s="101"/>
      <c r="AA7" s="101"/>
    </row>
    <row r="8" spans="1:27" ht="13.5" customHeight="1">
      <c r="A8" s="101"/>
      <c r="B8" s="101"/>
      <c r="C8" s="101"/>
      <c r="D8" s="101"/>
      <c r="E8" s="101"/>
      <c r="F8" s="619"/>
      <c r="G8" s="619"/>
      <c r="H8" s="619"/>
      <c r="J8" s="101"/>
      <c r="K8" s="101"/>
      <c r="L8" s="101"/>
      <c r="M8" s="101"/>
      <c r="N8" s="101"/>
      <c r="O8" s="101"/>
      <c r="P8" s="101"/>
      <c r="Q8" s="101"/>
      <c r="R8" s="101"/>
      <c r="S8" s="101"/>
      <c r="T8" s="101"/>
      <c r="U8" s="101"/>
      <c r="V8" s="101"/>
      <c r="W8" s="101"/>
      <c r="X8" s="101"/>
      <c r="Y8" s="101"/>
      <c r="Z8" s="101"/>
      <c r="AA8" s="101"/>
    </row>
    <row r="9" spans="1:27" ht="13.5" customHeight="1">
      <c r="A9" s="111" t="s">
        <v>49</v>
      </c>
      <c r="B9" s="111"/>
      <c r="C9" s="101"/>
      <c r="D9" s="101"/>
      <c r="E9" s="101" t="s">
        <v>50</v>
      </c>
      <c r="F9" s="112">
        <f>+'[44]5.P1'!$F$9</f>
        <v>44385</v>
      </c>
      <c r="G9" s="101"/>
      <c r="H9" s="101"/>
      <c r="I9" s="101"/>
      <c r="J9" s="101"/>
      <c r="K9" s="101"/>
      <c r="L9" s="101"/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101"/>
      <c r="X9" s="101"/>
      <c r="Y9" s="101"/>
      <c r="Z9" s="101"/>
      <c r="AA9" s="101"/>
    </row>
    <row r="10" spans="1:27" ht="12.75" customHeight="1">
      <c r="A10" s="113" t="s">
        <v>51</v>
      </c>
      <c r="B10" s="114"/>
      <c r="C10" s="115"/>
      <c r="D10" s="116" t="s">
        <v>52</v>
      </c>
      <c r="E10" s="116" t="s">
        <v>53</v>
      </c>
      <c r="F10" s="116" t="s">
        <v>69</v>
      </c>
      <c r="G10" s="116" t="s">
        <v>54</v>
      </c>
      <c r="H10" s="101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  <c r="U10" s="101"/>
      <c r="V10" s="101"/>
      <c r="W10" s="101"/>
      <c r="X10" s="101"/>
      <c r="Y10" s="101"/>
      <c r="Z10" s="101"/>
      <c r="AA10" s="101"/>
    </row>
    <row r="11" spans="1:27" ht="12.75" customHeight="1">
      <c r="A11" s="117" t="str">
        <f>+[43]Insumos!B40</f>
        <v>HERRAMIENTA MENOR</v>
      </c>
      <c r="B11" s="118"/>
      <c r="C11" s="183">
        <v>0.05</v>
      </c>
      <c r="D11" s="120"/>
      <c r="E11" s="121"/>
      <c r="F11" s="184"/>
      <c r="G11" s="121">
        <f>+H31*C11</f>
        <v>803.4758333333333</v>
      </c>
      <c r="H11" s="101"/>
      <c r="I11" s="101"/>
      <c r="J11" s="101">
        <v>338</v>
      </c>
      <c r="K11" s="101"/>
      <c r="L11" s="101"/>
      <c r="M11" s="101"/>
      <c r="N11" s="101"/>
      <c r="O11" s="101"/>
      <c r="P11" s="101"/>
      <c r="Q11" s="101"/>
      <c r="R11" s="101"/>
      <c r="S11" s="101"/>
      <c r="T11" s="101"/>
      <c r="U11" s="101"/>
      <c r="V11" s="101"/>
      <c r="W11" s="101"/>
      <c r="X11" s="101"/>
      <c r="Y11" s="101"/>
      <c r="Z11" s="101"/>
      <c r="AA11" s="101"/>
    </row>
    <row r="12" spans="1:27" ht="12.75" customHeight="1">
      <c r="A12" s="117"/>
      <c r="B12" s="124"/>
      <c r="C12" s="125"/>
      <c r="D12" s="120"/>
      <c r="E12" s="121"/>
      <c r="F12" s="184"/>
      <c r="G12" s="12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101"/>
      <c r="X12" s="101"/>
      <c r="Y12" s="101"/>
      <c r="Z12" s="101"/>
      <c r="AA12" s="101"/>
    </row>
    <row r="13" spans="1:27" ht="12.75" customHeight="1">
      <c r="A13" s="101"/>
      <c r="B13" s="101"/>
      <c r="C13" s="101"/>
      <c r="D13" s="101"/>
      <c r="E13" s="101"/>
      <c r="F13" s="101" t="s">
        <v>56</v>
      </c>
      <c r="G13" s="101"/>
      <c r="H13" s="121">
        <f>SUM(G11:G12)</f>
        <v>803.4758333333333</v>
      </c>
      <c r="I13" s="129"/>
      <c r="J13" s="101"/>
      <c r="K13" s="101"/>
      <c r="L13" s="101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W13" s="101"/>
      <c r="X13" s="101"/>
      <c r="Y13" s="101"/>
      <c r="Z13" s="101"/>
      <c r="AA13" s="101"/>
    </row>
    <row r="14" spans="1:27" ht="12.75" customHeight="1">
      <c r="A14" s="111" t="s">
        <v>57</v>
      </c>
      <c r="B14" s="11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</row>
    <row r="15" spans="1:27" ht="12.75" customHeight="1">
      <c r="A15" s="113" t="s">
        <v>58</v>
      </c>
      <c r="B15" s="114"/>
      <c r="C15" s="115"/>
      <c r="D15" s="116" t="s">
        <v>6</v>
      </c>
      <c r="E15" s="116" t="s">
        <v>59</v>
      </c>
      <c r="F15" s="116" t="s">
        <v>7</v>
      </c>
      <c r="G15" s="116" t="s">
        <v>54</v>
      </c>
      <c r="H15" s="101"/>
      <c r="I15" s="101"/>
      <c r="J15" s="101"/>
      <c r="K15" s="101"/>
      <c r="L15" s="101"/>
      <c r="M15" s="101"/>
      <c r="N15" s="101"/>
      <c r="O15" s="101"/>
      <c r="P15" s="101"/>
      <c r="Q15" s="101"/>
      <c r="R15" s="101"/>
      <c r="S15" s="101"/>
      <c r="T15" s="101"/>
      <c r="U15" s="101"/>
      <c r="V15" s="101"/>
      <c r="W15" s="101"/>
      <c r="X15" s="101"/>
      <c r="Y15" s="101"/>
      <c r="Z15" s="101"/>
      <c r="AA15" s="101"/>
    </row>
    <row r="16" spans="1:27" ht="12.75" customHeight="1">
      <c r="A16" s="117"/>
      <c r="B16" s="153"/>
      <c r="C16" s="146"/>
      <c r="D16" s="144"/>
      <c r="E16" s="145"/>
      <c r="F16" s="145"/>
      <c r="G16" s="120"/>
      <c r="H16" s="101"/>
      <c r="I16" s="101"/>
      <c r="J16" s="101"/>
      <c r="K16" s="101"/>
      <c r="L16" s="101"/>
      <c r="M16" s="101"/>
      <c r="N16" s="101"/>
      <c r="O16" s="101"/>
      <c r="P16" s="101"/>
      <c r="Q16" s="101"/>
      <c r="R16" s="101"/>
      <c r="S16" s="101"/>
      <c r="T16" s="101"/>
      <c r="U16" s="101"/>
      <c r="V16" s="101"/>
      <c r="W16" s="101"/>
      <c r="X16" s="101"/>
      <c r="Y16" s="101"/>
      <c r="Z16" s="101"/>
      <c r="AA16" s="101"/>
    </row>
    <row r="17" spans="1:27" ht="12.75" customHeight="1">
      <c r="A17" s="123"/>
      <c r="B17" s="124"/>
      <c r="C17" s="127"/>
      <c r="D17" s="101"/>
      <c r="E17" s="145"/>
      <c r="F17" s="122"/>
      <c r="G17" s="148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</row>
    <row r="18" spans="1:27" ht="12.75" customHeight="1">
      <c r="A18" s="101"/>
      <c r="B18" s="101"/>
      <c r="C18" s="101"/>
      <c r="D18" s="101"/>
      <c r="E18" s="101"/>
      <c r="F18" s="101" t="s">
        <v>56</v>
      </c>
      <c r="G18" s="101"/>
      <c r="H18" s="120">
        <f>SUM(G16:G17)</f>
        <v>0</v>
      </c>
      <c r="I18" s="101"/>
      <c r="J18" s="101"/>
      <c r="K18" s="101"/>
      <c r="L18" s="101"/>
      <c r="M18" s="101"/>
      <c r="N18" s="101"/>
      <c r="O18" s="101"/>
      <c r="P18" s="101"/>
      <c r="Q18" s="101"/>
      <c r="R18" s="101"/>
      <c r="S18" s="101"/>
      <c r="T18" s="101"/>
      <c r="U18" s="101"/>
      <c r="V18" s="101"/>
      <c r="W18" s="101"/>
      <c r="X18" s="101"/>
      <c r="Y18" s="101"/>
      <c r="Z18" s="101"/>
      <c r="AA18" s="101"/>
    </row>
    <row r="19" spans="1:27" ht="12.75" customHeight="1">
      <c r="A19" s="111" t="s">
        <v>61</v>
      </c>
      <c r="B19" s="111"/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01"/>
      <c r="W19" s="101"/>
      <c r="X19" s="101"/>
      <c r="Y19" s="101"/>
      <c r="Z19" s="101"/>
      <c r="AA19" s="101"/>
    </row>
    <row r="20" spans="1:27" ht="12.75" customHeight="1">
      <c r="A20" s="116" t="s">
        <v>62</v>
      </c>
      <c r="B20" s="116"/>
      <c r="C20" s="116" t="s">
        <v>63</v>
      </c>
      <c r="D20" s="116" t="s">
        <v>64</v>
      </c>
      <c r="E20" s="116" t="s">
        <v>65</v>
      </c>
      <c r="F20" s="116" t="s">
        <v>53</v>
      </c>
      <c r="G20" s="116" t="s">
        <v>54</v>
      </c>
      <c r="H20" s="101"/>
      <c r="I20" s="101"/>
      <c r="J20" s="101"/>
      <c r="K20" s="101"/>
      <c r="L20" s="101"/>
      <c r="M20" s="101"/>
      <c r="N20" s="101"/>
      <c r="O20" s="101"/>
      <c r="P20" s="101"/>
      <c r="Q20" s="101"/>
      <c r="R20" s="101"/>
      <c r="S20" s="101"/>
      <c r="T20" s="101"/>
      <c r="U20" s="101"/>
      <c r="V20" s="101"/>
      <c r="W20" s="101"/>
      <c r="X20" s="101"/>
      <c r="Y20" s="101"/>
      <c r="Z20" s="101"/>
      <c r="AA20" s="101"/>
    </row>
    <row r="21" spans="1:27" ht="12.75" customHeight="1">
      <c r="A21" s="117"/>
      <c r="B21" s="146"/>
      <c r="C21" s="120"/>
      <c r="D21" s="120"/>
      <c r="E21" s="120"/>
      <c r="F21" s="121"/>
      <c r="G21" s="145">
        <f>+F21*E21</f>
        <v>0</v>
      </c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1"/>
      <c r="T21" s="101"/>
      <c r="U21" s="101"/>
      <c r="V21" s="101"/>
      <c r="W21" s="101"/>
      <c r="X21" s="101"/>
      <c r="Y21" s="101"/>
      <c r="Z21" s="101"/>
      <c r="AA21" s="101"/>
    </row>
    <row r="22" spans="1:27" ht="12.75" customHeight="1">
      <c r="A22" s="117"/>
      <c r="B22" s="146"/>
      <c r="C22" s="120"/>
      <c r="D22" s="120"/>
      <c r="E22" s="120"/>
      <c r="F22" s="121"/>
      <c r="G22" s="120">
        <f>+F22*C22</f>
        <v>0</v>
      </c>
      <c r="H22" s="101"/>
      <c r="I22" s="101"/>
      <c r="J22" s="101"/>
      <c r="K22" s="101"/>
      <c r="L22" s="101"/>
      <c r="M22" s="101"/>
      <c r="N22" s="101"/>
      <c r="O22" s="101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</row>
    <row r="23" spans="1:27" ht="12.75" customHeight="1">
      <c r="A23" s="117"/>
      <c r="B23" s="146"/>
      <c r="C23" s="120"/>
      <c r="D23" s="120"/>
      <c r="E23" s="120"/>
      <c r="F23" s="120"/>
      <c r="G23" s="120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</row>
    <row r="24" spans="1:27" ht="12.75" customHeight="1">
      <c r="A24" s="101"/>
      <c r="B24" s="101"/>
      <c r="C24" s="101"/>
      <c r="D24" s="101"/>
      <c r="E24" s="101"/>
      <c r="F24" s="101" t="s">
        <v>56</v>
      </c>
      <c r="G24" s="101"/>
      <c r="H24" s="121">
        <f>SUM(G21:G23)</f>
        <v>0</v>
      </c>
      <c r="I24" s="129"/>
      <c r="J24" s="101">
        <f>+G11/H31</f>
        <v>0.05</v>
      </c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01"/>
      <c r="W24" s="101"/>
      <c r="X24" s="101"/>
      <c r="Y24" s="101"/>
      <c r="Z24" s="101"/>
      <c r="AA24" s="101"/>
    </row>
    <row r="25" spans="1:27" ht="12.75" customHeight="1">
      <c r="A25" s="111" t="s">
        <v>66</v>
      </c>
      <c r="B25" s="11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T25" s="101"/>
      <c r="U25" s="101"/>
      <c r="V25" s="101"/>
      <c r="W25" s="101"/>
      <c r="X25" s="101"/>
      <c r="Y25" s="101"/>
      <c r="Z25" s="101"/>
      <c r="AA25" s="101"/>
    </row>
    <row r="26" spans="1:27" ht="12.75" customHeight="1">
      <c r="A26" s="113" t="s">
        <v>62</v>
      </c>
      <c r="B26" s="116"/>
      <c r="C26" s="116" t="s">
        <v>11</v>
      </c>
      <c r="D26" s="116" t="s">
        <v>67</v>
      </c>
      <c r="E26" s="116" t="s">
        <v>68</v>
      </c>
      <c r="F26" s="116" t="s">
        <v>69</v>
      </c>
      <c r="G26" s="116" t="s">
        <v>54</v>
      </c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  <c r="U26" s="101"/>
      <c r="V26" s="101"/>
      <c r="W26" s="101"/>
      <c r="X26" s="101"/>
      <c r="Y26" s="101"/>
      <c r="Z26" s="101"/>
      <c r="AA26" s="101"/>
    </row>
    <row r="27" spans="1:27" ht="12.75" customHeight="1">
      <c r="A27" s="117" t="str">
        <f>+[43]DATOS!A24</f>
        <v>CUADRILLA No. 06</v>
      </c>
      <c r="B27" s="146"/>
      <c r="C27" s="121">
        <f>+[43]DATOS!B24</f>
        <v>101498</v>
      </c>
      <c r="D27" s="142">
        <f>[43]DATOS!B15</f>
        <v>1.9</v>
      </c>
      <c r="E27" s="121">
        <f>C27*D27</f>
        <v>192846.19999999998</v>
      </c>
      <c r="F27" s="120">
        <v>12</v>
      </c>
      <c r="G27" s="121">
        <f>E27/F27-1</f>
        <v>16069.516666666665</v>
      </c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101"/>
      <c r="T27" s="101"/>
      <c r="U27" s="101"/>
      <c r="V27" s="101"/>
      <c r="W27" s="101"/>
      <c r="X27" s="101"/>
      <c r="Y27" s="101"/>
      <c r="Z27" s="101"/>
      <c r="AA27" s="101"/>
    </row>
    <row r="28" spans="1:27" ht="12.75" customHeight="1">
      <c r="A28" s="117"/>
      <c r="B28" s="146"/>
      <c r="C28" s="145"/>
      <c r="D28" s="120"/>
      <c r="E28" s="120"/>
      <c r="F28" s="120"/>
      <c r="G28" s="148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1"/>
      <c r="V28" s="101"/>
      <c r="W28" s="101"/>
      <c r="X28" s="101"/>
      <c r="Y28" s="101"/>
      <c r="Z28" s="101"/>
      <c r="AA28" s="101"/>
    </row>
    <row r="29" spans="1:27" ht="12.75" customHeight="1">
      <c r="A29" s="117"/>
      <c r="B29" s="146"/>
      <c r="C29" s="145"/>
      <c r="D29" s="120"/>
      <c r="E29" s="120"/>
      <c r="F29" s="120"/>
      <c r="G29" s="148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1"/>
      <c r="Z29" s="101"/>
      <c r="AA29" s="101"/>
    </row>
    <row r="30" spans="1:27" ht="12.75" customHeight="1">
      <c r="A30" s="117"/>
      <c r="B30" s="146"/>
      <c r="C30" s="145"/>
      <c r="D30" s="120"/>
      <c r="E30" s="120"/>
      <c r="F30" s="120"/>
      <c r="G30" s="148"/>
      <c r="H30" s="101"/>
      <c r="I30" s="101"/>
      <c r="J30" s="101"/>
      <c r="K30" s="101"/>
      <c r="L30" s="101"/>
      <c r="M30" s="101"/>
      <c r="N30" s="101"/>
      <c r="O30" s="101"/>
      <c r="P30" s="101"/>
      <c r="Q30" s="101"/>
      <c r="R30" s="101"/>
      <c r="S30" s="101"/>
      <c r="T30" s="101"/>
      <c r="U30" s="101"/>
      <c r="V30" s="101"/>
      <c r="W30" s="101"/>
      <c r="X30" s="101"/>
      <c r="Y30" s="101"/>
      <c r="Z30" s="101"/>
      <c r="AA30" s="101"/>
    </row>
    <row r="31" spans="1:27" ht="12.75" customHeight="1">
      <c r="A31" s="101"/>
      <c r="B31" s="101"/>
      <c r="C31" s="101"/>
      <c r="D31" s="101"/>
      <c r="E31" s="101"/>
      <c r="F31" s="101" t="s">
        <v>56</v>
      </c>
      <c r="G31" s="101"/>
      <c r="H31" s="121">
        <f>SUM(G27:G30)</f>
        <v>16069.516666666665</v>
      </c>
      <c r="I31" s="129"/>
      <c r="J31" s="101"/>
      <c r="K31" s="149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1"/>
      <c r="W31" s="101"/>
      <c r="X31" s="101"/>
      <c r="Y31" s="101"/>
      <c r="Z31" s="101"/>
      <c r="AA31" s="101"/>
    </row>
    <row r="32" spans="1:27" ht="12.75" customHeight="1">
      <c r="A32" s="101"/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01"/>
      <c r="W32" s="101"/>
      <c r="X32" s="101"/>
      <c r="Y32" s="101"/>
      <c r="Z32" s="101"/>
      <c r="AA32" s="101"/>
    </row>
    <row r="33" spans="1:27" ht="12.75" customHeight="1">
      <c r="A33" s="101"/>
      <c r="B33" s="101"/>
      <c r="C33" s="101" t="s">
        <v>70</v>
      </c>
      <c r="D33" s="101"/>
      <c r="E33" s="101"/>
      <c r="F33" s="101"/>
      <c r="G33" s="101"/>
      <c r="H33" s="121">
        <f>ROUND(SUM(H13:H31),0)</f>
        <v>16873</v>
      </c>
      <c r="I33" s="129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01"/>
      <c r="W33" s="101"/>
      <c r="X33" s="101"/>
      <c r="Y33" s="101"/>
      <c r="Z33" s="101"/>
      <c r="AA33" s="101"/>
    </row>
    <row r="34" spans="1:27" ht="12.75" customHeight="1">
      <c r="A34" s="111" t="s">
        <v>71</v>
      </c>
      <c r="B34" s="11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</row>
    <row r="35" spans="1:27" ht="12.75" customHeight="1">
      <c r="A35" s="583" t="s">
        <v>9</v>
      </c>
      <c r="B35" s="584"/>
      <c r="C35" s="150" t="s">
        <v>48</v>
      </c>
      <c r="D35" s="150" t="s">
        <v>48</v>
      </c>
      <c r="E35" s="151" t="s">
        <v>48</v>
      </c>
      <c r="F35" s="152" t="s">
        <v>72</v>
      </c>
      <c r="G35" s="116" t="s">
        <v>73</v>
      </c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1"/>
      <c r="U35" s="101"/>
      <c r="V35" s="101"/>
      <c r="W35" s="101"/>
      <c r="X35" s="101"/>
      <c r="Y35" s="101"/>
      <c r="Z35" s="101"/>
      <c r="AA35" s="101"/>
    </row>
    <row r="36" spans="1:27" ht="12.75" customHeight="1">
      <c r="A36" s="117" t="s">
        <v>74</v>
      </c>
      <c r="B36" s="153"/>
      <c r="C36" s="153"/>
      <c r="D36" s="153"/>
      <c r="E36" s="146"/>
      <c r="F36" s="92">
        <f>+[43]DATOS!B10</f>
        <v>0.25</v>
      </c>
      <c r="G36" s="145">
        <f>$H$33*F36</f>
        <v>4218.25</v>
      </c>
      <c r="H36" s="101"/>
      <c r="I36" s="101"/>
      <c r="J36" s="101"/>
      <c r="K36" s="101"/>
      <c r="L36" s="101"/>
      <c r="M36" s="101"/>
      <c r="N36" s="101"/>
      <c r="O36" s="101"/>
      <c r="P36" s="101"/>
      <c r="Q36" s="101"/>
      <c r="R36" s="101"/>
      <c r="S36" s="101"/>
      <c r="T36" s="101"/>
      <c r="U36" s="101"/>
      <c r="V36" s="101"/>
      <c r="W36" s="101"/>
      <c r="X36" s="101"/>
      <c r="Y36" s="101"/>
      <c r="Z36" s="101"/>
      <c r="AA36" s="101"/>
    </row>
    <row r="37" spans="1:27" ht="12.75" customHeight="1">
      <c r="A37" s="117" t="s">
        <v>75</v>
      </c>
      <c r="B37" s="153"/>
      <c r="C37" s="153"/>
      <c r="D37" s="153"/>
      <c r="E37" s="146"/>
      <c r="F37" s="92">
        <f>+[43]DATOS!B11</f>
        <v>0.02</v>
      </c>
      <c r="G37" s="145">
        <f>$H$33*F37</f>
        <v>337.46</v>
      </c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  <c r="U37" s="101"/>
      <c r="V37" s="101"/>
      <c r="W37" s="101"/>
      <c r="X37" s="101"/>
      <c r="Y37" s="101"/>
      <c r="Z37" s="101"/>
      <c r="AA37" s="101"/>
    </row>
    <row r="38" spans="1:27" ht="12.75" customHeight="1">
      <c r="A38" s="117" t="s">
        <v>76</v>
      </c>
      <c r="B38" s="153"/>
      <c r="C38" s="153"/>
      <c r="D38" s="153"/>
      <c r="E38" s="146"/>
      <c r="F38" s="92">
        <f>+[43]DATOS!B12</f>
        <v>0.05</v>
      </c>
      <c r="G38" s="145">
        <f>$H$33*F38</f>
        <v>843.65000000000009</v>
      </c>
      <c r="H38" s="101"/>
      <c r="I38" s="101"/>
      <c r="J38" s="101"/>
      <c r="K38" s="147"/>
      <c r="L38" s="101"/>
      <c r="M38" s="101"/>
      <c r="N38" s="101"/>
      <c r="O38" s="101"/>
      <c r="P38" s="101"/>
      <c r="Q38" s="101"/>
      <c r="R38" s="101"/>
      <c r="S38" s="101"/>
      <c r="T38" s="101"/>
      <c r="U38" s="101"/>
      <c r="V38" s="101"/>
      <c r="W38" s="101"/>
      <c r="X38" s="101"/>
      <c r="Y38" s="101"/>
      <c r="Z38" s="101"/>
      <c r="AA38" s="101"/>
    </row>
    <row r="39" spans="1:27" ht="12.75" customHeight="1">
      <c r="A39" s="117"/>
      <c r="B39" s="153"/>
      <c r="C39" s="153"/>
      <c r="D39" s="153"/>
      <c r="E39" s="146"/>
      <c r="F39" s="144"/>
      <c r="G39" s="148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</row>
    <row r="40" spans="1:27" ht="12.75" customHeight="1">
      <c r="A40" s="101"/>
      <c r="B40" s="101"/>
      <c r="C40" s="101"/>
      <c r="D40" s="101"/>
      <c r="E40" s="101"/>
      <c r="F40" s="101" t="s">
        <v>56</v>
      </c>
      <c r="G40" s="101"/>
      <c r="H40" s="121">
        <f>ROUND(SUM(G36:G39),0)</f>
        <v>5399</v>
      </c>
      <c r="I40" s="129"/>
      <c r="J40" s="101"/>
      <c r="K40" s="147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1"/>
      <c r="X40" s="101"/>
      <c r="Y40" s="101"/>
      <c r="Z40" s="101"/>
      <c r="AA40" s="101"/>
    </row>
    <row r="41" spans="1:27" ht="12.75" customHeight="1">
      <c r="A41" s="101"/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1"/>
      <c r="Y41" s="101"/>
      <c r="Z41" s="101"/>
      <c r="AA41" s="101"/>
    </row>
    <row r="42" spans="1:27" ht="12.75" customHeight="1">
      <c r="A42" s="101"/>
      <c r="B42" s="101"/>
      <c r="C42" s="155" t="s">
        <v>77</v>
      </c>
      <c r="D42" s="101"/>
      <c r="E42" s="101"/>
      <c r="F42" s="101"/>
      <c r="G42" s="101"/>
      <c r="H42" s="156">
        <f>ROUND(SUM(H33:H40),0)</f>
        <v>22272</v>
      </c>
      <c r="I42" s="157"/>
      <c r="J42" s="101"/>
      <c r="K42" s="147"/>
      <c r="L42" s="101"/>
      <c r="M42" s="101"/>
      <c r="N42" s="101"/>
      <c r="O42" s="101"/>
      <c r="P42" s="101"/>
      <c r="Q42" s="101"/>
      <c r="R42" s="101"/>
      <c r="S42" s="101"/>
      <c r="T42" s="101"/>
      <c r="U42" s="101"/>
      <c r="V42" s="101"/>
      <c r="W42" s="101"/>
      <c r="X42" s="101"/>
      <c r="Y42" s="101"/>
      <c r="Z42" s="101"/>
      <c r="AA42" s="101"/>
    </row>
    <row r="43" spans="1:27" ht="12.75" customHeight="1">
      <c r="A43" s="101"/>
      <c r="B43" s="101"/>
      <c r="C43" s="155"/>
      <c r="D43" s="101"/>
      <c r="E43" s="101"/>
      <c r="F43" s="101"/>
      <c r="G43" s="101"/>
      <c r="H43" s="157"/>
      <c r="I43" s="157"/>
      <c r="J43" s="101"/>
      <c r="K43" s="147"/>
      <c r="L43" s="101"/>
      <c r="M43" s="101"/>
      <c r="N43" s="101"/>
      <c r="O43" s="101"/>
      <c r="P43" s="101"/>
      <c r="Q43" s="101"/>
      <c r="R43" s="101"/>
      <c r="S43" s="101"/>
      <c r="T43" s="101"/>
      <c r="U43" s="101"/>
      <c r="V43" s="101"/>
      <c r="W43" s="101"/>
      <c r="X43" s="101"/>
      <c r="Y43" s="101"/>
      <c r="Z43" s="101"/>
      <c r="AA43" s="101"/>
    </row>
    <row r="44" spans="1:27" ht="12.75" customHeight="1">
      <c r="A44" s="101"/>
      <c r="B44" s="101"/>
      <c r="C44" s="155"/>
      <c r="D44" s="101"/>
      <c r="E44" s="101"/>
      <c r="F44" s="101"/>
      <c r="G44" s="101"/>
      <c r="H44" s="157"/>
      <c r="I44" s="157"/>
      <c r="J44" s="101"/>
      <c r="K44" s="147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</row>
    <row r="45" spans="1:27" ht="12.75" customHeight="1">
      <c r="A45" s="101"/>
      <c r="B45" s="101"/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</row>
    <row r="46" spans="1:27" ht="12.75" customHeight="1">
      <c r="A46" s="101"/>
      <c r="B46" s="101"/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</row>
    <row r="47" spans="1:27" ht="12.75" customHeight="1">
      <c r="A47" s="101"/>
      <c r="B47" s="101"/>
      <c r="C47" s="101"/>
      <c r="D47" s="101"/>
      <c r="E47" s="101"/>
      <c r="F47" s="149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1"/>
      <c r="AA47" s="101"/>
    </row>
    <row r="48" spans="1:27" ht="12.75" customHeight="1">
      <c r="A48" s="101"/>
      <c r="B48" s="101"/>
      <c r="C48" s="101"/>
      <c r="D48" s="101"/>
      <c r="E48" s="101"/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1"/>
      <c r="X48" s="101"/>
      <c r="Y48" s="101"/>
      <c r="Z48" s="101"/>
      <c r="AA48" s="101"/>
    </row>
    <row r="49" spans="1:27" ht="12.75" customHeight="1">
      <c r="A49" s="101"/>
      <c r="B49" s="101"/>
      <c r="C49" s="101"/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</row>
    <row r="50" spans="1:27" ht="12.75" customHeight="1">
      <c r="A50" s="101"/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  <c r="Z50" s="101"/>
      <c r="AA50" s="101"/>
    </row>
    <row r="51" spans="1:27" ht="12.75" customHeight="1">
      <c r="A51" s="101"/>
      <c r="B51" s="101"/>
      <c r="C51" s="101"/>
      <c r="D51" s="101"/>
      <c r="E51" s="101"/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1"/>
      <c r="U51" s="101"/>
      <c r="V51" s="101"/>
      <c r="W51" s="101"/>
      <c r="X51" s="101"/>
      <c r="Y51" s="101"/>
      <c r="Z51" s="101"/>
      <c r="AA51" s="101"/>
    </row>
    <row r="52" spans="1:27" ht="12.75" customHeight="1">
      <c r="A52" s="101"/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101"/>
      <c r="M52" s="101"/>
      <c r="N52" s="101"/>
      <c r="O52" s="101"/>
      <c r="P52" s="101"/>
      <c r="Q52" s="101"/>
      <c r="R52" s="101"/>
      <c r="S52" s="101"/>
      <c r="T52" s="101"/>
      <c r="U52" s="101"/>
      <c r="V52" s="101"/>
      <c r="W52" s="101"/>
      <c r="X52" s="101"/>
      <c r="Y52" s="101"/>
      <c r="Z52" s="101"/>
      <c r="AA52" s="101"/>
    </row>
    <row r="53" spans="1:27" ht="12.75" customHeight="1">
      <c r="A53" s="101"/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  <c r="U53" s="101"/>
      <c r="V53" s="101"/>
      <c r="W53" s="101"/>
      <c r="X53" s="101"/>
      <c r="Y53" s="101"/>
      <c r="Z53" s="101"/>
      <c r="AA53" s="101"/>
    </row>
    <row r="54" spans="1:27" ht="12.75" customHeight="1">
      <c r="A54" s="101"/>
      <c r="B54" s="101"/>
      <c r="C54" s="101"/>
      <c r="D54" s="101"/>
      <c r="E54" s="101"/>
      <c r="F54" s="101"/>
      <c r="G54" s="101"/>
      <c r="H54" s="101"/>
      <c r="I54" s="101"/>
      <c r="J54" s="101"/>
      <c r="K54" s="101"/>
      <c r="L54" s="101"/>
      <c r="M54" s="101"/>
      <c r="N54" s="101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</row>
    <row r="55" spans="1:27" ht="12.75" customHeight="1">
      <c r="A55" s="101"/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  <c r="AA55" s="101"/>
    </row>
    <row r="56" spans="1:27" ht="12.75" customHeight="1">
      <c r="A56" s="101"/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  <c r="AA56" s="101"/>
    </row>
    <row r="57" spans="1:27" ht="12.75" customHeight="1">
      <c r="A57" s="101"/>
      <c r="B57" s="101"/>
      <c r="C57" s="101"/>
      <c r="D57" s="101"/>
      <c r="E57" s="101"/>
      <c r="F57" s="101"/>
      <c r="G57" s="101"/>
      <c r="H57" s="101"/>
      <c r="I57" s="101"/>
      <c r="J57" s="101"/>
      <c r="K57" s="101"/>
      <c r="L57" s="101"/>
      <c r="M57" s="101"/>
      <c r="N57" s="101"/>
      <c r="O57" s="101"/>
      <c r="P57" s="101"/>
      <c r="Q57" s="101"/>
      <c r="R57" s="101"/>
      <c r="S57" s="101"/>
      <c r="T57" s="101"/>
      <c r="U57" s="101"/>
      <c r="V57" s="101"/>
      <c r="W57" s="101"/>
      <c r="X57" s="101"/>
      <c r="Y57" s="101"/>
      <c r="Z57" s="101"/>
      <c r="AA57" s="101"/>
    </row>
    <row r="58" spans="1:27" ht="12.75" customHeight="1">
      <c r="A58" s="101"/>
      <c r="B58" s="101"/>
      <c r="C58" s="101"/>
      <c r="D58" s="101"/>
      <c r="E58" s="101"/>
      <c r="F58" s="101"/>
      <c r="G58" s="101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  <c r="U58" s="101"/>
      <c r="V58" s="101"/>
      <c r="W58" s="101"/>
      <c r="X58" s="101"/>
      <c r="Y58" s="101"/>
      <c r="Z58" s="101"/>
      <c r="AA58" s="101"/>
    </row>
    <row r="59" spans="1:27" ht="12.75" customHeight="1">
      <c r="A59" s="101"/>
      <c r="B59" s="101"/>
      <c r="C59" s="101"/>
      <c r="D59" s="101"/>
      <c r="E59" s="101"/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1"/>
      <c r="U59" s="101"/>
      <c r="V59" s="101"/>
      <c r="W59" s="101"/>
      <c r="X59" s="101"/>
      <c r="Y59" s="101"/>
      <c r="Z59" s="101"/>
      <c r="AA59" s="101"/>
    </row>
    <row r="60" spans="1:27" ht="12.75" customHeight="1">
      <c r="A60" s="101"/>
      <c r="B60" s="101"/>
      <c r="C60" s="101"/>
      <c r="D60" s="101"/>
      <c r="E60" s="101"/>
      <c r="F60" s="101"/>
      <c r="G60" s="101"/>
      <c r="H60" s="101"/>
      <c r="I60" s="101"/>
      <c r="J60" s="101"/>
      <c r="K60" s="101"/>
      <c r="L60" s="101"/>
      <c r="M60" s="101"/>
      <c r="N60" s="101"/>
      <c r="O60" s="101"/>
      <c r="P60" s="101"/>
      <c r="Q60" s="101"/>
      <c r="R60" s="101"/>
      <c r="S60" s="101"/>
      <c r="T60" s="101"/>
      <c r="U60" s="101"/>
      <c r="V60" s="101"/>
      <c r="W60" s="101"/>
      <c r="X60" s="101"/>
      <c r="Y60" s="101"/>
      <c r="Z60" s="101"/>
      <c r="AA60" s="101"/>
    </row>
    <row r="61" spans="1:27" ht="12.75" customHeight="1">
      <c r="A61" s="101"/>
      <c r="B61" s="101"/>
      <c r="C61" s="101"/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1"/>
      <c r="X61" s="101"/>
      <c r="Y61" s="101"/>
      <c r="Z61" s="101"/>
      <c r="AA61" s="101"/>
    </row>
    <row r="62" spans="1:27" ht="12.75" customHeight="1">
      <c r="A62" s="101"/>
      <c r="B62" s="101"/>
      <c r="C62" s="101"/>
      <c r="D62" s="101"/>
      <c r="E62" s="101"/>
      <c r="F62" s="101"/>
      <c r="G62" s="101"/>
      <c r="H62" s="101"/>
      <c r="I62" s="101"/>
      <c r="J62" s="101"/>
      <c r="K62" s="101"/>
      <c r="L62" s="101"/>
      <c r="M62" s="101"/>
      <c r="N62" s="101"/>
      <c r="O62" s="101"/>
      <c r="P62" s="101"/>
      <c r="Q62" s="101"/>
      <c r="R62" s="101"/>
      <c r="S62" s="101"/>
      <c r="T62" s="101"/>
      <c r="U62" s="101"/>
      <c r="V62" s="101"/>
      <c r="W62" s="101"/>
      <c r="X62" s="101"/>
      <c r="Y62" s="101"/>
      <c r="Z62" s="101"/>
      <c r="AA62" s="101"/>
    </row>
    <row r="63" spans="1:27" ht="12.75" customHeight="1">
      <c r="A63" s="101"/>
      <c r="B63" s="101"/>
      <c r="C63" s="101"/>
      <c r="D63" s="101"/>
      <c r="E63" s="101"/>
      <c r="F63" s="101"/>
      <c r="G63" s="101"/>
      <c r="H63" s="101"/>
      <c r="I63" s="101"/>
      <c r="J63" s="101"/>
      <c r="K63" s="101"/>
      <c r="L63" s="101"/>
      <c r="M63" s="101"/>
      <c r="N63" s="101"/>
      <c r="O63" s="101"/>
      <c r="P63" s="101"/>
      <c r="Q63" s="101"/>
      <c r="R63" s="101"/>
      <c r="S63" s="101"/>
      <c r="T63" s="101"/>
      <c r="U63" s="101"/>
      <c r="V63" s="101"/>
      <c r="W63" s="101"/>
      <c r="X63" s="101"/>
      <c r="Y63" s="101"/>
      <c r="Z63" s="101"/>
      <c r="AA63" s="101"/>
    </row>
    <row r="64" spans="1:27" ht="12.75" customHeight="1">
      <c r="A64" s="101"/>
      <c r="B64" s="101"/>
      <c r="C64" s="101"/>
      <c r="D64" s="101"/>
      <c r="E64" s="101"/>
      <c r="F64" s="101"/>
      <c r="G64" s="101"/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1"/>
      <c r="Z64" s="101"/>
      <c r="AA64" s="101"/>
    </row>
    <row r="65" spans="1:27" ht="12.75" customHeight="1">
      <c r="A65" s="101"/>
      <c r="B65" s="101"/>
      <c r="C65" s="101"/>
      <c r="D65" s="101"/>
      <c r="E65" s="101"/>
      <c r="F65" s="101"/>
      <c r="G65" s="101"/>
      <c r="H65" s="101"/>
      <c r="I65" s="101"/>
      <c r="J65" s="101"/>
      <c r="K65" s="101"/>
      <c r="L65" s="101"/>
      <c r="M65" s="101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</row>
    <row r="66" spans="1:27" ht="12.75" customHeight="1">
      <c r="A66" s="101"/>
      <c r="B66" s="101"/>
      <c r="C66" s="101"/>
      <c r="D66" s="101"/>
      <c r="E66" s="101"/>
      <c r="F66" s="101"/>
      <c r="G66" s="101"/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1"/>
      <c r="Z66" s="101"/>
      <c r="AA66" s="101"/>
    </row>
    <row r="67" spans="1:27" ht="12.75" customHeight="1">
      <c r="A67" s="101"/>
      <c r="B67" s="101"/>
      <c r="C67" s="101"/>
      <c r="D67" s="101"/>
      <c r="E67" s="101"/>
      <c r="F67" s="101"/>
      <c r="G67" s="101"/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1"/>
      <c r="Z67" s="101"/>
      <c r="AA67" s="101"/>
    </row>
    <row r="68" spans="1:27" ht="12.75" customHeight="1">
      <c r="A68" s="101"/>
      <c r="B68" s="101"/>
      <c r="C68" s="101"/>
      <c r="D68" s="101"/>
      <c r="E68" s="101"/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1"/>
      <c r="Z68" s="101"/>
      <c r="AA68" s="101"/>
    </row>
    <row r="69" spans="1:27" ht="12.75" customHeight="1">
      <c r="A69" s="101"/>
      <c r="B69" s="101"/>
      <c r="C69" s="101"/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1"/>
      <c r="Z69" s="101"/>
      <c r="AA69" s="101"/>
    </row>
    <row r="70" spans="1:27" ht="12.75" customHeight="1">
      <c r="A70" s="101"/>
      <c r="B70" s="101"/>
      <c r="C70" s="101"/>
      <c r="D70" s="101"/>
      <c r="E70" s="101"/>
      <c r="F70" s="101"/>
      <c r="G70" s="101"/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1"/>
      <c r="Z70" s="101"/>
      <c r="AA70" s="101"/>
    </row>
    <row r="71" spans="1:27" ht="12.75" customHeight="1">
      <c r="A71" s="101"/>
      <c r="B71" s="101"/>
      <c r="C71" s="101"/>
      <c r="D71" s="101"/>
      <c r="E71" s="101"/>
      <c r="F71" s="101"/>
      <c r="G71" s="101"/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1"/>
      <c r="Z71" s="101"/>
      <c r="AA71" s="101"/>
    </row>
    <row r="72" spans="1:27" ht="12.75" customHeight="1">
      <c r="A72" s="101"/>
      <c r="B72" s="101"/>
      <c r="C72" s="101"/>
      <c r="D72" s="101"/>
      <c r="E72" s="101"/>
      <c r="F72" s="101"/>
      <c r="G72" s="101"/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1"/>
      <c r="Z72" s="101"/>
      <c r="AA72" s="101"/>
    </row>
    <row r="73" spans="1:27" ht="12.75" customHeight="1">
      <c r="A73" s="101"/>
      <c r="B73" s="101"/>
      <c r="C73" s="101"/>
      <c r="D73" s="101"/>
      <c r="E73" s="101"/>
      <c r="F73" s="101"/>
      <c r="G73" s="101"/>
      <c r="H73" s="101"/>
      <c r="I73" s="101"/>
      <c r="J73" s="101"/>
      <c r="K73" s="101"/>
      <c r="L73" s="101"/>
      <c r="M73" s="101"/>
      <c r="N73" s="101"/>
      <c r="O73" s="101"/>
      <c r="P73" s="101"/>
      <c r="Q73" s="101"/>
      <c r="R73" s="101"/>
      <c r="S73" s="101"/>
      <c r="T73" s="101"/>
      <c r="U73" s="101"/>
      <c r="V73" s="101"/>
      <c r="W73" s="101"/>
      <c r="X73" s="101"/>
      <c r="Y73" s="101"/>
      <c r="Z73" s="101"/>
      <c r="AA73" s="101"/>
    </row>
    <row r="74" spans="1:27" ht="12.75" customHeight="1">
      <c r="A74" s="101"/>
      <c r="B74" s="101"/>
      <c r="C74" s="101"/>
      <c r="D74" s="101"/>
      <c r="E74" s="101"/>
      <c r="F74" s="101"/>
      <c r="G74" s="101"/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1"/>
      <c r="Z74" s="101"/>
      <c r="AA74" s="101"/>
    </row>
    <row r="75" spans="1:27" ht="12.75" customHeight="1">
      <c r="A75" s="101"/>
      <c r="B75" s="101"/>
      <c r="C75" s="101"/>
      <c r="D75" s="101"/>
      <c r="E75" s="101"/>
      <c r="F75" s="101"/>
      <c r="G75" s="101"/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1"/>
      <c r="Z75" s="101"/>
      <c r="AA75" s="101"/>
    </row>
    <row r="76" spans="1:27" ht="12.75" customHeight="1">
      <c r="A76" s="101"/>
      <c r="B76" s="101"/>
      <c r="C76" s="101"/>
      <c r="D76" s="101"/>
      <c r="E76" s="101"/>
      <c r="F76" s="101"/>
      <c r="G76" s="101"/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1"/>
      <c r="Z76" s="101"/>
      <c r="AA76" s="101"/>
    </row>
    <row r="77" spans="1:27" ht="12.75" customHeight="1">
      <c r="A77" s="101"/>
      <c r="B77" s="101"/>
      <c r="C77" s="101"/>
      <c r="D77" s="101"/>
      <c r="E77" s="101"/>
      <c r="F77" s="101"/>
      <c r="G77" s="101"/>
      <c r="H77" s="101"/>
      <c r="I77" s="101"/>
      <c r="J77" s="101"/>
      <c r="K77" s="101"/>
      <c r="L77" s="101"/>
      <c r="M77" s="101"/>
      <c r="N77" s="101"/>
      <c r="O77" s="101"/>
      <c r="P77" s="101"/>
      <c r="Q77" s="101"/>
      <c r="R77" s="101"/>
      <c r="S77" s="101"/>
      <c r="T77" s="101"/>
      <c r="U77" s="101"/>
      <c r="V77" s="101"/>
      <c r="W77" s="101"/>
      <c r="X77" s="101"/>
      <c r="Y77" s="101"/>
      <c r="Z77" s="101"/>
      <c r="AA77" s="101"/>
    </row>
    <row r="78" spans="1:27" ht="12.75" customHeight="1">
      <c r="A78" s="101"/>
      <c r="B78" s="101"/>
      <c r="C78" s="101"/>
      <c r="D78" s="101"/>
      <c r="E78" s="101"/>
      <c r="F78" s="101"/>
      <c r="G78" s="101"/>
      <c r="H78" s="101"/>
      <c r="I78" s="101"/>
      <c r="J78" s="101"/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1"/>
      <c r="X78" s="101"/>
      <c r="Y78" s="101"/>
      <c r="Z78" s="101"/>
      <c r="AA78" s="101"/>
    </row>
    <row r="79" spans="1:27" ht="12.75" customHeight="1">
      <c r="A79" s="101"/>
      <c r="B79" s="101"/>
      <c r="C79" s="101"/>
      <c r="D79" s="101"/>
      <c r="E79" s="101"/>
      <c r="F79" s="101"/>
      <c r="G79" s="101"/>
      <c r="H79" s="101"/>
      <c r="I79" s="101"/>
      <c r="J79" s="101"/>
      <c r="K79" s="101"/>
      <c r="L79" s="101"/>
      <c r="M79" s="101"/>
      <c r="N79" s="101"/>
      <c r="O79" s="101"/>
      <c r="P79" s="101"/>
      <c r="Q79" s="101"/>
      <c r="R79" s="101"/>
      <c r="S79" s="101"/>
      <c r="T79" s="101"/>
      <c r="U79" s="101"/>
      <c r="V79" s="101"/>
      <c r="W79" s="101"/>
      <c r="X79" s="101"/>
      <c r="Y79" s="101"/>
      <c r="Z79" s="101"/>
      <c r="AA79" s="101"/>
    </row>
    <row r="80" spans="1:27" ht="12.75" customHeight="1">
      <c r="A80" s="101"/>
      <c r="B80" s="101"/>
      <c r="C80" s="101"/>
      <c r="D80" s="101"/>
      <c r="E80" s="101"/>
      <c r="F80" s="101"/>
      <c r="G80" s="101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1"/>
      <c r="Z80" s="101"/>
      <c r="AA80" s="101"/>
    </row>
    <row r="81" spans="1:27" ht="12.75" customHeight="1">
      <c r="A81" s="101"/>
      <c r="B81" s="101"/>
      <c r="C81" s="101"/>
      <c r="D81" s="101"/>
      <c r="E81" s="101"/>
      <c r="F81" s="101"/>
      <c r="G81" s="101"/>
      <c r="H81" s="101"/>
      <c r="I81" s="101"/>
      <c r="J81" s="101"/>
      <c r="K81" s="101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101"/>
      <c r="Y81" s="101"/>
      <c r="Z81" s="101"/>
      <c r="AA81" s="101"/>
    </row>
    <row r="82" spans="1:27" ht="12.75" customHeight="1">
      <c r="A82" s="101"/>
      <c r="B82" s="101"/>
      <c r="C82" s="101"/>
      <c r="D82" s="101"/>
      <c r="E82" s="101"/>
      <c r="F82" s="101"/>
      <c r="G82" s="101"/>
      <c r="H82" s="101"/>
      <c r="I82" s="101"/>
      <c r="J82" s="101"/>
      <c r="K82" s="101"/>
      <c r="L82" s="101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1"/>
      <c r="X82" s="101"/>
      <c r="Y82" s="101"/>
      <c r="Z82" s="101"/>
      <c r="AA82" s="101"/>
    </row>
    <row r="83" spans="1:27" ht="12.75" customHeight="1">
      <c r="A83" s="101"/>
      <c r="B83" s="101"/>
      <c r="C83" s="101"/>
      <c r="D83" s="101"/>
      <c r="E83" s="101"/>
      <c r="F83" s="101"/>
      <c r="G83" s="101"/>
      <c r="H83" s="101"/>
      <c r="I83" s="101"/>
      <c r="J83" s="101"/>
      <c r="K83" s="101"/>
      <c r="L83" s="101"/>
      <c r="M83" s="101"/>
      <c r="N83" s="101"/>
      <c r="O83" s="101"/>
      <c r="P83" s="101"/>
      <c r="Q83" s="101"/>
      <c r="R83" s="101"/>
      <c r="S83" s="101"/>
      <c r="T83" s="101"/>
      <c r="U83" s="101"/>
      <c r="V83" s="101"/>
      <c r="W83" s="101"/>
      <c r="X83" s="101"/>
      <c r="Y83" s="101"/>
      <c r="Z83" s="101"/>
      <c r="AA83" s="101"/>
    </row>
    <row r="84" spans="1:27" ht="12.75" customHeight="1">
      <c r="A84" s="101"/>
      <c r="B84" s="101"/>
      <c r="C84" s="101"/>
      <c r="D84" s="101"/>
      <c r="E84" s="101"/>
      <c r="F84" s="101"/>
      <c r="G84" s="101"/>
      <c r="H84" s="101"/>
      <c r="I84" s="101"/>
      <c r="J84" s="101"/>
      <c r="K84" s="101"/>
      <c r="L84" s="101"/>
      <c r="M84" s="101"/>
      <c r="N84" s="101"/>
      <c r="O84" s="101"/>
      <c r="P84" s="101"/>
      <c r="Q84" s="101"/>
      <c r="R84" s="101"/>
      <c r="S84" s="101"/>
      <c r="T84" s="101"/>
      <c r="U84" s="101"/>
      <c r="V84" s="101"/>
      <c r="W84" s="101"/>
      <c r="X84" s="101"/>
      <c r="Y84" s="101"/>
      <c r="Z84" s="101"/>
      <c r="AA84" s="101"/>
    </row>
    <row r="85" spans="1:27" ht="12.75" customHeight="1">
      <c r="A85" s="101"/>
      <c r="B85" s="101"/>
      <c r="C85" s="101"/>
      <c r="D85" s="101"/>
      <c r="E85" s="101"/>
      <c r="F85" s="101"/>
      <c r="G85" s="101"/>
      <c r="H85" s="101"/>
      <c r="I85" s="101"/>
      <c r="J85" s="101"/>
      <c r="K85" s="101"/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101"/>
      <c r="Y85" s="101"/>
      <c r="Z85" s="101"/>
      <c r="AA85" s="101"/>
    </row>
    <row r="86" spans="1:27" ht="12.75" customHeight="1">
      <c r="A86" s="101"/>
      <c r="B86" s="101"/>
      <c r="C86" s="101"/>
      <c r="D86" s="101"/>
      <c r="E86" s="101"/>
      <c r="F86" s="101"/>
      <c r="G86" s="101"/>
      <c r="H86" s="101"/>
      <c r="I86" s="101"/>
      <c r="J86" s="101"/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1"/>
      <c r="X86" s="101"/>
      <c r="Y86" s="101"/>
      <c r="Z86" s="101"/>
      <c r="AA86" s="101"/>
    </row>
    <row r="87" spans="1:27" ht="12.75" customHeight="1">
      <c r="A87" s="101"/>
      <c r="B87" s="101"/>
      <c r="C87" s="101"/>
      <c r="D87" s="101"/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1"/>
      <c r="U87" s="101"/>
      <c r="V87" s="101"/>
      <c r="W87" s="101"/>
      <c r="X87" s="101"/>
      <c r="Y87" s="101"/>
      <c r="Z87" s="101"/>
      <c r="AA87" s="101"/>
    </row>
    <row r="88" spans="1:27" ht="12.75" customHeight="1">
      <c r="A88" s="101"/>
      <c r="B88" s="101"/>
      <c r="C88" s="101"/>
      <c r="D88" s="101"/>
      <c r="E88" s="101"/>
      <c r="F88" s="101"/>
      <c r="G88" s="101"/>
      <c r="H88" s="101"/>
      <c r="I88" s="101"/>
      <c r="J88" s="101"/>
      <c r="K88" s="101"/>
      <c r="L88" s="101"/>
      <c r="M88" s="101"/>
      <c r="N88" s="101"/>
      <c r="O88" s="101"/>
      <c r="P88" s="101"/>
      <c r="Q88" s="101"/>
      <c r="R88" s="101"/>
      <c r="S88" s="101"/>
      <c r="T88" s="101"/>
      <c r="U88" s="101"/>
      <c r="V88" s="101"/>
      <c r="W88" s="101"/>
      <c r="X88" s="101"/>
      <c r="Y88" s="101"/>
      <c r="Z88" s="101"/>
      <c r="AA88" s="101"/>
    </row>
    <row r="89" spans="1:27" ht="12.75" customHeight="1">
      <c r="A89" s="101"/>
      <c r="B89" s="101"/>
      <c r="C89" s="101"/>
      <c r="D89" s="101"/>
      <c r="E89" s="101"/>
      <c r="F89" s="101"/>
      <c r="G89" s="101"/>
      <c r="H89" s="101"/>
      <c r="I89" s="101"/>
      <c r="J89" s="101"/>
      <c r="K89" s="101"/>
      <c r="L89" s="101"/>
      <c r="M89" s="101"/>
      <c r="N89" s="101"/>
      <c r="O89" s="101"/>
      <c r="P89" s="101"/>
      <c r="Q89" s="101"/>
      <c r="R89" s="101"/>
      <c r="S89" s="101"/>
      <c r="T89" s="101"/>
      <c r="U89" s="101"/>
      <c r="V89" s="101"/>
      <c r="W89" s="101"/>
      <c r="X89" s="101"/>
      <c r="Y89" s="101"/>
      <c r="Z89" s="101"/>
      <c r="AA89" s="101"/>
    </row>
    <row r="90" spans="1:27" ht="12.75" customHeight="1">
      <c r="A90" s="101"/>
      <c r="B90" s="101"/>
      <c r="C90" s="101"/>
      <c r="D90" s="101"/>
      <c r="E90" s="101"/>
      <c r="F90" s="101"/>
      <c r="G90" s="101"/>
      <c r="H90" s="101"/>
      <c r="I90" s="101"/>
      <c r="J90" s="101"/>
      <c r="K90" s="101"/>
      <c r="L90" s="101"/>
      <c r="M90" s="101"/>
      <c r="N90" s="101"/>
      <c r="O90" s="101"/>
      <c r="P90" s="101"/>
      <c r="Q90" s="101"/>
      <c r="R90" s="101"/>
      <c r="S90" s="101"/>
      <c r="T90" s="101"/>
      <c r="U90" s="101"/>
      <c r="V90" s="101"/>
      <c r="W90" s="101"/>
      <c r="X90" s="101"/>
      <c r="Y90" s="101"/>
      <c r="Z90" s="101"/>
      <c r="AA90" s="101"/>
    </row>
    <row r="91" spans="1:27" ht="12.75" customHeight="1">
      <c r="A91" s="101"/>
      <c r="B91" s="101"/>
      <c r="C91" s="101"/>
      <c r="D91" s="101"/>
      <c r="E91" s="101"/>
      <c r="F91" s="101"/>
      <c r="G91" s="101"/>
      <c r="H91" s="101"/>
      <c r="I91" s="101"/>
      <c r="J91" s="101"/>
      <c r="K91" s="101"/>
      <c r="L91" s="101"/>
      <c r="M91" s="101"/>
      <c r="N91" s="101"/>
      <c r="O91" s="101"/>
      <c r="P91" s="101"/>
      <c r="Q91" s="101"/>
      <c r="R91" s="101"/>
      <c r="S91" s="101"/>
      <c r="T91" s="101"/>
      <c r="U91" s="101"/>
      <c r="V91" s="101"/>
      <c r="W91" s="101"/>
      <c r="X91" s="101"/>
      <c r="Y91" s="101"/>
      <c r="Z91" s="101"/>
      <c r="AA91" s="101"/>
    </row>
    <row r="92" spans="1:27" ht="12.75" customHeight="1">
      <c r="A92" s="101"/>
      <c r="B92" s="101"/>
      <c r="C92" s="101"/>
      <c r="D92" s="101"/>
      <c r="E92" s="101"/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1"/>
      <c r="U92" s="101"/>
      <c r="V92" s="101"/>
      <c r="W92" s="101"/>
      <c r="X92" s="101"/>
      <c r="Y92" s="101"/>
      <c r="Z92" s="101"/>
      <c r="AA92" s="101"/>
    </row>
    <row r="93" spans="1:27" ht="12.75" customHeight="1">
      <c r="A93" s="101"/>
      <c r="B93" s="101"/>
      <c r="C93" s="101"/>
      <c r="D93" s="101"/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1"/>
      <c r="P93" s="101"/>
      <c r="Q93" s="101"/>
      <c r="R93" s="101"/>
      <c r="S93" s="101"/>
      <c r="T93" s="101"/>
      <c r="U93" s="101"/>
      <c r="V93" s="101"/>
      <c r="W93" s="101"/>
      <c r="X93" s="101"/>
      <c r="Y93" s="101"/>
      <c r="Z93" s="101"/>
      <c r="AA93" s="101"/>
    </row>
    <row r="94" spans="1:27" ht="12.75" customHeight="1">
      <c r="A94" s="101"/>
      <c r="B94" s="101"/>
      <c r="C94" s="101"/>
      <c r="D94" s="101"/>
      <c r="E94" s="101"/>
      <c r="F94" s="101"/>
      <c r="G94" s="101"/>
      <c r="H94" s="101"/>
      <c r="I94" s="101"/>
      <c r="J94" s="101"/>
      <c r="K94" s="101"/>
      <c r="L94" s="101"/>
      <c r="M94" s="101"/>
      <c r="N94" s="101"/>
      <c r="O94" s="101"/>
      <c r="P94" s="101"/>
      <c r="Q94" s="101"/>
      <c r="R94" s="101"/>
      <c r="S94" s="101"/>
      <c r="T94" s="101"/>
      <c r="U94" s="101"/>
      <c r="V94" s="101"/>
      <c r="W94" s="101"/>
      <c r="X94" s="101"/>
      <c r="Y94" s="101"/>
      <c r="Z94" s="101"/>
      <c r="AA94" s="101"/>
    </row>
    <row r="95" spans="1:27" ht="12.75" customHeight="1">
      <c r="A95" s="101"/>
      <c r="B95" s="101"/>
      <c r="C95" s="101"/>
      <c r="D95" s="101"/>
      <c r="E95" s="101"/>
      <c r="F95" s="101"/>
      <c r="G95" s="101"/>
      <c r="H95" s="101"/>
      <c r="I95" s="101"/>
      <c r="J95" s="101"/>
      <c r="K95" s="101"/>
      <c r="L95" s="101"/>
      <c r="M95" s="101"/>
      <c r="N95" s="101"/>
      <c r="O95" s="101"/>
      <c r="P95" s="101"/>
      <c r="Q95" s="101"/>
      <c r="R95" s="101"/>
      <c r="S95" s="101"/>
      <c r="T95" s="101"/>
      <c r="U95" s="101"/>
      <c r="V95" s="101"/>
      <c r="W95" s="101"/>
      <c r="X95" s="101"/>
      <c r="Y95" s="101"/>
      <c r="Z95" s="101"/>
      <c r="AA95" s="101"/>
    </row>
    <row r="96" spans="1:27" ht="12.75" customHeight="1">
      <c r="A96" s="101"/>
      <c r="B96" s="101"/>
      <c r="C96" s="101"/>
      <c r="D96" s="101"/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1"/>
      <c r="U96" s="101"/>
      <c r="V96" s="101"/>
      <c r="W96" s="101"/>
      <c r="X96" s="101"/>
      <c r="Y96" s="101"/>
      <c r="Z96" s="101"/>
      <c r="AA96" s="101"/>
    </row>
    <row r="97" spans="1:27" ht="12.75" customHeight="1">
      <c r="A97" s="101"/>
      <c r="B97" s="101"/>
      <c r="C97" s="101"/>
      <c r="D97" s="101"/>
      <c r="E97" s="101"/>
      <c r="F97" s="101"/>
      <c r="G97" s="101"/>
      <c r="H97" s="101"/>
      <c r="I97" s="101"/>
      <c r="J97" s="101"/>
      <c r="K97" s="101"/>
      <c r="L97" s="101"/>
      <c r="M97" s="101"/>
      <c r="N97" s="101"/>
      <c r="O97" s="101"/>
      <c r="P97" s="101"/>
      <c r="Q97" s="101"/>
      <c r="R97" s="101"/>
      <c r="S97" s="101"/>
      <c r="T97" s="101"/>
      <c r="U97" s="101"/>
      <c r="V97" s="101"/>
      <c r="W97" s="101"/>
      <c r="X97" s="101"/>
      <c r="Y97" s="101"/>
      <c r="Z97" s="101"/>
      <c r="AA97" s="101"/>
    </row>
    <row r="98" spans="1:27" ht="12.75" customHeight="1">
      <c r="A98" s="101"/>
      <c r="B98" s="101"/>
      <c r="C98" s="101"/>
      <c r="D98" s="101"/>
      <c r="E98" s="101"/>
      <c r="F98" s="101"/>
      <c r="G98" s="101"/>
      <c r="H98" s="101"/>
      <c r="I98" s="101"/>
      <c r="J98" s="101"/>
      <c r="K98" s="101"/>
      <c r="L98" s="101"/>
      <c r="M98" s="101"/>
      <c r="N98" s="101"/>
      <c r="O98" s="101"/>
      <c r="P98" s="101"/>
      <c r="Q98" s="101"/>
      <c r="R98" s="101"/>
      <c r="S98" s="101"/>
      <c r="T98" s="101"/>
      <c r="U98" s="101"/>
      <c r="V98" s="101"/>
      <c r="W98" s="101"/>
      <c r="X98" s="101"/>
      <c r="Y98" s="101"/>
      <c r="Z98" s="101"/>
      <c r="AA98" s="101"/>
    </row>
    <row r="99" spans="1:27" ht="12.75" customHeight="1">
      <c r="A99" s="101"/>
      <c r="B99" s="101"/>
      <c r="C99" s="101"/>
      <c r="D99" s="101"/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  <c r="AA99" s="101"/>
    </row>
    <row r="100" spans="1:27" ht="12.75" customHeight="1">
      <c r="A100" s="101"/>
      <c r="B100" s="101"/>
      <c r="C100" s="101"/>
      <c r="D100" s="101"/>
      <c r="E100" s="101"/>
      <c r="F100" s="101"/>
      <c r="G100" s="101"/>
      <c r="H100" s="101"/>
      <c r="I100" s="101"/>
      <c r="J100" s="101"/>
      <c r="K100" s="101"/>
      <c r="L100" s="101"/>
      <c r="M100" s="101"/>
      <c r="N100" s="101"/>
      <c r="O100" s="101"/>
      <c r="P100" s="101"/>
      <c r="Q100" s="101"/>
      <c r="R100" s="101"/>
      <c r="S100" s="101"/>
      <c r="T100" s="101"/>
      <c r="U100" s="101"/>
      <c r="V100" s="101"/>
      <c r="W100" s="101"/>
      <c r="X100" s="101"/>
      <c r="Y100" s="101"/>
      <c r="Z100" s="101"/>
      <c r="AA100" s="101"/>
    </row>
    <row r="101" spans="1:27" ht="12.75" customHeight="1">
      <c r="A101" s="101"/>
      <c r="B101" s="101"/>
      <c r="C101" s="101"/>
      <c r="D101" s="101"/>
      <c r="E101" s="101"/>
      <c r="F101" s="101"/>
      <c r="G101" s="101"/>
      <c r="H101" s="101"/>
      <c r="I101" s="101"/>
      <c r="J101" s="101"/>
      <c r="K101" s="101"/>
      <c r="L101" s="101"/>
      <c r="M101" s="101"/>
      <c r="N101" s="101"/>
      <c r="O101" s="101"/>
      <c r="P101" s="101"/>
      <c r="Q101" s="101"/>
      <c r="R101" s="101"/>
      <c r="S101" s="101"/>
      <c r="T101" s="101"/>
      <c r="U101" s="101"/>
      <c r="V101" s="101"/>
      <c r="W101" s="101"/>
      <c r="X101" s="101"/>
      <c r="Y101" s="101"/>
      <c r="Z101" s="101"/>
      <c r="AA101" s="101"/>
    </row>
    <row r="102" spans="1:27" ht="12.75" customHeight="1">
      <c r="A102" s="101"/>
      <c r="B102" s="101"/>
      <c r="C102" s="101"/>
      <c r="D102" s="101"/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1"/>
      <c r="S102" s="101"/>
      <c r="T102" s="101"/>
      <c r="U102" s="101"/>
      <c r="V102" s="101"/>
      <c r="W102" s="101"/>
      <c r="X102" s="101"/>
      <c r="Y102" s="101"/>
      <c r="Z102" s="101"/>
      <c r="AA102" s="101"/>
    </row>
    <row r="103" spans="1:27" ht="12.75" customHeight="1">
      <c r="A103" s="101"/>
      <c r="B103" s="101"/>
      <c r="C103" s="101"/>
      <c r="D103" s="101"/>
      <c r="E103" s="101"/>
      <c r="F103" s="101"/>
      <c r="G103" s="101"/>
      <c r="H103" s="101"/>
      <c r="I103" s="101"/>
      <c r="J103" s="101"/>
      <c r="K103" s="101"/>
      <c r="L103" s="101"/>
      <c r="M103" s="101"/>
      <c r="N103" s="101"/>
      <c r="O103" s="101"/>
      <c r="P103" s="101"/>
      <c r="Q103" s="101"/>
      <c r="R103" s="101"/>
      <c r="S103" s="101"/>
      <c r="T103" s="101"/>
      <c r="U103" s="101"/>
      <c r="V103" s="101"/>
      <c r="W103" s="101"/>
      <c r="X103" s="101"/>
      <c r="Y103" s="101"/>
      <c r="Z103" s="101"/>
      <c r="AA103" s="101"/>
    </row>
    <row r="104" spans="1:27" ht="12.75" customHeight="1">
      <c r="A104" s="101"/>
      <c r="B104" s="101"/>
      <c r="C104" s="101"/>
      <c r="D104" s="101"/>
      <c r="E104" s="101"/>
      <c r="F104" s="101"/>
      <c r="G104" s="101"/>
      <c r="H104" s="101"/>
      <c r="I104" s="101"/>
      <c r="J104" s="101"/>
      <c r="K104" s="101"/>
      <c r="L104" s="101"/>
      <c r="M104" s="101"/>
      <c r="N104" s="101"/>
      <c r="O104" s="101"/>
      <c r="P104" s="101"/>
      <c r="Q104" s="101"/>
      <c r="R104" s="101"/>
      <c r="S104" s="101"/>
      <c r="T104" s="101"/>
      <c r="U104" s="101"/>
      <c r="V104" s="101"/>
      <c r="W104" s="101"/>
      <c r="X104" s="101"/>
      <c r="Y104" s="101"/>
      <c r="Z104" s="101"/>
      <c r="AA104" s="101"/>
    </row>
    <row r="105" spans="1:27" ht="12.75" customHeight="1">
      <c r="A105" s="101"/>
      <c r="B105" s="101"/>
      <c r="C105" s="101"/>
      <c r="D105" s="101"/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1"/>
      <c r="P105" s="101"/>
      <c r="Q105" s="101"/>
      <c r="R105" s="101"/>
      <c r="S105" s="101"/>
      <c r="T105" s="101"/>
      <c r="U105" s="101"/>
      <c r="V105" s="101"/>
      <c r="W105" s="101"/>
      <c r="X105" s="101"/>
      <c r="Y105" s="101"/>
      <c r="Z105" s="101"/>
      <c r="AA105" s="101"/>
    </row>
    <row r="106" spans="1:27" ht="12.75" customHeight="1">
      <c r="A106" s="101"/>
      <c r="B106" s="101"/>
      <c r="C106" s="101"/>
      <c r="D106" s="101"/>
      <c r="E106" s="101"/>
      <c r="F106" s="101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101"/>
      <c r="Y106" s="101"/>
      <c r="Z106" s="101"/>
      <c r="AA106" s="101"/>
    </row>
    <row r="107" spans="1:27" ht="12.75" customHeight="1">
      <c r="A107" s="101"/>
      <c r="B107" s="101"/>
      <c r="C107" s="101"/>
      <c r="D107" s="101"/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1"/>
      <c r="Q107" s="101"/>
      <c r="R107" s="101"/>
      <c r="S107" s="101"/>
      <c r="T107" s="101"/>
      <c r="U107" s="101"/>
      <c r="V107" s="101"/>
      <c r="W107" s="101"/>
      <c r="X107" s="101"/>
      <c r="Y107" s="101"/>
      <c r="Z107" s="101"/>
      <c r="AA107" s="101"/>
    </row>
    <row r="108" spans="1:27" ht="12.75" customHeight="1">
      <c r="A108" s="101"/>
      <c r="B108" s="101"/>
      <c r="C108" s="101"/>
      <c r="D108" s="101"/>
      <c r="E108" s="101"/>
      <c r="F108" s="101"/>
      <c r="G108" s="101"/>
      <c r="H108" s="101"/>
      <c r="I108" s="101"/>
      <c r="J108" s="101"/>
      <c r="K108" s="101"/>
      <c r="L108" s="101"/>
      <c r="M108" s="101"/>
      <c r="N108" s="101"/>
      <c r="O108" s="101"/>
      <c r="P108" s="101"/>
      <c r="Q108" s="101"/>
      <c r="R108" s="101"/>
      <c r="S108" s="101"/>
      <c r="T108" s="101"/>
      <c r="U108" s="101"/>
      <c r="V108" s="101"/>
      <c r="W108" s="101"/>
      <c r="X108" s="101"/>
      <c r="Y108" s="101"/>
      <c r="Z108" s="101"/>
      <c r="AA108" s="101"/>
    </row>
    <row r="109" spans="1:27" ht="12.75" customHeight="1">
      <c r="A109" s="101"/>
      <c r="B109" s="101"/>
      <c r="C109" s="101"/>
      <c r="D109" s="101"/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1"/>
      <c r="Q109" s="101"/>
      <c r="R109" s="101"/>
      <c r="S109" s="101"/>
      <c r="T109" s="101"/>
      <c r="U109" s="101"/>
      <c r="V109" s="101"/>
      <c r="W109" s="101"/>
      <c r="X109" s="101"/>
      <c r="Y109" s="101"/>
      <c r="Z109" s="101"/>
      <c r="AA109" s="101"/>
    </row>
    <row r="110" spans="1:27" ht="12.75" customHeight="1">
      <c r="A110" s="101"/>
      <c r="B110" s="101"/>
      <c r="C110" s="101"/>
      <c r="D110" s="101"/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1"/>
      <c r="Q110" s="101"/>
      <c r="R110" s="101"/>
      <c r="S110" s="101"/>
      <c r="T110" s="101"/>
      <c r="U110" s="101"/>
      <c r="V110" s="101"/>
      <c r="W110" s="101"/>
      <c r="X110" s="101"/>
      <c r="Y110" s="101"/>
      <c r="Z110" s="101"/>
      <c r="AA110" s="101"/>
    </row>
    <row r="111" spans="1:27" ht="12.75" customHeight="1">
      <c r="A111" s="101"/>
      <c r="B111" s="101"/>
      <c r="C111" s="101"/>
      <c r="D111" s="101"/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1"/>
      <c r="Q111" s="101"/>
      <c r="R111" s="101"/>
      <c r="S111" s="101"/>
      <c r="T111" s="101"/>
      <c r="U111" s="101"/>
      <c r="V111" s="101"/>
      <c r="W111" s="101"/>
      <c r="X111" s="101"/>
      <c r="Y111" s="101"/>
      <c r="Z111" s="101"/>
      <c r="AA111" s="101"/>
    </row>
    <row r="112" spans="1:27" ht="12.75" customHeight="1">
      <c r="A112" s="101"/>
      <c r="B112" s="101"/>
      <c r="C112" s="101"/>
      <c r="D112" s="101"/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1"/>
      <c r="Q112" s="101"/>
      <c r="R112" s="101"/>
      <c r="S112" s="101"/>
      <c r="T112" s="101"/>
      <c r="U112" s="101"/>
      <c r="V112" s="101"/>
      <c r="W112" s="101"/>
      <c r="X112" s="101"/>
      <c r="Y112" s="101"/>
      <c r="Z112" s="101"/>
      <c r="AA112" s="101"/>
    </row>
    <row r="113" spans="1:27" ht="12.75" customHeight="1">
      <c r="A113" s="101"/>
      <c r="B113" s="101"/>
      <c r="C113" s="101"/>
      <c r="D113" s="101"/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1"/>
      <c r="Q113" s="101"/>
      <c r="R113" s="101"/>
      <c r="S113" s="101"/>
      <c r="T113" s="101"/>
      <c r="U113" s="101"/>
      <c r="V113" s="101"/>
      <c r="W113" s="101"/>
      <c r="X113" s="101"/>
      <c r="Y113" s="101"/>
      <c r="Z113" s="101"/>
      <c r="AA113" s="101"/>
    </row>
    <row r="114" spans="1:27" ht="12.75" customHeight="1">
      <c r="A114" s="101"/>
      <c r="B114" s="101"/>
      <c r="C114" s="101"/>
      <c r="D114" s="101"/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1"/>
      <c r="P114" s="101"/>
      <c r="Q114" s="101"/>
      <c r="R114" s="101"/>
      <c r="S114" s="101"/>
      <c r="T114" s="101"/>
      <c r="U114" s="101"/>
      <c r="V114" s="101"/>
      <c r="W114" s="101"/>
      <c r="X114" s="101"/>
      <c r="Y114" s="101"/>
      <c r="Z114" s="101"/>
      <c r="AA114" s="101"/>
    </row>
    <row r="115" spans="1:27" ht="12.75" customHeight="1">
      <c r="A115" s="101"/>
      <c r="B115" s="101"/>
      <c r="C115" s="101"/>
      <c r="D115" s="101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1"/>
      <c r="Q115" s="101"/>
      <c r="R115" s="101"/>
      <c r="S115" s="101"/>
      <c r="T115" s="101"/>
      <c r="U115" s="101"/>
      <c r="V115" s="101"/>
      <c r="W115" s="101"/>
      <c r="X115" s="101"/>
      <c r="Y115" s="101"/>
      <c r="Z115" s="101"/>
      <c r="AA115" s="101"/>
    </row>
    <row r="116" spans="1:27" ht="12.75" customHeight="1">
      <c r="A116" s="101"/>
      <c r="B116" s="101"/>
      <c r="C116" s="101"/>
      <c r="D116" s="101"/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101"/>
      <c r="Q116" s="101"/>
      <c r="R116" s="101"/>
      <c r="S116" s="101"/>
      <c r="T116" s="101"/>
      <c r="U116" s="101"/>
      <c r="V116" s="101"/>
      <c r="W116" s="101"/>
      <c r="X116" s="101"/>
      <c r="Y116" s="101"/>
      <c r="Z116" s="101"/>
      <c r="AA116" s="101"/>
    </row>
    <row r="117" spans="1:27" ht="12.75" customHeight="1">
      <c r="A117" s="101"/>
      <c r="B117" s="101"/>
      <c r="C117" s="101"/>
      <c r="D117" s="101"/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101"/>
      <c r="Q117" s="101"/>
      <c r="R117" s="101"/>
      <c r="S117" s="101"/>
      <c r="T117" s="101"/>
      <c r="U117" s="101"/>
      <c r="V117" s="101"/>
      <c r="W117" s="101"/>
      <c r="X117" s="101"/>
      <c r="Y117" s="101"/>
      <c r="Z117" s="101"/>
      <c r="AA117" s="101"/>
    </row>
    <row r="118" spans="1:27" ht="12.75" customHeight="1">
      <c r="A118" s="101"/>
      <c r="B118" s="101"/>
      <c r="C118" s="101"/>
      <c r="D118" s="101"/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1"/>
      <c r="P118" s="101"/>
      <c r="Q118" s="101"/>
      <c r="R118" s="101"/>
      <c r="S118" s="101"/>
      <c r="T118" s="101"/>
      <c r="U118" s="101"/>
      <c r="V118" s="101"/>
      <c r="W118" s="101"/>
      <c r="X118" s="101"/>
      <c r="Y118" s="101"/>
      <c r="Z118" s="101"/>
      <c r="AA118" s="101"/>
    </row>
    <row r="119" spans="1:27" ht="12.75" customHeight="1">
      <c r="A119" s="101"/>
      <c r="B119" s="101"/>
      <c r="C119" s="101"/>
      <c r="D119" s="101"/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1"/>
      <c r="Q119" s="101"/>
      <c r="R119" s="101"/>
      <c r="S119" s="101"/>
      <c r="T119" s="101"/>
      <c r="U119" s="101"/>
      <c r="V119" s="101"/>
      <c r="W119" s="101"/>
      <c r="X119" s="101"/>
      <c r="Y119" s="101"/>
      <c r="Z119" s="101"/>
      <c r="AA119" s="101"/>
    </row>
    <row r="120" spans="1:27" ht="12.75" customHeight="1">
      <c r="A120" s="101"/>
      <c r="B120" s="101"/>
      <c r="C120" s="101"/>
      <c r="D120" s="101"/>
      <c r="E120" s="101"/>
      <c r="F120" s="101"/>
      <c r="G120" s="101"/>
      <c r="H120" s="101"/>
      <c r="I120" s="101"/>
      <c r="J120" s="101"/>
      <c r="K120" s="101"/>
      <c r="L120" s="101"/>
      <c r="M120" s="101"/>
      <c r="N120" s="101"/>
      <c r="O120" s="101"/>
      <c r="P120" s="101"/>
      <c r="Q120" s="101"/>
      <c r="R120" s="101"/>
      <c r="S120" s="101"/>
      <c r="T120" s="101"/>
      <c r="U120" s="101"/>
      <c r="V120" s="101"/>
      <c r="W120" s="101"/>
      <c r="X120" s="101"/>
      <c r="Y120" s="101"/>
      <c r="Z120" s="101"/>
      <c r="AA120" s="101"/>
    </row>
    <row r="121" spans="1:27" ht="12.75" customHeight="1">
      <c r="A121" s="101"/>
      <c r="B121" s="101"/>
      <c r="C121" s="101"/>
      <c r="D121" s="101"/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1"/>
      <c r="Q121" s="101"/>
      <c r="R121" s="101"/>
      <c r="S121" s="101"/>
      <c r="T121" s="101"/>
      <c r="U121" s="101"/>
      <c r="V121" s="101"/>
      <c r="W121" s="101"/>
      <c r="X121" s="101"/>
      <c r="Y121" s="101"/>
      <c r="Z121" s="101"/>
      <c r="AA121" s="101"/>
    </row>
    <row r="122" spans="1:27" ht="12.75" customHeight="1">
      <c r="A122" s="101"/>
      <c r="B122" s="101"/>
      <c r="C122" s="101"/>
      <c r="D122" s="101"/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1"/>
      <c r="P122" s="101"/>
      <c r="Q122" s="101"/>
      <c r="R122" s="101"/>
      <c r="S122" s="101"/>
      <c r="T122" s="101"/>
      <c r="U122" s="101"/>
      <c r="V122" s="101"/>
      <c r="W122" s="101"/>
      <c r="X122" s="101"/>
      <c r="Y122" s="101"/>
      <c r="Z122" s="101"/>
      <c r="AA122" s="101"/>
    </row>
    <row r="123" spans="1:27" ht="12.75" customHeight="1">
      <c r="A123" s="101"/>
      <c r="B123" s="101"/>
      <c r="C123" s="101"/>
      <c r="D123" s="101"/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1"/>
      <c r="Q123" s="101"/>
      <c r="R123" s="101"/>
      <c r="S123" s="101"/>
      <c r="T123" s="101"/>
      <c r="U123" s="101"/>
      <c r="V123" s="101"/>
      <c r="W123" s="101"/>
      <c r="X123" s="101"/>
      <c r="Y123" s="101"/>
      <c r="Z123" s="101"/>
      <c r="AA123" s="101"/>
    </row>
    <row r="124" spans="1:27" ht="12.75" customHeight="1">
      <c r="A124" s="101"/>
      <c r="B124" s="101"/>
      <c r="C124" s="101"/>
      <c r="D124" s="101"/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1"/>
      <c r="P124" s="101"/>
      <c r="Q124" s="101"/>
      <c r="R124" s="101"/>
      <c r="S124" s="101"/>
      <c r="T124" s="101"/>
      <c r="U124" s="101"/>
      <c r="V124" s="101"/>
      <c r="W124" s="101"/>
      <c r="X124" s="101"/>
      <c r="Y124" s="101"/>
      <c r="Z124" s="101"/>
      <c r="AA124" s="101"/>
    </row>
    <row r="125" spans="1:27" ht="12.75" customHeight="1">
      <c r="A125" s="101"/>
      <c r="B125" s="101"/>
      <c r="C125" s="101"/>
      <c r="D125" s="101"/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1"/>
      <c r="Q125" s="101"/>
      <c r="R125" s="101"/>
      <c r="S125" s="101"/>
      <c r="T125" s="101"/>
      <c r="U125" s="101"/>
      <c r="V125" s="101"/>
      <c r="W125" s="101"/>
      <c r="X125" s="101"/>
      <c r="Y125" s="101"/>
      <c r="Z125" s="101"/>
      <c r="AA125" s="101"/>
    </row>
    <row r="126" spans="1:27" ht="12.75" customHeight="1">
      <c r="A126" s="101"/>
      <c r="B126" s="101"/>
      <c r="C126" s="101"/>
      <c r="D126" s="101"/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01"/>
      <c r="Q126" s="101"/>
      <c r="R126" s="101"/>
      <c r="S126" s="101"/>
      <c r="T126" s="101"/>
      <c r="U126" s="101"/>
      <c r="V126" s="101"/>
      <c r="W126" s="101"/>
      <c r="X126" s="101"/>
      <c r="Y126" s="101"/>
      <c r="Z126" s="101"/>
      <c r="AA126" s="101"/>
    </row>
    <row r="127" spans="1:27" ht="12.75" customHeight="1">
      <c r="A127" s="101"/>
      <c r="B127" s="101"/>
      <c r="C127" s="101"/>
      <c r="D127" s="101"/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1"/>
      <c r="Q127" s="101"/>
      <c r="R127" s="101"/>
      <c r="S127" s="101"/>
      <c r="T127" s="101"/>
      <c r="U127" s="101"/>
      <c r="V127" s="101"/>
      <c r="W127" s="101"/>
      <c r="X127" s="101"/>
      <c r="Y127" s="101"/>
      <c r="Z127" s="101"/>
      <c r="AA127" s="101"/>
    </row>
    <row r="128" spans="1:27" ht="12.75" customHeight="1">
      <c r="A128" s="101"/>
      <c r="B128" s="101"/>
      <c r="C128" s="101"/>
      <c r="D128" s="101"/>
      <c r="E128" s="101"/>
      <c r="F128" s="101"/>
      <c r="G128" s="101"/>
      <c r="H128" s="101"/>
      <c r="I128" s="101"/>
      <c r="J128" s="101"/>
      <c r="K128" s="101"/>
      <c r="L128" s="101"/>
      <c r="M128" s="101"/>
      <c r="N128" s="101"/>
      <c r="O128" s="101"/>
      <c r="P128" s="101"/>
      <c r="Q128" s="101"/>
      <c r="R128" s="101"/>
      <c r="S128" s="101"/>
      <c r="T128" s="101"/>
      <c r="U128" s="101"/>
      <c r="V128" s="101"/>
      <c r="W128" s="101"/>
      <c r="X128" s="101"/>
      <c r="Y128" s="101"/>
      <c r="Z128" s="101"/>
      <c r="AA128" s="101"/>
    </row>
    <row r="129" spans="1:27" ht="12.75" customHeight="1">
      <c r="A129" s="101"/>
      <c r="B129" s="101"/>
      <c r="C129" s="101"/>
      <c r="D129" s="101"/>
      <c r="E129" s="101"/>
      <c r="F129" s="101"/>
      <c r="G129" s="101"/>
      <c r="H129" s="101"/>
      <c r="I129" s="101"/>
      <c r="J129" s="101"/>
      <c r="K129" s="101"/>
      <c r="L129" s="101"/>
      <c r="M129" s="101"/>
      <c r="N129" s="101"/>
      <c r="O129" s="101"/>
      <c r="P129" s="101"/>
      <c r="Q129" s="101"/>
      <c r="R129" s="101"/>
      <c r="S129" s="101"/>
      <c r="T129" s="101"/>
      <c r="U129" s="101"/>
      <c r="V129" s="101"/>
      <c r="W129" s="101"/>
      <c r="X129" s="101"/>
      <c r="Y129" s="101"/>
      <c r="Z129" s="101"/>
      <c r="AA129" s="101"/>
    </row>
    <row r="130" spans="1:27" ht="12.75" customHeight="1">
      <c r="A130" s="101"/>
      <c r="B130" s="101"/>
      <c r="C130" s="101"/>
      <c r="D130" s="101"/>
      <c r="E130" s="101"/>
      <c r="F130" s="101"/>
      <c r="G130" s="101"/>
      <c r="H130" s="101"/>
      <c r="I130" s="101"/>
      <c r="J130" s="101"/>
      <c r="K130" s="101"/>
      <c r="L130" s="101"/>
      <c r="M130" s="101"/>
      <c r="N130" s="101"/>
      <c r="O130" s="101"/>
      <c r="P130" s="101"/>
      <c r="Q130" s="101"/>
      <c r="R130" s="101"/>
      <c r="S130" s="101"/>
      <c r="T130" s="101"/>
      <c r="U130" s="101"/>
      <c r="V130" s="101"/>
      <c r="W130" s="101"/>
      <c r="X130" s="101"/>
      <c r="Y130" s="101"/>
      <c r="Z130" s="101"/>
      <c r="AA130" s="101"/>
    </row>
    <row r="131" spans="1:27" ht="12.75" customHeight="1">
      <c r="A131" s="101"/>
      <c r="B131" s="101"/>
      <c r="C131" s="101"/>
      <c r="D131" s="101"/>
      <c r="E131" s="101"/>
      <c r="F131" s="101"/>
      <c r="G131" s="101"/>
      <c r="H131" s="101"/>
      <c r="I131" s="101"/>
      <c r="J131" s="101"/>
      <c r="K131" s="101"/>
      <c r="L131" s="101"/>
      <c r="M131" s="101"/>
      <c r="N131" s="101"/>
      <c r="O131" s="101"/>
      <c r="P131" s="101"/>
      <c r="Q131" s="101"/>
      <c r="R131" s="101"/>
      <c r="S131" s="101"/>
      <c r="T131" s="101"/>
      <c r="U131" s="101"/>
      <c r="V131" s="101"/>
      <c r="W131" s="101"/>
      <c r="X131" s="101"/>
      <c r="Y131" s="101"/>
      <c r="Z131" s="101"/>
      <c r="AA131" s="101"/>
    </row>
    <row r="132" spans="1:27" ht="12.75" customHeight="1">
      <c r="A132" s="101"/>
      <c r="B132" s="101"/>
      <c r="C132" s="101"/>
      <c r="D132" s="101"/>
      <c r="E132" s="101"/>
      <c r="F132" s="101"/>
      <c r="G132" s="101"/>
      <c r="H132" s="101"/>
      <c r="I132" s="101"/>
      <c r="J132" s="101"/>
      <c r="K132" s="101"/>
      <c r="L132" s="101"/>
      <c r="M132" s="101"/>
      <c r="N132" s="101"/>
      <c r="O132" s="101"/>
      <c r="P132" s="101"/>
      <c r="Q132" s="101"/>
      <c r="R132" s="101"/>
      <c r="S132" s="101"/>
      <c r="T132" s="101"/>
      <c r="U132" s="101"/>
      <c r="V132" s="101"/>
      <c r="W132" s="101"/>
      <c r="X132" s="101"/>
      <c r="Y132" s="101"/>
      <c r="Z132" s="101"/>
      <c r="AA132" s="101"/>
    </row>
    <row r="133" spans="1:27" ht="12.75" customHeight="1">
      <c r="A133" s="101"/>
      <c r="B133" s="101"/>
      <c r="C133" s="101"/>
      <c r="D133" s="101"/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1"/>
      <c r="Q133" s="101"/>
      <c r="R133" s="101"/>
      <c r="S133" s="101"/>
      <c r="T133" s="101"/>
      <c r="U133" s="101"/>
      <c r="V133" s="101"/>
      <c r="W133" s="101"/>
      <c r="X133" s="101"/>
      <c r="Y133" s="101"/>
      <c r="Z133" s="101"/>
      <c r="AA133" s="101"/>
    </row>
    <row r="134" spans="1:27" ht="12.75" customHeight="1">
      <c r="A134" s="101"/>
      <c r="B134" s="101"/>
      <c r="C134" s="101"/>
      <c r="D134" s="101"/>
      <c r="E134" s="101"/>
      <c r="F134" s="101"/>
      <c r="G134" s="101"/>
      <c r="H134" s="101"/>
      <c r="I134" s="101"/>
      <c r="J134" s="101"/>
      <c r="K134" s="101"/>
      <c r="L134" s="101"/>
      <c r="M134" s="101"/>
      <c r="N134" s="101"/>
      <c r="O134" s="101"/>
      <c r="P134" s="101"/>
      <c r="Q134" s="101"/>
      <c r="R134" s="101"/>
      <c r="S134" s="101"/>
      <c r="T134" s="101"/>
      <c r="U134" s="101"/>
      <c r="V134" s="101"/>
      <c r="W134" s="101"/>
      <c r="X134" s="101"/>
      <c r="Y134" s="101"/>
      <c r="Z134" s="101"/>
      <c r="AA134" s="101"/>
    </row>
    <row r="135" spans="1:27" ht="12.75" customHeight="1">
      <c r="A135" s="101"/>
      <c r="B135" s="101"/>
      <c r="C135" s="101"/>
      <c r="D135" s="101"/>
      <c r="E135" s="101"/>
      <c r="F135" s="101"/>
      <c r="G135" s="101"/>
      <c r="H135" s="101"/>
      <c r="I135" s="101"/>
      <c r="J135" s="101"/>
      <c r="K135" s="101"/>
      <c r="L135" s="101"/>
      <c r="M135" s="101"/>
      <c r="N135" s="101"/>
      <c r="O135" s="101"/>
      <c r="P135" s="101"/>
      <c r="Q135" s="101"/>
      <c r="R135" s="101"/>
      <c r="S135" s="101"/>
      <c r="T135" s="101"/>
      <c r="U135" s="101"/>
      <c r="V135" s="101"/>
      <c r="W135" s="101"/>
      <c r="X135" s="101"/>
      <c r="Y135" s="101"/>
      <c r="Z135" s="101"/>
      <c r="AA135" s="101"/>
    </row>
    <row r="136" spans="1:27" ht="12.75" customHeight="1">
      <c r="A136" s="101"/>
      <c r="B136" s="101"/>
      <c r="C136" s="101"/>
      <c r="D136" s="101"/>
      <c r="E136" s="101"/>
      <c r="F136" s="101"/>
      <c r="G136" s="101"/>
      <c r="H136" s="101"/>
      <c r="I136" s="101"/>
      <c r="J136" s="101"/>
      <c r="K136" s="101"/>
      <c r="L136" s="101"/>
      <c r="M136" s="101"/>
      <c r="N136" s="101"/>
      <c r="O136" s="101"/>
      <c r="P136" s="101"/>
      <c r="Q136" s="101"/>
      <c r="R136" s="101"/>
      <c r="S136" s="101"/>
      <c r="T136" s="101"/>
      <c r="U136" s="101"/>
      <c r="V136" s="101"/>
      <c r="W136" s="101"/>
      <c r="X136" s="101"/>
      <c r="Y136" s="101"/>
      <c r="Z136" s="101"/>
      <c r="AA136" s="101"/>
    </row>
    <row r="137" spans="1:27" ht="12.75" customHeight="1">
      <c r="A137" s="101"/>
      <c r="B137" s="101"/>
      <c r="C137" s="101"/>
      <c r="D137" s="101"/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1"/>
      <c r="Q137" s="101"/>
      <c r="R137" s="101"/>
      <c r="S137" s="101"/>
      <c r="T137" s="101"/>
      <c r="U137" s="101"/>
      <c r="V137" s="101"/>
      <c r="W137" s="101"/>
      <c r="X137" s="101"/>
      <c r="Y137" s="101"/>
      <c r="Z137" s="101"/>
      <c r="AA137" s="101"/>
    </row>
    <row r="138" spans="1:27" ht="12.75" customHeight="1">
      <c r="A138" s="101"/>
      <c r="B138" s="101"/>
      <c r="C138" s="101"/>
      <c r="D138" s="101"/>
      <c r="E138" s="101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1"/>
      <c r="Q138" s="101"/>
      <c r="R138" s="101"/>
      <c r="S138" s="101"/>
      <c r="T138" s="101"/>
      <c r="U138" s="101"/>
      <c r="V138" s="101"/>
      <c r="W138" s="101"/>
      <c r="X138" s="101"/>
      <c r="Y138" s="101"/>
      <c r="Z138" s="101"/>
      <c r="AA138" s="101"/>
    </row>
    <row r="139" spans="1:27" ht="12.75" customHeight="1">
      <c r="A139" s="101"/>
      <c r="B139" s="101"/>
      <c r="C139" s="101"/>
      <c r="D139" s="101"/>
      <c r="E139" s="101"/>
      <c r="F139" s="101"/>
      <c r="G139" s="101"/>
      <c r="H139" s="101"/>
      <c r="I139" s="101"/>
      <c r="J139" s="101"/>
      <c r="K139" s="101"/>
      <c r="L139" s="101"/>
      <c r="M139" s="101"/>
      <c r="N139" s="101"/>
      <c r="O139" s="101"/>
      <c r="P139" s="101"/>
      <c r="Q139" s="101"/>
      <c r="R139" s="101"/>
      <c r="S139" s="101"/>
      <c r="T139" s="101"/>
      <c r="U139" s="101"/>
      <c r="V139" s="101"/>
      <c r="W139" s="101"/>
      <c r="X139" s="101"/>
      <c r="Y139" s="101"/>
      <c r="Z139" s="101"/>
      <c r="AA139" s="101"/>
    </row>
    <row r="140" spans="1:27" ht="12.75" customHeight="1">
      <c r="A140" s="101"/>
      <c r="B140" s="101"/>
      <c r="C140" s="101"/>
      <c r="D140" s="101"/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1"/>
      <c r="W140" s="101"/>
      <c r="X140" s="101"/>
      <c r="Y140" s="101"/>
      <c r="Z140" s="101"/>
      <c r="AA140" s="101"/>
    </row>
    <row r="141" spans="1:27" ht="12.75" customHeight="1">
      <c r="A141" s="101"/>
      <c r="B141" s="101"/>
      <c r="C141" s="101"/>
      <c r="D141" s="101"/>
      <c r="E141" s="101"/>
      <c r="F141" s="101"/>
      <c r="G141" s="101"/>
      <c r="H141" s="101"/>
      <c r="I141" s="101"/>
      <c r="J141" s="101"/>
      <c r="K141" s="101"/>
      <c r="L141" s="101"/>
      <c r="M141" s="101"/>
      <c r="N141" s="101"/>
      <c r="O141" s="101"/>
      <c r="P141" s="101"/>
      <c r="Q141" s="101"/>
      <c r="R141" s="101"/>
      <c r="S141" s="101"/>
      <c r="T141" s="101"/>
      <c r="U141" s="101"/>
      <c r="V141" s="101"/>
      <c r="W141" s="101"/>
      <c r="X141" s="101"/>
      <c r="Y141" s="101"/>
      <c r="Z141" s="101"/>
      <c r="AA141" s="101"/>
    </row>
    <row r="142" spans="1:27" ht="12.75" customHeight="1">
      <c r="A142" s="101"/>
      <c r="B142" s="101"/>
      <c r="C142" s="101"/>
      <c r="D142" s="101"/>
      <c r="E142" s="101"/>
      <c r="F142" s="101"/>
      <c r="G142" s="101"/>
      <c r="H142" s="101"/>
      <c r="I142" s="101"/>
      <c r="J142" s="101"/>
      <c r="K142" s="101"/>
      <c r="L142" s="101"/>
      <c r="M142" s="101"/>
      <c r="N142" s="101"/>
      <c r="O142" s="101"/>
      <c r="P142" s="101"/>
      <c r="Q142" s="101"/>
      <c r="R142" s="101"/>
      <c r="S142" s="101"/>
      <c r="T142" s="101"/>
      <c r="U142" s="101"/>
      <c r="V142" s="101"/>
      <c r="W142" s="101"/>
      <c r="X142" s="101"/>
      <c r="Y142" s="101"/>
      <c r="Z142" s="101"/>
      <c r="AA142" s="101"/>
    </row>
    <row r="143" spans="1:27" ht="12.75" customHeight="1">
      <c r="A143" s="101"/>
      <c r="B143" s="101"/>
      <c r="C143" s="101"/>
      <c r="D143" s="101"/>
      <c r="E143" s="101"/>
      <c r="F143" s="101"/>
      <c r="G143" s="101"/>
      <c r="H143" s="101"/>
      <c r="I143" s="101"/>
      <c r="J143" s="101"/>
      <c r="K143" s="101"/>
      <c r="L143" s="101"/>
      <c r="M143" s="101"/>
      <c r="N143" s="101"/>
      <c r="O143" s="101"/>
      <c r="P143" s="101"/>
      <c r="Q143" s="101"/>
      <c r="R143" s="101"/>
      <c r="S143" s="101"/>
      <c r="T143" s="101"/>
      <c r="U143" s="101"/>
      <c r="V143" s="101"/>
      <c r="W143" s="101"/>
      <c r="X143" s="101"/>
      <c r="Y143" s="101"/>
      <c r="Z143" s="101"/>
      <c r="AA143" s="101"/>
    </row>
    <row r="144" spans="1:27" ht="12.75" customHeight="1">
      <c r="A144" s="101"/>
      <c r="B144" s="101"/>
      <c r="C144" s="101"/>
      <c r="D144" s="101"/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1"/>
      <c r="W144" s="101"/>
      <c r="X144" s="101"/>
      <c r="Y144" s="101"/>
      <c r="Z144" s="101"/>
      <c r="AA144" s="101"/>
    </row>
    <row r="145" spans="1:27" ht="12.75" customHeight="1">
      <c r="A145" s="101"/>
      <c r="B145" s="101"/>
      <c r="C145" s="101"/>
      <c r="D145" s="101"/>
      <c r="E145" s="101"/>
      <c r="F145" s="101"/>
      <c r="G145" s="101"/>
      <c r="H145" s="101"/>
      <c r="I145" s="101"/>
      <c r="J145" s="101"/>
      <c r="K145" s="101"/>
      <c r="L145" s="101"/>
      <c r="M145" s="101"/>
      <c r="N145" s="101"/>
      <c r="O145" s="101"/>
      <c r="P145" s="101"/>
      <c r="Q145" s="101"/>
      <c r="R145" s="101"/>
      <c r="S145" s="101"/>
      <c r="T145" s="101"/>
      <c r="U145" s="101"/>
      <c r="V145" s="101"/>
      <c r="W145" s="101"/>
      <c r="X145" s="101"/>
      <c r="Y145" s="101"/>
      <c r="Z145" s="101"/>
      <c r="AA145" s="101"/>
    </row>
    <row r="146" spans="1:27" ht="12.75" customHeight="1">
      <c r="A146" s="101"/>
      <c r="B146" s="101"/>
      <c r="C146" s="101"/>
      <c r="D146" s="101"/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1"/>
      <c r="Q146" s="101"/>
      <c r="R146" s="101"/>
      <c r="S146" s="101"/>
      <c r="T146" s="101"/>
      <c r="U146" s="101"/>
      <c r="V146" s="101"/>
      <c r="W146" s="101"/>
      <c r="X146" s="101"/>
      <c r="Y146" s="101"/>
      <c r="Z146" s="101"/>
      <c r="AA146" s="101"/>
    </row>
    <row r="147" spans="1:27" ht="12.75" customHeight="1">
      <c r="A147" s="101"/>
      <c r="B147" s="101"/>
      <c r="C147" s="101"/>
      <c r="D147" s="101"/>
      <c r="E147" s="101"/>
      <c r="F147" s="101"/>
      <c r="G147" s="101"/>
      <c r="H147" s="101"/>
      <c r="I147" s="101"/>
      <c r="J147" s="101"/>
      <c r="K147" s="101"/>
      <c r="L147" s="101"/>
      <c r="M147" s="101"/>
      <c r="N147" s="101"/>
      <c r="O147" s="101"/>
      <c r="P147" s="101"/>
      <c r="Q147" s="101"/>
      <c r="R147" s="101"/>
      <c r="S147" s="101"/>
      <c r="T147" s="101"/>
      <c r="U147" s="101"/>
      <c r="V147" s="101"/>
      <c r="W147" s="101"/>
      <c r="X147" s="101"/>
      <c r="Y147" s="101"/>
      <c r="Z147" s="101"/>
      <c r="AA147" s="101"/>
    </row>
    <row r="148" spans="1:27" ht="12.75" customHeight="1">
      <c r="A148" s="101"/>
      <c r="B148" s="101"/>
      <c r="C148" s="101"/>
      <c r="D148" s="101"/>
      <c r="E148" s="101"/>
      <c r="F148" s="101"/>
      <c r="G148" s="101"/>
      <c r="H148" s="101"/>
      <c r="I148" s="101"/>
      <c r="J148" s="101"/>
      <c r="K148" s="101"/>
      <c r="L148" s="101"/>
      <c r="M148" s="101"/>
      <c r="N148" s="101"/>
      <c r="O148" s="101"/>
      <c r="P148" s="101"/>
      <c r="Q148" s="101"/>
      <c r="R148" s="101"/>
      <c r="S148" s="101"/>
      <c r="T148" s="101"/>
      <c r="U148" s="101"/>
      <c r="V148" s="101"/>
      <c r="W148" s="101"/>
      <c r="X148" s="101"/>
      <c r="Y148" s="101"/>
      <c r="Z148" s="101"/>
      <c r="AA148" s="101"/>
    </row>
    <row r="149" spans="1:27" ht="12.75" customHeight="1">
      <c r="A149" s="101"/>
      <c r="B149" s="101"/>
      <c r="C149" s="101"/>
      <c r="D149" s="101"/>
      <c r="E149" s="101"/>
      <c r="F149" s="101"/>
      <c r="G149" s="101"/>
      <c r="H149" s="101"/>
      <c r="I149" s="101"/>
      <c r="J149" s="101"/>
      <c r="K149" s="101"/>
      <c r="L149" s="101"/>
      <c r="M149" s="101"/>
      <c r="N149" s="101"/>
      <c r="O149" s="101"/>
      <c r="P149" s="101"/>
      <c r="Q149" s="101"/>
      <c r="R149" s="101"/>
      <c r="S149" s="101"/>
      <c r="T149" s="101"/>
      <c r="U149" s="101"/>
      <c r="V149" s="101"/>
      <c r="W149" s="101"/>
      <c r="X149" s="101"/>
      <c r="Y149" s="101"/>
      <c r="Z149" s="101"/>
      <c r="AA149" s="101"/>
    </row>
    <row r="150" spans="1:27" ht="12.75" customHeight="1">
      <c r="A150" s="101"/>
      <c r="B150" s="101"/>
      <c r="C150" s="101"/>
      <c r="D150" s="101"/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101"/>
      <c r="Q150" s="101"/>
      <c r="R150" s="101"/>
      <c r="S150" s="101"/>
      <c r="T150" s="101"/>
      <c r="U150" s="101"/>
      <c r="V150" s="101"/>
      <c r="W150" s="101"/>
      <c r="X150" s="101"/>
      <c r="Y150" s="101"/>
      <c r="Z150" s="101"/>
      <c r="AA150" s="101"/>
    </row>
    <row r="151" spans="1:27" ht="12.75" customHeight="1">
      <c r="A151" s="101"/>
      <c r="B151" s="101"/>
      <c r="C151" s="101"/>
      <c r="D151" s="101"/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101"/>
      <c r="Q151" s="101"/>
      <c r="R151" s="101"/>
      <c r="S151" s="101"/>
      <c r="T151" s="101"/>
      <c r="U151" s="101"/>
      <c r="V151" s="101"/>
      <c r="W151" s="101"/>
      <c r="X151" s="101"/>
      <c r="Y151" s="101"/>
      <c r="Z151" s="101"/>
      <c r="AA151" s="101"/>
    </row>
    <row r="152" spans="1:27" ht="12.75" customHeight="1">
      <c r="A152" s="101"/>
      <c r="B152" s="101"/>
      <c r="C152" s="101"/>
      <c r="D152" s="101"/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101"/>
      <c r="Q152" s="101"/>
      <c r="R152" s="101"/>
      <c r="S152" s="101"/>
      <c r="T152" s="101"/>
      <c r="U152" s="101"/>
      <c r="V152" s="101"/>
      <c r="W152" s="101"/>
      <c r="X152" s="101"/>
      <c r="Y152" s="101"/>
      <c r="Z152" s="101"/>
      <c r="AA152" s="101"/>
    </row>
    <row r="153" spans="1:27" ht="12.75" customHeight="1">
      <c r="A153" s="101"/>
      <c r="B153" s="101"/>
      <c r="C153" s="101"/>
      <c r="D153" s="101"/>
      <c r="E153" s="101"/>
      <c r="F153" s="101"/>
      <c r="G153" s="101"/>
      <c r="H153" s="101"/>
      <c r="I153" s="101"/>
      <c r="J153" s="101"/>
      <c r="K153" s="101"/>
      <c r="L153" s="101"/>
      <c r="M153" s="101"/>
      <c r="N153" s="101"/>
      <c r="O153" s="101"/>
      <c r="P153" s="101"/>
      <c r="Q153" s="101"/>
      <c r="R153" s="101"/>
      <c r="S153" s="101"/>
      <c r="T153" s="101"/>
      <c r="U153" s="101"/>
      <c r="V153" s="101"/>
      <c r="W153" s="101"/>
      <c r="X153" s="101"/>
      <c r="Y153" s="101"/>
      <c r="Z153" s="101"/>
      <c r="AA153" s="101"/>
    </row>
    <row r="154" spans="1:27" ht="12.75" customHeight="1">
      <c r="A154" s="101"/>
      <c r="B154" s="101"/>
      <c r="C154" s="101"/>
      <c r="D154" s="101"/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  <c r="S154" s="101"/>
      <c r="T154" s="101"/>
      <c r="U154" s="101"/>
      <c r="V154" s="101"/>
      <c r="W154" s="101"/>
      <c r="X154" s="101"/>
      <c r="Y154" s="101"/>
      <c r="Z154" s="101"/>
      <c r="AA154" s="101"/>
    </row>
    <row r="155" spans="1:27" ht="12.75" customHeight="1">
      <c r="A155" s="101"/>
      <c r="B155" s="101"/>
      <c r="C155" s="101"/>
      <c r="D155" s="101"/>
      <c r="E155" s="101"/>
      <c r="F155" s="101"/>
      <c r="G155" s="101"/>
      <c r="H155" s="101"/>
      <c r="I155" s="101"/>
      <c r="J155" s="101"/>
      <c r="K155" s="101"/>
      <c r="L155" s="101"/>
      <c r="M155" s="101"/>
      <c r="N155" s="101"/>
      <c r="O155" s="101"/>
      <c r="P155" s="101"/>
      <c r="Q155" s="101"/>
      <c r="R155" s="101"/>
      <c r="S155" s="101"/>
      <c r="T155" s="101"/>
      <c r="U155" s="101"/>
      <c r="V155" s="101"/>
      <c r="W155" s="101"/>
      <c r="X155" s="101"/>
      <c r="Y155" s="101"/>
      <c r="Z155" s="101"/>
      <c r="AA155" s="101"/>
    </row>
    <row r="156" spans="1:27" ht="12.75" customHeight="1">
      <c r="A156" s="101"/>
      <c r="B156" s="101"/>
      <c r="C156" s="101"/>
      <c r="D156" s="101"/>
      <c r="E156" s="101"/>
      <c r="F156" s="101"/>
      <c r="G156" s="101"/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1"/>
      <c r="S156" s="101"/>
      <c r="T156" s="101"/>
      <c r="U156" s="101"/>
      <c r="V156" s="101"/>
      <c r="W156" s="101"/>
      <c r="X156" s="101"/>
      <c r="Y156" s="101"/>
      <c r="Z156" s="101"/>
      <c r="AA156" s="101"/>
    </row>
    <row r="157" spans="1:27" ht="12.75" customHeight="1">
      <c r="A157" s="101"/>
      <c r="B157" s="101"/>
      <c r="C157" s="101"/>
      <c r="D157" s="101"/>
      <c r="E157" s="101"/>
      <c r="F157" s="101"/>
      <c r="G157" s="101"/>
      <c r="H157" s="101"/>
      <c r="I157" s="101"/>
      <c r="J157" s="101"/>
      <c r="K157" s="101"/>
      <c r="L157" s="101"/>
      <c r="M157" s="101"/>
      <c r="N157" s="101"/>
      <c r="O157" s="101"/>
      <c r="P157" s="101"/>
      <c r="Q157" s="101"/>
      <c r="R157" s="101"/>
      <c r="S157" s="101"/>
      <c r="T157" s="101"/>
      <c r="U157" s="101"/>
      <c r="V157" s="101"/>
      <c r="W157" s="101"/>
      <c r="X157" s="101"/>
      <c r="Y157" s="101"/>
      <c r="Z157" s="101"/>
      <c r="AA157" s="101"/>
    </row>
    <row r="158" spans="1:27" ht="12.75" customHeight="1">
      <c r="A158" s="101"/>
      <c r="B158" s="101"/>
      <c r="C158" s="101"/>
      <c r="D158" s="101"/>
      <c r="E158" s="101"/>
      <c r="F158" s="101"/>
      <c r="G158" s="101"/>
      <c r="H158" s="101"/>
      <c r="I158" s="101"/>
      <c r="J158" s="101"/>
      <c r="K158" s="101"/>
      <c r="L158" s="101"/>
      <c r="M158" s="101"/>
      <c r="N158" s="101"/>
      <c r="O158" s="101"/>
      <c r="P158" s="101"/>
      <c r="Q158" s="101"/>
      <c r="R158" s="101"/>
      <c r="S158" s="101"/>
      <c r="T158" s="101"/>
      <c r="U158" s="101"/>
      <c r="V158" s="101"/>
      <c r="W158" s="101"/>
      <c r="X158" s="101"/>
      <c r="Y158" s="101"/>
      <c r="Z158" s="101"/>
      <c r="AA158" s="101"/>
    </row>
    <row r="159" spans="1:27" ht="12.75" customHeight="1">
      <c r="A159" s="101"/>
      <c r="B159" s="101"/>
      <c r="C159" s="101"/>
      <c r="D159" s="101"/>
      <c r="E159" s="101"/>
      <c r="F159" s="101"/>
      <c r="G159" s="101"/>
      <c r="H159" s="101"/>
      <c r="I159" s="101"/>
      <c r="J159" s="101"/>
      <c r="K159" s="101"/>
      <c r="L159" s="101"/>
      <c r="M159" s="101"/>
      <c r="N159" s="101"/>
      <c r="O159" s="101"/>
      <c r="P159" s="101"/>
      <c r="Q159" s="101"/>
      <c r="R159" s="101"/>
      <c r="S159" s="101"/>
      <c r="T159" s="101"/>
      <c r="U159" s="101"/>
      <c r="V159" s="101"/>
      <c r="W159" s="101"/>
      <c r="X159" s="101"/>
      <c r="Y159" s="101"/>
      <c r="Z159" s="101"/>
      <c r="AA159" s="101"/>
    </row>
    <row r="160" spans="1:27" ht="12.75" customHeight="1">
      <c r="A160" s="101"/>
      <c r="B160" s="101"/>
      <c r="C160" s="101"/>
      <c r="D160" s="101"/>
      <c r="E160" s="101"/>
      <c r="F160" s="101"/>
      <c r="G160" s="101"/>
      <c r="H160" s="101"/>
      <c r="I160" s="101"/>
      <c r="J160" s="101"/>
      <c r="K160" s="101"/>
      <c r="L160" s="101"/>
      <c r="M160" s="101"/>
      <c r="N160" s="101"/>
      <c r="O160" s="101"/>
      <c r="P160" s="101"/>
      <c r="Q160" s="101"/>
      <c r="R160" s="101"/>
      <c r="S160" s="101"/>
      <c r="T160" s="101"/>
      <c r="U160" s="101"/>
      <c r="V160" s="101"/>
      <c r="W160" s="101"/>
      <c r="X160" s="101"/>
      <c r="Y160" s="101"/>
      <c r="Z160" s="101"/>
      <c r="AA160" s="101"/>
    </row>
    <row r="161" spans="1:27" ht="12.75" customHeight="1">
      <c r="A161" s="101"/>
      <c r="B161" s="101"/>
      <c r="C161" s="101"/>
      <c r="D161" s="101"/>
      <c r="E161" s="101"/>
      <c r="F161" s="101"/>
      <c r="G161" s="101"/>
      <c r="H161" s="101"/>
      <c r="I161" s="101"/>
      <c r="J161" s="101"/>
      <c r="K161" s="101"/>
      <c r="L161" s="101"/>
      <c r="M161" s="101"/>
      <c r="N161" s="101"/>
      <c r="O161" s="101"/>
      <c r="P161" s="101"/>
      <c r="Q161" s="101"/>
      <c r="R161" s="101"/>
      <c r="S161" s="101"/>
      <c r="T161" s="101"/>
      <c r="U161" s="101"/>
      <c r="V161" s="101"/>
      <c r="W161" s="101"/>
      <c r="X161" s="101"/>
      <c r="Y161" s="101"/>
      <c r="Z161" s="101"/>
      <c r="AA161" s="101"/>
    </row>
    <row r="162" spans="1:27" ht="12.75" customHeight="1">
      <c r="A162" s="101"/>
      <c r="B162" s="101"/>
      <c r="C162" s="101"/>
      <c r="D162" s="101"/>
      <c r="E162" s="101"/>
      <c r="F162" s="101"/>
      <c r="G162" s="101"/>
      <c r="H162" s="101"/>
      <c r="I162" s="101"/>
      <c r="J162" s="101"/>
      <c r="K162" s="101"/>
      <c r="L162" s="101"/>
      <c r="M162" s="101"/>
      <c r="N162" s="101"/>
      <c r="O162" s="101"/>
      <c r="P162" s="101"/>
      <c r="Q162" s="101"/>
      <c r="R162" s="101"/>
      <c r="S162" s="101"/>
      <c r="T162" s="101"/>
      <c r="U162" s="101"/>
      <c r="V162" s="101"/>
      <c r="W162" s="101"/>
      <c r="X162" s="101"/>
      <c r="Y162" s="101"/>
      <c r="Z162" s="101"/>
      <c r="AA162" s="101"/>
    </row>
    <row r="163" spans="1:27" ht="12.75" customHeight="1">
      <c r="A163" s="101"/>
      <c r="B163" s="101"/>
      <c r="C163" s="101"/>
      <c r="D163" s="101"/>
      <c r="E163" s="101"/>
      <c r="F163" s="101"/>
      <c r="G163" s="101"/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1"/>
      <c r="S163" s="101"/>
      <c r="T163" s="101"/>
      <c r="U163" s="101"/>
      <c r="V163" s="101"/>
      <c r="W163" s="101"/>
      <c r="X163" s="101"/>
      <c r="Y163" s="101"/>
      <c r="Z163" s="101"/>
      <c r="AA163" s="101"/>
    </row>
    <row r="164" spans="1:27" ht="12.75" customHeight="1">
      <c r="A164" s="101"/>
      <c r="B164" s="101"/>
      <c r="C164" s="101"/>
      <c r="D164" s="101"/>
      <c r="E164" s="101"/>
      <c r="F164" s="101"/>
      <c r="G164" s="101"/>
      <c r="H164" s="101"/>
      <c r="I164" s="101"/>
      <c r="J164" s="101"/>
      <c r="K164" s="101"/>
      <c r="L164" s="101"/>
      <c r="M164" s="101"/>
      <c r="N164" s="101"/>
      <c r="O164" s="101"/>
      <c r="P164" s="101"/>
      <c r="Q164" s="101"/>
      <c r="R164" s="101"/>
      <c r="S164" s="101"/>
      <c r="T164" s="101"/>
      <c r="U164" s="101"/>
      <c r="V164" s="101"/>
      <c r="W164" s="101"/>
      <c r="X164" s="101"/>
      <c r="Y164" s="101"/>
      <c r="Z164" s="101"/>
      <c r="AA164" s="101"/>
    </row>
    <row r="165" spans="1:27" ht="12.75" customHeight="1">
      <c r="A165" s="101"/>
      <c r="B165" s="101"/>
      <c r="C165" s="101"/>
      <c r="D165" s="101"/>
      <c r="E165" s="101"/>
      <c r="F165" s="101"/>
      <c r="G165" s="101"/>
      <c r="H165" s="101"/>
      <c r="I165" s="101"/>
      <c r="J165" s="101"/>
      <c r="K165" s="101"/>
      <c r="L165" s="101"/>
      <c r="M165" s="101"/>
      <c r="N165" s="101"/>
      <c r="O165" s="101"/>
      <c r="P165" s="101"/>
      <c r="Q165" s="101"/>
      <c r="R165" s="101"/>
      <c r="S165" s="101"/>
      <c r="T165" s="101"/>
      <c r="U165" s="101"/>
      <c r="V165" s="101"/>
      <c r="W165" s="101"/>
      <c r="X165" s="101"/>
      <c r="Y165" s="101"/>
      <c r="Z165" s="101"/>
      <c r="AA165" s="101"/>
    </row>
    <row r="166" spans="1:27" ht="12.75" customHeight="1">
      <c r="A166" s="101"/>
      <c r="B166" s="101"/>
      <c r="C166" s="101"/>
      <c r="D166" s="101"/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  <c r="R166" s="101"/>
      <c r="S166" s="101"/>
      <c r="T166" s="101"/>
      <c r="U166" s="101"/>
      <c r="V166" s="101"/>
      <c r="W166" s="101"/>
      <c r="X166" s="101"/>
      <c r="Y166" s="101"/>
      <c r="Z166" s="101"/>
      <c r="AA166" s="101"/>
    </row>
    <row r="167" spans="1:27" ht="12.75" customHeight="1">
      <c r="A167" s="101"/>
      <c r="B167" s="101"/>
      <c r="C167" s="101"/>
      <c r="D167" s="101"/>
      <c r="E167" s="101"/>
      <c r="F167" s="101"/>
      <c r="G167" s="101"/>
      <c r="H167" s="101"/>
      <c r="I167" s="101"/>
      <c r="J167" s="101"/>
      <c r="K167" s="101"/>
      <c r="L167" s="101"/>
      <c r="M167" s="101"/>
      <c r="N167" s="101"/>
      <c r="O167" s="101"/>
      <c r="P167" s="101"/>
      <c r="Q167" s="101"/>
      <c r="R167" s="101"/>
      <c r="S167" s="101"/>
      <c r="T167" s="101"/>
      <c r="U167" s="101"/>
      <c r="V167" s="101"/>
      <c r="W167" s="101"/>
      <c r="X167" s="101"/>
      <c r="Y167" s="101"/>
      <c r="Z167" s="101"/>
      <c r="AA167" s="101"/>
    </row>
    <row r="168" spans="1:27" ht="12.75" customHeight="1">
      <c r="A168" s="101"/>
      <c r="B168" s="101"/>
      <c r="C168" s="101"/>
      <c r="D168" s="101"/>
      <c r="E168" s="101"/>
      <c r="F168" s="101"/>
      <c r="G168" s="101"/>
      <c r="H168" s="101"/>
      <c r="I168" s="101"/>
      <c r="J168" s="101"/>
      <c r="K168" s="101"/>
      <c r="L168" s="101"/>
      <c r="M168" s="101"/>
      <c r="N168" s="101"/>
      <c r="O168" s="101"/>
      <c r="P168" s="101"/>
      <c r="Q168" s="101"/>
      <c r="R168" s="101"/>
      <c r="S168" s="101"/>
      <c r="T168" s="101"/>
      <c r="U168" s="101"/>
      <c r="V168" s="101"/>
      <c r="W168" s="101"/>
      <c r="X168" s="101"/>
      <c r="Y168" s="101"/>
      <c r="Z168" s="101"/>
      <c r="AA168" s="101"/>
    </row>
    <row r="169" spans="1:27" ht="12.75" customHeight="1">
      <c r="A169" s="101"/>
      <c r="B169" s="101"/>
      <c r="C169" s="101"/>
      <c r="D169" s="101"/>
      <c r="E169" s="101"/>
      <c r="F169" s="101"/>
      <c r="G169" s="101"/>
      <c r="H169" s="101"/>
      <c r="I169" s="101"/>
      <c r="J169" s="101"/>
      <c r="K169" s="101"/>
      <c r="L169" s="101"/>
      <c r="M169" s="101"/>
      <c r="N169" s="101"/>
      <c r="O169" s="101"/>
      <c r="P169" s="101"/>
      <c r="Q169" s="101"/>
      <c r="R169" s="101"/>
      <c r="S169" s="101"/>
      <c r="T169" s="101"/>
      <c r="U169" s="101"/>
      <c r="V169" s="101"/>
      <c r="W169" s="101"/>
      <c r="X169" s="101"/>
      <c r="Y169" s="101"/>
      <c r="Z169" s="101"/>
      <c r="AA169" s="101"/>
    </row>
    <row r="170" spans="1:27" ht="12.75" customHeight="1">
      <c r="A170" s="101"/>
      <c r="B170" s="101"/>
      <c r="C170" s="101"/>
      <c r="D170" s="101"/>
      <c r="E170" s="101"/>
      <c r="F170" s="101"/>
      <c r="G170" s="101"/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1"/>
      <c r="S170" s="101"/>
      <c r="T170" s="101"/>
      <c r="U170" s="101"/>
      <c r="V170" s="101"/>
      <c r="W170" s="101"/>
      <c r="X170" s="101"/>
      <c r="Y170" s="101"/>
      <c r="Z170" s="101"/>
      <c r="AA170" s="101"/>
    </row>
    <row r="171" spans="1:27" ht="12.75" customHeight="1">
      <c r="A171" s="101"/>
      <c r="B171" s="101"/>
      <c r="C171" s="101"/>
      <c r="D171" s="101"/>
      <c r="E171" s="101"/>
      <c r="F171" s="101"/>
      <c r="G171" s="101"/>
      <c r="H171" s="101"/>
      <c r="I171" s="101"/>
      <c r="J171" s="101"/>
      <c r="K171" s="101"/>
      <c r="L171" s="101"/>
      <c r="M171" s="101"/>
      <c r="N171" s="101"/>
      <c r="O171" s="101"/>
      <c r="P171" s="101"/>
      <c r="Q171" s="101"/>
      <c r="R171" s="101"/>
      <c r="S171" s="101"/>
      <c r="T171" s="101"/>
      <c r="U171" s="101"/>
      <c r="V171" s="101"/>
      <c r="W171" s="101"/>
      <c r="X171" s="101"/>
      <c r="Y171" s="101"/>
      <c r="Z171" s="101"/>
      <c r="AA171" s="101"/>
    </row>
    <row r="172" spans="1:27" ht="12.75" customHeight="1">
      <c r="A172" s="101"/>
      <c r="B172" s="101"/>
      <c r="C172" s="101"/>
      <c r="D172" s="101"/>
      <c r="E172" s="101"/>
      <c r="F172" s="101"/>
      <c r="G172" s="101"/>
      <c r="H172" s="101"/>
      <c r="I172" s="101"/>
      <c r="J172" s="101"/>
      <c r="K172" s="101"/>
      <c r="L172" s="101"/>
      <c r="M172" s="101"/>
      <c r="N172" s="101"/>
      <c r="O172" s="101"/>
      <c r="P172" s="101"/>
      <c r="Q172" s="101"/>
      <c r="R172" s="101"/>
      <c r="S172" s="101"/>
      <c r="T172" s="101"/>
      <c r="U172" s="101"/>
      <c r="V172" s="101"/>
      <c r="W172" s="101"/>
      <c r="X172" s="101"/>
      <c r="Y172" s="101"/>
      <c r="Z172" s="101"/>
      <c r="AA172" s="101"/>
    </row>
    <row r="173" spans="1:27" ht="12.75" customHeight="1">
      <c r="A173" s="101"/>
      <c r="B173" s="101"/>
      <c r="C173" s="101"/>
      <c r="D173" s="101"/>
      <c r="E173" s="101"/>
      <c r="F173" s="101"/>
      <c r="G173" s="101"/>
      <c r="H173" s="101"/>
      <c r="I173" s="101"/>
      <c r="J173" s="101"/>
      <c r="K173" s="101"/>
      <c r="L173" s="101"/>
      <c r="M173" s="101"/>
      <c r="N173" s="101"/>
      <c r="O173" s="101"/>
      <c r="P173" s="101"/>
      <c r="Q173" s="101"/>
      <c r="R173" s="101"/>
      <c r="S173" s="101"/>
      <c r="T173" s="101"/>
      <c r="U173" s="101"/>
      <c r="V173" s="101"/>
      <c r="W173" s="101"/>
      <c r="X173" s="101"/>
      <c r="Y173" s="101"/>
      <c r="Z173" s="101"/>
      <c r="AA173" s="101"/>
    </row>
    <row r="174" spans="1:27" ht="12.75" customHeight="1">
      <c r="A174" s="101"/>
      <c r="B174" s="101"/>
      <c r="C174" s="101"/>
      <c r="D174" s="101"/>
      <c r="E174" s="101"/>
      <c r="F174" s="101"/>
      <c r="G174" s="101"/>
      <c r="H174" s="101"/>
      <c r="I174" s="101"/>
      <c r="J174" s="101"/>
      <c r="K174" s="101"/>
      <c r="L174" s="101"/>
      <c r="M174" s="101"/>
      <c r="N174" s="101"/>
      <c r="O174" s="101"/>
      <c r="P174" s="101"/>
      <c r="Q174" s="101"/>
      <c r="R174" s="101"/>
      <c r="S174" s="101"/>
      <c r="T174" s="101"/>
      <c r="U174" s="101"/>
      <c r="V174" s="101"/>
      <c r="W174" s="101"/>
      <c r="X174" s="101"/>
      <c r="Y174" s="101"/>
      <c r="Z174" s="101"/>
      <c r="AA174" s="101"/>
    </row>
    <row r="175" spans="1:27" ht="12.75" customHeight="1">
      <c r="A175" s="101"/>
      <c r="B175" s="101"/>
      <c r="C175" s="101"/>
      <c r="D175" s="101"/>
      <c r="E175" s="101"/>
      <c r="F175" s="101"/>
      <c r="G175" s="101"/>
      <c r="H175" s="101"/>
      <c r="I175" s="101"/>
      <c r="J175" s="101"/>
      <c r="K175" s="101"/>
      <c r="L175" s="101"/>
      <c r="M175" s="101"/>
      <c r="N175" s="101"/>
      <c r="O175" s="101"/>
      <c r="P175" s="101"/>
      <c r="Q175" s="101"/>
      <c r="R175" s="101"/>
      <c r="S175" s="101"/>
      <c r="T175" s="101"/>
      <c r="U175" s="101"/>
      <c r="V175" s="101"/>
      <c r="W175" s="101"/>
      <c r="X175" s="101"/>
      <c r="Y175" s="101"/>
      <c r="Z175" s="101"/>
      <c r="AA175" s="101"/>
    </row>
    <row r="176" spans="1:27" ht="12.75" customHeight="1">
      <c r="A176" s="101"/>
      <c r="B176" s="101"/>
      <c r="C176" s="101"/>
      <c r="D176" s="101"/>
      <c r="E176" s="101"/>
      <c r="F176" s="101"/>
      <c r="G176" s="101"/>
      <c r="H176" s="101"/>
      <c r="I176" s="101"/>
      <c r="J176" s="101"/>
      <c r="K176" s="101"/>
      <c r="L176" s="101"/>
      <c r="M176" s="101"/>
      <c r="N176" s="101"/>
      <c r="O176" s="101"/>
      <c r="P176" s="101"/>
      <c r="Q176" s="101"/>
      <c r="R176" s="101"/>
      <c r="S176" s="101"/>
      <c r="T176" s="101"/>
      <c r="U176" s="101"/>
      <c r="V176" s="101"/>
      <c r="W176" s="101"/>
      <c r="X176" s="101"/>
      <c r="Y176" s="101"/>
      <c r="Z176" s="101"/>
      <c r="AA176" s="101"/>
    </row>
    <row r="177" spans="1:27" ht="12.75" customHeight="1">
      <c r="A177" s="101"/>
      <c r="B177" s="101"/>
      <c r="C177" s="101"/>
      <c r="D177" s="101"/>
      <c r="E177" s="101"/>
      <c r="F177" s="101"/>
      <c r="G177" s="101"/>
      <c r="H177" s="101"/>
      <c r="I177" s="101"/>
      <c r="J177" s="101"/>
      <c r="K177" s="101"/>
      <c r="L177" s="101"/>
      <c r="M177" s="101"/>
      <c r="N177" s="101"/>
      <c r="O177" s="101"/>
      <c r="P177" s="101"/>
      <c r="Q177" s="101"/>
      <c r="R177" s="101"/>
      <c r="S177" s="101"/>
      <c r="T177" s="101"/>
      <c r="U177" s="101"/>
      <c r="V177" s="101"/>
      <c r="W177" s="101"/>
      <c r="X177" s="101"/>
      <c r="Y177" s="101"/>
      <c r="Z177" s="101"/>
      <c r="AA177" s="101"/>
    </row>
    <row r="178" spans="1:27" ht="12.75" customHeight="1">
      <c r="A178" s="101"/>
      <c r="B178" s="101"/>
      <c r="C178" s="101"/>
      <c r="D178" s="101"/>
      <c r="E178" s="101"/>
      <c r="F178" s="101"/>
      <c r="G178" s="101"/>
      <c r="H178" s="101"/>
      <c r="I178" s="101"/>
      <c r="J178" s="101"/>
      <c r="K178" s="101"/>
      <c r="L178" s="101"/>
      <c r="M178" s="101"/>
      <c r="N178" s="101"/>
      <c r="O178" s="101"/>
      <c r="P178" s="101"/>
      <c r="Q178" s="101"/>
      <c r="R178" s="101"/>
      <c r="S178" s="101"/>
      <c r="T178" s="101"/>
      <c r="U178" s="101"/>
      <c r="V178" s="101"/>
      <c r="W178" s="101"/>
      <c r="X178" s="101"/>
      <c r="Y178" s="101"/>
      <c r="Z178" s="101"/>
      <c r="AA178" s="101"/>
    </row>
    <row r="179" spans="1:27" ht="12.75" customHeight="1">
      <c r="A179" s="101"/>
      <c r="B179" s="101"/>
      <c r="C179" s="101"/>
      <c r="D179" s="101"/>
      <c r="E179" s="101"/>
      <c r="F179" s="101"/>
      <c r="G179" s="101"/>
      <c r="H179" s="101"/>
      <c r="I179" s="101"/>
      <c r="J179" s="101"/>
      <c r="K179" s="101"/>
      <c r="L179" s="101"/>
      <c r="M179" s="101"/>
      <c r="N179" s="101"/>
      <c r="O179" s="101"/>
      <c r="P179" s="101"/>
      <c r="Q179" s="101"/>
      <c r="R179" s="101"/>
      <c r="S179" s="101"/>
      <c r="T179" s="101"/>
      <c r="U179" s="101"/>
      <c r="V179" s="101"/>
      <c r="W179" s="101"/>
      <c r="X179" s="101"/>
      <c r="Y179" s="101"/>
      <c r="Z179" s="101"/>
      <c r="AA179" s="101"/>
    </row>
    <row r="180" spans="1:27" ht="12.75" customHeight="1">
      <c r="A180" s="101"/>
      <c r="B180" s="101"/>
      <c r="C180" s="101"/>
      <c r="D180" s="101"/>
      <c r="E180" s="101"/>
      <c r="F180" s="101"/>
      <c r="G180" s="101"/>
      <c r="H180" s="101"/>
      <c r="I180" s="101"/>
      <c r="J180" s="101"/>
      <c r="K180" s="101"/>
      <c r="L180" s="101"/>
      <c r="M180" s="101"/>
      <c r="N180" s="101"/>
      <c r="O180" s="101"/>
      <c r="P180" s="101"/>
      <c r="Q180" s="101"/>
      <c r="R180" s="101"/>
      <c r="S180" s="101"/>
      <c r="T180" s="101"/>
      <c r="U180" s="101"/>
      <c r="V180" s="101"/>
      <c r="W180" s="101"/>
      <c r="X180" s="101"/>
      <c r="Y180" s="101"/>
      <c r="Z180" s="101"/>
      <c r="AA180" s="101"/>
    </row>
    <row r="181" spans="1:27" ht="12.75" customHeight="1">
      <c r="A181" s="101"/>
      <c r="B181" s="101"/>
      <c r="C181" s="101"/>
      <c r="D181" s="101"/>
      <c r="E181" s="101"/>
      <c r="F181" s="101"/>
      <c r="G181" s="101"/>
      <c r="H181" s="101"/>
      <c r="I181" s="101"/>
      <c r="J181" s="101"/>
      <c r="K181" s="101"/>
      <c r="L181" s="101"/>
      <c r="M181" s="101"/>
      <c r="N181" s="101"/>
      <c r="O181" s="101"/>
      <c r="P181" s="101"/>
      <c r="Q181" s="101"/>
      <c r="R181" s="101"/>
      <c r="S181" s="101"/>
      <c r="T181" s="101"/>
      <c r="U181" s="101"/>
      <c r="V181" s="101"/>
      <c r="W181" s="101"/>
      <c r="X181" s="101"/>
      <c r="Y181" s="101"/>
      <c r="Z181" s="101"/>
      <c r="AA181" s="101"/>
    </row>
    <row r="182" spans="1:27" ht="12.75" customHeight="1">
      <c r="A182" s="101"/>
      <c r="B182" s="101"/>
      <c r="C182" s="101"/>
      <c r="D182" s="101"/>
      <c r="E182" s="101"/>
      <c r="F182" s="101"/>
      <c r="G182" s="101"/>
      <c r="H182" s="101"/>
      <c r="I182" s="101"/>
      <c r="J182" s="101"/>
      <c r="K182" s="101"/>
      <c r="L182" s="101"/>
      <c r="M182" s="101"/>
      <c r="N182" s="101"/>
      <c r="O182" s="101"/>
      <c r="P182" s="101"/>
      <c r="Q182" s="101"/>
      <c r="R182" s="101"/>
      <c r="S182" s="101"/>
      <c r="T182" s="101"/>
      <c r="U182" s="101"/>
      <c r="V182" s="101"/>
      <c r="W182" s="101"/>
      <c r="X182" s="101"/>
      <c r="Y182" s="101"/>
      <c r="Z182" s="101"/>
      <c r="AA182" s="101"/>
    </row>
    <row r="183" spans="1:27" ht="12.75" customHeight="1">
      <c r="A183" s="101"/>
      <c r="B183" s="101"/>
      <c r="C183" s="101"/>
      <c r="D183" s="101"/>
      <c r="E183" s="101"/>
      <c r="F183" s="101"/>
      <c r="G183" s="101"/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01"/>
      <c r="S183" s="101"/>
      <c r="T183" s="101"/>
      <c r="U183" s="101"/>
      <c r="V183" s="101"/>
      <c r="W183" s="101"/>
      <c r="X183" s="101"/>
      <c r="Y183" s="101"/>
      <c r="Z183" s="101"/>
      <c r="AA183" s="101"/>
    </row>
    <row r="184" spans="1:27" ht="12.75" customHeight="1">
      <c r="A184" s="101"/>
      <c r="B184" s="101"/>
      <c r="C184" s="101"/>
      <c r="D184" s="101"/>
      <c r="E184" s="101"/>
      <c r="F184" s="101"/>
      <c r="G184" s="101"/>
      <c r="H184" s="101"/>
      <c r="I184" s="101"/>
      <c r="J184" s="101"/>
      <c r="K184" s="101"/>
      <c r="L184" s="101"/>
      <c r="M184" s="101"/>
      <c r="N184" s="101"/>
      <c r="O184" s="101"/>
      <c r="P184" s="101"/>
      <c r="Q184" s="101"/>
      <c r="R184" s="101"/>
      <c r="S184" s="101"/>
      <c r="T184" s="101"/>
      <c r="U184" s="101"/>
      <c r="V184" s="101"/>
      <c r="W184" s="101"/>
      <c r="X184" s="101"/>
      <c r="Y184" s="101"/>
      <c r="Z184" s="101"/>
      <c r="AA184" s="101"/>
    </row>
    <row r="185" spans="1:27" ht="12.75" customHeight="1">
      <c r="A185" s="101"/>
      <c r="B185" s="101"/>
      <c r="C185" s="101"/>
      <c r="D185" s="101"/>
      <c r="E185" s="101"/>
      <c r="F185" s="101"/>
      <c r="G185" s="101"/>
      <c r="H185" s="101"/>
      <c r="I185" s="101"/>
      <c r="J185" s="101"/>
      <c r="K185" s="101"/>
      <c r="L185" s="101"/>
      <c r="M185" s="101"/>
      <c r="N185" s="101"/>
      <c r="O185" s="101"/>
      <c r="P185" s="101"/>
      <c r="Q185" s="101"/>
      <c r="R185" s="101"/>
      <c r="S185" s="101"/>
      <c r="T185" s="101"/>
      <c r="U185" s="101"/>
      <c r="V185" s="101"/>
      <c r="W185" s="101"/>
      <c r="X185" s="101"/>
      <c r="Y185" s="101"/>
      <c r="Z185" s="101"/>
      <c r="AA185" s="101"/>
    </row>
    <row r="186" spans="1:27" ht="12.75" customHeight="1">
      <c r="A186" s="101"/>
      <c r="B186" s="101"/>
      <c r="C186" s="101"/>
      <c r="D186" s="101"/>
      <c r="E186" s="101"/>
      <c r="F186" s="101"/>
      <c r="G186" s="101"/>
      <c r="H186" s="101"/>
      <c r="I186" s="101"/>
      <c r="J186" s="101"/>
      <c r="K186" s="101"/>
      <c r="L186" s="101"/>
      <c r="M186" s="101"/>
      <c r="N186" s="101"/>
      <c r="O186" s="101"/>
      <c r="P186" s="101"/>
      <c r="Q186" s="101"/>
      <c r="R186" s="101"/>
      <c r="S186" s="101"/>
      <c r="T186" s="101"/>
      <c r="U186" s="101"/>
      <c r="V186" s="101"/>
      <c r="W186" s="101"/>
      <c r="X186" s="101"/>
      <c r="Y186" s="101"/>
      <c r="Z186" s="101"/>
      <c r="AA186" s="101"/>
    </row>
    <row r="187" spans="1:27" ht="12.75" customHeight="1">
      <c r="A187" s="101"/>
      <c r="B187" s="101"/>
      <c r="C187" s="101"/>
      <c r="D187" s="101"/>
      <c r="E187" s="101"/>
      <c r="F187" s="101"/>
      <c r="G187" s="101"/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1"/>
      <c r="S187" s="101"/>
      <c r="T187" s="101"/>
      <c r="U187" s="101"/>
      <c r="V187" s="101"/>
      <c r="W187" s="101"/>
      <c r="X187" s="101"/>
      <c r="Y187" s="101"/>
      <c r="Z187" s="101"/>
      <c r="AA187" s="101"/>
    </row>
    <row r="188" spans="1:27" ht="12.75" customHeight="1">
      <c r="A188" s="101"/>
      <c r="B188" s="101"/>
      <c r="C188" s="101"/>
      <c r="D188" s="101"/>
      <c r="E188" s="101"/>
      <c r="F188" s="101"/>
      <c r="G188" s="101"/>
      <c r="H188" s="101"/>
      <c r="I188" s="101"/>
      <c r="J188" s="101"/>
      <c r="K188" s="101"/>
      <c r="L188" s="101"/>
      <c r="M188" s="101"/>
      <c r="N188" s="101"/>
      <c r="O188" s="101"/>
      <c r="P188" s="101"/>
      <c r="Q188" s="101"/>
      <c r="R188" s="101"/>
      <c r="S188" s="101"/>
      <c r="T188" s="101"/>
      <c r="U188" s="101"/>
      <c r="V188" s="101"/>
      <c r="W188" s="101"/>
      <c r="X188" s="101"/>
      <c r="Y188" s="101"/>
      <c r="Z188" s="101"/>
      <c r="AA188" s="101"/>
    </row>
    <row r="189" spans="1:27" ht="12.75" customHeight="1">
      <c r="A189" s="101"/>
      <c r="B189" s="101"/>
      <c r="C189" s="101"/>
      <c r="D189" s="101"/>
      <c r="E189" s="101"/>
      <c r="F189" s="101"/>
      <c r="G189" s="101"/>
      <c r="H189" s="101"/>
      <c r="I189" s="101"/>
      <c r="J189" s="101"/>
      <c r="K189" s="101"/>
      <c r="L189" s="101"/>
      <c r="M189" s="101"/>
      <c r="N189" s="101"/>
      <c r="O189" s="101"/>
      <c r="P189" s="101"/>
      <c r="Q189" s="101"/>
      <c r="R189" s="101"/>
      <c r="S189" s="101"/>
      <c r="T189" s="101"/>
      <c r="U189" s="101"/>
      <c r="V189" s="101"/>
      <c r="W189" s="101"/>
      <c r="X189" s="101"/>
      <c r="Y189" s="101"/>
      <c r="Z189" s="101"/>
      <c r="AA189" s="101"/>
    </row>
    <row r="190" spans="1:27" ht="12.75" customHeight="1">
      <c r="A190" s="101"/>
      <c r="B190" s="101"/>
      <c r="C190" s="101"/>
      <c r="D190" s="101"/>
      <c r="E190" s="101"/>
      <c r="F190" s="101"/>
      <c r="G190" s="101"/>
      <c r="H190" s="101"/>
      <c r="I190" s="101"/>
      <c r="J190" s="101"/>
      <c r="K190" s="101"/>
      <c r="L190" s="101"/>
      <c r="M190" s="101"/>
      <c r="N190" s="101"/>
      <c r="O190" s="101"/>
      <c r="P190" s="101"/>
      <c r="Q190" s="101"/>
      <c r="R190" s="101"/>
      <c r="S190" s="101"/>
      <c r="T190" s="101"/>
      <c r="U190" s="101"/>
      <c r="V190" s="101"/>
      <c r="W190" s="101"/>
      <c r="X190" s="101"/>
      <c r="Y190" s="101"/>
      <c r="Z190" s="101"/>
      <c r="AA190" s="101"/>
    </row>
    <row r="191" spans="1:27" ht="12.75" customHeight="1">
      <c r="A191" s="101"/>
      <c r="B191" s="101"/>
      <c r="C191" s="101"/>
      <c r="D191" s="101"/>
      <c r="E191" s="101"/>
      <c r="F191" s="101"/>
      <c r="G191" s="101"/>
      <c r="H191" s="101"/>
      <c r="I191" s="101"/>
      <c r="J191" s="101"/>
      <c r="K191" s="101"/>
      <c r="L191" s="101"/>
      <c r="M191" s="101"/>
      <c r="N191" s="101"/>
      <c r="O191" s="101"/>
      <c r="P191" s="101"/>
      <c r="Q191" s="101"/>
      <c r="R191" s="101"/>
      <c r="S191" s="101"/>
      <c r="T191" s="101"/>
      <c r="U191" s="101"/>
      <c r="V191" s="101"/>
      <c r="W191" s="101"/>
      <c r="X191" s="101"/>
      <c r="Y191" s="101"/>
      <c r="Z191" s="101"/>
      <c r="AA191" s="101"/>
    </row>
    <row r="192" spans="1:27" ht="12.75" customHeight="1">
      <c r="A192" s="101"/>
      <c r="B192" s="101"/>
      <c r="C192" s="101"/>
      <c r="D192" s="101"/>
      <c r="E192" s="101"/>
      <c r="F192" s="101"/>
      <c r="G192" s="101"/>
      <c r="H192" s="101"/>
      <c r="I192" s="101"/>
      <c r="J192" s="101"/>
      <c r="K192" s="101"/>
      <c r="L192" s="101"/>
      <c r="M192" s="101"/>
      <c r="N192" s="101"/>
      <c r="O192" s="101"/>
      <c r="P192" s="101"/>
      <c r="Q192" s="101"/>
      <c r="R192" s="101"/>
      <c r="S192" s="101"/>
      <c r="T192" s="101"/>
      <c r="U192" s="101"/>
      <c r="V192" s="101"/>
      <c r="W192" s="101"/>
      <c r="X192" s="101"/>
      <c r="Y192" s="101"/>
      <c r="Z192" s="101"/>
      <c r="AA192" s="101"/>
    </row>
    <row r="193" spans="1:27" ht="12.75" customHeight="1">
      <c r="A193" s="101"/>
      <c r="B193" s="101"/>
      <c r="C193" s="101"/>
      <c r="D193" s="101"/>
      <c r="E193" s="101"/>
      <c r="F193" s="101"/>
      <c r="G193" s="101"/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01"/>
      <c r="S193" s="101"/>
      <c r="T193" s="101"/>
      <c r="U193" s="101"/>
      <c r="V193" s="101"/>
      <c r="W193" s="101"/>
      <c r="X193" s="101"/>
      <c r="Y193" s="101"/>
      <c r="Z193" s="101"/>
      <c r="AA193" s="101"/>
    </row>
    <row r="194" spans="1:27" ht="12.75" customHeight="1">
      <c r="A194" s="101"/>
      <c r="B194" s="101"/>
      <c r="C194" s="101"/>
      <c r="D194" s="101"/>
      <c r="E194" s="101"/>
      <c r="F194" s="101"/>
      <c r="G194" s="101"/>
      <c r="H194" s="101"/>
      <c r="I194" s="101"/>
      <c r="J194" s="101"/>
      <c r="K194" s="101"/>
      <c r="L194" s="101"/>
      <c r="M194" s="101"/>
      <c r="N194" s="101"/>
      <c r="O194" s="101"/>
      <c r="P194" s="101"/>
      <c r="Q194" s="101"/>
      <c r="R194" s="101"/>
      <c r="S194" s="101"/>
      <c r="T194" s="101"/>
      <c r="U194" s="101"/>
      <c r="V194" s="101"/>
      <c r="W194" s="101"/>
      <c r="X194" s="101"/>
      <c r="Y194" s="101"/>
      <c r="Z194" s="101"/>
      <c r="AA194" s="101"/>
    </row>
    <row r="195" spans="1:27" ht="12.75" customHeight="1">
      <c r="A195" s="101"/>
      <c r="B195" s="101"/>
      <c r="C195" s="101"/>
      <c r="D195" s="101"/>
      <c r="E195" s="101"/>
      <c r="F195" s="101"/>
      <c r="G195" s="101"/>
      <c r="H195" s="101"/>
      <c r="I195" s="101"/>
      <c r="J195" s="101"/>
      <c r="K195" s="101"/>
      <c r="L195" s="101"/>
      <c r="M195" s="101"/>
      <c r="N195" s="101"/>
      <c r="O195" s="101"/>
      <c r="P195" s="101"/>
      <c r="Q195" s="101"/>
      <c r="R195" s="101"/>
      <c r="S195" s="101"/>
      <c r="T195" s="101"/>
      <c r="U195" s="101"/>
      <c r="V195" s="101"/>
      <c r="W195" s="101"/>
      <c r="X195" s="101"/>
      <c r="Y195" s="101"/>
      <c r="Z195" s="101"/>
      <c r="AA195" s="101"/>
    </row>
    <row r="196" spans="1:27" ht="12.75" customHeight="1">
      <c r="A196" s="101"/>
      <c r="B196" s="101"/>
      <c r="C196" s="101"/>
      <c r="D196" s="101"/>
      <c r="E196" s="101"/>
      <c r="F196" s="101"/>
      <c r="G196" s="101"/>
      <c r="H196" s="101"/>
      <c r="I196" s="101"/>
      <c r="J196" s="101"/>
      <c r="K196" s="101"/>
      <c r="L196" s="101"/>
      <c r="M196" s="101"/>
      <c r="N196" s="101"/>
      <c r="O196" s="101"/>
      <c r="P196" s="101"/>
      <c r="Q196" s="101"/>
      <c r="R196" s="101"/>
      <c r="S196" s="101"/>
      <c r="T196" s="101"/>
      <c r="U196" s="101"/>
      <c r="V196" s="101"/>
      <c r="W196" s="101"/>
      <c r="X196" s="101"/>
      <c r="Y196" s="101"/>
      <c r="Z196" s="101"/>
      <c r="AA196" s="101"/>
    </row>
    <row r="197" spans="1:27" ht="12.75" customHeight="1">
      <c r="A197" s="101"/>
      <c r="B197" s="101"/>
      <c r="C197" s="101"/>
      <c r="D197" s="101"/>
      <c r="E197" s="101"/>
      <c r="F197" s="101"/>
      <c r="G197" s="101"/>
      <c r="H197" s="101"/>
      <c r="I197" s="101"/>
      <c r="J197" s="101"/>
      <c r="K197" s="101"/>
      <c r="L197" s="101"/>
      <c r="M197" s="101"/>
      <c r="N197" s="101"/>
      <c r="O197" s="101"/>
      <c r="P197" s="101"/>
      <c r="Q197" s="101"/>
      <c r="R197" s="101"/>
      <c r="S197" s="101"/>
      <c r="T197" s="101"/>
      <c r="U197" s="101"/>
      <c r="V197" s="101"/>
      <c r="W197" s="101"/>
      <c r="X197" s="101"/>
      <c r="Y197" s="101"/>
      <c r="Z197" s="101"/>
      <c r="AA197" s="101"/>
    </row>
    <row r="198" spans="1:27" ht="12.75" customHeight="1">
      <c r="A198" s="101"/>
      <c r="B198" s="101"/>
      <c r="C198" s="101"/>
      <c r="D198" s="101"/>
      <c r="E198" s="101"/>
      <c r="F198" s="101"/>
      <c r="G198" s="101"/>
      <c r="H198" s="101"/>
      <c r="I198" s="101"/>
      <c r="J198" s="101"/>
      <c r="K198" s="101"/>
      <c r="L198" s="101"/>
      <c r="M198" s="101"/>
      <c r="N198" s="101"/>
      <c r="O198" s="101"/>
      <c r="P198" s="101"/>
      <c r="Q198" s="101"/>
      <c r="R198" s="101"/>
      <c r="S198" s="101"/>
      <c r="T198" s="101"/>
      <c r="U198" s="101"/>
      <c r="V198" s="101"/>
      <c r="W198" s="101"/>
      <c r="X198" s="101"/>
      <c r="Y198" s="101"/>
      <c r="Z198" s="101"/>
      <c r="AA198" s="101"/>
    </row>
    <row r="199" spans="1:27" ht="12.75" customHeight="1">
      <c r="A199" s="101"/>
      <c r="B199" s="101"/>
      <c r="C199" s="101"/>
      <c r="D199" s="101"/>
      <c r="E199" s="101"/>
      <c r="F199" s="101"/>
      <c r="G199" s="101"/>
      <c r="H199" s="101"/>
      <c r="I199" s="101"/>
      <c r="J199" s="101"/>
      <c r="K199" s="101"/>
      <c r="L199" s="101"/>
      <c r="M199" s="101"/>
      <c r="N199" s="101"/>
      <c r="O199" s="101"/>
      <c r="P199" s="101"/>
      <c r="Q199" s="101"/>
      <c r="R199" s="101"/>
      <c r="S199" s="101"/>
      <c r="T199" s="101"/>
      <c r="U199" s="101"/>
      <c r="V199" s="101"/>
      <c r="W199" s="101"/>
      <c r="X199" s="101"/>
      <c r="Y199" s="101"/>
      <c r="Z199" s="101"/>
      <c r="AA199" s="101"/>
    </row>
    <row r="200" spans="1:27" ht="12.75" customHeight="1">
      <c r="A200" s="101"/>
      <c r="B200" s="101"/>
      <c r="C200" s="101"/>
      <c r="D200" s="101"/>
      <c r="E200" s="101"/>
      <c r="F200" s="101"/>
      <c r="G200" s="101"/>
      <c r="H200" s="101"/>
      <c r="I200" s="101"/>
      <c r="J200" s="101"/>
      <c r="K200" s="101"/>
      <c r="L200" s="101"/>
      <c r="M200" s="101"/>
      <c r="N200" s="101"/>
      <c r="O200" s="101"/>
      <c r="P200" s="101"/>
      <c r="Q200" s="101"/>
      <c r="R200" s="101"/>
      <c r="S200" s="101"/>
      <c r="T200" s="101"/>
      <c r="U200" s="101"/>
      <c r="V200" s="101"/>
      <c r="W200" s="101"/>
      <c r="X200" s="101"/>
      <c r="Y200" s="101"/>
      <c r="Z200" s="101"/>
      <c r="AA200" s="101"/>
    </row>
    <row r="201" spans="1:27" ht="12.75" customHeight="1">
      <c r="A201" s="101"/>
      <c r="B201" s="101"/>
      <c r="C201" s="101"/>
      <c r="D201" s="101"/>
      <c r="E201" s="101"/>
      <c r="F201" s="101"/>
      <c r="G201" s="101"/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1"/>
      <c r="S201" s="101"/>
      <c r="T201" s="101"/>
      <c r="U201" s="101"/>
      <c r="V201" s="101"/>
      <c r="W201" s="101"/>
      <c r="X201" s="101"/>
      <c r="Y201" s="101"/>
      <c r="Z201" s="101"/>
      <c r="AA201" s="101"/>
    </row>
    <row r="202" spans="1:27" ht="12.75" customHeight="1">
      <c r="A202" s="101"/>
      <c r="B202" s="101"/>
      <c r="C202" s="101"/>
      <c r="D202" s="101"/>
      <c r="E202" s="101"/>
      <c r="F202" s="101"/>
      <c r="G202" s="101"/>
      <c r="H202" s="101"/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1"/>
      <c r="T202" s="101"/>
      <c r="U202" s="101"/>
      <c r="V202" s="101"/>
      <c r="W202" s="101"/>
      <c r="X202" s="101"/>
      <c r="Y202" s="101"/>
      <c r="Z202" s="101"/>
      <c r="AA202" s="101"/>
    </row>
    <row r="203" spans="1:27" ht="12.75" customHeight="1">
      <c r="A203" s="101"/>
      <c r="B203" s="101"/>
      <c r="C203" s="101"/>
      <c r="D203" s="101"/>
      <c r="E203" s="101"/>
      <c r="F203" s="101"/>
      <c r="G203" s="101"/>
      <c r="H203" s="101"/>
      <c r="I203" s="101"/>
      <c r="J203" s="101"/>
      <c r="K203" s="101"/>
      <c r="L203" s="101"/>
      <c r="M203" s="101"/>
      <c r="N203" s="101"/>
      <c r="O203" s="101"/>
      <c r="P203" s="101"/>
      <c r="Q203" s="101"/>
      <c r="R203" s="101"/>
      <c r="S203" s="101"/>
      <c r="T203" s="101"/>
      <c r="U203" s="101"/>
      <c r="V203" s="101"/>
      <c r="W203" s="101"/>
      <c r="X203" s="101"/>
      <c r="Y203" s="101"/>
      <c r="Z203" s="101"/>
      <c r="AA203" s="101"/>
    </row>
    <row r="204" spans="1:27" ht="12.75" customHeight="1">
      <c r="A204" s="101"/>
      <c r="B204" s="101"/>
      <c r="C204" s="101"/>
      <c r="D204" s="101"/>
      <c r="E204" s="101"/>
      <c r="F204" s="101"/>
      <c r="G204" s="101"/>
      <c r="H204" s="101"/>
      <c r="I204" s="101"/>
      <c r="J204" s="101"/>
      <c r="K204" s="101"/>
      <c r="L204" s="101"/>
      <c r="M204" s="101"/>
      <c r="N204" s="101"/>
      <c r="O204" s="101"/>
      <c r="P204" s="101"/>
      <c r="Q204" s="101"/>
      <c r="R204" s="101"/>
      <c r="S204" s="101"/>
      <c r="T204" s="101"/>
      <c r="U204" s="101"/>
      <c r="V204" s="101"/>
      <c r="W204" s="101"/>
      <c r="X204" s="101"/>
      <c r="Y204" s="101"/>
      <c r="Z204" s="101"/>
      <c r="AA204" s="101"/>
    </row>
    <row r="205" spans="1:27" ht="12.75" customHeight="1">
      <c r="A205" s="101"/>
      <c r="B205" s="101"/>
      <c r="C205" s="101"/>
      <c r="D205" s="101"/>
      <c r="E205" s="101"/>
      <c r="F205" s="101"/>
      <c r="G205" s="101"/>
      <c r="H205" s="101"/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1"/>
      <c r="T205" s="101"/>
      <c r="U205" s="101"/>
      <c r="V205" s="101"/>
      <c r="W205" s="101"/>
      <c r="X205" s="101"/>
      <c r="Y205" s="101"/>
      <c r="Z205" s="101"/>
      <c r="AA205" s="101"/>
    </row>
    <row r="206" spans="1:27" ht="12.75" customHeight="1">
      <c r="A206" s="101"/>
      <c r="B206" s="101"/>
      <c r="C206" s="101"/>
      <c r="D206" s="101"/>
      <c r="E206" s="101"/>
      <c r="F206" s="101"/>
      <c r="G206" s="101"/>
      <c r="H206" s="101"/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1"/>
      <c r="T206" s="101"/>
      <c r="U206" s="101"/>
      <c r="V206" s="101"/>
      <c r="W206" s="101"/>
      <c r="X206" s="101"/>
      <c r="Y206" s="101"/>
      <c r="Z206" s="101"/>
      <c r="AA206" s="101"/>
    </row>
    <row r="207" spans="1:27" ht="12.75" customHeight="1">
      <c r="A207" s="101"/>
      <c r="B207" s="101"/>
      <c r="C207" s="101"/>
      <c r="D207" s="101"/>
      <c r="E207" s="101"/>
      <c r="F207" s="101"/>
      <c r="G207" s="101"/>
      <c r="H207" s="101"/>
      <c r="I207" s="101"/>
      <c r="J207" s="101"/>
      <c r="K207" s="101"/>
      <c r="L207" s="101"/>
      <c r="M207" s="101"/>
      <c r="N207" s="101"/>
      <c r="O207" s="101"/>
      <c r="P207" s="101"/>
      <c r="Q207" s="101"/>
      <c r="R207" s="101"/>
      <c r="S207" s="101"/>
      <c r="T207" s="101"/>
      <c r="U207" s="101"/>
      <c r="V207" s="101"/>
      <c r="W207" s="101"/>
      <c r="X207" s="101"/>
      <c r="Y207" s="101"/>
      <c r="Z207" s="101"/>
      <c r="AA207" s="101"/>
    </row>
    <row r="208" spans="1:27" ht="12.75" customHeight="1">
      <c r="A208" s="101"/>
      <c r="B208" s="101"/>
      <c r="C208" s="101"/>
      <c r="D208" s="101"/>
      <c r="E208" s="101"/>
      <c r="F208" s="101"/>
      <c r="G208" s="101"/>
      <c r="H208" s="101"/>
      <c r="I208" s="101"/>
      <c r="J208" s="101"/>
      <c r="K208" s="101"/>
      <c r="L208" s="101"/>
      <c r="M208" s="101"/>
      <c r="N208" s="101"/>
      <c r="O208" s="101"/>
      <c r="P208" s="101"/>
      <c r="Q208" s="101"/>
      <c r="R208" s="101"/>
      <c r="S208" s="101"/>
      <c r="T208" s="101"/>
      <c r="U208" s="101"/>
      <c r="V208" s="101"/>
      <c r="W208" s="101"/>
      <c r="X208" s="101"/>
      <c r="Y208" s="101"/>
      <c r="Z208" s="101"/>
      <c r="AA208" s="101"/>
    </row>
    <row r="209" spans="1:27" ht="12.75" customHeight="1">
      <c r="A209" s="101"/>
      <c r="B209" s="101"/>
      <c r="C209" s="101"/>
      <c r="D209" s="101"/>
      <c r="E209" s="101"/>
      <c r="F209" s="101"/>
      <c r="G209" s="101"/>
      <c r="H209" s="101"/>
      <c r="I209" s="101"/>
      <c r="J209" s="101"/>
      <c r="K209" s="101"/>
      <c r="L209" s="101"/>
      <c r="M209" s="101"/>
      <c r="N209" s="101"/>
      <c r="O209" s="101"/>
      <c r="P209" s="101"/>
      <c r="Q209" s="101"/>
      <c r="R209" s="101"/>
      <c r="S209" s="101"/>
      <c r="T209" s="101"/>
      <c r="U209" s="101"/>
      <c r="V209" s="101"/>
      <c r="W209" s="101"/>
      <c r="X209" s="101"/>
      <c r="Y209" s="101"/>
      <c r="Z209" s="101"/>
      <c r="AA209" s="101"/>
    </row>
    <row r="210" spans="1:27" ht="12.75" customHeight="1">
      <c r="A210" s="101"/>
      <c r="B210" s="101"/>
      <c r="C210" s="101"/>
      <c r="D210" s="101"/>
      <c r="E210" s="101"/>
      <c r="F210" s="101"/>
      <c r="G210" s="101"/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1"/>
      <c r="S210" s="101"/>
      <c r="T210" s="101"/>
      <c r="U210" s="101"/>
      <c r="V210" s="101"/>
      <c r="W210" s="101"/>
      <c r="X210" s="101"/>
      <c r="Y210" s="101"/>
      <c r="Z210" s="101"/>
      <c r="AA210" s="101"/>
    </row>
    <row r="211" spans="1:27" ht="12.75" customHeight="1">
      <c r="A211" s="101"/>
      <c r="B211" s="101"/>
      <c r="C211" s="101"/>
      <c r="D211" s="101"/>
      <c r="E211" s="101"/>
      <c r="F211" s="101"/>
      <c r="G211" s="101"/>
      <c r="H211" s="101"/>
      <c r="I211" s="101"/>
      <c r="J211" s="101"/>
      <c r="K211" s="101"/>
      <c r="L211" s="101"/>
      <c r="M211" s="101"/>
      <c r="N211" s="101"/>
      <c r="O211" s="101"/>
      <c r="P211" s="101"/>
      <c r="Q211" s="101"/>
      <c r="R211" s="101"/>
      <c r="S211" s="101"/>
      <c r="T211" s="101"/>
      <c r="U211" s="101"/>
      <c r="V211" s="101"/>
      <c r="W211" s="101"/>
      <c r="X211" s="101"/>
      <c r="Y211" s="101"/>
      <c r="Z211" s="101"/>
      <c r="AA211" s="101"/>
    </row>
    <row r="212" spans="1:27" ht="12.75" customHeight="1">
      <c r="A212" s="101"/>
      <c r="B212" s="101"/>
      <c r="C212" s="101"/>
      <c r="D212" s="101"/>
      <c r="E212" s="101"/>
      <c r="F212" s="101"/>
      <c r="G212" s="101"/>
      <c r="H212" s="101"/>
      <c r="I212" s="101"/>
      <c r="J212" s="101"/>
      <c r="K212" s="101"/>
      <c r="L212" s="101"/>
      <c r="M212" s="101"/>
      <c r="N212" s="101"/>
      <c r="O212" s="101"/>
      <c r="P212" s="101"/>
      <c r="Q212" s="101"/>
      <c r="R212" s="101"/>
      <c r="S212" s="101"/>
      <c r="T212" s="101"/>
      <c r="U212" s="101"/>
      <c r="V212" s="101"/>
      <c r="W212" s="101"/>
      <c r="X212" s="101"/>
      <c r="Y212" s="101"/>
      <c r="Z212" s="101"/>
      <c r="AA212" s="101"/>
    </row>
    <row r="213" spans="1:27" ht="12.75" customHeight="1">
      <c r="A213" s="101"/>
      <c r="B213" s="101"/>
      <c r="C213" s="101"/>
      <c r="D213" s="101"/>
      <c r="E213" s="101"/>
      <c r="F213" s="101"/>
      <c r="G213" s="101"/>
      <c r="H213" s="101"/>
      <c r="I213" s="101"/>
      <c r="J213" s="101"/>
      <c r="K213" s="101"/>
      <c r="L213" s="101"/>
      <c r="M213" s="101"/>
      <c r="N213" s="101"/>
      <c r="O213" s="101"/>
      <c r="P213" s="101"/>
      <c r="Q213" s="101"/>
      <c r="R213" s="101"/>
      <c r="S213" s="101"/>
      <c r="T213" s="101"/>
      <c r="U213" s="101"/>
      <c r="V213" s="101"/>
      <c r="W213" s="101"/>
      <c r="X213" s="101"/>
      <c r="Y213" s="101"/>
      <c r="Z213" s="101"/>
      <c r="AA213" s="101"/>
    </row>
    <row r="214" spans="1:27" ht="12.75" customHeight="1">
      <c r="A214" s="101"/>
      <c r="B214" s="101"/>
      <c r="C214" s="101"/>
      <c r="D214" s="101"/>
      <c r="E214" s="101"/>
      <c r="F214" s="101"/>
      <c r="G214" s="101"/>
      <c r="H214" s="101"/>
      <c r="I214" s="101"/>
      <c r="J214" s="101"/>
      <c r="K214" s="101"/>
      <c r="L214" s="101"/>
      <c r="M214" s="101"/>
      <c r="N214" s="101"/>
      <c r="O214" s="101"/>
      <c r="P214" s="101"/>
      <c r="Q214" s="101"/>
      <c r="R214" s="101"/>
      <c r="S214" s="101"/>
      <c r="T214" s="101"/>
      <c r="U214" s="101"/>
      <c r="V214" s="101"/>
      <c r="W214" s="101"/>
      <c r="X214" s="101"/>
      <c r="Y214" s="101"/>
      <c r="Z214" s="101"/>
      <c r="AA214" s="101"/>
    </row>
    <row r="215" spans="1:27" ht="12.75" customHeight="1">
      <c r="A215" s="101"/>
      <c r="B215" s="101"/>
      <c r="C215" s="101"/>
      <c r="D215" s="101"/>
      <c r="E215" s="101"/>
      <c r="F215" s="101"/>
      <c r="G215" s="101"/>
      <c r="H215" s="101"/>
      <c r="I215" s="101"/>
      <c r="J215" s="101"/>
      <c r="K215" s="101"/>
      <c r="L215" s="101"/>
      <c r="M215" s="101"/>
      <c r="N215" s="101"/>
      <c r="O215" s="101"/>
      <c r="P215" s="101"/>
      <c r="Q215" s="101"/>
      <c r="R215" s="101"/>
      <c r="S215" s="101"/>
      <c r="T215" s="101"/>
      <c r="U215" s="101"/>
      <c r="V215" s="101"/>
      <c r="W215" s="101"/>
      <c r="X215" s="101"/>
      <c r="Y215" s="101"/>
      <c r="Z215" s="101"/>
      <c r="AA215" s="101"/>
    </row>
    <row r="216" spans="1:27" ht="12.75" customHeight="1">
      <c r="A216" s="101"/>
      <c r="B216" s="101"/>
      <c r="C216" s="101"/>
      <c r="D216" s="101"/>
      <c r="E216" s="101"/>
      <c r="F216" s="101"/>
      <c r="G216" s="101"/>
      <c r="H216" s="101"/>
      <c r="I216" s="101"/>
      <c r="J216" s="101"/>
      <c r="K216" s="101"/>
      <c r="L216" s="101"/>
      <c r="M216" s="101"/>
      <c r="N216" s="101"/>
      <c r="O216" s="101"/>
      <c r="P216" s="101"/>
      <c r="Q216" s="101"/>
      <c r="R216" s="101"/>
      <c r="S216" s="101"/>
      <c r="T216" s="101"/>
      <c r="U216" s="101"/>
      <c r="V216" s="101"/>
      <c r="W216" s="101"/>
      <c r="X216" s="101"/>
      <c r="Y216" s="101"/>
      <c r="Z216" s="101"/>
      <c r="AA216" s="101"/>
    </row>
    <row r="217" spans="1:27" ht="12.75" customHeight="1">
      <c r="A217" s="101"/>
      <c r="B217" s="101"/>
      <c r="C217" s="101"/>
      <c r="D217" s="101"/>
      <c r="E217" s="101"/>
      <c r="F217" s="101"/>
      <c r="G217" s="101"/>
      <c r="H217" s="101"/>
      <c r="I217" s="101"/>
      <c r="J217" s="101"/>
      <c r="K217" s="101"/>
      <c r="L217" s="101"/>
      <c r="M217" s="101"/>
      <c r="N217" s="101"/>
      <c r="O217" s="101"/>
      <c r="P217" s="101"/>
      <c r="Q217" s="101"/>
      <c r="R217" s="101"/>
      <c r="S217" s="101"/>
      <c r="T217" s="101"/>
      <c r="U217" s="101"/>
      <c r="V217" s="101"/>
      <c r="W217" s="101"/>
      <c r="X217" s="101"/>
      <c r="Y217" s="101"/>
      <c r="Z217" s="101"/>
      <c r="AA217" s="101"/>
    </row>
    <row r="218" spans="1:27" ht="12.75" customHeight="1">
      <c r="A218" s="101"/>
      <c r="B218" s="101"/>
      <c r="C218" s="101"/>
      <c r="D218" s="101"/>
      <c r="E218" s="101"/>
      <c r="F218" s="101"/>
      <c r="G218" s="101"/>
      <c r="H218" s="101"/>
      <c r="I218" s="101"/>
      <c r="J218" s="101"/>
      <c r="K218" s="101"/>
      <c r="L218" s="101"/>
      <c r="M218" s="101"/>
      <c r="N218" s="101"/>
      <c r="O218" s="101"/>
      <c r="P218" s="101"/>
      <c r="Q218" s="101"/>
      <c r="R218" s="101"/>
      <c r="S218" s="101"/>
      <c r="T218" s="101"/>
      <c r="U218" s="101"/>
      <c r="V218" s="101"/>
      <c r="W218" s="101"/>
      <c r="X218" s="101"/>
      <c r="Y218" s="101"/>
      <c r="Z218" s="101"/>
      <c r="AA218" s="101"/>
    </row>
    <row r="219" spans="1:27" ht="12.75" customHeight="1">
      <c r="A219" s="101"/>
      <c r="B219" s="101"/>
      <c r="C219" s="101"/>
      <c r="D219" s="101"/>
      <c r="E219" s="101"/>
      <c r="F219" s="101"/>
      <c r="G219" s="101"/>
      <c r="H219" s="101"/>
      <c r="I219" s="101"/>
      <c r="J219" s="101"/>
      <c r="K219" s="101"/>
      <c r="L219" s="101"/>
      <c r="M219" s="101"/>
      <c r="N219" s="101"/>
      <c r="O219" s="101"/>
      <c r="P219" s="101"/>
      <c r="Q219" s="101"/>
      <c r="R219" s="101"/>
      <c r="S219" s="101"/>
      <c r="T219" s="101"/>
      <c r="U219" s="101"/>
      <c r="V219" s="101"/>
      <c r="W219" s="101"/>
      <c r="X219" s="101"/>
      <c r="Y219" s="101"/>
      <c r="Z219" s="101"/>
      <c r="AA219" s="101"/>
    </row>
    <row r="220" spans="1:27" ht="12.75" customHeight="1">
      <c r="A220" s="101"/>
      <c r="B220" s="101"/>
      <c r="C220" s="101"/>
      <c r="D220" s="101"/>
      <c r="E220" s="101"/>
      <c r="F220" s="101"/>
      <c r="G220" s="101"/>
      <c r="H220" s="101"/>
      <c r="I220" s="101"/>
      <c r="J220" s="101"/>
      <c r="K220" s="101"/>
      <c r="L220" s="101"/>
      <c r="M220" s="101"/>
      <c r="N220" s="101"/>
      <c r="O220" s="101"/>
      <c r="P220" s="101"/>
      <c r="Q220" s="101"/>
      <c r="R220" s="101"/>
      <c r="S220" s="101"/>
      <c r="T220" s="101"/>
      <c r="U220" s="101"/>
      <c r="V220" s="101"/>
      <c r="W220" s="101"/>
      <c r="X220" s="101"/>
      <c r="Y220" s="101"/>
      <c r="Z220" s="101"/>
      <c r="AA220" s="101"/>
    </row>
    <row r="221" spans="1:27" ht="12.75" customHeight="1">
      <c r="A221" s="101"/>
      <c r="B221" s="101"/>
      <c r="C221" s="101"/>
      <c r="D221" s="101"/>
      <c r="E221" s="101"/>
      <c r="F221" s="101"/>
      <c r="G221" s="101"/>
      <c r="H221" s="101"/>
      <c r="I221" s="101"/>
      <c r="J221" s="101"/>
      <c r="K221" s="101"/>
      <c r="L221" s="101"/>
      <c r="M221" s="101"/>
      <c r="N221" s="101"/>
      <c r="O221" s="101"/>
      <c r="P221" s="101"/>
      <c r="Q221" s="101"/>
      <c r="R221" s="101"/>
      <c r="S221" s="101"/>
      <c r="T221" s="101"/>
      <c r="U221" s="101"/>
      <c r="V221" s="101"/>
      <c r="W221" s="101"/>
      <c r="X221" s="101"/>
      <c r="Y221" s="101"/>
      <c r="Z221" s="101"/>
      <c r="AA221" s="101"/>
    </row>
    <row r="222" spans="1:27" ht="12.75" customHeight="1">
      <c r="A222" s="101"/>
      <c r="B222" s="101"/>
      <c r="C222" s="101"/>
      <c r="D222" s="101"/>
      <c r="E222" s="101"/>
      <c r="F222" s="101"/>
      <c r="G222" s="101"/>
      <c r="H222" s="101"/>
      <c r="I222" s="101"/>
      <c r="J222" s="101"/>
      <c r="K222" s="101"/>
      <c r="L222" s="101"/>
      <c r="M222" s="101"/>
      <c r="N222" s="101"/>
      <c r="O222" s="101"/>
      <c r="P222" s="101"/>
      <c r="Q222" s="101"/>
      <c r="R222" s="101"/>
      <c r="S222" s="101"/>
      <c r="T222" s="101"/>
      <c r="U222" s="101"/>
      <c r="V222" s="101"/>
      <c r="W222" s="101"/>
      <c r="X222" s="101"/>
      <c r="Y222" s="101"/>
      <c r="Z222" s="101"/>
      <c r="AA222" s="101"/>
    </row>
    <row r="223" spans="1:27" ht="12.75" customHeight="1">
      <c r="A223" s="101"/>
      <c r="B223" s="101"/>
      <c r="C223" s="101"/>
      <c r="D223" s="101"/>
      <c r="E223" s="101"/>
      <c r="F223" s="101"/>
      <c r="G223" s="101"/>
      <c r="H223" s="101"/>
      <c r="I223" s="101"/>
      <c r="J223" s="101"/>
      <c r="K223" s="101"/>
      <c r="L223" s="101"/>
      <c r="M223" s="101"/>
      <c r="N223" s="101"/>
      <c r="O223" s="101"/>
      <c r="P223" s="101"/>
      <c r="Q223" s="101"/>
      <c r="R223" s="101"/>
      <c r="S223" s="101"/>
      <c r="T223" s="101"/>
      <c r="U223" s="101"/>
      <c r="V223" s="101"/>
      <c r="W223" s="101"/>
      <c r="X223" s="101"/>
      <c r="Y223" s="101"/>
      <c r="Z223" s="101"/>
      <c r="AA223" s="101"/>
    </row>
    <row r="224" spans="1:27" ht="12.75" customHeight="1">
      <c r="A224" s="101"/>
      <c r="B224" s="101"/>
      <c r="C224" s="101"/>
      <c r="D224" s="101"/>
      <c r="E224" s="101"/>
      <c r="F224" s="101"/>
      <c r="G224" s="101"/>
      <c r="H224" s="101"/>
      <c r="I224" s="101"/>
      <c r="J224" s="101"/>
      <c r="K224" s="101"/>
      <c r="L224" s="101"/>
      <c r="M224" s="101"/>
      <c r="N224" s="101"/>
      <c r="O224" s="101"/>
      <c r="P224" s="101"/>
      <c r="Q224" s="101"/>
      <c r="R224" s="101"/>
      <c r="S224" s="101"/>
      <c r="T224" s="101"/>
      <c r="U224" s="101"/>
      <c r="V224" s="101"/>
      <c r="W224" s="101"/>
      <c r="X224" s="101"/>
      <c r="Y224" s="101"/>
      <c r="Z224" s="101"/>
      <c r="AA224" s="101"/>
    </row>
    <row r="225" spans="1:27" ht="12.75" customHeight="1">
      <c r="A225" s="101"/>
      <c r="B225" s="101"/>
      <c r="C225" s="101"/>
      <c r="D225" s="101"/>
      <c r="E225" s="101"/>
      <c r="F225" s="101"/>
      <c r="G225" s="101"/>
      <c r="H225" s="101"/>
      <c r="I225" s="101"/>
      <c r="J225" s="101"/>
      <c r="K225" s="101"/>
      <c r="L225" s="101"/>
      <c r="M225" s="101"/>
      <c r="N225" s="101"/>
      <c r="O225" s="101"/>
      <c r="P225" s="101"/>
      <c r="Q225" s="101"/>
      <c r="R225" s="101"/>
      <c r="S225" s="101"/>
      <c r="T225" s="101"/>
      <c r="U225" s="101"/>
      <c r="V225" s="101"/>
      <c r="W225" s="101"/>
      <c r="X225" s="101"/>
      <c r="Y225" s="101"/>
      <c r="Z225" s="101"/>
      <c r="AA225" s="101"/>
    </row>
    <row r="226" spans="1:27" ht="12.75" customHeight="1">
      <c r="A226" s="101"/>
      <c r="B226" s="101"/>
      <c r="C226" s="101"/>
      <c r="D226" s="101"/>
      <c r="E226" s="101"/>
      <c r="F226" s="101"/>
      <c r="G226" s="101"/>
      <c r="H226" s="101"/>
      <c r="I226" s="101"/>
      <c r="J226" s="101"/>
      <c r="K226" s="101"/>
      <c r="L226" s="101"/>
      <c r="M226" s="101"/>
      <c r="N226" s="101"/>
      <c r="O226" s="101"/>
      <c r="P226" s="101"/>
      <c r="Q226" s="101"/>
      <c r="R226" s="101"/>
      <c r="S226" s="101"/>
      <c r="T226" s="101"/>
      <c r="U226" s="101"/>
      <c r="V226" s="101"/>
      <c r="W226" s="101"/>
      <c r="X226" s="101"/>
      <c r="Y226" s="101"/>
      <c r="Z226" s="101"/>
      <c r="AA226" s="101"/>
    </row>
    <row r="227" spans="1:27" ht="12.75" customHeight="1">
      <c r="A227" s="101"/>
      <c r="B227" s="101"/>
      <c r="C227" s="101"/>
      <c r="D227" s="101"/>
      <c r="E227" s="101"/>
      <c r="F227" s="101"/>
      <c r="G227" s="101"/>
      <c r="H227" s="101"/>
      <c r="I227" s="101"/>
      <c r="J227" s="101"/>
      <c r="K227" s="101"/>
      <c r="L227" s="101"/>
      <c r="M227" s="101"/>
      <c r="N227" s="101"/>
      <c r="O227" s="101"/>
      <c r="P227" s="101"/>
      <c r="Q227" s="101"/>
      <c r="R227" s="101"/>
      <c r="S227" s="101"/>
      <c r="T227" s="101"/>
      <c r="U227" s="101"/>
      <c r="V227" s="101"/>
      <c r="W227" s="101"/>
      <c r="X227" s="101"/>
      <c r="Y227" s="101"/>
      <c r="Z227" s="101"/>
      <c r="AA227" s="101"/>
    </row>
    <row r="228" spans="1:27" ht="12.75" customHeight="1">
      <c r="A228" s="101"/>
      <c r="B228" s="101"/>
      <c r="C228" s="101"/>
      <c r="D228" s="101"/>
      <c r="E228" s="101"/>
      <c r="F228" s="101"/>
      <c r="G228" s="101"/>
      <c r="H228" s="101"/>
      <c r="I228" s="101"/>
      <c r="J228" s="101"/>
      <c r="K228" s="101"/>
      <c r="L228" s="101"/>
      <c r="M228" s="101"/>
      <c r="N228" s="101"/>
      <c r="O228" s="101"/>
      <c r="P228" s="101"/>
      <c r="Q228" s="101"/>
      <c r="R228" s="101"/>
      <c r="S228" s="101"/>
      <c r="T228" s="101"/>
      <c r="U228" s="101"/>
      <c r="V228" s="101"/>
      <c r="W228" s="101"/>
      <c r="X228" s="101"/>
      <c r="Y228" s="101"/>
      <c r="Z228" s="101"/>
      <c r="AA228" s="101"/>
    </row>
    <row r="229" spans="1:27" ht="12.75" customHeight="1">
      <c r="A229" s="101"/>
      <c r="B229" s="101"/>
      <c r="C229" s="101"/>
      <c r="D229" s="101"/>
      <c r="E229" s="101"/>
      <c r="F229" s="101"/>
      <c r="G229" s="101"/>
      <c r="H229" s="101"/>
      <c r="I229" s="101"/>
      <c r="J229" s="101"/>
      <c r="K229" s="101"/>
      <c r="L229" s="101"/>
      <c r="M229" s="101"/>
      <c r="N229" s="101"/>
      <c r="O229" s="101"/>
      <c r="P229" s="101"/>
      <c r="Q229" s="101"/>
      <c r="R229" s="101"/>
      <c r="S229" s="101"/>
      <c r="T229" s="101"/>
      <c r="U229" s="101"/>
      <c r="V229" s="101"/>
      <c r="W229" s="101"/>
      <c r="X229" s="101"/>
      <c r="Y229" s="101"/>
      <c r="Z229" s="101"/>
      <c r="AA229" s="101"/>
    </row>
    <row r="230" spans="1:27" ht="12.75" customHeight="1">
      <c r="A230" s="101"/>
      <c r="B230" s="101"/>
      <c r="C230" s="101"/>
      <c r="D230" s="101"/>
      <c r="E230" s="101"/>
      <c r="F230" s="101"/>
      <c r="G230" s="101"/>
      <c r="H230" s="101"/>
      <c r="I230" s="101"/>
      <c r="J230" s="101"/>
      <c r="K230" s="101"/>
      <c r="L230" s="101"/>
      <c r="M230" s="101"/>
      <c r="N230" s="101"/>
      <c r="O230" s="101"/>
      <c r="P230" s="101"/>
      <c r="Q230" s="101"/>
      <c r="R230" s="101"/>
      <c r="S230" s="101"/>
      <c r="T230" s="101"/>
      <c r="U230" s="101"/>
      <c r="V230" s="101"/>
      <c r="W230" s="101"/>
      <c r="X230" s="101"/>
      <c r="Y230" s="101"/>
      <c r="Z230" s="101"/>
      <c r="AA230" s="101"/>
    </row>
    <row r="231" spans="1:27" ht="12.75" customHeight="1">
      <c r="A231" s="101"/>
      <c r="B231" s="101"/>
      <c r="C231" s="101"/>
      <c r="D231" s="101"/>
      <c r="E231" s="101"/>
      <c r="F231" s="101"/>
      <c r="G231" s="101"/>
      <c r="H231" s="101"/>
      <c r="I231" s="101"/>
      <c r="J231" s="101"/>
      <c r="K231" s="101"/>
      <c r="L231" s="101"/>
      <c r="M231" s="101"/>
      <c r="N231" s="101"/>
      <c r="O231" s="101"/>
      <c r="P231" s="101"/>
      <c r="Q231" s="101"/>
      <c r="R231" s="101"/>
      <c r="S231" s="101"/>
      <c r="T231" s="101"/>
      <c r="U231" s="101"/>
      <c r="V231" s="101"/>
      <c r="W231" s="101"/>
      <c r="X231" s="101"/>
      <c r="Y231" s="101"/>
      <c r="Z231" s="101"/>
      <c r="AA231" s="101"/>
    </row>
    <row r="232" spans="1:27" ht="12.75" customHeight="1">
      <c r="A232" s="101"/>
      <c r="B232" s="101"/>
      <c r="C232" s="101"/>
      <c r="D232" s="101"/>
      <c r="E232" s="101"/>
      <c r="F232" s="101"/>
      <c r="G232" s="101"/>
      <c r="H232" s="101"/>
      <c r="I232" s="101"/>
      <c r="J232" s="101"/>
      <c r="K232" s="101"/>
      <c r="L232" s="101"/>
      <c r="M232" s="101"/>
      <c r="N232" s="101"/>
      <c r="O232" s="101"/>
      <c r="P232" s="101"/>
      <c r="Q232" s="101"/>
      <c r="R232" s="101"/>
      <c r="S232" s="101"/>
      <c r="T232" s="101"/>
      <c r="U232" s="101"/>
      <c r="V232" s="101"/>
      <c r="W232" s="101"/>
      <c r="X232" s="101"/>
      <c r="Y232" s="101"/>
      <c r="Z232" s="101"/>
      <c r="AA232" s="101"/>
    </row>
    <row r="233" spans="1:27" ht="12.75" customHeight="1">
      <c r="A233" s="101"/>
      <c r="B233" s="101"/>
      <c r="C233" s="101"/>
      <c r="D233" s="101"/>
      <c r="E233" s="101"/>
      <c r="F233" s="101"/>
      <c r="G233" s="101"/>
      <c r="H233" s="101"/>
      <c r="I233" s="101"/>
      <c r="J233" s="101"/>
      <c r="K233" s="101"/>
      <c r="L233" s="101"/>
      <c r="M233" s="101"/>
      <c r="N233" s="101"/>
      <c r="O233" s="101"/>
      <c r="P233" s="101"/>
      <c r="Q233" s="101"/>
      <c r="R233" s="101"/>
      <c r="S233" s="101"/>
      <c r="T233" s="101"/>
      <c r="U233" s="101"/>
      <c r="V233" s="101"/>
      <c r="W233" s="101"/>
      <c r="X233" s="101"/>
      <c r="Y233" s="101"/>
      <c r="Z233" s="101"/>
      <c r="AA233" s="101"/>
    </row>
    <row r="234" spans="1:27" ht="12.75" customHeight="1">
      <c r="A234" s="101"/>
      <c r="B234" s="101"/>
      <c r="C234" s="101"/>
      <c r="D234" s="101"/>
      <c r="E234" s="101"/>
      <c r="F234" s="101"/>
      <c r="G234" s="101"/>
      <c r="H234" s="101"/>
      <c r="I234" s="101"/>
      <c r="J234" s="101"/>
      <c r="K234" s="101"/>
      <c r="L234" s="101"/>
      <c r="M234" s="101"/>
      <c r="N234" s="101"/>
      <c r="O234" s="101"/>
      <c r="P234" s="101"/>
      <c r="Q234" s="101"/>
      <c r="R234" s="101"/>
      <c r="S234" s="101"/>
      <c r="T234" s="101"/>
      <c r="U234" s="101"/>
      <c r="V234" s="101"/>
      <c r="W234" s="101"/>
      <c r="X234" s="101"/>
      <c r="Y234" s="101"/>
      <c r="Z234" s="101"/>
      <c r="AA234" s="101"/>
    </row>
    <row r="235" spans="1:27" ht="12.75" customHeight="1">
      <c r="A235" s="101"/>
      <c r="B235" s="101"/>
      <c r="C235" s="101"/>
      <c r="D235" s="101"/>
      <c r="E235" s="101"/>
      <c r="F235" s="101"/>
      <c r="G235" s="101"/>
      <c r="H235" s="101"/>
      <c r="I235" s="101"/>
      <c r="J235" s="101"/>
      <c r="K235" s="101"/>
      <c r="L235" s="101"/>
      <c r="M235" s="101"/>
      <c r="N235" s="101"/>
      <c r="O235" s="101"/>
      <c r="P235" s="101"/>
      <c r="Q235" s="101"/>
      <c r="R235" s="101"/>
      <c r="S235" s="101"/>
      <c r="T235" s="101"/>
      <c r="U235" s="101"/>
      <c r="V235" s="101"/>
      <c r="W235" s="101"/>
      <c r="X235" s="101"/>
      <c r="Y235" s="101"/>
      <c r="Z235" s="101"/>
      <c r="AA235" s="101"/>
    </row>
    <row r="236" spans="1:27" ht="12.75" customHeight="1">
      <c r="A236" s="101"/>
      <c r="B236" s="101"/>
      <c r="C236" s="101"/>
      <c r="D236" s="101"/>
      <c r="E236" s="101"/>
      <c r="F236" s="101"/>
      <c r="G236" s="101"/>
      <c r="H236" s="101"/>
      <c r="I236" s="101"/>
      <c r="J236" s="101"/>
      <c r="K236" s="101"/>
      <c r="L236" s="101"/>
      <c r="M236" s="101"/>
      <c r="N236" s="101"/>
      <c r="O236" s="101"/>
      <c r="P236" s="101"/>
      <c r="Q236" s="101"/>
      <c r="R236" s="101"/>
      <c r="S236" s="101"/>
      <c r="T236" s="101"/>
      <c r="U236" s="101"/>
      <c r="V236" s="101"/>
      <c r="W236" s="101"/>
      <c r="X236" s="101"/>
      <c r="Y236" s="101"/>
      <c r="Z236" s="101"/>
      <c r="AA236" s="101"/>
    </row>
    <row r="237" spans="1:27" ht="12.75" customHeight="1">
      <c r="A237" s="101"/>
      <c r="B237" s="101"/>
      <c r="C237" s="101"/>
      <c r="D237" s="101"/>
      <c r="E237" s="101"/>
      <c r="F237" s="101"/>
      <c r="G237" s="101"/>
      <c r="H237" s="101"/>
      <c r="I237" s="101"/>
      <c r="J237" s="101"/>
      <c r="K237" s="101"/>
      <c r="L237" s="101"/>
      <c r="M237" s="101"/>
      <c r="N237" s="101"/>
      <c r="O237" s="101"/>
      <c r="P237" s="101"/>
      <c r="Q237" s="101"/>
      <c r="R237" s="101"/>
      <c r="S237" s="101"/>
      <c r="T237" s="101"/>
      <c r="U237" s="101"/>
      <c r="V237" s="101"/>
      <c r="W237" s="101"/>
      <c r="X237" s="101"/>
      <c r="Y237" s="101"/>
      <c r="Z237" s="101"/>
      <c r="AA237" s="101"/>
    </row>
    <row r="238" spans="1:27" ht="12.75" customHeight="1">
      <c r="A238" s="101"/>
      <c r="B238" s="101"/>
      <c r="C238" s="101"/>
      <c r="D238" s="101"/>
      <c r="E238" s="101"/>
      <c r="F238" s="101"/>
      <c r="G238" s="101"/>
      <c r="H238" s="101"/>
      <c r="I238" s="101"/>
      <c r="J238" s="101"/>
      <c r="K238" s="101"/>
      <c r="L238" s="101"/>
      <c r="M238" s="101"/>
      <c r="N238" s="101"/>
      <c r="O238" s="101"/>
      <c r="P238" s="101"/>
      <c r="Q238" s="101"/>
      <c r="R238" s="101"/>
      <c r="S238" s="101"/>
      <c r="T238" s="101"/>
      <c r="U238" s="101"/>
      <c r="V238" s="101"/>
      <c r="W238" s="101"/>
      <c r="X238" s="101"/>
      <c r="Y238" s="101"/>
      <c r="Z238" s="101"/>
      <c r="AA238" s="101"/>
    </row>
    <row r="239" spans="1:27" ht="12.75" customHeight="1">
      <c r="A239" s="101"/>
      <c r="B239" s="101"/>
      <c r="C239" s="101"/>
      <c r="D239" s="101"/>
      <c r="E239" s="101"/>
      <c r="F239" s="101"/>
      <c r="G239" s="101"/>
      <c r="H239" s="101"/>
      <c r="I239" s="101"/>
      <c r="J239" s="101"/>
      <c r="K239" s="101"/>
      <c r="L239" s="101"/>
      <c r="M239" s="101"/>
      <c r="N239" s="101"/>
      <c r="O239" s="101"/>
      <c r="P239" s="101"/>
      <c r="Q239" s="101"/>
      <c r="R239" s="101"/>
      <c r="S239" s="101"/>
      <c r="T239" s="101"/>
      <c r="U239" s="101"/>
      <c r="V239" s="101"/>
      <c r="W239" s="101"/>
      <c r="X239" s="101"/>
      <c r="Y239" s="101"/>
      <c r="Z239" s="101"/>
      <c r="AA239" s="101"/>
    </row>
    <row r="240" spans="1:27" ht="12.75" customHeight="1">
      <c r="A240" s="101"/>
      <c r="B240" s="101"/>
      <c r="C240" s="101"/>
      <c r="D240" s="101"/>
      <c r="E240" s="101"/>
      <c r="F240" s="101"/>
      <c r="G240" s="101"/>
      <c r="H240" s="101"/>
      <c r="I240" s="101"/>
      <c r="J240" s="101"/>
      <c r="K240" s="101"/>
      <c r="L240" s="101"/>
      <c r="M240" s="101"/>
      <c r="N240" s="101"/>
      <c r="O240" s="101"/>
      <c r="P240" s="101"/>
      <c r="Q240" s="101"/>
      <c r="R240" s="101"/>
      <c r="S240" s="101"/>
      <c r="T240" s="101"/>
      <c r="U240" s="101"/>
      <c r="V240" s="101"/>
      <c r="W240" s="101"/>
      <c r="X240" s="101"/>
      <c r="Y240" s="101"/>
      <c r="Z240" s="101"/>
      <c r="AA240" s="101"/>
    </row>
    <row r="241" spans="1:27" ht="12.75" customHeight="1">
      <c r="A241" s="101"/>
      <c r="B241" s="101"/>
      <c r="C241" s="101"/>
      <c r="D241" s="101"/>
      <c r="E241" s="101"/>
      <c r="F241" s="101"/>
      <c r="G241" s="101"/>
      <c r="H241" s="101"/>
      <c r="I241" s="101"/>
      <c r="J241" s="101"/>
      <c r="K241" s="101"/>
      <c r="L241" s="101"/>
      <c r="M241" s="101"/>
      <c r="N241" s="101"/>
      <c r="O241" s="101"/>
      <c r="P241" s="101"/>
      <c r="Q241" s="101"/>
      <c r="R241" s="101"/>
      <c r="S241" s="101"/>
      <c r="T241" s="101"/>
      <c r="U241" s="101"/>
      <c r="V241" s="101"/>
      <c r="W241" s="101"/>
      <c r="X241" s="101"/>
      <c r="Y241" s="101"/>
      <c r="Z241" s="101"/>
      <c r="AA241" s="101"/>
    </row>
    <row r="242" spans="1:27" ht="12.75" customHeight="1">
      <c r="A242" s="101"/>
      <c r="B242" s="101"/>
      <c r="C242" s="101"/>
      <c r="D242" s="101"/>
      <c r="E242" s="101"/>
      <c r="F242" s="101"/>
      <c r="G242" s="101"/>
      <c r="H242" s="101"/>
      <c r="I242" s="101"/>
      <c r="J242" s="101"/>
      <c r="K242" s="101"/>
      <c r="L242" s="101"/>
      <c r="M242" s="101"/>
      <c r="N242" s="101"/>
      <c r="O242" s="101"/>
      <c r="P242" s="101"/>
      <c r="Q242" s="101"/>
      <c r="R242" s="101"/>
      <c r="S242" s="101"/>
      <c r="T242" s="101"/>
      <c r="U242" s="101"/>
      <c r="V242" s="101"/>
      <c r="W242" s="101"/>
      <c r="X242" s="101"/>
      <c r="Y242" s="101"/>
      <c r="Z242" s="101"/>
      <c r="AA242" s="101"/>
    </row>
    <row r="243" spans="1:27" ht="12.75" customHeight="1">
      <c r="A243" s="101"/>
      <c r="B243" s="101"/>
      <c r="C243" s="101"/>
      <c r="D243" s="101"/>
      <c r="E243" s="101"/>
      <c r="F243" s="101"/>
      <c r="G243" s="101"/>
      <c r="H243" s="101"/>
      <c r="I243" s="101"/>
      <c r="J243" s="101"/>
      <c r="K243" s="101"/>
      <c r="L243" s="101"/>
      <c r="M243" s="101"/>
      <c r="N243" s="101"/>
      <c r="O243" s="101"/>
      <c r="P243" s="101"/>
      <c r="Q243" s="101"/>
      <c r="R243" s="101"/>
      <c r="S243" s="101"/>
      <c r="T243" s="101"/>
      <c r="U243" s="101"/>
      <c r="V243" s="101"/>
      <c r="W243" s="101"/>
      <c r="X243" s="101"/>
      <c r="Y243" s="101"/>
      <c r="Z243" s="101"/>
      <c r="AA243" s="101"/>
    </row>
    <row r="244" spans="1:27" ht="12.75" customHeight="1">
      <c r="A244" s="101"/>
      <c r="B244" s="101"/>
      <c r="C244" s="101"/>
      <c r="D244" s="101"/>
      <c r="E244" s="101"/>
      <c r="F244" s="101"/>
      <c r="G244" s="101"/>
      <c r="H244" s="101"/>
      <c r="I244" s="101"/>
      <c r="J244" s="101"/>
      <c r="K244" s="101"/>
      <c r="L244" s="101"/>
      <c r="M244" s="101"/>
      <c r="N244" s="101"/>
      <c r="O244" s="101"/>
      <c r="P244" s="101"/>
      <c r="Q244" s="101"/>
      <c r="R244" s="101"/>
      <c r="S244" s="101"/>
      <c r="T244" s="101"/>
      <c r="U244" s="101"/>
      <c r="V244" s="101"/>
      <c r="W244" s="101"/>
      <c r="X244" s="101"/>
      <c r="Y244" s="101"/>
      <c r="Z244" s="101"/>
      <c r="AA244" s="101"/>
    </row>
    <row r="245" spans="1:27" ht="12.75" customHeight="1">
      <c r="A245" s="101"/>
      <c r="B245" s="101"/>
      <c r="C245" s="101"/>
      <c r="D245" s="101"/>
      <c r="E245" s="101"/>
      <c r="F245" s="101"/>
      <c r="G245" s="101"/>
      <c r="H245" s="101"/>
      <c r="I245" s="101"/>
      <c r="J245" s="101"/>
      <c r="K245" s="101"/>
      <c r="L245" s="101"/>
      <c r="M245" s="101"/>
      <c r="N245" s="101"/>
      <c r="O245" s="101"/>
      <c r="P245" s="101"/>
      <c r="Q245" s="101"/>
      <c r="R245" s="101"/>
      <c r="S245" s="101"/>
      <c r="T245" s="101"/>
      <c r="U245" s="101"/>
      <c r="V245" s="101"/>
      <c r="W245" s="101"/>
      <c r="X245" s="101"/>
      <c r="Y245" s="101"/>
      <c r="Z245" s="101"/>
      <c r="AA245" s="101"/>
    </row>
    <row r="246" spans="1:27" ht="12.75" customHeight="1">
      <c r="A246" s="101"/>
      <c r="B246" s="101"/>
      <c r="C246" s="101"/>
      <c r="D246" s="101"/>
      <c r="E246" s="101"/>
      <c r="F246" s="101"/>
      <c r="G246" s="101"/>
      <c r="H246" s="101"/>
      <c r="I246" s="101"/>
      <c r="J246" s="101"/>
      <c r="K246" s="101"/>
      <c r="L246" s="101"/>
      <c r="M246" s="101"/>
      <c r="N246" s="101"/>
      <c r="O246" s="101"/>
      <c r="P246" s="101"/>
      <c r="Q246" s="101"/>
      <c r="R246" s="101"/>
      <c r="S246" s="101"/>
      <c r="T246" s="101"/>
      <c r="U246" s="101"/>
      <c r="V246" s="101"/>
      <c r="W246" s="101"/>
      <c r="X246" s="101"/>
      <c r="Y246" s="101"/>
      <c r="Z246" s="101"/>
      <c r="AA246" s="101"/>
    </row>
    <row r="247" spans="1:27" ht="12.75" customHeight="1">
      <c r="A247" s="101"/>
      <c r="B247" s="101"/>
      <c r="C247" s="101"/>
      <c r="D247" s="101"/>
      <c r="E247" s="101"/>
      <c r="F247" s="101"/>
      <c r="G247" s="101"/>
      <c r="H247" s="101"/>
      <c r="I247" s="101"/>
      <c r="J247" s="101"/>
      <c r="K247" s="101"/>
      <c r="L247" s="101"/>
      <c r="M247" s="101"/>
      <c r="N247" s="101"/>
      <c r="O247" s="101"/>
      <c r="P247" s="101"/>
      <c r="Q247" s="101"/>
      <c r="R247" s="101"/>
      <c r="S247" s="101"/>
      <c r="T247" s="101"/>
      <c r="U247" s="101"/>
      <c r="V247" s="101"/>
      <c r="W247" s="101"/>
      <c r="X247" s="101"/>
      <c r="Y247" s="101"/>
      <c r="Z247" s="101"/>
      <c r="AA247" s="101"/>
    </row>
    <row r="248" spans="1:27" ht="12.75" customHeight="1">
      <c r="A248" s="101"/>
      <c r="B248" s="101"/>
      <c r="C248" s="101"/>
      <c r="D248" s="101"/>
      <c r="E248" s="101"/>
      <c r="F248" s="101"/>
      <c r="G248" s="101"/>
      <c r="H248" s="101"/>
      <c r="I248" s="101"/>
      <c r="J248" s="101"/>
      <c r="K248" s="101"/>
      <c r="L248" s="101"/>
      <c r="M248" s="101"/>
      <c r="N248" s="101"/>
      <c r="O248" s="101"/>
      <c r="P248" s="101"/>
      <c r="Q248" s="101"/>
      <c r="R248" s="101"/>
      <c r="S248" s="101"/>
      <c r="T248" s="101"/>
      <c r="U248" s="101"/>
      <c r="V248" s="101"/>
      <c r="W248" s="101"/>
      <c r="X248" s="101"/>
      <c r="Y248" s="101"/>
      <c r="Z248" s="101"/>
      <c r="AA248" s="101"/>
    </row>
    <row r="249" spans="1:27" ht="12.75" customHeight="1">
      <c r="A249" s="101"/>
      <c r="B249" s="101"/>
      <c r="C249" s="101"/>
      <c r="D249" s="101"/>
      <c r="E249" s="101"/>
      <c r="F249" s="101"/>
      <c r="G249" s="101"/>
      <c r="H249" s="101"/>
      <c r="I249" s="101"/>
      <c r="J249" s="101"/>
      <c r="K249" s="101"/>
      <c r="L249" s="101"/>
      <c r="M249" s="101"/>
      <c r="N249" s="101"/>
      <c r="O249" s="101"/>
      <c r="P249" s="101"/>
      <c r="Q249" s="101"/>
      <c r="R249" s="101"/>
      <c r="S249" s="101"/>
      <c r="T249" s="101"/>
      <c r="U249" s="101"/>
      <c r="V249" s="101"/>
      <c r="W249" s="101"/>
      <c r="X249" s="101"/>
      <c r="Y249" s="101"/>
      <c r="Z249" s="101"/>
      <c r="AA249" s="101"/>
    </row>
    <row r="250" spans="1:27" ht="12.75" customHeight="1">
      <c r="A250" s="101"/>
      <c r="B250" s="101"/>
      <c r="C250" s="101"/>
      <c r="D250" s="101"/>
      <c r="E250" s="101"/>
      <c r="F250" s="101"/>
      <c r="G250" s="101"/>
      <c r="H250" s="101"/>
      <c r="I250" s="101"/>
      <c r="J250" s="101"/>
      <c r="K250" s="101"/>
      <c r="L250" s="101"/>
      <c r="M250" s="101"/>
      <c r="N250" s="101"/>
      <c r="O250" s="101"/>
      <c r="P250" s="101"/>
      <c r="Q250" s="101"/>
      <c r="R250" s="101"/>
      <c r="S250" s="101"/>
      <c r="T250" s="101"/>
      <c r="U250" s="101"/>
      <c r="V250" s="101"/>
      <c r="W250" s="101"/>
      <c r="X250" s="101"/>
      <c r="Y250" s="101"/>
      <c r="Z250" s="101"/>
      <c r="AA250" s="101"/>
    </row>
    <row r="251" spans="1:27" ht="12.75" customHeight="1">
      <c r="A251" s="101"/>
      <c r="B251" s="101"/>
      <c r="C251" s="101"/>
      <c r="D251" s="101"/>
      <c r="E251" s="101"/>
      <c r="F251" s="101"/>
      <c r="G251" s="101"/>
      <c r="H251" s="101"/>
      <c r="I251" s="101"/>
      <c r="J251" s="101"/>
      <c r="K251" s="101"/>
      <c r="L251" s="101"/>
      <c r="M251" s="101"/>
      <c r="N251" s="101"/>
      <c r="O251" s="101"/>
      <c r="P251" s="101"/>
      <c r="Q251" s="101"/>
      <c r="R251" s="101"/>
      <c r="S251" s="101"/>
      <c r="T251" s="101"/>
      <c r="U251" s="101"/>
      <c r="V251" s="101"/>
      <c r="W251" s="101"/>
      <c r="X251" s="101"/>
      <c r="Y251" s="101"/>
      <c r="Z251" s="101"/>
      <c r="AA251" s="101"/>
    </row>
    <row r="252" spans="1:27" ht="12.75" customHeight="1">
      <c r="A252" s="101"/>
      <c r="B252" s="101"/>
      <c r="C252" s="101"/>
      <c r="D252" s="101"/>
      <c r="E252" s="101"/>
      <c r="F252" s="101"/>
      <c r="G252" s="101"/>
      <c r="H252" s="101"/>
      <c r="I252" s="101"/>
      <c r="J252" s="101"/>
      <c r="K252" s="101"/>
      <c r="L252" s="101"/>
      <c r="M252" s="101"/>
      <c r="N252" s="101"/>
      <c r="O252" s="101"/>
      <c r="P252" s="101"/>
      <c r="Q252" s="101"/>
      <c r="R252" s="101"/>
      <c r="S252" s="101"/>
      <c r="T252" s="101"/>
      <c r="U252" s="101"/>
      <c r="V252" s="101"/>
      <c r="W252" s="101"/>
      <c r="X252" s="101"/>
      <c r="Y252" s="101"/>
      <c r="Z252" s="101"/>
      <c r="AA252" s="101"/>
    </row>
    <row r="253" spans="1:27" ht="12.75" customHeight="1">
      <c r="A253" s="101"/>
      <c r="B253" s="101"/>
      <c r="C253" s="101"/>
      <c r="D253" s="101"/>
      <c r="E253" s="101"/>
      <c r="F253" s="101"/>
      <c r="G253" s="101"/>
      <c r="H253" s="101"/>
      <c r="I253" s="101"/>
      <c r="J253" s="101"/>
      <c r="K253" s="101"/>
      <c r="L253" s="101"/>
      <c r="M253" s="101"/>
      <c r="N253" s="101"/>
      <c r="O253" s="101"/>
      <c r="P253" s="101"/>
      <c r="Q253" s="101"/>
      <c r="R253" s="101"/>
      <c r="S253" s="101"/>
      <c r="T253" s="101"/>
      <c r="U253" s="101"/>
      <c r="V253" s="101"/>
      <c r="W253" s="101"/>
      <c r="X253" s="101"/>
      <c r="Y253" s="101"/>
      <c r="Z253" s="101"/>
      <c r="AA253" s="101"/>
    </row>
    <row r="254" spans="1:27" ht="12.75" customHeight="1">
      <c r="A254" s="101"/>
      <c r="B254" s="101"/>
      <c r="C254" s="101"/>
      <c r="D254" s="101"/>
      <c r="E254" s="101"/>
      <c r="F254" s="101"/>
      <c r="G254" s="101"/>
      <c r="H254" s="101"/>
      <c r="I254" s="101"/>
      <c r="J254" s="101"/>
      <c r="K254" s="101"/>
      <c r="L254" s="101"/>
      <c r="M254" s="101"/>
      <c r="N254" s="101"/>
      <c r="O254" s="101"/>
      <c r="P254" s="101"/>
      <c r="Q254" s="101"/>
      <c r="R254" s="101"/>
      <c r="S254" s="101"/>
      <c r="T254" s="101"/>
      <c r="U254" s="101"/>
      <c r="V254" s="101"/>
      <c r="W254" s="101"/>
      <c r="X254" s="101"/>
      <c r="Y254" s="101"/>
      <c r="Z254" s="101"/>
      <c r="AA254" s="101"/>
    </row>
    <row r="255" spans="1:27" ht="12.75" customHeight="1">
      <c r="A255" s="101"/>
      <c r="B255" s="101"/>
      <c r="C255" s="101"/>
      <c r="D255" s="101"/>
      <c r="E255" s="101"/>
      <c r="F255" s="101"/>
      <c r="G255" s="101"/>
      <c r="H255" s="101"/>
      <c r="I255" s="101"/>
      <c r="J255" s="101"/>
      <c r="K255" s="101"/>
      <c r="L255" s="101"/>
      <c r="M255" s="101"/>
      <c r="N255" s="101"/>
      <c r="O255" s="101"/>
      <c r="P255" s="101"/>
      <c r="Q255" s="101"/>
      <c r="R255" s="101"/>
      <c r="S255" s="101"/>
      <c r="T255" s="101"/>
      <c r="U255" s="101"/>
      <c r="V255" s="101"/>
      <c r="W255" s="101"/>
      <c r="X255" s="101"/>
      <c r="Y255" s="101"/>
      <c r="Z255" s="101"/>
      <c r="AA255" s="101"/>
    </row>
    <row r="256" spans="1:27" ht="12.75" customHeight="1">
      <c r="A256" s="101"/>
      <c r="B256" s="101"/>
      <c r="C256" s="101"/>
      <c r="D256" s="101"/>
      <c r="E256" s="101"/>
      <c r="F256" s="101"/>
      <c r="G256" s="101"/>
      <c r="H256" s="101"/>
      <c r="I256" s="101"/>
      <c r="J256" s="101"/>
      <c r="K256" s="101"/>
      <c r="L256" s="101"/>
      <c r="M256" s="101"/>
      <c r="N256" s="101"/>
      <c r="O256" s="101"/>
      <c r="P256" s="101"/>
      <c r="Q256" s="101"/>
      <c r="R256" s="101"/>
      <c r="S256" s="101"/>
      <c r="T256" s="101"/>
      <c r="U256" s="101"/>
      <c r="V256" s="101"/>
      <c r="W256" s="101"/>
      <c r="X256" s="101"/>
      <c r="Y256" s="101"/>
      <c r="Z256" s="101"/>
      <c r="AA256" s="101"/>
    </row>
    <row r="257" spans="1:27" ht="12.75" customHeight="1">
      <c r="A257" s="101"/>
      <c r="B257" s="101"/>
      <c r="C257" s="101"/>
      <c r="D257" s="101"/>
      <c r="E257" s="101"/>
      <c r="F257" s="101"/>
      <c r="G257" s="101"/>
      <c r="H257" s="101"/>
      <c r="I257" s="101"/>
      <c r="J257" s="101"/>
      <c r="K257" s="101"/>
      <c r="L257" s="101"/>
      <c r="M257" s="101"/>
      <c r="N257" s="101"/>
      <c r="O257" s="101"/>
      <c r="P257" s="101"/>
      <c r="Q257" s="101"/>
      <c r="R257" s="101"/>
      <c r="S257" s="101"/>
      <c r="T257" s="101"/>
      <c r="U257" s="101"/>
      <c r="V257" s="101"/>
      <c r="W257" s="101"/>
      <c r="X257" s="101"/>
      <c r="Y257" s="101"/>
      <c r="Z257" s="101"/>
      <c r="AA257" s="101"/>
    </row>
    <row r="258" spans="1:27" ht="12.75" customHeight="1">
      <c r="A258" s="101"/>
      <c r="B258" s="101"/>
      <c r="C258" s="101"/>
      <c r="D258" s="101"/>
      <c r="E258" s="101"/>
      <c r="F258" s="101"/>
      <c r="G258" s="101"/>
      <c r="H258" s="101"/>
      <c r="I258" s="101"/>
      <c r="J258" s="101"/>
      <c r="K258" s="101"/>
      <c r="L258" s="101"/>
      <c r="M258" s="101"/>
      <c r="N258" s="101"/>
      <c r="O258" s="101"/>
      <c r="P258" s="101"/>
      <c r="Q258" s="101"/>
      <c r="R258" s="101"/>
      <c r="S258" s="101"/>
      <c r="T258" s="101"/>
      <c r="U258" s="101"/>
      <c r="V258" s="101"/>
      <c r="W258" s="101"/>
      <c r="X258" s="101"/>
      <c r="Y258" s="101"/>
      <c r="Z258" s="101"/>
      <c r="AA258" s="101"/>
    </row>
    <row r="259" spans="1:27" ht="12.75" customHeight="1">
      <c r="A259" s="101"/>
      <c r="B259" s="101"/>
      <c r="C259" s="101"/>
      <c r="D259" s="101"/>
      <c r="E259" s="101"/>
      <c r="F259" s="101"/>
      <c r="G259" s="101"/>
      <c r="H259" s="101"/>
      <c r="I259" s="101"/>
      <c r="J259" s="101"/>
      <c r="K259" s="101"/>
      <c r="L259" s="101"/>
      <c r="M259" s="101"/>
      <c r="N259" s="101"/>
      <c r="O259" s="101"/>
      <c r="P259" s="101"/>
      <c r="Q259" s="101"/>
      <c r="R259" s="101"/>
      <c r="S259" s="101"/>
      <c r="T259" s="101"/>
      <c r="U259" s="101"/>
      <c r="V259" s="101"/>
      <c r="W259" s="101"/>
      <c r="X259" s="101"/>
      <c r="Y259" s="101"/>
      <c r="Z259" s="101"/>
      <c r="AA259" s="101"/>
    </row>
    <row r="260" spans="1:27" ht="12.75" customHeight="1">
      <c r="A260" s="101"/>
      <c r="B260" s="101"/>
      <c r="C260" s="101"/>
      <c r="D260" s="101"/>
      <c r="E260" s="101"/>
      <c r="F260" s="101"/>
      <c r="G260" s="101"/>
      <c r="H260" s="101"/>
      <c r="I260" s="101"/>
      <c r="J260" s="101"/>
      <c r="K260" s="101"/>
      <c r="L260" s="101"/>
      <c r="M260" s="101"/>
      <c r="N260" s="101"/>
      <c r="O260" s="101"/>
      <c r="P260" s="101"/>
      <c r="Q260" s="101"/>
      <c r="R260" s="101"/>
      <c r="S260" s="101"/>
      <c r="T260" s="101"/>
      <c r="U260" s="101"/>
      <c r="V260" s="101"/>
      <c r="W260" s="101"/>
      <c r="X260" s="101"/>
      <c r="Y260" s="101"/>
      <c r="Z260" s="101"/>
      <c r="AA260" s="101"/>
    </row>
    <row r="261" spans="1:27" ht="12.75" customHeight="1">
      <c r="A261" s="101"/>
      <c r="B261" s="101"/>
      <c r="C261" s="101"/>
      <c r="D261" s="101"/>
      <c r="E261" s="101"/>
      <c r="F261" s="101"/>
      <c r="G261" s="101"/>
      <c r="H261" s="101"/>
      <c r="I261" s="101"/>
      <c r="J261" s="101"/>
      <c r="K261" s="101"/>
      <c r="L261" s="101"/>
      <c r="M261" s="101"/>
      <c r="N261" s="101"/>
      <c r="O261" s="101"/>
      <c r="P261" s="101"/>
      <c r="Q261" s="101"/>
      <c r="R261" s="101"/>
      <c r="S261" s="101"/>
      <c r="T261" s="101"/>
      <c r="U261" s="101"/>
      <c r="V261" s="101"/>
      <c r="W261" s="101"/>
      <c r="X261" s="101"/>
      <c r="Y261" s="101"/>
      <c r="Z261" s="101"/>
      <c r="AA261" s="101"/>
    </row>
    <row r="262" spans="1:27" ht="12.75" customHeight="1">
      <c r="A262" s="101"/>
      <c r="B262" s="101"/>
      <c r="C262" s="101"/>
      <c r="D262" s="101"/>
      <c r="E262" s="101"/>
      <c r="F262" s="101"/>
      <c r="G262" s="101"/>
      <c r="H262" s="101"/>
      <c r="I262" s="101"/>
      <c r="J262" s="101"/>
      <c r="K262" s="101"/>
      <c r="L262" s="101"/>
      <c r="M262" s="101"/>
      <c r="N262" s="101"/>
      <c r="O262" s="101"/>
      <c r="P262" s="101"/>
      <c r="Q262" s="101"/>
      <c r="R262" s="101"/>
      <c r="S262" s="101"/>
      <c r="T262" s="101"/>
      <c r="U262" s="101"/>
      <c r="V262" s="101"/>
      <c r="W262" s="101"/>
      <c r="X262" s="101"/>
      <c r="Y262" s="101"/>
      <c r="Z262" s="101"/>
      <c r="AA262" s="101"/>
    </row>
    <row r="263" spans="1:27" ht="12.75" customHeight="1">
      <c r="A263" s="101"/>
      <c r="B263" s="101"/>
      <c r="C263" s="101"/>
      <c r="D263" s="101"/>
      <c r="E263" s="101"/>
      <c r="F263" s="101"/>
      <c r="G263" s="101"/>
      <c r="H263" s="101"/>
      <c r="I263" s="101"/>
      <c r="J263" s="101"/>
      <c r="K263" s="101"/>
      <c r="L263" s="101"/>
      <c r="M263" s="101"/>
      <c r="N263" s="101"/>
      <c r="O263" s="101"/>
      <c r="P263" s="101"/>
      <c r="Q263" s="101"/>
      <c r="R263" s="101"/>
      <c r="S263" s="101"/>
      <c r="T263" s="101"/>
      <c r="U263" s="101"/>
      <c r="V263" s="101"/>
      <c r="W263" s="101"/>
      <c r="X263" s="101"/>
      <c r="Y263" s="101"/>
      <c r="Z263" s="101"/>
      <c r="AA263" s="101"/>
    </row>
    <row r="264" spans="1:27" ht="12.75" customHeight="1">
      <c r="A264" s="101"/>
      <c r="B264" s="101"/>
      <c r="C264" s="101"/>
      <c r="D264" s="101"/>
      <c r="E264" s="101"/>
      <c r="F264" s="101"/>
      <c r="G264" s="101"/>
      <c r="H264" s="101"/>
      <c r="I264" s="101"/>
      <c r="J264" s="101"/>
      <c r="K264" s="101"/>
      <c r="L264" s="101"/>
      <c r="M264" s="101"/>
      <c r="N264" s="101"/>
      <c r="O264" s="101"/>
      <c r="P264" s="101"/>
      <c r="Q264" s="101"/>
      <c r="R264" s="101"/>
      <c r="S264" s="101"/>
      <c r="T264" s="101"/>
      <c r="U264" s="101"/>
      <c r="V264" s="101"/>
      <c r="W264" s="101"/>
      <c r="X264" s="101"/>
      <c r="Y264" s="101"/>
      <c r="Z264" s="101"/>
      <c r="AA264" s="101"/>
    </row>
    <row r="265" spans="1:27" ht="12.75" customHeight="1">
      <c r="A265" s="101"/>
      <c r="B265" s="101"/>
      <c r="C265" s="101"/>
      <c r="D265" s="101"/>
      <c r="E265" s="101"/>
      <c r="F265" s="101"/>
      <c r="G265" s="101"/>
      <c r="H265" s="101"/>
      <c r="I265" s="101"/>
      <c r="J265" s="101"/>
      <c r="K265" s="101"/>
      <c r="L265" s="101"/>
      <c r="M265" s="101"/>
      <c r="N265" s="101"/>
      <c r="O265" s="101"/>
      <c r="P265" s="101"/>
      <c r="Q265" s="101"/>
      <c r="R265" s="101"/>
      <c r="S265" s="101"/>
      <c r="T265" s="101"/>
      <c r="U265" s="101"/>
      <c r="V265" s="101"/>
      <c r="W265" s="101"/>
      <c r="X265" s="101"/>
      <c r="Y265" s="101"/>
      <c r="Z265" s="101"/>
      <c r="AA265" s="101"/>
    </row>
    <row r="266" spans="1:27" ht="12.75" customHeight="1">
      <c r="A266" s="101"/>
      <c r="B266" s="101"/>
      <c r="C266" s="101"/>
      <c r="D266" s="101"/>
      <c r="E266" s="101"/>
      <c r="F266" s="101"/>
      <c r="G266" s="101"/>
      <c r="H266" s="101"/>
      <c r="I266" s="101"/>
      <c r="J266" s="101"/>
      <c r="K266" s="101"/>
      <c r="L266" s="101"/>
      <c r="M266" s="101"/>
      <c r="N266" s="101"/>
      <c r="O266" s="101"/>
      <c r="P266" s="101"/>
      <c r="Q266" s="101"/>
      <c r="R266" s="101"/>
      <c r="S266" s="101"/>
      <c r="T266" s="101"/>
      <c r="U266" s="101"/>
      <c r="V266" s="101"/>
      <c r="W266" s="101"/>
      <c r="X266" s="101"/>
      <c r="Y266" s="101"/>
      <c r="Z266" s="101"/>
      <c r="AA266" s="101"/>
    </row>
    <row r="267" spans="1:27" ht="12.75" customHeight="1">
      <c r="A267" s="101"/>
      <c r="B267" s="101"/>
      <c r="C267" s="101"/>
      <c r="D267" s="101"/>
      <c r="E267" s="101"/>
      <c r="F267" s="101"/>
      <c r="G267" s="101"/>
      <c r="H267" s="101"/>
      <c r="I267" s="101"/>
      <c r="J267" s="101"/>
      <c r="K267" s="101"/>
      <c r="L267" s="101"/>
      <c r="M267" s="101"/>
      <c r="N267" s="101"/>
      <c r="O267" s="101"/>
      <c r="P267" s="101"/>
      <c r="Q267" s="101"/>
      <c r="R267" s="101"/>
      <c r="S267" s="101"/>
      <c r="T267" s="101"/>
      <c r="U267" s="101"/>
      <c r="V267" s="101"/>
      <c r="W267" s="101"/>
      <c r="X267" s="101"/>
      <c r="Y267" s="101"/>
      <c r="Z267" s="101"/>
      <c r="AA267" s="101"/>
    </row>
    <row r="268" spans="1:27" ht="12.75" customHeight="1">
      <c r="A268" s="101"/>
      <c r="B268" s="101"/>
      <c r="C268" s="101"/>
      <c r="D268" s="101"/>
      <c r="E268" s="101"/>
      <c r="F268" s="101"/>
      <c r="G268" s="101"/>
      <c r="H268" s="101"/>
      <c r="I268" s="101"/>
      <c r="J268" s="101"/>
      <c r="K268" s="101"/>
      <c r="L268" s="101"/>
      <c r="M268" s="101"/>
      <c r="N268" s="101"/>
      <c r="O268" s="101"/>
      <c r="P268" s="101"/>
      <c r="Q268" s="101"/>
      <c r="R268" s="101"/>
      <c r="S268" s="101"/>
      <c r="T268" s="101"/>
      <c r="U268" s="101"/>
      <c r="V268" s="101"/>
      <c r="W268" s="101"/>
      <c r="X268" s="101"/>
      <c r="Y268" s="101"/>
      <c r="Z268" s="101"/>
      <c r="AA268" s="101"/>
    </row>
    <row r="269" spans="1:27" ht="12.75" customHeight="1">
      <c r="A269" s="101"/>
      <c r="B269" s="101"/>
      <c r="C269" s="101"/>
      <c r="D269" s="101"/>
      <c r="E269" s="101"/>
      <c r="F269" s="101"/>
      <c r="G269" s="101"/>
      <c r="H269" s="101"/>
      <c r="I269" s="101"/>
      <c r="J269" s="101"/>
      <c r="K269" s="101"/>
      <c r="L269" s="101"/>
      <c r="M269" s="101"/>
      <c r="N269" s="101"/>
      <c r="O269" s="101"/>
      <c r="P269" s="101"/>
      <c r="Q269" s="101"/>
      <c r="R269" s="101"/>
      <c r="S269" s="101"/>
      <c r="T269" s="101"/>
      <c r="U269" s="101"/>
      <c r="V269" s="101"/>
      <c r="W269" s="101"/>
      <c r="X269" s="101"/>
      <c r="Y269" s="101"/>
      <c r="Z269" s="101"/>
      <c r="AA269" s="101"/>
    </row>
    <row r="270" spans="1:27" ht="12.75" customHeight="1">
      <c r="A270" s="101"/>
      <c r="B270" s="101"/>
      <c r="C270" s="101"/>
      <c r="D270" s="101"/>
      <c r="E270" s="101"/>
      <c r="F270" s="101"/>
      <c r="G270" s="101"/>
      <c r="H270" s="101"/>
      <c r="I270" s="101"/>
      <c r="J270" s="101"/>
      <c r="K270" s="101"/>
      <c r="L270" s="101"/>
      <c r="M270" s="101"/>
      <c r="N270" s="101"/>
      <c r="O270" s="101"/>
      <c r="P270" s="101"/>
      <c r="Q270" s="101"/>
      <c r="R270" s="101"/>
      <c r="S270" s="101"/>
      <c r="T270" s="101"/>
      <c r="U270" s="101"/>
      <c r="V270" s="101"/>
      <c r="W270" s="101"/>
      <c r="X270" s="101"/>
      <c r="Y270" s="101"/>
      <c r="Z270" s="101"/>
      <c r="AA270" s="101"/>
    </row>
    <row r="271" spans="1:27" ht="12.75" customHeight="1">
      <c r="A271" s="101"/>
      <c r="B271" s="101"/>
      <c r="C271" s="101"/>
      <c r="D271" s="101"/>
      <c r="E271" s="101"/>
      <c r="F271" s="101"/>
      <c r="G271" s="101"/>
      <c r="H271" s="101"/>
      <c r="I271" s="101"/>
      <c r="J271" s="101"/>
      <c r="K271" s="101"/>
      <c r="L271" s="101"/>
      <c r="M271" s="101"/>
      <c r="N271" s="101"/>
      <c r="O271" s="101"/>
      <c r="P271" s="101"/>
      <c r="Q271" s="101"/>
      <c r="R271" s="101"/>
      <c r="S271" s="101"/>
      <c r="T271" s="101"/>
      <c r="U271" s="101"/>
      <c r="V271" s="101"/>
      <c r="W271" s="101"/>
      <c r="X271" s="101"/>
      <c r="Y271" s="101"/>
      <c r="Z271" s="101"/>
      <c r="AA271" s="101"/>
    </row>
    <row r="272" spans="1:27" ht="12.75" customHeight="1">
      <c r="A272" s="101"/>
      <c r="B272" s="101"/>
      <c r="C272" s="101"/>
      <c r="D272" s="101"/>
      <c r="E272" s="101"/>
      <c r="F272" s="101"/>
      <c r="G272" s="101"/>
      <c r="H272" s="101"/>
      <c r="I272" s="101"/>
      <c r="J272" s="101"/>
      <c r="K272" s="101"/>
      <c r="L272" s="101"/>
      <c r="M272" s="101"/>
      <c r="N272" s="101"/>
      <c r="O272" s="101"/>
      <c r="P272" s="101"/>
      <c r="Q272" s="101"/>
      <c r="R272" s="101"/>
      <c r="S272" s="101"/>
      <c r="T272" s="101"/>
      <c r="U272" s="101"/>
      <c r="V272" s="101"/>
      <c r="W272" s="101"/>
      <c r="X272" s="101"/>
      <c r="Y272" s="101"/>
      <c r="Z272" s="101"/>
      <c r="AA272" s="101"/>
    </row>
    <row r="273" spans="1:27" ht="12.75" customHeight="1">
      <c r="A273" s="101"/>
      <c r="B273" s="101"/>
      <c r="C273" s="101"/>
      <c r="D273" s="101"/>
      <c r="E273" s="101"/>
      <c r="F273" s="101"/>
      <c r="G273" s="101"/>
      <c r="H273" s="101"/>
      <c r="I273" s="101"/>
      <c r="J273" s="101"/>
      <c r="K273" s="101"/>
      <c r="L273" s="101"/>
      <c r="M273" s="101"/>
      <c r="N273" s="101"/>
      <c r="O273" s="101"/>
      <c r="P273" s="101"/>
      <c r="Q273" s="101"/>
      <c r="R273" s="101"/>
      <c r="S273" s="101"/>
      <c r="T273" s="101"/>
      <c r="U273" s="101"/>
      <c r="V273" s="101"/>
      <c r="W273" s="101"/>
      <c r="X273" s="101"/>
      <c r="Y273" s="101"/>
      <c r="Z273" s="101"/>
      <c r="AA273" s="101"/>
    </row>
    <row r="274" spans="1:27" ht="12.75" customHeight="1">
      <c r="A274" s="101"/>
      <c r="B274" s="101"/>
      <c r="C274" s="101"/>
      <c r="D274" s="101"/>
      <c r="E274" s="101"/>
      <c r="F274" s="101"/>
      <c r="G274" s="101"/>
      <c r="H274" s="101"/>
      <c r="I274" s="101"/>
      <c r="J274" s="101"/>
      <c r="K274" s="101"/>
      <c r="L274" s="101"/>
      <c r="M274" s="101"/>
      <c r="N274" s="101"/>
      <c r="O274" s="101"/>
      <c r="P274" s="101"/>
      <c r="Q274" s="101"/>
      <c r="R274" s="101"/>
      <c r="S274" s="101"/>
      <c r="T274" s="101"/>
      <c r="U274" s="101"/>
      <c r="V274" s="101"/>
      <c r="W274" s="101"/>
      <c r="X274" s="101"/>
      <c r="Y274" s="101"/>
      <c r="Z274" s="101"/>
      <c r="AA274" s="101"/>
    </row>
    <row r="275" spans="1:27" ht="12.75" customHeight="1">
      <c r="A275" s="101"/>
      <c r="B275" s="101"/>
      <c r="C275" s="101"/>
      <c r="D275" s="101"/>
      <c r="E275" s="101"/>
      <c r="F275" s="101"/>
      <c r="G275" s="101"/>
      <c r="H275" s="101"/>
      <c r="I275" s="101"/>
      <c r="J275" s="101"/>
      <c r="K275" s="101"/>
      <c r="L275" s="101"/>
      <c r="M275" s="101"/>
      <c r="N275" s="101"/>
      <c r="O275" s="101"/>
      <c r="P275" s="101"/>
      <c r="Q275" s="101"/>
      <c r="R275" s="101"/>
      <c r="S275" s="101"/>
      <c r="T275" s="101"/>
      <c r="U275" s="101"/>
      <c r="V275" s="101"/>
      <c r="W275" s="101"/>
      <c r="X275" s="101"/>
      <c r="Y275" s="101"/>
      <c r="Z275" s="101"/>
      <c r="AA275" s="101"/>
    </row>
    <row r="276" spans="1:27" ht="12.75" customHeight="1">
      <c r="A276" s="101"/>
      <c r="B276" s="101"/>
      <c r="C276" s="101"/>
      <c r="D276" s="101"/>
      <c r="E276" s="101"/>
      <c r="F276" s="101"/>
      <c r="G276" s="101"/>
      <c r="H276" s="101"/>
      <c r="I276" s="101"/>
      <c r="J276" s="101"/>
      <c r="K276" s="101"/>
      <c r="L276" s="101"/>
      <c r="M276" s="101"/>
      <c r="N276" s="101"/>
      <c r="O276" s="101"/>
      <c r="P276" s="101"/>
      <c r="Q276" s="101"/>
      <c r="R276" s="101"/>
      <c r="S276" s="101"/>
      <c r="T276" s="101"/>
      <c r="U276" s="101"/>
      <c r="V276" s="101"/>
      <c r="W276" s="101"/>
      <c r="X276" s="101"/>
      <c r="Y276" s="101"/>
      <c r="Z276" s="101"/>
      <c r="AA276" s="101"/>
    </row>
    <row r="277" spans="1:27" ht="12.75" customHeight="1">
      <c r="A277" s="101"/>
      <c r="B277" s="101"/>
      <c r="C277" s="101"/>
      <c r="D277" s="101"/>
      <c r="E277" s="101"/>
      <c r="F277" s="101"/>
      <c r="G277" s="101"/>
      <c r="H277" s="101"/>
      <c r="I277" s="101"/>
      <c r="J277" s="101"/>
      <c r="K277" s="101"/>
      <c r="L277" s="101"/>
      <c r="M277" s="101"/>
      <c r="N277" s="101"/>
      <c r="O277" s="101"/>
      <c r="P277" s="101"/>
      <c r="Q277" s="101"/>
      <c r="R277" s="101"/>
      <c r="S277" s="101"/>
      <c r="T277" s="101"/>
      <c r="U277" s="101"/>
      <c r="V277" s="101"/>
      <c r="W277" s="101"/>
      <c r="X277" s="101"/>
      <c r="Y277" s="101"/>
      <c r="Z277" s="101"/>
      <c r="AA277" s="101"/>
    </row>
    <row r="278" spans="1:27" ht="12.75" customHeight="1">
      <c r="A278" s="101"/>
      <c r="B278" s="101"/>
      <c r="C278" s="101"/>
      <c r="D278" s="101"/>
      <c r="E278" s="101"/>
      <c r="F278" s="101"/>
      <c r="G278" s="101"/>
      <c r="H278" s="101"/>
      <c r="I278" s="101"/>
      <c r="J278" s="101"/>
      <c r="K278" s="101"/>
      <c r="L278" s="101"/>
      <c r="M278" s="101"/>
      <c r="N278" s="101"/>
      <c r="O278" s="101"/>
      <c r="P278" s="101"/>
      <c r="Q278" s="101"/>
      <c r="R278" s="101"/>
      <c r="S278" s="101"/>
      <c r="T278" s="101"/>
      <c r="U278" s="101"/>
      <c r="V278" s="101"/>
      <c r="W278" s="101"/>
      <c r="X278" s="101"/>
      <c r="Y278" s="101"/>
      <c r="Z278" s="101"/>
      <c r="AA278" s="101"/>
    </row>
    <row r="279" spans="1:27" ht="12.75" customHeight="1">
      <c r="A279" s="101"/>
      <c r="B279" s="101"/>
      <c r="C279" s="101"/>
      <c r="D279" s="101"/>
      <c r="E279" s="101"/>
      <c r="F279" s="101"/>
      <c r="G279" s="101"/>
      <c r="H279" s="101"/>
      <c r="I279" s="101"/>
      <c r="J279" s="101"/>
      <c r="K279" s="101"/>
      <c r="L279" s="101"/>
      <c r="M279" s="101"/>
      <c r="N279" s="101"/>
      <c r="O279" s="101"/>
      <c r="P279" s="101"/>
      <c r="Q279" s="101"/>
      <c r="R279" s="101"/>
      <c r="S279" s="101"/>
      <c r="T279" s="101"/>
      <c r="U279" s="101"/>
      <c r="V279" s="101"/>
      <c r="W279" s="101"/>
      <c r="X279" s="101"/>
      <c r="Y279" s="101"/>
      <c r="Z279" s="101"/>
      <c r="AA279" s="101"/>
    </row>
    <row r="280" spans="1:27" ht="12.75" customHeight="1">
      <c r="A280" s="101"/>
      <c r="B280" s="101"/>
      <c r="C280" s="101"/>
      <c r="D280" s="101"/>
      <c r="E280" s="101"/>
      <c r="F280" s="101"/>
      <c r="G280" s="101"/>
      <c r="H280" s="101"/>
      <c r="I280" s="101"/>
      <c r="J280" s="101"/>
      <c r="K280" s="101"/>
      <c r="L280" s="101"/>
      <c r="M280" s="101"/>
      <c r="N280" s="101"/>
      <c r="O280" s="101"/>
      <c r="P280" s="101"/>
      <c r="Q280" s="101"/>
      <c r="R280" s="101"/>
      <c r="S280" s="101"/>
      <c r="T280" s="101"/>
      <c r="U280" s="101"/>
      <c r="V280" s="101"/>
      <c r="W280" s="101"/>
      <c r="X280" s="101"/>
      <c r="Y280" s="101"/>
      <c r="Z280" s="101"/>
      <c r="AA280" s="101"/>
    </row>
    <row r="281" spans="1:27" ht="12.75" customHeight="1">
      <c r="A281" s="101"/>
      <c r="B281" s="101"/>
      <c r="C281" s="101"/>
      <c r="D281" s="101"/>
      <c r="E281" s="101"/>
      <c r="F281" s="101"/>
      <c r="G281" s="101"/>
      <c r="H281" s="101"/>
      <c r="I281" s="101"/>
      <c r="J281" s="101"/>
      <c r="K281" s="101"/>
      <c r="L281" s="101"/>
      <c r="M281" s="101"/>
      <c r="N281" s="101"/>
      <c r="O281" s="101"/>
      <c r="P281" s="101"/>
      <c r="Q281" s="101"/>
      <c r="R281" s="101"/>
      <c r="S281" s="101"/>
      <c r="T281" s="101"/>
      <c r="U281" s="101"/>
      <c r="V281" s="101"/>
      <c r="W281" s="101"/>
      <c r="X281" s="101"/>
      <c r="Y281" s="101"/>
      <c r="Z281" s="101"/>
      <c r="AA281" s="101"/>
    </row>
    <row r="282" spans="1:27" ht="12.75" customHeight="1">
      <c r="A282" s="101"/>
      <c r="B282" s="101"/>
      <c r="C282" s="101"/>
      <c r="D282" s="101"/>
      <c r="E282" s="101"/>
      <c r="F282" s="101"/>
      <c r="G282" s="101"/>
      <c r="H282" s="101"/>
      <c r="I282" s="101"/>
      <c r="J282" s="101"/>
      <c r="K282" s="101"/>
      <c r="L282" s="101"/>
      <c r="M282" s="101"/>
      <c r="N282" s="101"/>
      <c r="O282" s="101"/>
      <c r="P282" s="101"/>
      <c r="Q282" s="101"/>
      <c r="R282" s="101"/>
      <c r="S282" s="101"/>
      <c r="T282" s="101"/>
      <c r="U282" s="101"/>
      <c r="V282" s="101"/>
      <c r="W282" s="101"/>
      <c r="X282" s="101"/>
      <c r="Y282" s="101"/>
      <c r="Z282" s="101"/>
      <c r="AA282" s="101"/>
    </row>
    <row r="283" spans="1:27" ht="12.75" customHeight="1">
      <c r="A283" s="101"/>
      <c r="B283" s="101"/>
      <c r="C283" s="101"/>
      <c r="D283" s="101"/>
      <c r="E283" s="101"/>
      <c r="F283" s="101"/>
      <c r="G283" s="101"/>
      <c r="H283" s="101"/>
      <c r="I283" s="101"/>
      <c r="J283" s="101"/>
      <c r="K283" s="101"/>
      <c r="L283" s="101"/>
      <c r="M283" s="101"/>
      <c r="N283" s="101"/>
      <c r="O283" s="101"/>
      <c r="P283" s="101"/>
      <c r="Q283" s="101"/>
      <c r="R283" s="101"/>
      <c r="S283" s="101"/>
      <c r="T283" s="101"/>
      <c r="U283" s="101"/>
      <c r="V283" s="101"/>
      <c r="W283" s="101"/>
      <c r="X283" s="101"/>
      <c r="Y283" s="101"/>
      <c r="Z283" s="101"/>
      <c r="AA283" s="101"/>
    </row>
    <row r="284" spans="1:27" ht="12.75" customHeight="1">
      <c r="A284" s="101"/>
      <c r="B284" s="101"/>
      <c r="C284" s="101"/>
      <c r="D284" s="101"/>
      <c r="E284" s="101"/>
      <c r="F284" s="101"/>
      <c r="G284" s="101"/>
      <c r="H284" s="101"/>
      <c r="I284" s="101"/>
      <c r="J284" s="101"/>
      <c r="K284" s="101"/>
      <c r="L284" s="101"/>
      <c r="M284" s="101"/>
      <c r="N284" s="101"/>
      <c r="O284" s="101"/>
      <c r="P284" s="101"/>
      <c r="Q284" s="101"/>
      <c r="R284" s="101"/>
      <c r="S284" s="101"/>
      <c r="T284" s="101"/>
      <c r="U284" s="101"/>
      <c r="V284" s="101"/>
      <c r="W284" s="101"/>
      <c r="X284" s="101"/>
      <c r="Y284" s="101"/>
      <c r="Z284" s="101"/>
      <c r="AA284" s="101"/>
    </row>
    <row r="285" spans="1:27" ht="12.75" customHeight="1">
      <c r="A285" s="101"/>
      <c r="B285" s="101"/>
      <c r="C285" s="101"/>
      <c r="D285" s="101"/>
      <c r="E285" s="101"/>
      <c r="F285" s="101"/>
      <c r="G285" s="101"/>
      <c r="H285" s="101"/>
      <c r="I285" s="101"/>
      <c r="J285" s="101"/>
      <c r="K285" s="101"/>
      <c r="L285" s="101"/>
      <c r="M285" s="101"/>
      <c r="N285" s="101"/>
      <c r="O285" s="101"/>
      <c r="P285" s="101"/>
      <c r="Q285" s="101"/>
      <c r="R285" s="101"/>
      <c r="S285" s="101"/>
      <c r="T285" s="101"/>
      <c r="U285" s="101"/>
      <c r="V285" s="101"/>
      <c r="W285" s="101"/>
      <c r="X285" s="101"/>
      <c r="Y285" s="101"/>
      <c r="Z285" s="101"/>
      <c r="AA285" s="101"/>
    </row>
    <row r="286" spans="1:27" ht="12.75" customHeight="1">
      <c r="A286" s="101"/>
      <c r="B286" s="101"/>
      <c r="C286" s="101"/>
      <c r="D286" s="101"/>
      <c r="E286" s="101"/>
      <c r="F286" s="101"/>
      <c r="G286" s="101"/>
      <c r="H286" s="101"/>
      <c r="I286" s="101"/>
      <c r="J286" s="101"/>
      <c r="K286" s="101"/>
      <c r="L286" s="101"/>
      <c r="M286" s="101"/>
      <c r="N286" s="101"/>
      <c r="O286" s="101"/>
      <c r="P286" s="101"/>
      <c r="Q286" s="101"/>
      <c r="R286" s="101"/>
      <c r="S286" s="101"/>
      <c r="T286" s="101"/>
      <c r="U286" s="101"/>
      <c r="V286" s="101"/>
      <c r="W286" s="101"/>
      <c r="X286" s="101"/>
      <c r="Y286" s="101"/>
      <c r="Z286" s="101"/>
      <c r="AA286" s="101"/>
    </row>
    <row r="287" spans="1:27" ht="12.75" customHeight="1">
      <c r="A287" s="101"/>
      <c r="B287" s="101"/>
      <c r="C287" s="101"/>
      <c r="D287" s="101"/>
      <c r="E287" s="101"/>
      <c r="F287" s="101"/>
      <c r="G287" s="101"/>
      <c r="H287" s="101"/>
      <c r="I287" s="101"/>
      <c r="J287" s="101"/>
      <c r="K287" s="101"/>
      <c r="L287" s="101"/>
      <c r="M287" s="101"/>
      <c r="N287" s="101"/>
      <c r="O287" s="101"/>
      <c r="P287" s="101"/>
      <c r="Q287" s="101"/>
      <c r="R287" s="101"/>
      <c r="S287" s="101"/>
      <c r="T287" s="101"/>
      <c r="U287" s="101"/>
      <c r="V287" s="101"/>
      <c r="W287" s="101"/>
      <c r="X287" s="101"/>
      <c r="Y287" s="101"/>
      <c r="Z287" s="101"/>
      <c r="AA287" s="101"/>
    </row>
    <row r="288" spans="1:27" ht="12.75" customHeight="1">
      <c r="A288" s="101"/>
      <c r="B288" s="101"/>
      <c r="C288" s="101"/>
      <c r="D288" s="101"/>
      <c r="E288" s="101"/>
      <c r="F288" s="101"/>
      <c r="G288" s="101"/>
      <c r="H288" s="101"/>
      <c r="I288" s="101"/>
      <c r="J288" s="101"/>
      <c r="K288" s="101"/>
      <c r="L288" s="101"/>
      <c r="M288" s="101"/>
      <c r="N288" s="101"/>
      <c r="O288" s="101"/>
      <c r="P288" s="101"/>
      <c r="Q288" s="101"/>
      <c r="R288" s="101"/>
      <c r="S288" s="101"/>
      <c r="T288" s="101"/>
      <c r="U288" s="101"/>
      <c r="V288" s="101"/>
      <c r="W288" s="101"/>
      <c r="X288" s="101"/>
      <c r="Y288" s="101"/>
      <c r="Z288" s="101"/>
      <c r="AA288" s="101"/>
    </row>
    <row r="289" spans="1:27" ht="12.75" customHeight="1">
      <c r="A289" s="101"/>
      <c r="B289" s="101"/>
      <c r="C289" s="101"/>
      <c r="D289" s="101"/>
      <c r="E289" s="101"/>
      <c r="F289" s="101"/>
      <c r="G289" s="101"/>
      <c r="H289" s="101"/>
      <c r="I289" s="101"/>
      <c r="J289" s="101"/>
      <c r="K289" s="101"/>
      <c r="L289" s="101"/>
      <c r="M289" s="101"/>
      <c r="N289" s="101"/>
      <c r="O289" s="101"/>
      <c r="P289" s="101"/>
      <c r="Q289" s="101"/>
      <c r="R289" s="101"/>
      <c r="S289" s="101"/>
      <c r="T289" s="101"/>
      <c r="U289" s="101"/>
      <c r="V289" s="101"/>
      <c r="W289" s="101"/>
      <c r="X289" s="101"/>
      <c r="Y289" s="101"/>
      <c r="Z289" s="101"/>
      <c r="AA289" s="101"/>
    </row>
    <row r="290" spans="1:27" ht="12.75" customHeight="1">
      <c r="A290" s="101"/>
      <c r="B290" s="101"/>
      <c r="C290" s="101"/>
      <c r="D290" s="101"/>
      <c r="E290" s="101"/>
      <c r="F290" s="101"/>
      <c r="G290" s="101"/>
      <c r="H290" s="101"/>
      <c r="I290" s="101"/>
      <c r="J290" s="101"/>
      <c r="K290" s="101"/>
      <c r="L290" s="101"/>
      <c r="M290" s="101"/>
      <c r="N290" s="101"/>
      <c r="O290" s="101"/>
      <c r="P290" s="101"/>
      <c r="Q290" s="101"/>
      <c r="R290" s="101"/>
      <c r="S290" s="101"/>
      <c r="T290" s="101"/>
      <c r="U290" s="101"/>
      <c r="V290" s="101"/>
      <c r="W290" s="101"/>
      <c r="X290" s="101"/>
      <c r="Y290" s="101"/>
      <c r="Z290" s="101"/>
      <c r="AA290" s="101"/>
    </row>
    <row r="291" spans="1:27" ht="12.75" customHeight="1">
      <c r="A291" s="101"/>
      <c r="B291" s="101"/>
      <c r="C291" s="101"/>
      <c r="D291" s="101"/>
      <c r="E291" s="101"/>
      <c r="F291" s="101"/>
      <c r="G291" s="101"/>
      <c r="H291" s="101"/>
      <c r="I291" s="101"/>
      <c r="J291" s="101"/>
      <c r="K291" s="101"/>
      <c r="L291" s="101"/>
      <c r="M291" s="101"/>
      <c r="N291" s="101"/>
      <c r="O291" s="101"/>
      <c r="P291" s="101"/>
      <c r="Q291" s="101"/>
      <c r="R291" s="101"/>
      <c r="S291" s="101"/>
      <c r="T291" s="101"/>
      <c r="U291" s="101"/>
      <c r="V291" s="101"/>
      <c r="W291" s="101"/>
      <c r="X291" s="101"/>
      <c r="Y291" s="101"/>
      <c r="Z291" s="101"/>
      <c r="AA291" s="101"/>
    </row>
    <row r="292" spans="1:27" ht="12.75" customHeight="1">
      <c r="A292" s="101"/>
      <c r="B292" s="101"/>
      <c r="C292" s="101"/>
      <c r="D292" s="101"/>
      <c r="E292" s="101"/>
      <c r="F292" s="101"/>
      <c r="G292" s="101"/>
      <c r="H292" s="101"/>
      <c r="I292" s="101"/>
      <c r="J292" s="101"/>
      <c r="K292" s="101"/>
      <c r="L292" s="101"/>
      <c r="M292" s="101"/>
      <c r="N292" s="101"/>
      <c r="O292" s="101"/>
      <c r="P292" s="101"/>
      <c r="Q292" s="101"/>
      <c r="R292" s="101"/>
      <c r="S292" s="101"/>
      <c r="T292" s="101"/>
      <c r="U292" s="101"/>
      <c r="V292" s="101"/>
      <c r="W292" s="101"/>
      <c r="X292" s="101"/>
      <c r="Y292" s="101"/>
      <c r="Z292" s="101"/>
      <c r="AA292" s="101"/>
    </row>
    <row r="293" spans="1:27" ht="12.75" customHeight="1">
      <c r="A293" s="101"/>
      <c r="B293" s="101"/>
      <c r="C293" s="101"/>
      <c r="D293" s="101"/>
      <c r="E293" s="101"/>
      <c r="F293" s="101"/>
      <c r="G293" s="101"/>
      <c r="H293" s="101"/>
      <c r="I293" s="101"/>
      <c r="J293" s="101"/>
      <c r="K293" s="101"/>
      <c r="L293" s="101"/>
      <c r="M293" s="101"/>
      <c r="N293" s="101"/>
      <c r="O293" s="101"/>
      <c r="P293" s="101"/>
      <c r="Q293" s="101"/>
      <c r="R293" s="101"/>
      <c r="S293" s="101"/>
      <c r="T293" s="101"/>
      <c r="U293" s="101"/>
      <c r="V293" s="101"/>
      <c r="W293" s="101"/>
      <c r="X293" s="101"/>
      <c r="Y293" s="101"/>
      <c r="Z293" s="101"/>
      <c r="AA293" s="101"/>
    </row>
    <row r="294" spans="1:27" ht="12.75" customHeight="1">
      <c r="A294" s="101"/>
      <c r="B294" s="101"/>
      <c r="C294" s="101"/>
      <c r="D294" s="101"/>
      <c r="E294" s="101"/>
      <c r="F294" s="101"/>
      <c r="G294" s="101"/>
      <c r="H294" s="101"/>
      <c r="I294" s="101"/>
      <c r="J294" s="101"/>
      <c r="K294" s="101"/>
      <c r="L294" s="101"/>
      <c r="M294" s="101"/>
      <c r="N294" s="101"/>
      <c r="O294" s="101"/>
      <c r="P294" s="101"/>
      <c r="Q294" s="101"/>
      <c r="R294" s="101"/>
      <c r="S294" s="101"/>
      <c r="T294" s="101"/>
      <c r="U294" s="101"/>
      <c r="V294" s="101"/>
      <c r="W294" s="101"/>
      <c r="X294" s="101"/>
      <c r="Y294" s="101"/>
      <c r="Z294" s="101"/>
      <c r="AA294" s="101"/>
    </row>
    <row r="295" spans="1:27" ht="12.75" customHeight="1">
      <c r="A295" s="101"/>
      <c r="B295" s="101"/>
      <c r="C295" s="101"/>
      <c r="D295" s="101"/>
      <c r="E295" s="101"/>
      <c r="F295" s="101"/>
      <c r="G295" s="101"/>
      <c r="H295" s="101"/>
      <c r="I295" s="101"/>
      <c r="J295" s="101"/>
      <c r="K295" s="101"/>
      <c r="L295" s="101"/>
      <c r="M295" s="101"/>
      <c r="N295" s="101"/>
      <c r="O295" s="101"/>
      <c r="P295" s="101"/>
      <c r="Q295" s="101"/>
      <c r="R295" s="101"/>
      <c r="S295" s="101"/>
      <c r="T295" s="101"/>
      <c r="U295" s="101"/>
      <c r="V295" s="101"/>
      <c r="W295" s="101"/>
      <c r="X295" s="101"/>
      <c r="Y295" s="101"/>
      <c r="Z295" s="101"/>
      <c r="AA295" s="101"/>
    </row>
    <row r="296" spans="1:27" ht="12.75" customHeight="1">
      <c r="A296" s="101"/>
      <c r="B296" s="101"/>
      <c r="C296" s="101"/>
      <c r="D296" s="101"/>
      <c r="E296" s="101"/>
      <c r="F296" s="101"/>
      <c r="G296" s="101"/>
      <c r="H296" s="101"/>
      <c r="I296" s="101"/>
      <c r="J296" s="101"/>
      <c r="K296" s="101"/>
      <c r="L296" s="101"/>
      <c r="M296" s="101"/>
      <c r="N296" s="101"/>
      <c r="O296" s="101"/>
      <c r="P296" s="101"/>
      <c r="Q296" s="101"/>
      <c r="R296" s="101"/>
      <c r="S296" s="101"/>
      <c r="T296" s="101"/>
      <c r="U296" s="101"/>
      <c r="V296" s="101"/>
      <c r="W296" s="101"/>
      <c r="X296" s="101"/>
      <c r="Y296" s="101"/>
      <c r="Z296" s="101"/>
      <c r="AA296" s="101"/>
    </row>
    <row r="297" spans="1:27" ht="12.75" customHeight="1">
      <c r="A297" s="101"/>
      <c r="B297" s="101"/>
      <c r="C297" s="101"/>
      <c r="D297" s="101"/>
      <c r="E297" s="101"/>
      <c r="F297" s="101"/>
      <c r="G297" s="101"/>
      <c r="H297" s="101"/>
      <c r="I297" s="101"/>
      <c r="J297" s="101"/>
      <c r="K297" s="101"/>
      <c r="L297" s="101"/>
      <c r="M297" s="101"/>
      <c r="N297" s="101"/>
      <c r="O297" s="101"/>
      <c r="P297" s="101"/>
      <c r="Q297" s="101"/>
      <c r="R297" s="101"/>
      <c r="S297" s="101"/>
      <c r="T297" s="101"/>
      <c r="U297" s="101"/>
      <c r="V297" s="101"/>
      <c r="W297" s="101"/>
      <c r="X297" s="101"/>
      <c r="Y297" s="101"/>
      <c r="Z297" s="101"/>
      <c r="AA297" s="101"/>
    </row>
    <row r="298" spans="1:27" ht="12.75" customHeight="1">
      <c r="A298" s="101"/>
      <c r="B298" s="101"/>
      <c r="C298" s="101"/>
      <c r="D298" s="101"/>
      <c r="E298" s="101"/>
      <c r="F298" s="101"/>
      <c r="G298" s="101"/>
      <c r="H298" s="101"/>
      <c r="I298" s="101"/>
      <c r="J298" s="101"/>
      <c r="K298" s="101"/>
      <c r="L298" s="101"/>
      <c r="M298" s="101"/>
      <c r="N298" s="101"/>
      <c r="O298" s="101"/>
      <c r="P298" s="101"/>
      <c r="Q298" s="101"/>
      <c r="R298" s="101"/>
      <c r="S298" s="101"/>
      <c r="T298" s="101"/>
      <c r="U298" s="101"/>
      <c r="V298" s="101"/>
      <c r="W298" s="101"/>
      <c r="X298" s="101"/>
      <c r="Y298" s="101"/>
      <c r="Z298" s="101"/>
      <c r="AA298" s="101"/>
    </row>
    <row r="299" spans="1:27" ht="12.75" customHeight="1">
      <c r="A299" s="101"/>
      <c r="B299" s="101"/>
      <c r="C299" s="101"/>
      <c r="D299" s="101"/>
      <c r="E299" s="101"/>
      <c r="F299" s="101"/>
      <c r="G299" s="101"/>
      <c r="H299" s="101"/>
      <c r="I299" s="101"/>
      <c r="J299" s="101"/>
      <c r="K299" s="101"/>
      <c r="L299" s="101"/>
      <c r="M299" s="101"/>
      <c r="N299" s="101"/>
      <c r="O299" s="101"/>
      <c r="P299" s="101"/>
      <c r="Q299" s="101"/>
      <c r="R299" s="101"/>
      <c r="S299" s="101"/>
      <c r="T299" s="101"/>
      <c r="U299" s="101"/>
      <c r="V299" s="101"/>
      <c r="W299" s="101"/>
      <c r="X299" s="101"/>
      <c r="Y299" s="101"/>
      <c r="Z299" s="101"/>
      <c r="AA299" s="101"/>
    </row>
    <row r="300" spans="1:27" ht="12.75" customHeight="1">
      <c r="A300" s="101"/>
      <c r="B300" s="101"/>
      <c r="C300" s="101"/>
      <c r="D300" s="101"/>
      <c r="E300" s="101"/>
      <c r="F300" s="101"/>
      <c r="G300" s="101"/>
      <c r="H300" s="101"/>
      <c r="I300" s="101"/>
      <c r="J300" s="101"/>
      <c r="K300" s="101"/>
      <c r="L300" s="101"/>
      <c r="M300" s="101"/>
      <c r="N300" s="101"/>
      <c r="O300" s="101"/>
      <c r="P300" s="101"/>
      <c r="Q300" s="101"/>
      <c r="R300" s="101"/>
      <c r="S300" s="101"/>
      <c r="T300" s="101"/>
      <c r="U300" s="101"/>
      <c r="V300" s="101"/>
      <c r="W300" s="101"/>
      <c r="X300" s="101"/>
      <c r="Y300" s="101"/>
      <c r="Z300" s="101"/>
      <c r="AA300" s="101"/>
    </row>
    <row r="301" spans="1:27" ht="12.75" customHeight="1">
      <c r="A301" s="101"/>
      <c r="B301" s="101"/>
      <c r="C301" s="101"/>
      <c r="D301" s="101"/>
      <c r="E301" s="101"/>
      <c r="F301" s="101"/>
      <c r="G301" s="101"/>
      <c r="H301" s="101"/>
      <c r="I301" s="101"/>
      <c r="J301" s="101"/>
      <c r="K301" s="101"/>
      <c r="L301" s="101"/>
      <c r="M301" s="101"/>
      <c r="N301" s="101"/>
      <c r="O301" s="101"/>
      <c r="P301" s="101"/>
      <c r="Q301" s="101"/>
      <c r="R301" s="101"/>
      <c r="S301" s="101"/>
      <c r="T301" s="101"/>
      <c r="U301" s="101"/>
      <c r="V301" s="101"/>
      <c r="W301" s="101"/>
      <c r="X301" s="101"/>
      <c r="Y301" s="101"/>
      <c r="Z301" s="101"/>
      <c r="AA301" s="101"/>
    </row>
    <row r="302" spans="1:27" ht="12.75" customHeight="1">
      <c r="A302" s="101"/>
      <c r="B302" s="101"/>
      <c r="C302" s="101"/>
      <c r="D302" s="101"/>
      <c r="E302" s="101"/>
      <c r="F302" s="101"/>
      <c r="G302" s="101"/>
      <c r="H302" s="101"/>
      <c r="I302" s="101"/>
      <c r="J302" s="101"/>
      <c r="K302" s="101"/>
      <c r="L302" s="101"/>
      <c r="M302" s="101"/>
      <c r="N302" s="101"/>
      <c r="O302" s="101"/>
      <c r="P302" s="101"/>
      <c r="Q302" s="101"/>
      <c r="R302" s="101"/>
      <c r="S302" s="101"/>
      <c r="T302" s="101"/>
      <c r="U302" s="101"/>
      <c r="V302" s="101"/>
      <c r="W302" s="101"/>
      <c r="X302" s="101"/>
      <c r="Y302" s="101"/>
      <c r="Z302" s="101"/>
      <c r="AA302" s="101"/>
    </row>
    <row r="303" spans="1:27" ht="12.75" customHeight="1">
      <c r="A303" s="101"/>
      <c r="B303" s="101"/>
      <c r="C303" s="101"/>
      <c r="D303" s="101"/>
      <c r="E303" s="101"/>
      <c r="F303" s="101"/>
      <c r="G303" s="101"/>
      <c r="H303" s="101"/>
      <c r="I303" s="101"/>
      <c r="J303" s="101"/>
      <c r="K303" s="101"/>
      <c r="L303" s="101"/>
      <c r="M303" s="101"/>
      <c r="N303" s="101"/>
      <c r="O303" s="101"/>
      <c r="P303" s="101"/>
      <c r="Q303" s="101"/>
      <c r="R303" s="101"/>
      <c r="S303" s="101"/>
      <c r="T303" s="101"/>
      <c r="U303" s="101"/>
      <c r="V303" s="101"/>
      <c r="W303" s="101"/>
      <c r="X303" s="101"/>
      <c r="Y303" s="101"/>
      <c r="Z303" s="101"/>
      <c r="AA303" s="101"/>
    </row>
    <row r="304" spans="1:27" ht="12.75" customHeight="1">
      <c r="A304" s="101"/>
      <c r="B304" s="101"/>
      <c r="C304" s="101"/>
      <c r="D304" s="101"/>
      <c r="E304" s="101"/>
      <c r="F304" s="101"/>
      <c r="G304" s="101"/>
      <c r="H304" s="101"/>
      <c r="I304" s="101"/>
      <c r="J304" s="101"/>
      <c r="K304" s="101"/>
      <c r="L304" s="101"/>
      <c r="M304" s="101"/>
      <c r="N304" s="101"/>
      <c r="O304" s="101"/>
      <c r="P304" s="101"/>
      <c r="Q304" s="101"/>
      <c r="R304" s="101"/>
      <c r="S304" s="101"/>
      <c r="T304" s="101"/>
      <c r="U304" s="101"/>
      <c r="V304" s="101"/>
      <c r="W304" s="101"/>
      <c r="X304" s="101"/>
      <c r="Y304" s="101"/>
      <c r="Z304" s="101"/>
      <c r="AA304" s="101"/>
    </row>
    <row r="305" spans="1:27" ht="12.75" customHeight="1">
      <c r="A305" s="101"/>
      <c r="B305" s="101"/>
      <c r="C305" s="101"/>
      <c r="D305" s="101"/>
      <c r="E305" s="101"/>
      <c r="F305" s="101"/>
      <c r="G305" s="101"/>
      <c r="H305" s="101"/>
      <c r="I305" s="101"/>
      <c r="J305" s="101"/>
      <c r="K305" s="101"/>
      <c r="L305" s="101"/>
      <c r="M305" s="101"/>
      <c r="N305" s="101"/>
      <c r="O305" s="101"/>
      <c r="P305" s="101"/>
      <c r="Q305" s="101"/>
      <c r="R305" s="101"/>
      <c r="S305" s="101"/>
      <c r="T305" s="101"/>
      <c r="U305" s="101"/>
      <c r="V305" s="101"/>
      <c r="W305" s="101"/>
      <c r="X305" s="101"/>
      <c r="Y305" s="101"/>
      <c r="Z305" s="101"/>
      <c r="AA305" s="101"/>
    </row>
    <row r="306" spans="1:27" ht="12.75" customHeight="1">
      <c r="A306" s="101"/>
      <c r="B306" s="101"/>
      <c r="C306" s="101"/>
      <c r="D306" s="101"/>
      <c r="E306" s="101"/>
      <c r="F306" s="101"/>
      <c r="G306" s="101"/>
      <c r="H306" s="101"/>
      <c r="I306" s="101"/>
      <c r="J306" s="101"/>
      <c r="K306" s="101"/>
      <c r="L306" s="101"/>
      <c r="M306" s="101"/>
      <c r="N306" s="101"/>
      <c r="O306" s="101"/>
      <c r="P306" s="101"/>
      <c r="Q306" s="101"/>
      <c r="R306" s="101"/>
      <c r="S306" s="101"/>
      <c r="T306" s="101"/>
      <c r="U306" s="101"/>
      <c r="V306" s="101"/>
      <c r="W306" s="101"/>
      <c r="X306" s="101"/>
      <c r="Y306" s="101"/>
      <c r="Z306" s="101"/>
      <c r="AA306" s="101"/>
    </row>
    <row r="307" spans="1:27" ht="12.75" customHeight="1">
      <c r="A307" s="101"/>
      <c r="B307" s="101"/>
      <c r="C307" s="101"/>
      <c r="D307" s="101"/>
      <c r="E307" s="101"/>
      <c r="F307" s="101"/>
      <c r="G307" s="101"/>
      <c r="H307" s="101"/>
      <c r="I307" s="101"/>
      <c r="J307" s="101"/>
      <c r="K307" s="101"/>
      <c r="L307" s="101"/>
      <c r="M307" s="101"/>
      <c r="N307" s="101"/>
      <c r="O307" s="101"/>
      <c r="P307" s="101"/>
      <c r="Q307" s="101"/>
      <c r="R307" s="101"/>
      <c r="S307" s="101"/>
      <c r="T307" s="101"/>
      <c r="U307" s="101"/>
      <c r="V307" s="101"/>
      <c r="W307" s="101"/>
      <c r="X307" s="101"/>
      <c r="Y307" s="101"/>
      <c r="Z307" s="101"/>
      <c r="AA307" s="101"/>
    </row>
    <row r="308" spans="1:27" ht="12.75" customHeight="1">
      <c r="A308" s="101"/>
      <c r="B308" s="101"/>
      <c r="C308" s="101"/>
      <c r="D308" s="101"/>
      <c r="E308" s="101"/>
      <c r="F308" s="101"/>
      <c r="G308" s="101"/>
      <c r="H308" s="101"/>
      <c r="I308" s="101"/>
      <c r="J308" s="101"/>
      <c r="K308" s="101"/>
      <c r="L308" s="101"/>
      <c r="M308" s="101"/>
      <c r="N308" s="101"/>
      <c r="O308" s="101"/>
      <c r="P308" s="101"/>
      <c r="Q308" s="101"/>
      <c r="R308" s="101"/>
      <c r="S308" s="101"/>
      <c r="T308" s="101"/>
      <c r="U308" s="101"/>
      <c r="V308" s="101"/>
      <c r="W308" s="101"/>
      <c r="X308" s="101"/>
      <c r="Y308" s="101"/>
      <c r="Z308" s="101"/>
      <c r="AA308" s="101"/>
    </row>
    <row r="309" spans="1:27" ht="12.75" customHeight="1">
      <c r="A309" s="101"/>
      <c r="B309" s="101"/>
      <c r="C309" s="101"/>
      <c r="D309" s="101"/>
      <c r="E309" s="101"/>
      <c r="F309" s="101"/>
      <c r="G309" s="101"/>
      <c r="H309" s="101"/>
      <c r="I309" s="101"/>
      <c r="J309" s="101"/>
      <c r="K309" s="101"/>
      <c r="L309" s="101"/>
      <c r="M309" s="101"/>
      <c r="N309" s="101"/>
      <c r="O309" s="101"/>
      <c r="P309" s="101"/>
      <c r="Q309" s="101"/>
      <c r="R309" s="101"/>
      <c r="S309" s="101"/>
      <c r="T309" s="101"/>
      <c r="U309" s="101"/>
      <c r="V309" s="101"/>
      <c r="W309" s="101"/>
      <c r="X309" s="101"/>
      <c r="Y309" s="101"/>
      <c r="Z309" s="101"/>
      <c r="AA309" s="101"/>
    </row>
    <row r="310" spans="1:27" ht="12.75" customHeight="1">
      <c r="A310" s="101"/>
      <c r="B310" s="101"/>
      <c r="C310" s="101"/>
      <c r="D310" s="101"/>
      <c r="E310" s="101"/>
      <c r="F310" s="101"/>
      <c r="G310" s="101"/>
      <c r="H310" s="101"/>
      <c r="I310" s="101"/>
      <c r="J310" s="101"/>
      <c r="K310" s="101"/>
      <c r="L310" s="101"/>
      <c r="M310" s="101"/>
      <c r="N310" s="101"/>
      <c r="O310" s="101"/>
      <c r="P310" s="101"/>
      <c r="Q310" s="101"/>
      <c r="R310" s="101"/>
      <c r="S310" s="101"/>
      <c r="T310" s="101"/>
      <c r="U310" s="101"/>
      <c r="V310" s="101"/>
      <c r="W310" s="101"/>
      <c r="X310" s="101"/>
      <c r="Y310" s="101"/>
      <c r="Z310" s="101"/>
      <c r="AA310" s="101"/>
    </row>
    <row r="311" spans="1:27" ht="12.75" customHeight="1">
      <c r="A311" s="101"/>
      <c r="B311" s="101"/>
      <c r="C311" s="101"/>
      <c r="D311" s="101"/>
      <c r="E311" s="101"/>
      <c r="F311" s="101"/>
      <c r="G311" s="101"/>
      <c r="H311" s="101"/>
      <c r="I311" s="101"/>
      <c r="J311" s="101"/>
      <c r="K311" s="101"/>
      <c r="L311" s="101"/>
      <c r="M311" s="101"/>
      <c r="N311" s="101"/>
      <c r="O311" s="101"/>
      <c r="P311" s="101"/>
      <c r="Q311" s="101"/>
      <c r="R311" s="101"/>
      <c r="S311" s="101"/>
      <c r="T311" s="101"/>
      <c r="U311" s="101"/>
      <c r="V311" s="101"/>
      <c r="W311" s="101"/>
      <c r="X311" s="101"/>
      <c r="Y311" s="101"/>
      <c r="Z311" s="101"/>
      <c r="AA311" s="101"/>
    </row>
    <row r="312" spans="1:27" ht="12.75" customHeight="1">
      <c r="A312" s="101"/>
      <c r="B312" s="101"/>
      <c r="C312" s="101"/>
      <c r="D312" s="101"/>
      <c r="E312" s="101"/>
      <c r="F312" s="101"/>
      <c r="G312" s="101"/>
      <c r="H312" s="101"/>
      <c r="I312" s="101"/>
      <c r="J312" s="101"/>
      <c r="K312" s="101"/>
      <c r="L312" s="101"/>
      <c r="M312" s="101"/>
      <c r="N312" s="101"/>
      <c r="O312" s="101"/>
      <c r="P312" s="101"/>
      <c r="Q312" s="101"/>
      <c r="R312" s="101"/>
      <c r="S312" s="101"/>
      <c r="T312" s="101"/>
      <c r="U312" s="101"/>
      <c r="V312" s="101"/>
      <c r="W312" s="101"/>
      <c r="X312" s="101"/>
      <c r="Y312" s="101"/>
      <c r="Z312" s="101"/>
      <c r="AA312" s="101"/>
    </row>
    <row r="313" spans="1:27" ht="12.75" customHeight="1">
      <c r="A313" s="101"/>
      <c r="B313" s="101"/>
      <c r="C313" s="101"/>
      <c r="D313" s="101"/>
      <c r="E313" s="101"/>
      <c r="F313" s="101"/>
      <c r="G313" s="101"/>
      <c r="H313" s="101"/>
      <c r="I313" s="101"/>
      <c r="J313" s="101"/>
      <c r="K313" s="101"/>
      <c r="L313" s="101"/>
      <c r="M313" s="101"/>
      <c r="N313" s="101"/>
      <c r="O313" s="101"/>
      <c r="P313" s="101"/>
      <c r="Q313" s="101"/>
      <c r="R313" s="101"/>
      <c r="S313" s="101"/>
      <c r="T313" s="101"/>
      <c r="U313" s="101"/>
      <c r="V313" s="101"/>
      <c r="W313" s="101"/>
      <c r="X313" s="101"/>
      <c r="Y313" s="101"/>
      <c r="Z313" s="101"/>
      <c r="AA313" s="101"/>
    </row>
    <row r="314" spans="1:27" ht="12.75" customHeight="1">
      <c r="A314" s="101"/>
      <c r="B314" s="101"/>
      <c r="C314" s="101"/>
      <c r="D314" s="101"/>
      <c r="E314" s="101"/>
      <c r="F314" s="101"/>
      <c r="G314" s="101"/>
      <c r="H314" s="101"/>
      <c r="I314" s="101"/>
      <c r="J314" s="101"/>
      <c r="K314" s="101"/>
      <c r="L314" s="101"/>
      <c r="M314" s="101"/>
      <c r="N314" s="101"/>
      <c r="O314" s="101"/>
      <c r="P314" s="101"/>
      <c r="Q314" s="101"/>
      <c r="R314" s="101"/>
      <c r="S314" s="101"/>
      <c r="T314" s="101"/>
      <c r="U314" s="101"/>
      <c r="V314" s="101"/>
      <c r="W314" s="101"/>
      <c r="X314" s="101"/>
      <c r="Y314" s="101"/>
      <c r="Z314" s="101"/>
      <c r="AA314" s="101"/>
    </row>
    <row r="315" spans="1:27" ht="12.75" customHeight="1">
      <c r="A315" s="101"/>
      <c r="B315" s="101"/>
      <c r="C315" s="101"/>
      <c r="D315" s="101"/>
      <c r="E315" s="101"/>
      <c r="F315" s="101"/>
      <c r="G315" s="101"/>
      <c r="H315" s="101"/>
      <c r="I315" s="101"/>
      <c r="J315" s="101"/>
      <c r="K315" s="101"/>
      <c r="L315" s="101"/>
      <c r="M315" s="101"/>
      <c r="N315" s="101"/>
      <c r="O315" s="101"/>
      <c r="P315" s="101"/>
      <c r="Q315" s="101"/>
      <c r="R315" s="101"/>
      <c r="S315" s="101"/>
      <c r="T315" s="101"/>
      <c r="U315" s="101"/>
      <c r="V315" s="101"/>
      <c r="W315" s="101"/>
      <c r="X315" s="101"/>
      <c r="Y315" s="101"/>
      <c r="Z315" s="101"/>
      <c r="AA315" s="101"/>
    </row>
    <row r="316" spans="1:27" ht="12.75" customHeight="1">
      <c r="A316" s="101"/>
      <c r="B316" s="101"/>
      <c r="C316" s="101"/>
      <c r="D316" s="101"/>
      <c r="E316" s="101"/>
      <c r="F316" s="101"/>
      <c r="G316" s="101"/>
      <c r="H316" s="101"/>
      <c r="I316" s="101"/>
      <c r="J316" s="101"/>
      <c r="K316" s="101"/>
      <c r="L316" s="101"/>
      <c r="M316" s="101"/>
      <c r="N316" s="101"/>
      <c r="O316" s="101"/>
      <c r="P316" s="101"/>
      <c r="Q316" s="101"/>
      <c r="R316" s="101"/>
      <c r="S316" s="101"/>
      <c r="T316" s="101"/>
      <c r="U316" s="101"/>
      <c r="V316" s="101"/>
      <c r="W316" s="101"/>
      <c r="X316" s="101"/>
      <c r="Y316" s="101"/>
      <c r="Z316" s="101"/>
      <c r="AA316" s="101"/>
    </row>
    <row r="317" spans="1:27" ht="12.75" customHeight="1">
      <c r="A317" s="101"/>
      <c r="B317" s="101"/>
      <c r="C317" s="101"/>
      <c r="D317" s="101"/>
      <c r="E317" s="101"/>
      <c r="F317" s="101"/>
      <c r="G317" s="101"/>
      <c r="H317" s="101"/>
      <c r="I317" s="101"/>
      <c r="J317" s="101"/>
      <c r="K317" s="101"/>
      <c r="L317" s="101"/>
      <c r="M317" s="101"/>
      <c r="N317" s="101"/>
      <c r="O317" s="101"/>
      <c r="P317" s="101"/>
      <c r="Q317" s="101"/>
      <c r="R317" s="101"/>
      <c r="S317" s="101"/>
      <c r="T317" s="101"/>
      <c r="U317" s="101"/>
      <c r="V317" s="101"/>
      <c r="W317" s="101"/>
      <c r="X317" s="101"/>
      <c r="Y317" s="101"/>
      <c r="Z317" s="101"/>
      <c r="AA317" s="101"/>
    </row>
    <row r="318" spans="1:27" ht="12.75" customHeight="1">
      <c r="A318" s="101"/>
      <c r="B318" s="101"/>
      <c r="C318" s="101"/>
      <c r="D318" s="101"/>
      <c r="E318" s="101"/>
      <c r="F318" s="101"/>
      <c r="G318" s="101"/>
      <c r="H318" s="101"/>
      <c r="I318" s="101"/>
      <c r="J318" s="101"/>
      <c r="K318" s="101"/>
      <c r="L318" s="101"/>
      <c r="M318" s="101"/>
      <c r="N318" s="101"/>
      <c r="O318" s="101"/>
      <c r="P318" s="101"/>
      <c r="Q318" s="101"/>
      <c r="R318" s="101"/>
      <c r="S318" s="101"/>
      <c r="T318" s="101"/>
      <c r="U318" s="101"/>
      <c r="V318" s="101"/>
      <c r="W318" s="101"/>
      <c r="X318" s="101"/>
      <c r="Y318" s="101"/>
      <c r="Z318" s="101"/>
      <c r="AA318" s="101"/>
    </row>
    <row r="319" spans="1:27" ht="12.75" customHeight="1">
      <c r="A319" s="101"/>
      <c r="B319" s="101"/>
      <c r="C319" s="101"/>
      <c r="D319" s="101"/>
      <c r="E319" s="101"/>
      <c r="F319" s="101"/>
      <c r="G319" s="101"/>
      <c r="H319" s="101"/>
      <c r="I319" s="101"/>
      <c r="J319" s="101"/>
      <c r="K319" s="101"/>
      <c r="L319" s="101"/>
      <c r="M319" s="101"/>
      <c r="N319" s="101"/>
      <c r="O319" s="101"/>
      <c r="P319" s="101"/>
      <c r="Q319" s="101"/>
      <c r="R319" s="101"/>
      <c r="S319" s="101"/>
      <c r="T319" s="101"/>
      <c r="U319" s="101"/>
      <c r="V319" s="101"/>
      <c r="W319" s="101"/>
      <c r="X319" s="101"/>
      <c r="Y319" s="101"/>
      <c r="Z319" s="101"/>
      <c r="AA319" s="101"/>
    </row>
    <row r="320" spans="1:27" ht="12.75" customHeight="1">
      <c r="A320" s="101"/>
      <c r="B320" s="101"/>
      <c r="C320" s="101"/>
      <c r="D320" s="101"/>
      <c r="E320" s="101"/>
      <c r="F320" s="101"/>
      <c r="G320" s="101"/>
      <c r="H320" s="101"/>
      <c r="I320" s="101"/>
      <c r="J320" s="101"/>
      <c r="K320" s="101"/>
      <c r="L320" s="101"/>
      <c r="M320" s="101"/>
      <c r="N320" s="101"/>
      <c r="O320" s="101"/>
      <c r="P320" s="101"/>
      <c r="Q320" s="101"/>
      <c r="R320" s="101"/>
      <c r="S320" s="101"/>
      <c r="T320" s="101"/>
      <c r="U320" s="101"/>
      <c r="V320" s="101"/>
      <c r="W320" s="101"/>
      <c r="X320" s="101"/>
      <c r="Y320" s="101"/>
      <c r="Z320" s="101"/>
      <c r="AA320" s="101"/>
    </row>
    <row r="321" spans="1:27" ht="12.75" customHeight="1">
      <c r="A321" s="101"/>
      <c r="B321" s="101"/>
      <c r="C321" s="101"/>
      <c r="D321" s="101"/>
      <c r="E321" s="101"/>
      <c r="F321" s="101"/>
      <c r="G321" s="101"/>
      <c r="H321" s="101"/>
      <c r="I321" s="101"/>
      <c r="J321" s="101"/>
      <c r="K321" s="101"/>
      <c r="L321" s="101"/>
      <c r="M321" s="101"/>
      <c r="N321" s="101"/>
      <c r="O321" s="101"/>
      <c r="P321" s="101"/>
      <c r="Q321" s="101"/>
      <c r="R321" s="101"/>
      <c r="S321" s="101"/>
      <c r="T321" s="101"/>
      <c r="U321" s="101"/>
      <c r="V321" s="101"/>
      <c r="W321" s="101"/>
      <c r="X321" s="101"/>
      <c r="Y321" s="101"/>
      <c r="Z321" s="101"/>
      <c r="AA321" s="101"/>
    </row>
    <row r="322" spans="1:27" ht="12.75" customHeight="1">
      <c r="A322" s="101"/>
      <c r="B322" s="101"/>
      <c r="C322" s="101"/>
      <c r="D322" s="101"/>
      <c r="E322" s="101"/>
      <c r="F322" s="101"/>
      <c r="G322" s="101"/>
      <c r="H322" s="101"/>
      <c r="I322" s="101"/>
      <c r="J322" s="101"/>
      <c r="K322" s="101"/>
      <c r="L322" s="101"/>
      <c r="M322" s="101"/>
      <c r="N322" s="101"/>
      <c r="O322" s="101"/>
      <c r="P322" s="101"/>
      <c r="Q322" s="101"/>
      <c r="R322" s="101"/>
      <c r="S322" s="101"/>
      <c r="T322" s="101"/>
      <c r="U322" s="101"/>
      <c r="V322" s="101"/>
      <c r="W322" s="101"/>
      <c r="X322" s="101"/>
      <c r="Y322" s="101"/>
      <c r="Z322" s="101"/>
      <c r="AA322" s="101"/>
    </row>
    <row r="323" spans="1:27" ht="12.75" customHeight="1">
      <c r="A323" s="101"/>
      <c r="B323" s="101"/>
      <c r="C323" s="101"/>
      <c r="D323" s="101"/>
      <c r="E323" s="101"/>
      <c r="F323" s="101"/>
      <c r="G323" s="101"/>
      <c r="H323" s="101"/>
      <c r="I323" s="101"/>
      <c r="J323" s="101"/>
      <c r="K323" s="101"/>
      <c r="L323" s="101"/>
      <c r="M323" s="101"/>
      <c r="N323" s="101"/>
      <c r="O323" s="101"/>
      <c r="P323" s="101"/>
      <c r="Q323" s="101"/>
      <c r="R323" s="101"/>
      <c r="S323" s="101"/>
      <c r="T323" s="101"/>
      <c r="U323" s="101"/>
      <c r="V323" s="101"/>
      <c r="W323" s="101"/>
      <c r="X323" s="101"/>
      <c r="Y323" s="101"/>
      <c r="Z323" s="101"/>
      <c r="AA323" s="101"/>
    </row>
    <row r="324" spans="1:27" ht="12.75" customHeight="1">
      <c r="A324" s="101"/>
      <c r="B324" s="101"/>
      <c r="C324" s="101"/>
      <c r="D324" s="101"/>
      <c r="E324" s="101"/>
      <c r="F324" s="101"/>
      <c r="G324" s="101"/>
      <c r="H324" s="101"/>
      <c r="I324" s="101"/>
      <c r="J324" s="101"/>
      <c r="K324" s="101"/>
      <c r="L324" s="101"/>
      <c r="M324" s="101"/>
      <c r="N324" s="101"/>
      <c r="O324" s="101"/>
      <c r="P324" s="101"/>
      <c r="Q324" s="101"/>
      <c r="R324" s="101"/>
      <c r="S324" s="101"/>
      <c r="T324" s="101"/>
      <c r="U324" s="101"/>
      <c r="V324" s="101"/>
      <c r="W324" s="101"/>
      <c r="X324" s="101"/>
      <c r="Y324" s="101"/>
      <c r="Z324" s="101"/>
      <c r="AA324" s="101"/>
    </row>
    <row r="325" spans="1:27" ht="12.75" customHeight="1">
      <c r="A325" s="101"/>
      <c r="B325" s="101"/>
      <c r="C325" s="101"/>
      <c r="D325" s="101"/>
      <c r="E325" s="101"/>
      <c r="F325" s="101"/>
      <c r="G325" s="101"/>
      <c r="H325" s="101"/>
      <c r="I325" s="101"/>
      <c r="J325" s="101"/>
      <c r="K325" s="101"/>
      <c r="L325" s="101"/>
      <c r="M325" s="101"/>
      <c r="N325" s="101"/>
      <c r="O325" s="101"/>
      <c r="P325" s="101"/>
      <c r="Q325" s="101"/>
      <c r="R325" s="101"/>
      <c r="S325" s="101"/>
      <c r="T325" s="101"/>
      <c r="U325" s="101"/>
      <c r="V325" s="101"/>
      <c r="W325" s="101"/>
      <c r="X325" s="101"/>
      <c r="Y325" s="101"/>
      <c r="Z325" s="101"/>
      <c r="AA325" s="101"/>
    </row>
    <row r="326" spans="1:27" ht="12.75" customHeight="1">
      <c r="A326" s="101"/>
      <c r="B326" s="101"/>
      <c r="C326" s="101"/>
      <c r="D326" s="101"/>
      <c r="E326" s="101"/>
      <c r="F326" s="101"/>
      <c r="G326" s="101"/>
      <c r="H326" s="101"/>
      <c r="I326" s="101"/>
      <c r="J326" s="101"/>
      <c r="K326" s="101"/>
      <c r="L326" s="101"/>
      <c r="M326" s="101"/>
      <c r="N326" s="101"/>
      <c r="O326" s="101"/>
      <c r="P326" s="101"/>
      <c r="Q326" s="101"/>
      <c r="R326" s="101"/>
      <c r="S326" s="101"/>
      <c r="T326" s="101"/>
      <c r="U326" s="101"/>
      <c r="V326" s="101"/>
      <c r="W326" s="101"/>
      <c r="X326" s="101"/>
      <c r="Y326" s="101"/>
      <c r="Z326" s="101"/>
      <c r="AA326" s="101"/>
    </row>
    <row r="327" spans="1:27" ht="12.75" customHeight="1">
      <c r="A327" s="101"/>
      <c r="B327" s="101"/>
      <c r="C327" s="101"/>
      <c r="D327" s="101"/>
      <c r="E327" s="101"/>
      <c r="F327" s="101"/>
      <c r="G327" s="101"/>
      <c r="H327" s="101"/>
      <c r="I327" s="101"/>
      <c r="J327" s="101"/>
      <c r="K327" s="101"/>
      <c r="L327" s="101"/>
      <c r="M327" s="101"/>
      <c r="N327" s="101"/>
      <c r="O327" s="101"/>
      <c r="P327" s="101"/>
      <c r="Q327" s="101"/>
      <c r="R327" s="101"/>
      <c r="S327" s="101"/>
      <c r="T327" s="101"/>
      <c r="U327" s="101"/>
      <c r="V327" s="101"/>
      <c r="W327" s="101"/>
      <c r="X327" s="101"/>
      <c r="Y327" s="101"/>
      <c r="Z327" s="101"/>
      <c r="AA327" s="101"/>
    </row>
    <row r="328" spans="1:27" ht="12.75" customHeight="1">
      <c r="A328" s="101"/>
      <c r="B328" s="101"/>
      <c r="C328" s="101"/>
      <c r="D328" s="101"/>
      <c r="E328" s="101"/>
      <c r="F328" s="101"/>
      <c r="G328" s="101"/>
      <c r="H328" s="101"/>
      <c r="I328" s="101"/>
      <c r="J328" s="101"/>
      <c r="K328" s="101"/>
      <c r="L328" s="101"/>
      <c r="M328" s="101"/>
      <c r="N328" s="101"/>
      <c r="O328" s="101"/>
      <c r="P328" s="101"/>
      <c r="Q328" s="101"/>
      <c r="R328" s="101"/>
      <c r="S328" s="101"/>
      <c r="T328" s="101"/>
      <c r="U328" s="101"/>
      <c r="V328" s="101"/>
      <c r="W328" s="101"/>
      <c r="X328" s="101"/>
      <c r="Y328" s="101"/>
      <c r="Z328" s="101"/>
      <c r="AA328" s="101"/>
    </row>
    <row r="329" spans="1:27" ht="12.75" customHeight="1">
      <c r="A329" s="101"/>
      <c r="B329" s="101"/>
      <c r="C329" s="101"/>
      <c r="D329" s="101"/>
      <c r="E329" s="101"/>
      <c r="F329" s="101"/>
      <c r="G329" s="101"/>
      <c r="H329" s="101"/>
      <c r="I329" s="101"/>
      <c r="J329" s="101"/>
      <c r="K329" s="101"/>
      <c r="L329" s="101"/>
      <c r="M329" s="101"/>
      <c r="N329" s="101"/>
      <c r="O329" s="101"/>
      <c r="P329" s="101"/>
      <c r="Q329" s="101"/>
      <c r="R329" s="101"/>
      <c r="S329" s="101"/>
      <c r="T329" s="101"/>
      <c r="U329" s="101"/>
      <c r="V329" s="101"/>
      <c r="W329" s="101"/>
      <c r="X329" s="101"/>
      <c r="Y329" s="101"/>
      <c r="Z329" s="101"/>
      <c r="AA329" s="101"/>
    </row>
    <row r="330" spans="1:27" ht="12.75" customHeight="1">
      <c r="A330" s="101"/>
      <c r="B330" s="101"/>
      <c r="C330" s="101"/>
      <c r="D330" s="101"/>
      <c r="E330" s="101"/>
      <c r="F330" s="101"/>
      <c r="G330" s="101"/>
      <c r="H330" s="101"/>
      <c r="I330" s="101"/>
      <c r="J330" s="101"/>
      <c r="K330" s="101"/>
      <c r="L330" s="101"/>
      <c r="M330" s="101"/>
      <c r="N330" s="101"/>
      <c r="O330" s="101"/>
      <c r="P330" s="101"/>
      <c r="Q330" s="101"/>
      <c r="R330" s="101"/>
      <c r="S330" s="101"/>
      <c r="T330" s="101"/>
      <c r="U330" s="101"/>
      <c r="V330" s="101"/>
      <c r="W330" s="101"/>
      <c r="X330" s="101"/>
      <c r="Y330" s="101"/>
      <c r="Z330" s="101"/>
      <c r="AA330" s="101"/>
    </row>
    <row r="331" spans="1:27" ht="12.75" customHeight="1">
      <c r="A331" s="101"/>
      <c r="B331" s="101"/>
      <c r="C331" s="101"/>
      <c r="D331" s="101"/>
      <c r="E331" s="101"/>
      <c r="F331" s="101"/>
      <c r="G331" s="101"/>
      <c r="H331" s="101"/>
      <c r="I331" s="101"/>
      <c r="J331" s="101"/>
      <c r="K331" s="101"/>
      <c r="L331" s="101"/>
      <c r="M331" s="101"/>
      <c r="N331" s="101"/>
      <c r="O331" s="101"/>
      <c r="P331" s="101"/>
      <c r="Q331" s="101"/>
      <c r="R331" s="101"/>
      <c r="S331" s="101"/>
      <c r="T331" s="101"/>
      <c r="U331" s="101"/>
      <c r="V331" s="101"/>
      <c r="W331" s="101"/>
      <c r="X331" s="101"/>
      <c r="Y331" s="101"/>
      <c r="Z331" s="101"/>
      <c r="AA331" s="101"/>
    </row>
    <row r="332" spans="1:27" ht="12.75" customHeight="1">
      <c r="A332" s="101"/>
      <c r="B332" s="101"/>
      <c r="C332" s="101"/>
      <c r="D332" s="101"/>
      <c r="E332" s="101"/>
      <c r="F332" s="101"/>
      <c r="G332" s="101"/>
      <c r="H332" s="101"/>
      <c r="I332" s="101"/>
      <c r="J332" s="101"/>
      <c r="K332" s="101"/>
      <c r="L332" s="101"/>
      <c r="M332" s="101"/>
      <c r="N332" s="101"/>
      <c r="O332" s="101"/>
      <c r="P332" s="101"/>
      <c r="Q332" s="101"/>
      <c r="R332" s="101"/>
      <c r="S332" s="101"/>
      <c r="T332" s="101"/>
      <c r="U332" s="101"/>
      <c r="V332" s="101"/>
      <c r="W332" s="101"/>
      <c r="X332" s="101"/>
      <c r="Y332" s="101"/>
      <c r="Z332" s="101"/>
      <c r="AA332" s="101"/>
    </row>
    <row r="333" spans="1:27" ht="12.75" customHeight="1">
      <c r="A333" s="101"/>
      <c r="B333" s="101"/>
      <c r="C333" s="101"/>
      <c r="D333" s="101"/>
      <c r="E333" s="101"/>
      <c r="F333" s="101"/>
      <c r="G333" s="101"/>
      <c r="H333" s="101"/>
      <c r="I333" s="101"/>
      <c r="J333" s="101"/>
      <c r="K333" s="101"/>
      <c r="L333" s="101"/>
      <c r="M333" s="101"/>
      <c r="N333" s="101"/>
      <c r="O333" s="101"/>
      <c r="P333" s="101"/>
      <c r="Q333" s="101"/>
      <c r="R333" s="101"/>
      <c r="S333" s="101"/>
      <c r="T333" s="101"/>
      <c r="U333" s="101"/>
      <c r="V333" s="101"/>
      <c r="W333" s="101"/>
      <c r="X333" s="101"/>
      <c r="Y333" s="101"/>
      <c r="Z333" s="101"/>
      <c r="AA333" s="101"/>
    </row>
    <row r="334" spans="1:27" ht="12.75" customHeight="1">
      <c r="A334" s="101"/>
      <c r="B334" s="101"/>
      <c r="C334" s="101"/>
      <c r="D334" s="101"/>
      <c r="E334" s="101"/>
      <c r="F334" s="101"/>
      <c r="G334" s="101"/>
      <c r="H334" s="101"/>
      <c r="I334" s="101"/>
      <c r="J334" s="101"/>
      <c r="K334" s="101"/>
      <c r="L334" s="101"/>
      <c r="M334" s="101"/>
      <c r="N334" s="101"/>
      <c r="O334" s="101"/>
      <c r="P334" s="101"/>
      <c r="Q334" s="101"/>
      <c r="R334" s="101"/>
      <c r="S334" s="101"/>
      <c r="T334" s="101"/>
      <c r="U334" s="101"/>
      <c r="V334" s="101"/>
      <c r="W334" s="101"/>
      <c r="X334" s="101"/>
      <c r="Y334" s="101"/>
      <c r="Z334" s="101"/>
      <c r="AA334" s="101"/>
    </row>
    <row r="335" spans="1:27" ht="12.75" customHeight="1">
      <c r="A335" s="101"/>
      <c r="B335" s="101"/>
      <c r="C335" s="101"/>
      <c r="D335" s="101"/>
      <c r="E335" s="101"/>
      <c r="F335" s="101"/>
      <c r="G335" s="101"/>
      <c r="H335" s="101"/>
      <c r="I335" s="101"/>
      <c r="J335" s="101"/>
      <c r="K335" s="101"/>
      <c r="L335" s="101"/>
      <c r="M335" s="101"/>
      <c r="N335" s="101"/>
      <c r="O335" s="101"/>
      <c r="P335" s="101"/>
      <c r="Q335" s="101"/>
      <c r="R335" s="101"/>
      <c r="S335" s="101"/>
      <c r="T335" s="101"/>
      <c r="U335" s="101"/>
      <c r="V335" s="101"/>
      <c r="W335" s="101"/>
      <c r="X335" s="101"/>
      <c r="Y335" s="101"/>
      <c r="Z335" s="101"/>
      <c r="AA335" s="101"/>
    </row>
    <row r="336" spans="1:27" ht="12.75" customHeight="1">
      <c r="A336" s="101"/>
      <c r="B336" s="101"/>
      <c r="C336" s="101"/>
      <c r="D336" s="101"/>
      <c r="E336" s="101"/>
      <c r="F336" s="101"/>
      <c r="G336" s="101"/>
      <c r="H336" s="101"/>
      <c r="I336" s="101"/>
      <c r="J336" s="101"/>
      <c r="K336" s="101"/>
      <c r="L336" s="101"/>
      <c r="M336" s="101"/>
      <c r="N336" s="101"/>
      <c r="O336" s="101"/>
      <c r="P336" s="101"/>
      <c r="Q336" s="101"/>
      <c r="R336" s="101"/>
      <c r="S336" s="101"/>
      <c r="T336" s="101"/>
      <c r="U336" s="101"/>
      <c r="V336" s="101"/>
      <c r="W336" s="101"/>
      <c r="X336" s="101"/>
      <c r="Y336" s="101"/>
      <c r="Z336" s="101"/>
      <c r="AA336" s="101"/>
    </row>
    <row r="337" spans="1:27" ht="12.75" customHeight="1">
      <c r="A337" s="101"/>
      <c r="B337" s="101"/>
      <c r="C337" s="101"/>
      <c r="D337" s="101"/>
      <c r="E337" s="101"/>
      <c r="F337" s="101"/>
      <c r="G337" s="101"/>
      <c r="H337" s="101"/>
      <c r="I337" s="101"/>
      <c r="J337" s="101"/>
      <c r="K337" s="101"/>
      <c r="L337" s="101"/>
      <c r="M337" s="101"/>
      <c r="N337" s="101"/>
      <c r="O337" s="101"/>
      <c r="P337" s="101"/>
      <c r="Q337" s="101"/>
      <c r="R337" s="101"/>
      <c r="S337" s="101"/>
      <c r="T337" s="101"/>
      <c r="U337" s="101"/>
      <c r="V337" s="101"/>
      <c r="W337" s="101"/>
      <c r="X337" s="101"/>
      <c r="Y337" s="101"/>
      <c r="Z337" s="101"/>
      <c r="AA337" s="101"/>
    </row>
    <row r="338" spans="1:27" ht="12.75" customHeight="1">
      <c r="A338" s="101"/>
      <c r="B338" s="101"/>
      <c r="C338" s="101"/>
      <c r="D338" s="101"/>
      <c r="E338" s="101"/>
      <c r="F338" s="101"/>
      <c r="G338" s="101"/>
      <c r="H338" s="101"/>
      <c r="I338" s="101"/>
      <c r="J338" s="101"/>
      <c r="K338" s="101"/>
      <c r="L338" s="101"/>
      <c r="M338" s="101"/>
      <c r="N338" s="101"/>
      <c r="O338" s="101"/>
      <c r="P338" s="101"/>
      <c r="Q338" s="101"/>
      <c r="R338" s="101"/>
      <c r="S338" s="101"/>
      <c r="T338" s="101"/>
      <c r="U338" s="101"/>
      <c r="V338" s="101"/>
      <c r="W338" s="101"/>
      <c r="X338" s="101"/>
      <c r="Y338" s="101"/>
      <c r="Z338" s="101"/>
      <c r="AA338" s="101"/>
    </row>
    <row r="339" spans="1:27" ht="12.75" customHeight="1">
      <c r="A339" s="101"/>
      <c r="B339" s="101"/>
      <c r="C339" s="101"/>
      <c r="D339" s="101"/>
      <c r="E339" s="101"/>
      <c r="F339" s="101"/>
      <c r="G339" s="101"/>
      <c r="H339" s="101"/>
      <c r="I339" s="101"/>
      <c r="J339" s="101"/>
      <c r="K339" s="101"/>
      <c r="L339" s="101"/>
      <c r="M339" s="101"/>
      <c r="N339" s="101"/>
      <c r="O339" s="101"/>
      <c r="P339" s="101"/>
      <c r="Q339" s="101"/>
      <c r="R339" s="101"/>
      <c r="S339" s="101"/>
      <c r="T339" s="101"/>
      <c r="U339" s="101"/>
      <c r="V339" s="101"/>
      <c r="W339" s="101"/>
      <c r="X339" s="101"/>
      <c r="Y339" s="101"/>
      <c r="Z339" s="101"/>
      <c r="AA339" s="101"/>
    </row>
    <row r="340" spans="1:27" ht="12.75" customHeight="1">
      <c r="A340" s="101"/>
      <c r="B340" s="101"/>
      <c r="C340" s="101"/>
      <c r="D340" s="101"/>
      <c r="E340" s="101"/>
      <c r="F340" s="101"/>
      <c r="G340" s="101"/>
      <c r="H340" s="101"/>
      <c r="I340" s="101"/>
      <c r="J340" s="101"/>
      <c r="K340" s="101"/>
      <c r="L340" s="101"/>
      <c r="M340" s="101"/>
      <c r="N340" s="101"/>
      <c r="O340" s="101"/>
      <c r="P340" s="101"/>
      <c r="Q340" s="101"/>
      <c r="R340" s="101"/>
      <c r="S340" s="101"/>
      <c r="T340" s="101"/>
      <c r="U340" s="101"/>
      <c r="V340" s="101"/>
      <c r="W340" s="101"/>
      <c r="X340" s="101"/>
      <c r="Y340" s="101"/>
      <c r="Z340" s="101"/>
      <c r="AA340" s="101"/>
    </row>
    <row r="341" spans="1:27" ht="12.75" customHeight="1">
      <c r="A341" s="101"/>
      <c r="B341" s="101"/>
      <c r="C341" s="101"/>
      <c r="D341" s="101"/>
      <c r="E341" s="101"/>
      <c r="F341" s="101"/>
      <c r="G341" s="101"/>
      <c r="H341" s="101"/>
      <c r="I341" s="101"/>
      <c r="J341" s="101"/>
      <c r="K341" s="101"/>
      <c r="L341" s="101"/>
      <c r="M341" s="101"/>
      <c r="N341" s="101"/>
      <c r="O341" s="101"/>
      <c r="P341" s="101"/>
      <c r="Q341" s="101"/>
      <c r="R341" s="101"/>
      <c r="S341" s="101"/>
      <c r="T341" s="101"/>
      <c r="U341" s="101"/>
      <c r="V341" s="101"/>
      <c r="W341" s="101"/>
      <c r="X341" s="101"/>
      <c r="Y341" s="101"/>
      <c r="Z341" s="101"/>
      <c r="AA341" s="101"/>
    </row>
    <row r="342" spans="1:27" ht="12.75" customHeight="1">
      <c r="A342" s="101"/>
      <c r="B342" s="101"/>
      <c r="C342" s="101"/>
      <c r="D342" s="101"/>
      <c r="E342" s="101"/>
      <c r="F342" s="101"/>
      <c r="G342" s="101"/>
      <c r="H342" s="101"/>
      <c r="I342" s="101"/>
      <c r="J342" s="101"/>
      <c r="K342" s="101"/>
      <c r="L342" s="101"/>
      <c r="M342" s="101"/>
      <c r="N342" s="101"/>
      <c r="O342" s="101"/>
      <c r="P342" s="101"/>
      <c r="Q342" s="101"/>
      <c r="R342" s="101"/>
      <c r="S342" s="101"/>
      <c r="T342" s="101"/>
      <c r="U342" s="101"/>
      <c r="V342" s="101"/>
      <c r="W342" s="101"/>
      <c r="X342" s="101"/>
      <c r="Y342" s="101"/>
      <c r="Z342" s="101"/>
      <c r="AA342" s="101"/>
    </row>
    <row r="343" spans="1:27" ht="12.75" customHeight="1">
      <c r="A343" s="101"/>
      <c r="B343" s="101"/>
      <c r="C343" s="101"/>
      <c r="D343" s="101"/>
      <c r="E343" s="101"/>
      <c r="F343" s="101"/>
      <c r="G343" s="101"/>
      <c r="H343" s="101"/>
      <c r="I343" s="101"/>
      <c r="J343" s="101"/>
      <c r="K343" s="101"/>
      <c r="L343" s="101"/>
      <c r="M343" s="101"/>
      <c r="N343" s="101"/>
      <c r="O343" s="101"/>
      <c r="P343" s="101"/>
      <c r="Q343" s="101"/>
      <c r="R343" s="101"/>
      <c r="S343" s="101"/>
      <c r="T343" s="101"/>
      <c r="U343" s="101"/>
      <c r="V343" s="101"/>
      <c r="W343" s="101"/>
      <c r="X343" s="101"/>
      <c r="Y343" s="101"/>
      <c r="Z343" s="101"/>
      <c r="AA343" s="101"/>
    </row>
    <row r="344" spans="1:27" ht="12.75" customHeight="1">
      <c r="A344" s="101"/>
      <c r="B344" s="101"/>
      <c r="C344" s="101"/>
      <c r="D344" s="101"/>
      <c r="E344" s="101"/>
      <c r="F344" s="101"/>
      <c r="G344" s="101"/>
      <c r="H344" s="101"/>
      <c r="I344" s="101"/>
      <c r="J344" s="101"/>
      <c r="K344" s="101"/>
      <c r="L344" s="101"/>
      <c r="M344" s="101"/>
      <c r="N344" s="101"/>
      <c r="O344" s="101"/>
      <c r="P344" s="101"/>
      <c r="Q344" s="101"/>
      <c r="R344" s="101"/>
      <c r="S344" s="101"/>
      <c r="T344" s="101"/>
      <c r="U344" s="101"/>
      <c r="V344" s="101"/>
      <c r="W344" s="101"/>
      <c r="X344" s="101"/>
      <c r="Y344" s="101"/>
      <c r="Z344" s="101"/>
      <c r="AA344" s="101"/>
    </row>
    <row r="345" spans="1:27" ht="12.75" customHeight="1">
      <c r="A345" s="101"/>
      <c r="B345" s="101"/>
      <c r="C345" s="101"/>
      <c r="D345" s="101"/>
      <c r="E345" s="101"/>
      <c r="F345" s="101"/>
      <c r="G345" s="101"/>
      <c r="H345" s="101"/>
      <c r="I345" s="101"/>
      <c r="J345" s="101"/>
      <c r="K345" s="101"/>
      <c r="L345" s="101"/>
      <c r="M345" s="101"/>
      <c r="N345" s="101"/>
      <c r="O345" s="101"/>
      <c r="P345" s="101"/>
      <c r="Q345" s="101"/>
      <c r="R345" s="101"/>
      <c r="S345" s="101"/>
      <c r="T345" s="101"/>
      <c r="U345" s="101"/>
      <c r="V345" s="101"/>
      <c r="W345" s="101"/>
      <c r="X345" s="101"/>
      <c r="Y345" s="101"/>
      <c r="Z345" s="101"/>
      <c r="AA345" s="101"/>
    </row>
    <row r="346" spans="1:27" ht="12.75" customHeight="1">
      <c r="A346" s="101"/>
      <c r="B346" s="101"/>
      <c r="C346" s="101"/>
      <c r="D346" s="101"/>
      <c r="E346" s="101"/>
      <c r="F346" s="101"/>
      <c r="G346" s="101"/>
      <c r="H346" s="101"/>
      <c r="I346" s="101"/>
      <c r="J346" s="101"/>
      <c r="K346" s="101"/>
      <c r="L346" s="101"/>
      <c r="M346" s="101"/>
      <c r="N346" s="101"/>
      <c r="O346" s="101"/>
      <c r="P346" s="101"/>
      <c r="Q346" s="101"/>
      <c r="R346" s="101"/>
      <c r="S346" s="101"/>
      <c r="T346" s="101"/>
      <c r="U346" s="101"/>
      <c r="V346" s="101"/>
      <c r="W346" s="101"/>
      <c r="X346" s="101"/>
      <c r="Y346" s="101"/>
      <c r="Z346" s="101"/>
      <c r="AA346" s="101"/>
    </row>
    <row r="347" spans="1:27" ht="12.75" customHeight="1">
      <c r="A347" s="101"/>
      <c r="B347" s="101"/>
      <c r="C347" s="101"/>
      <c r="D347" s="101"/>
      <c r="E347" s="101"/>
      <c r="F347" s="101"/>
      <c r="G347" s="101"/>
      <c r="H347" s="101"/>
      <c r="I347" s="101"/>
      <c r="J347" s="101"/>
      <c r="K347" s="101"/>
      <c r="L347" s="101"/>
      <c r="M347" s="101"/>
      <c r="N347" s="101"/>
      <c r="O347" s="101"/>
      <c r="P347" s="101"/>
      <c r="Q347" s="101"/>
      <c r="R347" s="101"/>
      <c r="S347" s="101"/>
      <c r="T347" s="101"/>
      <c r="U347" s="101"/>
      <c r="V347" s="101"/>
      <c r="W347" s="101"/>
      <c r="X347" s="101"/>
      <c r="Y347" s="101"/>
      <c r="Z347" s="101"/>
      <c r="AA347" s="101"/>
    </row>
    <row r="348" spans="1:27" ht="12.75" customHeight="1">
      <c r="A348" s="101"/>
      <c r="B348" s="101"/>
      <c r="C348" s="101"/>
      <c r="D348" s="101"/>
      <c r="E348" s="101"/>
      <c r="F348" s="101"/>
      <c r="G348" s="101"/>
      <c r="H348" s="101"/>
      <c r="I348" s="101"/>
      <c r="J348" s="101"/>
      <c r="K348" s="101"/>
      <c r="L348" s="101"/>
      <c r="M348" s="101"/>
      <c r="N348" s="101"/>
      <c r="O348" s="101"/>
      <c r="P348" s="101"/>
      <c r="Q348" s="101"/>
      <c r="R348" s="101"/>
      <c r="S348" s="101"/>
      <c r="T348" s="101"/>
      <c r="U348" s="101"/>
      <c r="V348" s="101"/>
      <c r="W348" s="101"/>
      <c r="X348" s="101"/>
      <c r="Y348" s="101"/>
      <c r="Z348" s="101"/>
      <c r="AA348" s="101"/>
    </row>
    <row r="349" spans="1:27" ht="12.75" customHeight="1">
      <c r="A349" s="101"/>
      <c r="B349" s="101"/>
      <c r="C349" s="101"/>
      <c r="D349" s="101"/>
      <c r="E349" s="101"/>
      <c r="F349" s="101"/>
      <c r="G349" s="101"/>
      <c r="H349" s="101"/>
      <c r="I349" s="101"/>
      <c r="J349" s="101"/>
      <c r="K349" s="101"/>
      <c r="L349" s="101"/>
      <c r="M349" s="101"/>
      <c r="N349" s="101"/>
      <c r="O349" s="101"/>
      <c r="P349" s="101"/>
      <c r="Q349" s="101"/>
      <c r="R349" s="101"/>
      <c r="S349" s="101"/>
      <c r="T349" s="101"/>
      <c r="U349" s="101"/>
      <c r="V349" s="101"/>
      <c r="W349" s="101"/>
      <c r="X349" s="101"/>
      <c r="Y349" s="101"/>
      <c r="Z349" s="101"/>
      <c r="AA349" s="101"/>
    </row>
    <row r="350" spans="1:27" ht="12.75" customHeight="1">
      <c r="A350" s="101"/>
      <c r="B350" s="101"/>
      <c r="C350" s="101"/>
      <c r="D350" s="101"/>
      <c r="E350" s="101"/>
      <c r="F350" s="101"/>
      <c r="G350" s="101"/>
      <c r="H350" s="101"/>
      <c r="I350" s="101"/>
      <c r="J350" s="101"/>
      <c r="K350" s="101"/>
      <c r="L350" s="101"/>
      <c r="M350" s="101"/>
      <c r="N350" s="101"/>
      <c r="O350" s="101"/>
      <c r="P350" s="101"/>
      <c r="Q350" s="101"/>
      <c r="R350" s="101"/>
      <c r="S350" s="101"/>
      <c r="T350" s="101"/>
      <c r="U350" s="101"/>
      <c r="V350" s="101"/>
      <c r="W350" s="101"/>
      <c r="X350" s="101"/>
      <c r="Y350" s="101"/>
      <c r="Z350" s="101"/>
      <c r="AA350" s="101"/>
    </row>
    <row r="351" spans="1:27" ht="12.75" customHeight="1">
      <c r="A351" s="101"/>
      <c r="B351" s="101"/>
      <c r="C351" s="101"/>
      <c r="D351" s="101"/>
      <c r="E351" s="101"/>
      <c r="F351" s="101"/>
      <c r="G351" s="101"/>
      <c r="H351" s="101"/>
      <c r="I351" s="101"/>
      <c r="J351" s="101"/>
      <c r="K351" s="101"/>
      <c r="L351" s="101"/>
      <c r="M351" s="101"/>
      <c r="N351" s="101"/>
      <c r="O351" s="101"/>
      <c r="P351" s="101"/>
      <c r="Q351" s="101"/>
      <c r="R351" s="101"/>
      <c r="S351" s="101"/>
      <c r="T351" s="101"/>
      <c r="U351" s="101"/>
      <c r="V351" s="101"/>
      <c r="W351" s="101"/>
      <c r="X351" s="101"/>
      <c r="Y351" s="101"/>
      <c r="Z351" s="101"/>
      <c r="AA351" s="101"/>
    </row>
    <row r="352" spans="1:27" ht="12.75" customHeight="1">
      <c r="A352" s="101"/>
      <c r="B352" s="101"/>
      <c r="C352" s="101"/>
      <c r="D352" s="101"/>
      <c r="E352" s="101"/>
      <c r="F352" s="101"/>
      <c r="G352" s="101"/>
      <c r="H352" s="101"/>
      <c r="I352" s="101"/>
      <c r="J352" s="101"/>
      <c r="K352" s="101"/>
      <c r="L352" s="101"/>
      <c r="M352" s="101"/>
      <c r="N352" s="101"/>
      <c r="O352" s="101"/>
      <c r="P352" s="101"/>
      <c r="Q352" s="101"/>
      <c r="R352" s="101"/>
      <c r="S352" s="101"/>
      <c r="T352" s="101"/>
      <c r="U352" s="101"/>
      <c r="V352" s="101"/>
      <c r="W352" s="101"/>
      <c r="X352" s="101"/>
      <c r="Y352" s="101"/>
      <c r="Z352" s="101"/>
      <c r="AA352" s="101"/>
    </row>
    <row r="353" spans="1:27" ht="12.75" customHeight="1">
      <c r="A353" s="101"/>
      <c r="B353" s="101"/>
      <c r="C353" s="101"/>
      <c r="D353" s="101"/>
      <c r="E353" s="101"/>
      <c r="F353" s="101"/>
      <c r="G353" s="101"/>
      <c r="H353" s="101"/>
      <c r="I353" s="101"/>
      <c r="J353" s="101"/>
      <c r="K353" s="101"/>
      <c r="L353" s="101"/>
      <c r="M353" s="101"/>
      <c r="N353" s="101"/>
      <c r="O353" s="101"/>
      <c r="P353" s="101"/>
      <c r="Q353" s="101"/>
      <c r="R353" s="101"/>
      <c r="S353" s="101"/>
      <c r="T353" s="101"/>
      <c r="U353" s="101"/>
      <c r="V353" s="101"/>
      <c r="W353" s="101"/>
      <c r="X353" s="101"/>
      <c r="Y353" s="101"/>
      <c r="Z353" s="101"/>
      <c r="AA353" s="101"/>
    </row>
    <row r="354" spans="1:27" ht="12.75" customHeight="1">
      <c r="A354" s="101"/>
      <c r="B354" s="101"/>
      <c r="C354" s="101"/>
      <c r="D354" s="101"/>
      <c r="E354" s="101"/>
      <c r="F354" s="101"/>
      <c r="G354" s="101"/>
      <c r="H354" s="101"/>
      <c r="I354" s="101"/>
      <c r="J354" s="101"/>
      <c r="K354" s="101"/>
      <c r="L354" s="101"/>
      <c r="M354" s="101"/>
      <c r="N354" s="101"/>
      <c r="O354" s="101"/>
      <c r="P354" s="101"/>
      <c r="Q354" s="101"/>
      <c r="R354" s="101"/>
      <c r="S354" s="101"/>
      <c r="T354" s="101"/>
      <c r="U354" s="101"/>
      <c r="V354" s="101"/>
      <c r="W354" s="101"/>
      <c r="X354" s="101"/>
      <c r="Y354" s="101"/>
      <c r="Z354" s="101"/>
      <c r="AA354" s="101"/>
    </row>
    <row r="355" spans="1:27" ht="12.75" customHeight="1">
      <c r="A355" s="101"/>
      <c r="B355" s="101"/>
      <c r="C355" s="101"/>
      <c r="D355" s="101"/>
      <c r="E355" s="101"/>
      <c r="F355" s="101"/>
      <c r="G355" s="101"/>
      <c r="H355" s="101"/>
      <c r="I355" s="101"/>
      <c r="J355" s="101"/>
      <c r="K355" s="101"/>
      <c r="L355" s="101"/>
      <c r="M355" s="101"/>
      <c r="N355" s="101"/>
      <c r="O355" s="101"/>
      <c r="P355" s="101"/>
      <c r="Q355" s="101"/>
      <c r="R355" s="101"/>
      <c r="S355" s="101"/>
      <c r="T355" s="101"/>
      <c r="U355" s="101"/>
      <c r="V355" s="101"/>
      <c r="W355" s="101"/>
      <c r="X355" s="101"/>
      <c r="Y355" s="101"/>
      <c r="Z355" s="101"/>
      <c r="AA355" s="101"/>
    </row>
    <row r="356" spans="1:27" ht="12.75" customHeight="1">
      <c r="A356" s="101"/>
      <c r="B356" s="101"/>
      <c r="C356" s="101"/>
      <c r="D356" s="101"/>
      <c r="E356" s="101"/>
      <c r="F356" s="101"/>
      <c r="G356" s="101"/>
      <c r="H356" s="101"/>
      <c r="I356" s="101"/>
      <c r="J356" s="101"/>
      <c r="K356" s="101"/>
      <c r="L356" s="101"/>
      <c r="M356" s="101"/>
      <c r="N356" s="101"/>
      <c r="O356" s="101"/>
      <c r="P356" s="101"/>
      <c r="Q356" s="101"/>
      <c r="R356" s="101"/>
      <c r="S356" s="101"/>
      <c r="T356" s="101"/>
      <c r="U356" s="101"/>
      <c r="V356" s="101"/>
      <c r="W356" s="101"/>
      <c r="X356" s="101"/>
      <c r="Y356" s="101"/>
      <c r="Z356" s="101"/>
      <c r="AA356" s="101"/>
    </row>
    <row r="357" spans="1:27" ht="12.75" customHeight="1">
      <c r="A357" s="101"/>
      <c r="B357" s="101"/>
      <c r="C357" s="101"/>
      <c r="D357" s="101"/>
      <c r="E357" s="101"/>
      <c r="F357" s="101"/>
      <c r="G357" s="101"/>
      <c r="H357" s="101"/>
      <c r="I357" s="101"/>
      <c r="J357" s="101"/>
      <c r="K357" s="101"/>
      <c r="L357" s="101"/>
      <c r="M357" s="101"/>
      <c r="N357" s="101"/>
      <c r="O357" s="101"/>
      <c r="P357" s="101"/>
      <c r="Q357" s="101"/>
      <c r="R357" s="101"/>
      <c r="S357" s="101"/>
      <c r="T357" s="101"/>
      <c r="U357" s="101"/>
      <c r="V357" s="101"/>
      <c r="W357" s="101"/>
      <c r="X357" s="101"/>
      <c r="Y357" s="101"/>
      <c r="Z357" s="101"/>
      <c r="AA357" s="101"/>
    </row>
    <row r="358" spans="1:27" ht="12.75" customHeight="1">
      <c r="A358" s="101"/>
      <c r="B358" s="101"/>
      <c r="C358" s="101"/>
      <c r="D358" s="101"/>
      <c r="E358" s="101"/>
      <c r="F358" s="101"/>
      <c r="G358" s="101"/>
      <c r="H358" s="101"/>
      <c r="I358" s="101"/>
      <c r="J358" s="101"/>
      <c r="K358" s="101"/>
      <c r="L358" s="101"/>
      <c r="M358" s="101"/>
      <c r="N358" s="101"/>
      <c r="O358" s="101"/>
      <c r="P358" s="101"/>
      <c r="Q358" s="101"/>
      <c r="R358" s="101"/>
      <c r="S358" s="101"/>
      <c r="T358" s="101"/>
      <c r="U358" s="101"/>
      <c r="V358" s="101"/>
      <c r="W358" s="101"/>
      <c r="X358" s="101"/>
      <c r="Y358" s="101"/>
      <c r="Z358" s="101"/>
      <c r="AA358" s="101"/>
    </row>
    <row r="359" spans="1:27" ht="12.75" customHeight="1">
      <c r="A359" s="101"/>
      <c r="B359" s="101"/>
      <c r="C359" s="101"/>
      <c r="D359" s="101"/>
      <c r="E359" s="101"/>
      <c r="F359" s="101"/>
      <c r="G359" s="101"/>
      <c r="H359" s="101"/>
      <c r="I359" s="101"/>
      <c r="J359" s="101"/>
      <c r="K359" s="101"/>
      <c r="L359" s="101"/>
      <c r="M359" s="101"/>
      <c r="N359" s="101"/>
      <c r="O359" s="101"/>
      <c r="P359" s="101"/>
      <c r="Q359" s="101"/>
      <c r="R359" s="101"/>
      <c r="S359" s="101"/>
      <c r="T359" s="101"/>
      <c r="U359" s="101"/>
      <c r="V359" s="101"/>
      <c r="W359" s="101"/>
      <c r="X359" s="101"/>
      <c r="Y359" s="101"/>
      <c r="Z359" s="101"/>
      <c r="AA359" s="101"/>
    </row>
    <row r="360" spans="1:27" ht="12.75" customHeight="1">
      <c r="A360" s="101"/>
      <c r="B360" s="101"/>
      <c r="C360" s="101"/>
      <c r="D360" s="101"/>
      <c r="E360" s="101"/>
      <c r="F360" s="101"/>
      <c r="G360" s="101"/>
      <c r="H360" s="101"/>
      <c r="I360" s="101"/>
      <c r="J360" s="101"/>
      <c r="K360" s="101"/>
      <c r="L360" s="101"/>
      <c r="M360" s="101"/>
      <c r="N360" s="101"/>
      <c r="O360" s="101"/>
      <c r="P360" s="101"/>
      <c r="Q360" s="101"/>
      <c r="R360" s="101"/>
      <c r="S360" s="101"/>
      <c r="T360" s="101"/>
      <c r="U360" s="101"/>
      <c r="V360" s="101"/>
      <c r="W360" s="101"/>
      <c r="X360" s="101"/>
      <c r="Y360" s="101"/>
      <c r="Z360" s="101"/>
      <c r="AA360" s="101"/>
    </row>
    <row r="361" spans="1:27" ht="12.75" customHeight="1">
      <c r="A361" s="101"/>
      <c r="B361" s="101"/>
      <c r="C361" s="101"/>
      <c r="D361" s="101"/>
      <c r="E361" s="101"/>
      <c r="F361" s="101"/>
      <c r="G361" s="101"/>
      <c r="H361" s="101"/>
      <c r="I361" s="101"/>
      <c r="J361" s="101"/>
      <c r="K361" s="101"/>
      <c r="L361" s="101"/>
      <c r="M361" s="101"/>
      <c r="N361" s="101"/>
      <c r="O361" s="101"/>
      <c r="P361" s="101"/>
      <c r="Q361" s="101"/>
      <c r="R361" s="101"/>
      <c r="S361" s="101"/>
      <c r="T361" s="101"/>
      <c r="U361" s="101"/>
      <c r="V361" s="101"/>
      <c r="W361" s="101"/>
      <c r="X361" s="101"/>
      <c r="Y361" s="101"/>
      <c r="Z361" s="101"/>
      <c r="AA361" s="101"/>
    </row>
    <row r="362" spans="1:27" ht="12.75" customHeight="1">
      <c r="A362" s="101"/>
      <c r="B362" s="101"/>
      <c r="C362" s="101"/>
      <c r="D362" s="101"/>
      <c r="E362" s="101"/>
      <c r="F362" s="101"/>
      <c r="G362" s="101"/>
      <c r="H362" s="101"/>
      <c r="I362" s="101"/>
      <c r="J362" s="101"/>
      <c r="K362" s="101"/>
      <c r="L362" s="101"/>
      <c r="M362" s="101"/>
      <c r="N362" s="101"/>
      <c r="O362" s="101"/>
      <c r="P362" s="101"/>
      <c r="Q362" s="101"/>
      <c r="R362" s="101"/>
      <c r="S362" s="101"/>
      <c r="T362" s="101"/>
      <c r="U362" s="101"/>
      <c r="V362" s="101"/>
      <c r="W362" s="101"/>
      <c r="X362" s="101"/>
      <c r="Y362" s="101"/>
      <c r="Z362" s="101"/>
      <c r="AA362" s="101"/>
    </row>
    <row r="363" spans="1:27" ht="12.75" customHeight="1">
      <c r="A363" s="101"/>
      <c r="B363" s="101"/>
      <c r="C363" s="101"/>
      <c r="D363" s="101"/>
      <c r="E363" s="101"/>
      <c r="F363" s="101"/>
      <c r="G363" s="101"/>
      <c r="H363" s="101"/>
      <c r="I363" s="101"/>
      <c r="J363" s="101"/>
      <c r="K363" s="101"/>
      <c r="L363" s="101"/>
      <c r="M363" s="101"/>
      <c r="N363" s="101"/>
      <c r="O363" s="101"/>
      <c r="P363" s="101"/>
      <c r="Q363" s="101"/>
      <c r="R363" s="101"/>
      <c r="S363" s="101"/>
      <c r="T363" s="101"/>
      <c r="U363" s="101"/>
      <c r="V363" s="101"/>
      <c r="W363" s="101"/>
      <c r="X363" s="101"/>
      <c r="Y363" s="101"/>
      <c r="Z363" s="101"/>
      <c r="AA363" s="101"/>
    </row>
    <row r="364" spans="1:27" ht="12.75" customHeight="1">
      <c r="A364" s="101"/>
      <c r="B364" s="101"/>
      <c r="C364" s="101"/>
      <c r="D364" s="101"/>
      <c r="E364" s="101"/>
      <c r="F364" s="101"/>
      <c r="G364" s="101"/>
      <c r="H364" s="101"/>
      <c r="I364" s="101"/>
      <c r="J364" s="101"/>
      <c r="K364" s="101"/>
      <c r="L364" s="101"/>
      <c r="M364" s="101"/>
      <c r="N364" s="101"/>
      <c r="O364" s="101"/>
      <c r="P364" s="101"/>
      <c r="Q364" s="101"/>
      <c r="R364" s="101"/>
      <c r="S364" s="101"/>
      <c r="T364" s="101"/>
      <c r="U364" s="101"/>
      <c r="V364" s="101"/>
      <c r="W364" s="101"/>
      <c r="X364" s="101"/>
      <c r="Y364" s="101"/>
      <c r="Z364" s="101"/>
      <c r="AA364" s="101"/>
    </row>
    <row r="365" spans="1:27" ht="12.75" customHeight="1">
      <c r="A365" s="101"/>
      <c r="B365" s="101"/>
      <c r="C365" s="101"/>
      <c r="D365" s="101"/>
      <c r="E365" s="101"/>
      <c r="F365" s="101"/>
      <c r="G365" s="101"/>
      <c r="H365" s="101"/>
      <c r="I365" s="101"/>
      <c r="J365" s="101"/>
      <c r="K365" s="101"/>
      <c r="L365" s="101"/>
      <c r="M365" s="101"/>
      <c r="N365" s="101"/>
      <c r="O365" s="101"/>
      <c r="P365" s="101"/>
      <c r="Q365" s="101"/>
      <c r="R365" s="101"/>
      <c r="S365" s="101"/>
      <c r="T365" s="101"/>
      <c r="U365" s="101"/>
      <c r="V365" s="101"/>
      <c r="W365" s="101"/>
      <c r="X365" s="101"/>
      <c r="Y365" s="101"/>
      <c r="Z365" s="101"/>
      <c r="AA365" s="101"/>
    </row>
    <row r="366" spans="1:27" ht="12.75" customHeight="1">
      <c r="A366" s="101"/>
      <c r="B366" s="101"/>
      <c r="C366" s="101"/>
      <c r="D366" s="101"/>
      <c r="E366" s="101"/>
      <c r="F366" s="101"/>
      <c r="G366" s="101"/>
      <c r="H366" s="101"/>
      <c r="I366" s="101"/>
      <c r="J366" s="101"/>
      <c r="K366" s="101"/>
      <c r="L366" s="101"/>
      <c r="M366" s="101"/>
      <c r="N366" s="101"/>
      <c r="O366" s="101"/>
      <c r="P366" s="101"/>
      <c r="Q366" s="101"/>
      <c r="R366" s="101"/>
      <c r="S366" s="101"/>
      <c r="T366" s="101"/>
      <c r="U366" s="101"/>
      <c r="V366" s="101"/>
      <c r="W366" s="101"/>
      <c r="X366" s="101"/>
      <c r="Y366" s="101"/>
      <c r="Z366" s="101"/>
      <c r="AA366" s="101"/>
    </row>
    <row r="367" spans="1:27" ht="12.75" customHeight="1">
      <c r="A367" s="101"/>
      <c r="B367" s="101"/>
      <c r="C367" s="101"/>
      <c r="D367" s="101"/>
      <c r="E367" s="101"/>
      <c r="F367" s="101"/>
      <c r="G367" s="101"/>
      <c r="H367" s="101"/>
      <c r="I367" s="101"/>
      <c r="J367" s="101"/>
      <c r="K367" s="101"/>
      <c r="L367" s="101"/>
      <c r="M367" s="101"/>
      <c r="N367" s="101"/>
      <c r="O367" s="101"/>
      <c r="P367" s="101"/>
      <c r="Q367" s="101"/>
      <c r="R367" s="101"/>
      <c r="S367" s="101"/>
      <c r="T367" s="101"/>
      <c r="U367" s="101"/>
      <c r="V367" s="101"/>
      <c r="W367" s="101"/>
      <c r="X367" s="101"/>
      <c r="Y367" s="101"/>
      <c r="Z367" s="101"/>
      <c r="AA367" s="101"/>
    </row>
    <row r="368" spans="1:27" ht="12.75" customHeight="1">
      <c r="A368" s="101"/>
      <c r="B368" s="101"/>
      <c r="C368" s="101"/>
      <c r="D368" s="101"/>
      <c r="E368" s="101"/>
      <c r="F368" s="101"/>
      <c r="G368" s="101"/>
      <c r="H368" s="101"/>
      <c r="I368" s="101"/>
      <c r="J368" s="101"/>
      <c r="K368" s="101"/>
      <c r="L368" s="101"/>
      <c r="M368" s="101"/>
      <c r="N368" s="101"/>
      <c r="O368" s="101"/>
      <c r="P368" s="101"/>
      <c r="Q368" s="101"/>
      <c r="R368" s="101"/>
      <c r="S368" s="101"/>
      <c r="T368" s="101"/>
      <c r="U368" s="101"/>
      <c r="V368" s="101"/>
      <c r="W368" s="101"/>
      <c r="X368" s="101"/>
      <c r="Y368" s="101"/>
      <c r="Z368" s="101"/>
      <c r="AA368" s="101"/>
    </row>
    <row r="369" spans="1:27" ht="12.75" customHeight="1">
      <c r="A369" s="101"/>
      <c r="B369" s="101"/>
      <c r="C369" s="101"/>
      <c r="D369" s="101"/>
      <c r="E369" s="101"/>
      <c r="F369" s="101"/>
      <c r="G369" s="101"/>
      <c r="H369" s="101"/>
      <c r="I369" s="101"/>
      <c r="J369" s="101"/>
      <c r="K369" s="101"/>
      <c r="L369" s="101"/>
      <c r="M369" s="101"/>
      <c r="N369" s="101"/>
      <c r="O369" s="101"/>
      <c r="P369" s="101"/>
      <c r="Q369" s="101"/>
      <c r="R369" s="101"/>
      <c r="S369" s="101"/>
      <c r="T369" s="101"/>
      <c r="U369" s="101"/>
      <c r="V369" s="101"/>
      <c r="W369" s="101"/>
      <c r="X369" s="101"/>
      <c r="Y369" s="101"/>
      <c r="Z369" s="101"/>
      <c r="AA369" s="101"/>
    </row>
    <row r="370" spans="1:27" ht="12.75" customHeight="1">
      <c r="A370" s="101"/>
      <c r="B370" s="101"/>
      <c r="C370" s="101"/>
      <c r="D370" s="101"/>
      <c r="E370" s="101"/>
      <c r="F370" s="101"/>
      <c r="G370" s="101"/>
      <c r="H370" s="101"/>
      <c r="I370" s="101"/>
      <c r="J370" s="101"/>
      <c r="K370" s="101"/>
      <c r="L370" s="101"/>
      <c r="M370" s="101"/>
      <c r="N370" s="101"/>
      <c r="O370" s="101"/>
      <c r="P370" s="101"/>
      <c r="Q370" s="101"/>
      <c r="R370" s="101"/>
      <c r="S370" s="101"/>
      <c r="T370" s="101"/>
      <c r="U370" s="101"/>
      <c r="V370" s="101"/>
      <c r="W370" s="101"/>
      <c r="X370" s="101"/>
      <c r="Y370" s="101"/>
      <c r="Z370" s="101"/>
      <c r="AA370" s="101"/>
    </row>
    <row r="371" spans="1:27" ht="12.75" customHeight="1">
      <c r="A371" s="101"/>
      <c r="B371" s="101"/>
      <c r="C371" s="101"/>
      <c r="D371" s="101"/>
      <c r="E371" s="101"/>
      <c r="F371" s="101"/>
      <c r="G371" s="101"/>
      <c r="H371" s="101"/>
      <c r="I371" s="101"/>
      <c r="J371" s="101"/>
      <c r="K371" s="101"/>
      <c r="L371" s="101"/>
      <c r="M371" s="101"/>
      <c r="N371" s="101"/>
      <c r="O371" s="101"/>
      <c r="P371" s="101"/>
      <c r="Q371" s="101"/>
      <c r="R371" s="101"/>
      <c r="S371" s="101"/>
      <c r="T371" s="101"/>
      <c r="U371" s="101"/>
      <c r="V371" s="101"/>
      <c r="W371" s="101"/>
      <c r="X371" s="101"/>
      <c r="Y371" s="101"/>
      <c r="Z371" s="101"/>
      <c r="AA371" s="101"/>
    </row>
    <row r="372" spans="1:27" ht="12.75" customHeight="1">
      <c r="A372" s="101"/>
      <c r="B372" s="101"/>
      <c r="C372" s="101"/>
      <c r="D372" s="101"/>
      <c r="E372" s="101"/>
      <c r="F372" s="101"/>
      <c r="G372" s="101"/>
      <c r="H372" s="101"/>
      <c r="I372" s="101"/>
      <c r="J372" s="101"/>
      <c r="K372" s="101"/>
      <c r="L372" s="101"/>
      <c r="M372" s="101"/>
      <c r="N372" s="101"/>
      <c r="O372" s="101"/>
      <c r="P372" s="101"/>
      <c r="Q372" s="101"/>
      <c r="R372" s="101"/>
      <c r="S372" s="101"/>
      <c r="T372" s="101"/>
      <c r="U372" s="101"/>
      <c r="V372" s="101"/>
      <c r="W372" s="101"/>
      <c r="X372" s="101"/>
      <c r="Y372" s="101"/>
      <c r="Z372" s="101"/>
      <c r="AA372" s="101"/>
    </row>
    <row r="373" spans="1:27" ht="12.75" customHeight="1">
      <c r="A373" s="101"/>
      <c r="B373" s="101"/>
      <c r="C373" s="101"/>
      <c r="D373" s="101"/>
      <c r="E373" s="101"/>
      <c r="F373" s="101"/>
      <c r="G373" s="101"/>
      <c r="H373" s="101"/>
      <c r="I373" s="101"/>
      <c r="J373" s="101"/>
      <c r="K373" s="101"/>
      <c r="L373" s="101"/>
      <c r="M373" s="101"/>
      <c r="N373" s="101"/>
      <c r="O373" s="101"/>
      <c r="P373" s="101"/>
      <c r="Q373" s="101"/>
      <c r="R373" s="101"/>
      <c r="S373" s="101"/>
      <c r="T373" s="101"/>
      <c r="U373" s="101"/>
      <c r="V373" s="101"/>
      <c r="W373" s="101"/>
      <c r="X373" s="101"/>
      <c r="Y373" s="101"/>
      <c r="Z373" s="101"/>
      <c r="AA373" s="101"/>
    </row>
    <row r="374" spans="1:27" ht="12.75" customHeight="1">
      <c r="A374" s="101"/>
      <c r="B374" s="101"/>
      <c r="C374" s="101"/>
      <c r="D374" s="101"/>
      <c r="E374" s="101"/>
      <c r="F374" s="101"/>
      <c r="G374" s="101"/>
      <c r="H374" s="101"/>
      <c r="I374" s="101"/>
      <c r="J374" s="101"/>
      <c r="K374" s="101"/>
      <c r="L374" s="101"/>
      <c r="M374" s="101"/>
      <c r="N374" s="101"/>
      <c r="O374" s="101"/>
      <c r="P374" s="101"/>
      <c r="Q374" s="101"/>
      <c r="R374" s="101"/>
      <c r="S374" s="101"/>
      <c r="T374" s="101"/>
      <c r="U374" s="101"/>
      <c r="V374" s="101"/>
      <c r="W374" s="101"/>
      <c r="X374" s="101"/>
      <c r="Y374" s="101"/>
      <c r="Z374" s="101"/>
      <c r="AA374" s="101"/>
    </row>
    <row r="375" spans="1:27" ht="12.75" customHeight="1">
      <c r="A375" s="101"/>
      <c r="B375" s="101"/>
      <c r="C375" s="101"/>
      <c r="D375" s="101"/>
      <c r="E375" s="101"/>
      <c r="F375" s="101"/>
      <c r="G375" s="101"/>
      <c r="H375" s="101"/>
      <c r="I375" s="101"/>
      <c r="J375" s="101"/>
      <c r="K375" s="101"/>
      <c r="L375" s="101"/>
      <c r="M375" s="101"/>
      <c r="N375" s="101"/>
      <c r="O375" s="101"/>
      <c r="P375" s="101"/>
      <c r="Q375" s="101"/>
      <c r="R375" s="101"/>
      <c r="S375" s="101"/>
      <c r="T375" s="101"/>
      <c r="U375" s="101"/>
      <c r="V375" s="101"/>
      <c r="W375" s="101"/>
      <c r="X375" s="101"/>
      <c r="Y375" s="101"/>
      <c r="Z375" s="101"/>
      <c r="AA375" s="101"/>
    </row>
    <row r="376" spans="1:27" ht="12.75" customHeight="1">
      <c r="A376" s="101"/>
      <c r="B376" s="101"/>
      <c r="C376" s="101"/>
      <c r="D376" s="101"/>
      <c r="E376" s="101"/>
      <c r="F376" s="101"/>
      <c r="G376" s="101"/>
      <c r="H376" s="101"/>
      <c r="I376" s="101"/>
      <c r="J376" s="101"/>
      <c r="K376" s="101"/>
      <c r="L376" s="101"/>
      <c r="M376" s="101"/>
      <c r="N376" s="101"/>
      <c r="O376" s="101"/>
      <c r="P376" s="101"/>
      <c r="Q376" s="101"/>
      <c r="R376" s="101"/>
      <c r="S376" s="101"/>
      <c r="T376" s="101"/>
      <c r="U376" s="101"/>
      <c r="V376" s="101"/>
      <c r="W376" s="101"/>
      <c r="X376" s="101"/>
      <c r="Y376" s="101"/>
      <c r="Z376" s="101"/>
      <c r="AA376" s="101"/>
    </row>
    <row r="377" spans="1:27" ht="12.75" customHeight="1">
      <c r="A377" s="101"/>
      <c r="B377" s="101"/>
      <c r="C377" s="101"/>
      <c r="D377" s="101"/>
      <c r="E377" s="101"/>
      <c r="F377" s="101"/>
      <c r="G377" s="101"/>
      <c r="H377" s="101"/>
      <c r="I377" s="101"/>
      <c r="J377" s="101"/>
      <c r="K377" s="101"/>
      <c r="L377" s="101"/>
      <c r="M377" s="101"/>
      <c r="N377" s="101"/>
      <c r="O377" s="101"/>
      <c r="P377" s="101"/>
      <c r="Q377" s="101"/>
      <c r="R377" s="101"/>
      <c r="S377" s="101"/>
      <c r="T377" s="101"/>
      <c r="U377" s="101"/>
      <c r="V377" s="101"/>
      <c r="W377" s="101"/>
      <c r="X377" s="101"/>
      <c r="Y377" s="101"/>
      <c r="Z377" s="101"/>
      <c r="AA377" s="101"/>
    </row>
    <row r="378" spans="1:27" ht="12.75" customHeight="1">
      <c r="A378" s="101"/>
      <c r="B378" s="101"/>
      <c r="C378" s="101"/>
      <c r="D378" s="101"/>
      <c r="E378" s="101"/>
      <c r="F378" s="101"/>
      <c r="G378" s="101"/>
      <c r="H378" s="101"/>
      <c r="I378" s="101"/>
      <c r="J378" s="101"/>
      <c r="K378" s="101"/>
      <c r="L378" s="101"/>
      <c r="M378" s="101"/>
      <c r="N378" s="101"/>
      <c r="O378" s="101"/>
      <c r="P378" s="101"/>
      <c r="Q378" s="101"/>
      <c r="R378" s="101"/>
      <c r="S378" s="101"/>
      <c r="T378" s="101"/>
      <c r="U378" s="101"/>
      <c r="V378" s="101"/>
      <c r="W378" s="101"/>
      <c r="X378" s="101"/>
      <c r="Y378" s="101"/>
      <c r="Z378" s="101"/>
      <c r="AA378" s="101"/>
    </row>
    <row r="379" spans="1:27" ht="12.75" customHeight="1">
      <c r="A379" s="101"/>
      <c r="B379" s="101"/>
      <c r="C379" s="101"/>
      <c r="D379" s="101"/>
      <c r="E379" s="101"/>
      <c r="F379" s="101"/>
      <c r="G379" s="101"/>
      <c r="H379" s="101"/>
      <c r="I379" s="101"/>
      <c r="J379" s="101"/>
      <c r="K379" s="101"/>
      <c r="L379" s="101"/>
      <c r="M379" s="101"/>
      <c r="N379" s="101"/>
      <c r="O379" s="101"/>
      <c r="P379" s="101"/>
      <c r="Q379" s="101"/>
      <c r="R379" s="101"/>
      <c r="S379" s="101"/>
      <c r="T379" s="101"/>
      <c r="U379" s="101"/>
      <c r="V379" s="101"/>
      <c r="W379" s="101"/>
      <c r="X379" s="101"/>
      <c r="Y379" s="101"/>
      <c r="Z379" s="101"/>
      <c r="AA379" s="101"/>
    </row>
    <row r="380" spans="1:27" ht="12.75" customHeight="1">
      <c r="A380" s="101"/>
      <c r="B380" s="101"/>
      <c r="C380" s="101"/>
      <c r="D380" s="101"/>
      <c r="E380" s="101"/>
      <c r="F380" s="101"/>
      <c r="G380" s="101"/>
      <c r="H380" s="101"/>
      <c r="I380" s="101"/>
      <c r="J380" s="101"/>
      <c r="K380" s="101"/>
      <c r="L380" s="101"/>
      <c r="M380" s="101"/>
      <c r="N380" s="101"/>
      <c r="O380" s="101"/>
      <c r="P380" s="101"/>
      <c r="Q380" s="101"/>
      <c r="R380" s="101"/>
      <c r="S380" s="101"/>
      <c r="T380" s="101"/>
      <c r="U380" s="101"/>
      <c r="V380" s="101"/>
      <c r="W380" s="101"/>
      <c r="X380" s="101"/>
      <c r="Y380" s="101"/>
      <c r="Z380" s="101"/>
      <c r="AA380" s="101"/>
    </row>
    <row r="381" spans="1:27" ht="12.75" customHeight="1">
      <c r="A381" s="101"/>
      <c r="B381" s="101"/>
      <c r="C381" s="101"/>
      <c r="D381" s="101"/>
      <c r="E381" s="101"/>
      <c r="F381" s="101"/>
      <c r="G381" s="101"/>
      <c r="H381" s="101"/>
      <c r="I381" s="101"/>
      <c r="J381" s="101"/>
      <c r="K381" s="101"/>
      <c r="L381" s="101"/>
      <c r="M381" s="101"/>
      <c r="N381" s="101"/>
      <c r="O381" s="101"/>
      <c r="P381" s="101"/>
      <c r="Q381" s="101"/>
      <c r="R381" s="101"/>
      <c r="S381" s="101"/>
      <c r="T381" s="101"/>
      <c r="U381" s="101"/>
      <c r="V381" s="101"/>
      <c r="W381" s="101"/>
      <c r="X381" s="101"/>
      <c r="Y381" s="101"/>
      <c r="Z381" s="101"/>
      <c r="AA381" s="101"/>
    </row>
    <row r="382" spans="1:27" ht="12.75" customHeight="1">
      <c r="A382" s="101"/>
      <c r="B382" s="101"/>
      <c r="C382" s="101"/>
      <c r="D382" s="101"/>
      <c r="E382" s="101"/>
      <c r="F382" s="101"/>
      <c r="G382" s="101"/>
      <c r="H382" s="101"/>
      <c r="I382" s="101"/>
      <c r="J382" s="101"/>
      <c r="K382" s="101"/>
      <c r="L382" s="101"/>
      <c r="M382" s="101"/>
      <c r="N382" s="101"/>
      <c r="O382" s="101"/>
      <c r="P382" s="101"/>
      <c r="Q382" s="101"/>
      <c r="R382" s="101"/>
      <c r="S382" s="101"/>
      <c r="T382" s="101"/>
      <c r="U382" s="101"/>
      <c r="V382" s="101"/>
      <c r="W382" s="101"/>
      <c r="X382" s="101"/>
      <c r="Y382" s="101"/>
      <c r="Z382" s="101"/>
      <c r="AA382" s="101"/>
    </row>
    <row r="383" spans="1:27" ht="12.75" customHeight="1">
      <c r="A383" s="101"/>
      <c r="B383" s="101"/>
      <c r="C383" s="101"/>
      <c r="D383" s="101"/>
      <c r="E383" s="101"/>
      <c r="F383" s="101"/>
      <c r="G383" s="101"/>
      <c r="H383" s="101"/>
      <c r="I383" s="101"/>
      <c r="J383" s="101"/>
      <c r="K383" s="101"/>
      <c r="L383" s="101"/>
      <c r="M383" s="101"/>
      <c r="N383" s="101"/>
      <c r="O383" s="101"/>
      <c r="P383" s="101"/>
      <c r="Q383" s="101"/>
      <c r="R383" s="101"/>
      <c r="S383" s="101"/>
      <c r="T383" s="101"/>
      <c r="U383" s="101"/>
      <c r="V383" s="101"/>
      <c r="W383" s="101"/>
      <c r="X383" s="101"/>
      <c r="Y383" s="101"/>
      <c r="Z383" s="101"/>
      <c r="AA383" s="101"/>
    </row>
    <row r="384" spans="1:27" ht="12.75" customHeight="1">
      <c r="A384" s="101"/>
      <c r="B384" s="101"/>
      <c r="C384" s="101"/>
      <c r="D384" s="101"/>
      <c r="E384" s="101"/>
      <c r="F384" s="101"/>
      <c r="G384" s="101"/>
      <c r="H384" s="101"/>
      <c r="I384" s="101"/>
      <c r="J384" s="101"/>
      <c r="K384" s="101"/>
      <c r="L384" s="101"/>
      <c r="M384" s="101"/>
      <c r="N384" s="101"/>
      <c r="O384" s="101"/>
      <c r="P384" s="101"/>
      <c r="Q384" s="101"/>
      <c r="R384" s="101"/>
      <c r="S384" s="101"/>
      <c r="T384" s="101"/>
      <c r="U384" s="101"/>
      <c r="V384" s="101"/>
      <c r="W384" s="101"/>
      <c r="X384" s="101"/>
      <c r="Y384" s="101"/>
      <c r="Z384" s="101"/>
      <c r="AA384" s="101"/>
    </row>
    <row r="385" spans="1:27" ht="12.75" customHeight="1">
      <c r="A385" s="101"/>
      <c r="B385" s="101"/>
      <c r="C385" s="101"/>
      <c r="D385" s="101"/>
      <c r="E385" s="101"/>
      <c r="F385" s="101"/>
      <c r="G385" s="101"/>
      <c r="H385" s="101"/>
      <c r="I385" s="101"/>
      <c r="J385" s="101"/>
      <c r="K385" s="101"/>
      <c r="L385" s="101"/>
      <c r="M385" s="101"/>
      <c r="N385" s="101"/>
      <c r="O385" s="101"/>
      <c r="P385" s="101"/>
      <c r="Q385" s="101"/>
      <c r="R385" s="101"/>
      <c r="S385" s="101"/>
      <c r="T385" s="101"/>
      <c r="U385" s="101"/>
      <c r="V385" s="101"/>
      <c r="W385" s="101"/>
      <c r="X385" s="101"/>
      <c r="Y385" s="101"/>
      <c r="Z385" s="101"/>
      <c r="AA385" s="101"/>
    </row>
    <row r="386" spans="1:27" ht="12.75" customHeight="1">
      <c r="A386" s="101"/>
      <c r="B386" s="101"/>
      <c r="C386" s="101"/>
      <c r="D386" s="101"/>
      <c r="E386" s="101"/>
      <c r="F386" s="101"/>
      <c r="G386" s="101"/>
      <c r="H386" s="101"/>
      <c r="I386" s="101"/>
      <c r="J386" s="101"/>
      <c r="K386" s="101"/>
      <c r="L386" s="101"/>
      <c r="M386" s="101"/>
      <c r="N386" s="101"/>
      <c r="O386" s="101"/>
      <c r="P386" s="101"/>
      <c r="Q386" s="101"/>
      <c r="R386" s="101"/>
      <c r="S386" s="101"/>
      <c r="T386" s="101"/>
      <c r="U386" s="101"/>
      <c r="V386" s="101"/>
      <c r="W386" s="101"/>
      <c r="X386" s="101"/>
      <c r="Y386" s="101"/>
      <c r="Z386" s="101"/>
      <c r="AA386" s="101"/>
    </row>
    <row r="387" spans="1:27" ht="12.75" customHeight="1">
      <c r="A387" s="101"/>
      <c r="B387" s="101"/>
      <c r="C387" s="101"/>
      <c r="D387" s="101"/>
      <c r="E387" s="101"/>
      <c r="F387" s="101"/>
      <c r="G387" s="101"/>
      <c r="H387" s="101"/>
      <c r="I387" s="101"/>
      <c r="J387" s="101"/>
      <c r="K387" s="101"/>
      <c r="L387" s="101"/>
      <c r="M387" s="101"/>
      <c r="N387" s="101"/>
      <c r="O387" s="101"/>
      <c r="P387" s="101"/>
      <c r="Q387" s="101"/>
      <c r="R387" s="101"/>
      <c r="S387" s="101"/>
      <c r="T387" s="101"/>
      <c r="U387" s="101"/>
      <c r="V387" s="101"/>
      <c r="W387" s="101"/>
      <c r="X387" s="101"/>
      <c r="Y387" s="101"/>
      <c r="Z387" s="101"/>
      <c r="AA387" s="101"/>
    </row>
    <row r="388" spans="1:27" ht="12.75" customHeight="1">
      <c r="A388" s="101"/>
      <c r="B388" s="101"/>
      <c r="C388" s="101"/>
      <c r="D388" s="101"/>
      <c r="E388" s="101"/>
      <c r="F388" s="101"/>
      <c r="G388" s="101"/>
      <c r="H388" s="101"/>
      <c r="I388" s="101"/>
      <c r="J388" s="101"/>
      <c r="K388" s="101"/>
      <c r="L388" s="101"/>
      <c r="M388" s="101"/>
      <c r="N388" s="101"/>
      <c r="O388" s="101"/>
      <c r="P388" s="101"/>
      <c r="Q388" s="101"/>
      <c r="R388" s="101"/>
      <c r="S388" s="101"/>
      <c r="T388" s="101"/>
      <c r="U388" s="101"/>
      <c r="V388" s="101"/>
      <c r="W388" s="101"/>
      <c r="X388" s="101"/>
      <c r="Y388" s="101"/>
      <c r="Z388" s="101"/>
      <c r="AA388" s="101"/>
    </row>
    <row r="389" spans="1:27" ht="12.75" customHeight="1">
      <c r="A389" s="101"/>
      <c r="B389" s="101"/>
      <c r="C389" s="101"/>
      <c r="D389" s="101"/>
      <c r="E389" s="101"/>
      <c r="F389" s="101"/>
      <c r="G389" s="101"/>
      <c r="H389" s="101"/>
      <c r="I389" s="101"/>
      <c r="J389" s="101"/>
      <c r="K389" s="101"/>
      <c r="L389" s="101"/>
      <c r="M389" s="101"/>
      <c r="N389" s="101"/>
      <c r="O389" s="101"/>
      <c r="P389" s="101"/>
      <c r="Q389" s="101"/>
      <c r="R389" s="101"/>
      <c r="S389" s="101"/>
      <c r="T389" s="101"/>
      <c r="U389" s="101"/>
      <c r="V389" s="101"/>
      <c r="W389" s="101"/>
      <c r="X389" s="101"/>
      <c r="Y389" s="101"/>
      <c r="Z389" s="101"/>
      <c r="AA389" s="101"/>
    </row>
    <row r="390" spans="1:27" ht="12.75" customHeight="1">
      <c r="A390" s="101"/>
      <c r="B390" s="101"/>
      <c r="C390" s="101"/>
      <c r="D390" s="101"/>
      <c r="E390" s="101"/>
      <c r="F390" s="101"/>
      <c r="G390" s="101"/>
      <c r="H390" s="101"/>
      <c r="I390" s="101"/>
      <c r="J390" s="101"/>
      <c r="K390" s="101"/>
      <c r="L390" s="101"/>
      <c r="M390" s="101"/>
      <c r="N390" s="101"/>
      <c r="O390" s="101"/>
      <c r="P390" s="101"/>
      <c r="Q390" s="101"/>
      <c r="R390" s="101"/>
      <c r="S390" s="101"/>
      <c r="T390" s="101"/>
      <c r="U390" s="101"/>
      <c r="V390" s="101"/>
      <c r="W390" s="101"/>
      <c r="X390" s="101"/>
      <c r="Y390" s="101"/>
      <c r="Z390" s="101"/>
      <c r="AA390" s="101"/>
    </row>
    <row r="391" spans="1:27" ht="12.75" customHeight="1">
      <c r="A391" s="101"/>
      <c r="B391" s="101"/>
      <c r="C391" s="101"/>
      <c r="D391" s="101"/>
      <c r="E391" s="101"/>
      <c r="F391" s="101"/>
      <c r="G391" s="101"/>
      <c r="H391" s="101"/>
      <c r="I391" s="101"/>
      <c r="J391" s="101"/>
      <c r="K391" s="101"/>
      <c r="L391" s="101"/>
      <c r="M391" s="101"/>
      <c r="N391" s="101"/>
      <c r="O391" s="101"/>
      <c r="P391" s="101"/>
      <c r="Q391" s="101"/>
      <c r="R391" s="101"/>
      <c r="S391" s="101"/>
      <c r="T391" s="101"/>
      <c r="U391" s="101"/>
      <c r="V391" s="101"/>
      <c r="W391" s="101"/>
      <c r="X391" s="101"/>
      <c r="Y391" s="101"/>
      <c r="Z391" s="101"/>
      <c r="AA391" s="101"/>
    </row>
    <row r="392" spans="1:27" ht="12.75" customHeight="1">
      <c r="A392" s="101"/>
      <c r="B392" s="101"/>
      <c r="C392" s="101"/>
      <c r="D392" s="101"/>
      <c r="E392" s="101"/>
      <c r="F392" s="101"/>
      <c r="G392" s="101"/>
      <c r="H392" s="101"/>
      <c r="I392" s="101"/>
      <c r="J392" s="101"/>
      <c r="K392" s="101"/>
      <c r="L392" s="101"/>
      <c r="M392" s="101"/>
      <c r="N392" s="101"/>
      <c r="O392" s="101"/>
      <c r="P392" s="101"/>
      <c r="Q392" s="101"/>
      <c r="R392" s="101"/>
      <c r="S392" s="101"/>
      <c r="T392" s="101"/>
      <c r="U392" s="101"/>
      <c r="V392" s="101"/>
      <c r="W392" s="101"/>
      <c r="X392" s="101"/>
      <c r="Y392" s="101"/>
      <c r="Z392" s="101"/>
      <c r="AA392" s="101"/>
    </row>
    <row r="393" spans="1:27" ht="12.75" customHeight="1">
      <c r="A393" s="101"/>
      <c r="B393" s="101"/>
      <c r="C393" s="101"/>
      <c r="D393" s="101"/>
      <c r="E393" s="101"/>
      <c r="F393" s="101"/>
      <c r="G393" s="101"/>
      <c r="H393" s="101"/>
      <c r="I393" s="101"/>
      <c r="J393" s="101"/>
      <c r="K393" s="101"/>
      <c r="L393" s="101"/>
      <c r="M393" s="101"/>
      <c r="N393" s="101"/>
      <c r="O393" s="101"/>
      <c r="P393" s="101"/>
      <c r="Q393" s="101"/>
      <c r="R393" s="101"/>
      <c r="S393" s="101"/>
      <c r="T393" s="101"/>
      <c r="U393" s="101"/>
      <c r="V393" s="101"/>
      <c r="W393" s="101"/>
      <c r="X393" s="101"/>
      <c r="Y393" s="101"/>
      <c r="Z393" s="101"/>
      <c r="AA393" s="101"/>
    </row>
    <row r="394" spans="1:27" ht="12.75" customHeight="1">
      <c r="A394" s="101"/>
      <c r="B394" s="101"/>
      <c r="C394" s="101"/>
      <c r="D394" s="101"/>
      <c r="E394" s="101"/>
      <c r="F394" s="101"/>
      <c r="G394" s="101"/>
      <c r="H394" s="101"/>
      <c r="I394" s="101"/>
      <c r="J394" s="101"/>
      <c r="K394" s="101"/>
      <c r="L394" s="101"/>
      <c r="M394" s="101"/>
      <c r="N394" s="101"/>
      <c r="O394" s="101"/>
      <c r="P394" s="101"/>
      <c r="Q394" s="101"/>
      <c r="R394" s="101"/>
      <c r="S394" s="101"/>
      <c r="T394" s="101"/>
      <c r="U394" s="101"/>
      <c r="V394" s="101"/>
      <c r="W394" s="101"/>
      <c r="X394" s="101"/>
      <c r="Y394" s="101"/>
      <c r="Z394" s="101"/>
      <c r="AA394" s="101"/>
    </row>
    <row r="395" spans="1:27" ht="12.75" customHeight="1">
      <c r="A395" s="101"/>
      <c r="B395" s="101"/>
      <c r="C395" s="101"/>
      <c r="D395" s="101"/>
      <c r="E395" s="101"/>
      <c r="F395" s="101"/>
      <c r="G395" s="101"/>
      <c r="H395" s="101"/>
      <c r="I395" s="101"/>
      <c r="J395" s="101"/>
      <c r="K395" s="101"/>
      <c r="L395" s="101"/>
      <c r="M395" s="101"/>
      <c r="N395" s="101"/>
      <c r="O395" s="101"/>
      <c r="P395" s="101"/>
      <c r="Q395" s="101"/>
      <c r="R395" s="101"/>
      <c r="S395" s="101"/>
      <c r="T395" s="101"/>
      <c r="U395" s="101"/>
      <c r="V395" s="101"/>
      <c r="W395" s="101"/>
      <c r="X395" s="101"/>
      <c r="Y395" s="101"/>
      <c r="Z395" s="101"/>
      <c r="AA395" s="101"/>
    </row>
    <row r="396" spans="1:27" ht="12.75" customHeight="1">
      <c r="A396" s="101"/>
      <c r="B396" s="101"/>
      <c r="C396" s="101"/>
      <c r="D396" s="101"/>
      <c r="E396" s="101"/>
      <c r="F396" s="101"/>
      <c r="G396" s="101"/>
      <c r="H396" s="101"/>
      <c r="I396" s="101"/>
      <c r="J396" s="101"/>
      <c r="K396" s="101"/>
      <c r="L396" s="101"/>
      <c r="M396" s="101"/>
      <c r="N396" s="101"/>
      <c r="O396" s="101"/>
      <c r="P396" s="101"/>
      <c r="Q396" s="101"/>
      <c r="R396" s="101"/>
      <c r="S396" s="101"/>
      <c r="T396" s="101"/>
      <c r="U396" s="101"/>
      <c r="V396" s="101"/>
      <c r="W396" s="101"/>
      <c r="X396" s="101"/>
      <c r="Y396" s="101"/>
      <c r="Z396" s="101"/>
      <c r="AA396" s="101"/>
    </row>
    <row r="397" spans="1:27" ht="12.75" customHeight="1">
      <c r="A397" s="101"/>
      <c r="B397" s="101"/>
      <c r="C397" s="101"/>
      <c r="D397" s="101"/>
      <c r="E397" s="101"/>
      <c r="F397" s="101"/>
      <c r="G397" s="101"/>
      <c r="H397" s="101"/>
      <c r="I397" s="101"/>
      <c r="J397" s="101"/>
      <c r="K397" s="101"/>
      <c r="L397" s="101"/>
      <c r="M397" s="101"/>
      <c r="N397" s="101"/>
      <c r="O397" s="101"/>
      <c r="P397" s="101"/>
      <c r="Q397" s="101"/>
      <c r="R397" s="101"/>
      <c r="S397" s="101"/>
      <c r="T397" s="101"/>
      <c r="U397" s="101"/>
      <c r="V397" s="101"/>
      <c r="W397" s="101"/>
      <c r="X397" s="101"/>
      <c r="Y397" s="101"/>
      <c r="Z397" s="101"/>
      <c r="AA397" s="101"/>
    </row>
    <row r="398" spans="1:27" ht="12.75" customHeight="1">
      <c r="A398" s="101"/>
      <c r="B398" s="101"/>
      <c r="C398" s="101"/>
      <c r="D398" s="101"/>
      <c r="E398" s="101"/>
      <c r="F398" s="101"/>
      <c r="G398" s="101"/>
      <c r="H398" s="101"/>
      <c r="I398" s="101"/>
      <c r="J398" s="101"/>
      <c r="K398" s="101"/>
      <c r="L398" s="101"/>
      <c r="M398" s="101"/>
      <c r="N398" s="101"/>
      <c r="O398" s="101"/>
      <c r="P398" s="101"/>
      <c r="Q398" s="101"/>
      <c r="R398" s="101"/>
      <c r="S398" s="101"/>
      <c r="T398" s="101"/>
      <c r="U398" s="101"/>
      <c r="V398" s="101"/>
      <c r="W398" s="101"/>
      <c r="X398" s="101"/>
      <c r="Y398" s="101"/>
      <c r="Z398" s="101"/>
      <c r="AA398" s="101"/>
    </row>
    <row r="399" spans="1:27" ht="12.75" customHeight="1">
      <c r="A399" s="101"/>
      <c r="B399" s="101"/>
      <c r="C399" s="101"/>
      <c r="D399" s="101"/>
      <c r="E399" s="101"/>
      <c r="F399" s="101"/>
      <c r="G399" s="101"/>
      <c r="H399" s="101"/>
      <c r="I399" s="101"/>
      <c r="J399" s="101"/>
      <c r="K399" s="101"/>
      <c r="L399" s="101"/>
      <c r="M399" s="101"/>
      <c r="N399" s="101"/>
      <c r="O399" s="101"/>
      <c r="P399" s="101"/>
      <c r="Q399" s="101"/>
      <c r="R399" s="101"/>
      <c r="S399" s="101"/>
      <c r="T399" s="101"/>
      <c r="U399" s="101"/>
      <c r="V399" s="101"/>
      <c r="W399" s="101"/>
      <c r="X399" s="101"/>
      <c r="Y399" s="101"/>
      <c r="Z399" s="101"/>
      <c r="AA399" s="101"/>
    </row>
    <row r="400" spans="1:27" ht="12.75" customHeight="1">
      <c r="A400" s="101"/>
      <c r="B400" s="101"/>
      <c r="C400" s="101"/>
      <c r="D400" s="101"/>
      <c r="E400" s="101"/>
      <c r="F400" s="101"/>
      <c r="G400" s="101"/>
      <c r="H400" s="101"/>
      <c r="I400" s="101"/>
      <c r="J400" s="101"/>
      <c r="K400" s="101"/>
      <c r="L400" s="101"/>
      <c r="M400" s="101"/>
      <c r="N400" s="101"/>
      <c r="O400" s="101"/>
      <c r="P400" s="101"/>
      <c r="Q400" s="101"/>
      <c r="R400" s="101"/>
      <c r="S400" s="101"/>
      <c r="T400" s="101"/>
      <c r="U400" s="101"/>
      <c r="V400" s="101"/>
      <c r="W400" s="101"/>
      <c r="X400" s="101"/>
      <c r="Y400" s="101"/>
      <c r="Z400" s="101"/>
      <c r="AA400" s="101"/>
    </row>
    <row r="401" spans="1:27" ht="12.75" customHeight="1">
      <c r="A401" s="101"/>
      <c r="B401" s="101"/>
      <c r="C401" s="101"/>
      <c r="D401" s="101"/>
      <c r="E401" s="101"/>
      <c r="F401" s="101"/>
      <c r="G401" s="101"/>
      <c r="H401" s="101"/>
      <c r="I401" s="101"/>
      <c r="J401" s="101"/>
      <c r="K401" s="101"/>
      <c r="L401" s="101"/>
      <c r="M401" s="101"/>
      <c r="N401" s="101"/>
      <c r="O401" s="101"/>
      <c r="P401" s="101"/>
      <c r="Q401" s="101"/>
      <c r="R401" s="101"/>
      <c r="S401" s="101"/>
      <c r="T401" s="101"/>
      <c r="U401" s="101"/>
      <c r="V401" s="101"/>
      <c r="W401" s="101"/>
      <c r="X401" s="101"/>
      <c r="Y401" s="101"/>
      <c r="Z401" s="101"/>
      <c r="AA401" s="101"/>
    </row>
    <row r="402" spans="1:27" ht="12.75" customHeight="1">
      <c r="A402" s="101"/>
      <c r="B402" s="101"/>
      <c r="C402" s="101"/>
      <c r="D402" s="101"/>
      <c r="E402" s="101"/>
      <c r="F402" s="101"/>
      <c r="G402" s="101"/>
      <c r="H402" s="101"/>
      <c r="I402" s="101"/>
      <c r="J402" s="101"/>
      <c r="K402" s="101"/>
      <c r="L402" s="101"/>
      <c r="M402" s="101"/>
      <c r="N402" s="101"/>
      <c r="O402" s="101"/>
      <c r="P402" s="101"/>
      <c r="Q402" s="101"/>
      <c r="R402" s="101"/>
      <c r="S402" s="101"/>
      <c r="T402" s="101"/>
      <c r="U402" s="101"/>
      <c r="V402" s="101"/>
      <c r="W402" s="101"/>
      <c r="X402" s="101"/>
      <c r="Y402" s="101"/>
      <c r="Z402" s="101"/>
      <c r="AA402" s="101"/>
    </row>
    <row r="403" spans="1:27" ht="12.75" customHeight="1">
      <c r="A403" s="101"/>
      <c r="B403" s="101"/>
      <c r="C403" s="101"/>
      <c r="D403" s="101"/>
      <c r="E403" s="101"/>
      <c r="F403" s="101"/>
      <c r="G403" s="101"/>
      <c r="H403" s="101"/>
      <c r="I403" s="101"/>
      <c r="J403" s="101"/>
      <c r="K403" s="101"/>
      <c r="L403" s="101"/>
      <c r="M403" s="101"/>
      <c r="N403" s="101"/>
      <c r="O403" s="101"/>
      <c r="P403" s="101"/>
      <c r="Q403" s="101"/>
      <c r="R403" s="101"/>
      <c r="S403" s="101"/>
      <c r="T403" s="101"/>
      <c r="U403" s="101"/>
      <c r="V403" s="101"/>
      <c r="W403" s="101"/>
      <c r="X403" s="101"/>
      <c r="Y403" s="101"/>
      <c r="Z403" s="101"/>
      <c r="AA403" s="101"/>
    </row>
    <row r="404" spans="1:27" ht="12.75" customHeight="1">
      <c r="A404" s="101"/>
      <c r="B404" s="101"/>
      <c r="C404" s="101"/>
      <c r="D404" s="101"/>
      <c r="E404" s="101"/>
      <c r="F404" s="101"/>
      <c r="G404" s="101"/>
      <c r="H404" s="101"/>
      <c r="I404" s="101"/>
      <c r="J404" s="101"/>
      <c r="K404" s="101"/>
      <c r="L404" s="101"/>
      <c r="M404" s="101"/>
      <c r="N404" s="101"/>
      <c r="O404" s="101"/>
      <c r="P404" s="101"/>
      <c r="Q404" s="101"/>
      <c r="R404" s="101"/>
      <c r="S404" s="101"/>
      <c r="T404" s="101"/>
      <c r="U404" s="101"/>
      <c r="V404" s="101"/>
      <c r="W404" s="101"/>
      <c r="X404" s="101"/>
      <c r="Y404" s="101"/>
      <c r="Z404" s="101"/>
      <c r="AA404" s="101"/>
    </row>
    <row r="405" spans="1:27" ht="12.75" customHeight="1">
      <c r="A405" s="101"/>
      <c r="B405" s="101"/>
      <c r="C405" s="101"/>
      <c r="D405" s="101"/>
      <c r="E405" s="101"/>
      <c r="F405" s="101"/>
      <c r="G405" s="101"/>
      <c r="H405" s="101"/>
      <c r="I405" s="101"/>
      <c r="J405" s="101"/>
      <c r="K405" s="101"/>
      <c r="L405" s="101"/>
      <c r="M405" s="101"/>
      <c r="N405" s="101"/>
      <c r="O405" s="101"/>
      <c r="P405" s="101"/>
      <c r="Q405" s="101"/>
      <c r="R405" s="101"/>
      <c r="S405" s="101"/>
      <c r="T405" s="101"/>
      <c r="U405" s="101"/>
      <c r="V405" s="101"/>
      <c r="W405" s="101"/>
      <c r="X405" s="101"/>
      <c r="Y405" s="101"/>
      <c r="Z405" s="101"/>
      <c r="AA405" s="101"/>
    </row>
    <row r="406" spans="1:27" ht="12.75" customHeight="1">
      <c r="A406" s="101"/>
      <c r="B406" s="101"/>
      <c r="C406" s="101"/>
      <c r="D406" s="101"/>
      <c r="E406" s="101"/>
      <c r="F406" s="101"/>
      <c r="G406" s="101"/>
      <c r="H406" s="101"/>
      <c r="I406" s="101"/>
      <c r="J406" s="101"/>
      <c r="K406" s="101"/>
      <c r="L406" s="101"/>
      <c r="M406" s="101"/>
      <c r="N406" s="101"/>
      <c r="O406" s="101"/>
      <c r="P406" s="101"/>
      <c r="Q406" s="101"/>
      <c r="R406" s="101"/>
      <c r="S406" s="101"/>
      <c r="T406" s="101"/>
      <c r="U406" s="101"/>
      <c r="V406" s="101"/>
      <c r="W406" s="101"/>
      <c r="X406" s="101"/>
      <c r="Y406" s="101"/>
      <c r="Z406" s="101"/>
      <c r="AA406" s="101"/>
    </row>
    <row r="407" spans="1:27" ht="12.75" customHeight="1">
      <c r="A407" s="101"/>
      <c r="B407" s="101"/>
      <c r="C407" s="101"/>
      <c r="D407" s="101"/>
      <c r="E407" s="101"/>
      <c r="F407" s="101"/>
      <c r="G407" s="101"/>
      <c r="H407" s="101"/>
      <c r="I407" s="101"/>
      <c r="J407" s="101"/>
      <c r="K407" s="101"/>
      <c r="L407" s="101"/>
      <c r="M407" s="101"/>
      <c r="N407" s="101"/>
      <c r="O407" s="101"/>
      <c r="P407" s="101"/>
      <c r="Q407" s="101"/>
      <c r="R407" s="101"/>
      <c r="S407" s="101"/>
      <c r="T407" s="101"/>
      <c r="U407" s="101"/>
      <c r="V407" s="101"/>
      <c r="W407" s="101"/>
      <c r="X407" s="101"/>
      <c r="Y407" s="101"/>
      <c r="Z407" s="101"/>
      <c r="AA407" s="101"/>
    </row>
    <row r="408" spans="1:27" ht="12.75" customHeight="1">
      <c r="A408" s="101"/>
      <c r="B408" s="101"/>
      <c r="C408" s="101"/>
      <c r="D408" s="101"/>
      <c r="E408" s="101"/>
      <c r="F408" s="101"/>
      <c r="G408" s="101"/>
      <c r="H408" s="101"/>
      <c r="I408" s="101"/>
      <c r="J408" s="101"/>
      <c r="K408" s="101"/>
      <c r="L408" s="101"/>
      <c r="M408" s="101"/>
      <c r="N408" s="101"/>
      <c r="O408" s="101"/>
      <c r="P408" s="101"/>
      <c r="Q408" s="101"/>
      <c r="R408" s="101"/>
      <c r="S408" s="101"/>
      <c r="T408" s="101"/>
      <c r="U408" s="101"/>
      <c r="V408" s="101"/>
      <c r="W408" s="101"/>
      <c r="X408" s="101"/>
      <c r="Y408" s="101"/>
      <c r="Z408" s="101"/>
      <c r="AA408" s="101"/>
    </row>
    <row r="409" spans="1:27" ht="12.75" customHeight="1">
      <c r="A409" s="101"/>
      <c r="B409" s="101"/>
      <c r="C409" s="101"/>
      <c r="D409" s="101"/>
      <c r="E409" s="101"/>
      <c r="F409" s="101"/>
      <c r="G409" s="101"/>
      <c r="H409" s="101"/>
      <c r="I409" s="101"/>
      <c r="J409" s="101"/>
      <c r="K409" s="101"/>
      <c r="L409" s="101"/>
      <c r="M409" s="101"/>
      <c r="N409" s="101"/>
      <c r="O409" s="101"/>
      <c r="P409" s="101"/>
      <c r="Q409" s="101"/>
      <c r="R409" s="101"/>
      <c r="S409" s="101"/>
      <c r="T409" s="101"/>
      <c r="U409" s="101"/>
      <c r="V409" s="101"/>
      <c r="W409" s="101"/>
      <c r="X409" s="101"/>
      <c r="Y409" s="101"/>
      <c r="Z409" s="101"/>
      <c r="AA409" s="101"/>
    </row>
    <row r="410" spans="1:27" ht="12.75" customHeight="1">
      <c r="A410" s="101"/>
      <c r="B410" s="101"/>
      <c r="C410" s="101"/>
      <c r="D410" s="101"/>
      <c r="E410" s="101"/>
      <c r="F410" s="101"/>
      <c r="G410" s="101"/>
      <c r="H410" s="101"/>
      <c r="I410" s="101"/>
      <c r="J410" s="101"/>
      <c r="K410" s="101"/>
      <c r="L410" s="101"/>
      <c r="M410" s="101"/>
      <c r="N410" s="101"/>
      <c r="O410" s="101"/>
      <c r="P410" s="101"/>
      <c r="Q410" s="101"/>
      <c r="R410" s="101"/>
      <c r="S410" s="101"/>
      <c r="T410" s="101"/>
      <c r="U410" s="101"/>
      <c r="V410" s="101"/>
      <c r="W410" s="101"/>
      <c r="X410" s="101"/>
      <c r="Y410" s="101"/>
      <c r="Z410" s="101"/>
      <c r="AA410" s="101"/>
    </row>
    <row r="411" spans="1:27" ht="12.75" customHeight="1">
      <c r="A411" s="101"/>
      <c r="B411" s="101"/>
      <c r="C411" s="101"/>
      <c r="D411" s="101"/>
      <c r="E411" s="101"/>
      <c r="F411" s="101"/>
      <c r="G411" s="101"/>
      <c r="H411" s="101"/>
      <c r="I411" s="101"/>
      <c r="J411" s="101"/>
      <c r="K411" s="101"/>
      <c r="L411" s="101"/>
      <c r="M411" s="101"/>
      <c r="N411" s="101"/>
      <c r="O411" s="101"/>
      <c r="P411" s="101"/>
      <c r="Q411" s="101"/>
      <c r="R411" s="101"/>
      <c r="S411" s="101"/>
      <c r="T411" s="101"/>
      <c r="U411" s="101"/>
      <c r="V411" s="101"/>
      <c r="W411" s="101"/>
      <c r="X411" s="101"/>
      <c r="Y411" s="101"/>
      <c r="Z411" s="101"/>
      <c r="AA411" s="101"/>
    </row>
    <row r="412" spans="1:27" ht="12.75" customHeight="1">
      <c r="A412" s="101"/>
      <c r="B412" s="101"/>
      <c r="C412" s="101"/>
      <c r="D412" s="101"/>
      <c r="E412" s="101"/>
      <c r="F412" s="101"/>
      <c r="G412" s="101"/>
      <c r="H412" s="101"/>
      <c r="I412" s="101"/>
      <c r="J412" s="101"/>
      <c r="K412" s="101"/>
      <c r="L412" s="101"/>
      <c r="M412" s="101"/>
      <c r="N412" s="101"/>
      <c r="O412" s="101"/>
      <c r="P412" s="101"/>
      <c r="Q412" s="101"/>
      <c r="R412" s="101"/>
      <c r="S412" s="101"/>
      <c r="T412" s="101"/>
      <c r="U412" s="101"/>
      <c r="V412" s="101"/>
      <c r="W412" s="101"/>
      <c r="X412" s="101"/>
      <c r="Y412" s="101"/>
      <c r="Z412" s="101"/>
      <c r="AA412" s="101"/>
    </row>
    <row r="413" spans="1:27" ht="12.75" customHeight="1">
      <c r="A413" s="101"/>
      <c r="B413" s="101"/>
      <c r="C413" s="101"/>
      <c r="D413" s="101"/>
      <c r="E413" s="101"/>
      <c r="F413" s="101"/>
      <c r="G413" s="101"/>
      <c r="H413" s="101"/>
      <c r="I413" s="101"/>
      <c r="J413" s="101"/>
      <c r="K413" s="101"/>
      <c r="L413" s="101"/>
      <c r="M413" s="101"/>
      <c r="N413" s="101"/>
      <c r="O413" s="101"/>
      <c r="P413" s="101"/>
      <c r="Q413" s="101"/>
      <c r="R413" s="101"/>
      <c r="S413" s="101"/>
      <c r="T413" s="101"/>
      <c r="U413" s="101"/>
      <c r="V413" s="101"/>
      <c r="W413" s="101"/>
      <c r="X413" s="101"/>
      <c r="Y413" s="101"/>
      <c r="Z413" s="101"/>
      <c r="AA413" s="101"/>
    </row>
    <row r="414" spans="1:27" ht="12.75" customHeight="1">
      <c r="A414" s="101"/>
      <c r="B414" s="101"/>
      <c r="C414" s="101"/>
      <c r="D414" s="101"/>
      <c r="E414" s="101"/>
      <c r="F414" s="101"/>
      <c r="G414" s="101"/>
      <c r="H414" s="101"/>
      <c r="I414" s="101"/>
      <c r="J414" s="101"/>
      <c r="K414" s="101"/>
      <c r="L414" s="101"/>
      <c r="M414" s="101"/>
      <c r="N414" s="101"/>
      <c r="O414" s="101"/>
      <c r="P414" s="101"/>
      <c r="Q414" s="101"/>
      <c r="R414" s="101"/>
      <c r="S414" s="101"/>
      <c r="T414" s="101"/>
      <c r="U414" s="101"/>
      <c r="V414" s="101"/>
      <c r="W414" s="101"/>
      <c r="X414" s="101"/>
      <c r="Y414" s="101"/>
      <c r="Z414" s="101"/>
      <c r="AA414" s="101"/>
    </row>
    <row r="415" spans="1:27" ht="12.75" customHeight="1">
      <c r="A415" s="101"/>
      <c r="B415" s="101"/>
      <c r="C415" s="101"/>
      <c r="D415" s="101"/>
      <c r="E415" s="101"/>
      <c r="F415" s="101"/>
      <c r="G415" s="101"/>
      <c r="H415" s="101"/>
      <c r="I415" s="101"/>
      <c r="J415" s="101"/>
      <c r="K415" s="101"/>
      <c r="L415" s="101"/>
      <c r="M415" s="101"/>
      <c r="N415" s="101"/>
      <c r="O415" s="101"/>
      <c r="P415" s="101"/>
      <c r="Q415" s="101"/>
      <c r="R415" s="101"/>
      <c r="S415" s="101"/>
      <c r="T415" s="101"/>
      <c r="U415" s="101"/>
      <c r="V415" s="101"/>
      <c r="W415" s="101"/>
      <c r="X415" s="101"/>
      <c r="Y415" s="101"/>
      <c r="Z415" s="101"/>
      <c r="AA415" s="101"/>
    </row>
    <row r="416" spans="1:27" ht="12.75" customHeight="1">
      <c r="A416" s="101"/>
      <c r="B416" s="101"/>
      <c r="C416" s="101"/>
      <c r="D416" s="101"/>
      <c r="E416" s="101"/>
      <c r="F416" s="101"/>
      <c r="G416" s="101"/>
      <c r="H416" s="101"/>
      <c r="I416" s="101"/>
      <c r="J416" s="101"/>
      <c r="K416" s="101"/>
      <c r="L416" s="101"/>
      <c r="M416" s="101"/>
      <c r="N416" s="101"/>
      <c r="O416" s="101"/>
      <c r="P416" s="101"/>
      <c r="Q416" s="101"/>
      <c r="R416" s="101"/>
      <c r="S416" s="101"/>
      <c r="T416" s="101"/>
      <c r="U416" s="101"/>
      <c r="V416" s="101"/>
      <c r="W416" s="101"/>
      <c r="X416" s="101"/>
      <c r="Y416" s="101"/>
      <c r="Z416" s="101"/>
      <c r="AA416" s="101"/>
    </row>
    <row r="417" spans="1:27" ht="12.75" customHeight="1">
      <c r="A417" s="101"/>
      <c r="B417" s="101"/>
      <c r="C417" s="101"/>
      <c r="D417" s="101"/>
      <c r="E417" s="101"/>
      <c r="F417" s="101"/>
      <c r="G417" s="101"/>
      <c r="H417" s="101"/>
      <c r="I417" s="101"/>
      <c r="J417" s="101"/>
      <c r="K417" s="101"/>
      <c r="L417" s="101"/>
      <c r="M417" s="101"/>
      <c r="N417" s="101"/>
      <c r="O417" s="101"/>
      <c r="P417" s="101"/>
      <c r="Q417" s="101"/>
      <c r="R417" s="101"/>
      <c r="S417" s="101"/>
      <c r="T417" s="101"/>
      <c r="U417" s="101"/>
      <c r="V417" s="101"/>
      <c r="W417" s="101"/>
      <c r="X417" s="101"/>
      <c r="Y417" s="101"/>
      <c r="Z417" s="101"/>
      <c r="AA417" s="101"/>
    </row>
    <row r="418" spans="1:27" ht="12.75" customHeight="1">
      <c r="A418" s="101"/>
      <c r="B418" s="101"/>
      <c r="C418" s="101"/>
      <c r="D418" s="101"/>
      <c r="E418" s="101"/>
      <c r="F418" s="101"/>
      <c r="G418" s="101"/>
      <c r="H418" s="101"/>
      <c r="I418" s="101"/>
      <c r="J418" s="101"/>
      <c r="K418" s="101"/>
      <c r="L418" s="101"/>
      <c r="M418" s="101"/>
      <c r="N418" s="101"/>
      <c r="O418" s="101"/>
      <c r="P418" s="101"/>
      <c r="Q418" s="101"/>
      <c r="R418" s="101"/>
      <c r="S418" s="101"/>
      <c r="T418" s="101"/>
      <c r="U418" s="101"/>
      <c r="V418" s="101"/>
      <c r="W418" s="101"/>
      <c r="X418" s="101"/>
      <c r="Y418" s="101"/>
      <c r="Z418" s="101"/>
      <c r="AA418" s="101"/>
    </row>
    <row r="419" spans="1:27" ht="12.75" customHeight="1">
      <c r="A419" s="101"/>
      <c r="B419" s="101"/>
      <c r="C419" s="101"/>
      <c r="D419" s="101"/>
      <c r="E419" s="101"/>
      <c r="F419" s="101"/>
      <c r="G419" s="101"/>
      <c r="H419" s="101"/>
      <c r="I419" s="101"/>
      <c r="J419" s="101"/>
      <c r="K419" s="101"/>
      <c r="L419" s="101"/>
      <c r="M419" s="101"/>
      <c r="N419" s="101"/>
      <c r="O419" s="101"/>
      <c r="P419" s="101"/>
      <c r="Q419" s="101"/>
      <c r="R419" s="101"/>
      <c r="S419" s="101"/>
      <c r="T419" s="101"/>
      <c r="U419" s="101"/>
      <c r="V419" s="101"/>
      <c r="W419" s="101"/>
      <c r="X419" s="101"/>
      <c r="Y419" s="101"/>
      <c r="Z419" s="101"/>
      <c r="AA419" s="101"/>
    </row>
    <row r="420" spans="1:27" ht="12.75" customHeight="1">
      <c r="A420" s="101"/>
      <c r="B420" s="101"/>
      <c r="C420" s="101"/>
      <c r="D420" s="101"/>
      <c r="E420" s="101"/>
      <c r="F420" s="101"/>
      <c r="G420" s="101"/>
      <c r="H420" s="101"/>
      <c r="I420" s="101"/>
      <c r="J420" s="101"/>
      <c r="K420" s="101"/>
      <c r="L420" s="101"/>
      <c r="M420" s="101"/>
      <c r="N420" s="101"/>
      <c r="O420" s="101"/>
      <c r="P420" s="101"/>
      <c r="Q420" s="101"/>
      <c r="R420" s="101"/>
      <c r="S420" s="101"/>
      <c r="T420" s="101"/>
      <c r="U420" s="101"/>
      <c r="V420" s="101"/>
      <c r="W420" s="101"/>
      <c r="X420" s="101"/>
      <c r="Y420" s="101"/>
      <c r="Z420" s="101"/>
      <c r="AA420" s="101"/>
    </row>
    <row r="421" spans="1:27" ht="12.75" customHeight="1">
      <c r="A421" s="101"/>
      <c r="B421" s="101"/>
      <c r="C421" s="101"/>
      <c r="D421" s="101"/>
      <c r="E421" s="101"/>
      <c r="F421" s="101"/>
      <c r="G421" s="101"/>
      <c r="H421" s="101"/>
      <c r="I421" s="101"/>
      <c r="J421" s="101"/>
      <c r="K421" s="101"/>
      <c r="L421" s="101"/>
      <c r="M421" s="101"/>
      <c r="N421" s="101"/>
      <c r="O421" s="101"/>
      <c r="P421" s="101"/>
      <c r="Q421" s="101"/>
      <c r="R421" s="101"/>
      <c r="S421" s="101"/>
      <c r="T421" s="101"/>
      <c r="U421" s="101"/>
      <c r="V421" s="101"/>
      <c r="W421" s="101"/>
      <c r="X421" s="101"/>
      <c r="Y421" s="101"/>
      <c r="Z421" s="101"/>
      <c r="AA421" s="101"/>
    </row>
    <row r="422" spans="1:27" ht="12.75" customHeight="1">
      <c r="A422" s="101"/>
      <c r="B422" s="101"/>
      <c r="C422" s="101"/>
      <c r="D422" s="101"/>
      <c r="E422" s="101"/>
      <c r="F422" s="101"/>
      <c r="G422" s="101"/>
      <c r="H422" s="101"/>
      <c r="I422" s="101"/>
      <c r="J422" s="101"/>
      <c r="K422" s="101"/>
      <c r="L422" s="101"/>
      <c r="M422" s="101"/>
      <c r="N422" s="101"/>
      <c r="O422" s="101"/>
      <c r="P422" s="101"/>
      <c r="Q422" s="101"/>
      <c r="R422" s="101"/>
      <c r="S422" s="101"/>
      <c r="T422" s="101"/>
      <c r="U422" s="101"/>
      <c r="V422" s="101"/>
      <c r="W422" s="101"/>
      <c r="X422" s="101"/>
      <c r="Y422" s="101"/>
      <c r="Z422" s="101"/>
      <c r="AA422" s="101"/>
    </row>
    <row r="423" spans="1:27" ht="12.75" customHeight="1">
      <c r="A423" s="101"/>
      <c r="B423" s="101"/>
      <c r="C423" s="101"/>
      <c r="D423" s="101"/>
      <c r="E423" s="101"/>
      <c r="F423" s="101"/>
      <c r="G423" s="101"/>
      <c r="H423" s="101"/>
      <c r="I423" s="101"/>
      <c r="J423" s="101"/>
      <c r="K423" s="101"/>
      <c r="L423" s="101"/>
      <c r="M423" s="101"/>
      <c r="N423" s="101"/>
      <c r="O423" s="101"/>
      <c r="P423" s="101"/>
      <c r="Q423" s="101"/>
      <c r="R423" s="101"/>
      <c r="S423" s="101"/>
      <c r="T423" s="101"/>
      <c r="U423" s="101"/>
      <c r="V423" s="101"/>
      <c r="W423" s="101"/>
      <c r="X423" s="101"/>
      <c r="Y423" s="101"/>
      <c r="Z423" s="101"/>
      <c r="AA423" s="101"/>
    </row>
    <row r="424" spans="1:27" ht="12.75" customHeight="1">
      <c r="A424" s="101"/>
      <c r="B424" s="101"/>
      <c r="C424" s="101"/>
      <c r="D424" s="101"/>
      <c r="E424" s="101"/>
      <c r="F424" s="101"/>
      <c r="G424" s="101"/>
      <c r="H424" s="101"/>
      <c r="I424" s="101"/>
      <c r="J424" s="101"/>
      <c r="K424" s="101"/>
      <c r="L424" s="101"/>
      <c r="M424" s="101"/>
      <c r="N424" s="101"/>
      <c r="O424" s="101"/>
      <c r="P424" s="101"/>
      <c r="Q424" s="101"/>
      <c r="R424" s="101"/>
      <c r="S424" s="101"/>
      <c r="T424" s="101"/>
      <c r="U424" s="101"/>
      <c r="V424" s="101"/>
      <c r="W424" s="101"/>
      <c r="X424" s="101"/>
      <c r="Y424" s="101"/>
      <c r="Z424" s="101"/>
      <c r="AA424" s="101"/>
    </row>
    <row r="425" spans="1:27" ht="12.75" customHeight="1">
      <c r="A425" s="101"/>
      <c r="B425" s="101"/>
      <c r="C425" s="101"/>
      <c r="D425" s="101"/>
      <c r="E425" s="101"/>
      <c r="F425" s="101"/>
      <c r="G425" s="101"/>
      <c r="H425" s="101"/>
      <c r="I425" s="101"/>
      <c r="J425" s="101"/>
      <c r="K425" s="101"/>
      <c r="L425" s="101"/>
      <c r="M425" s="101"/>
      <c r="N425" s="101"/>
      <c r="O425" s="101"/>
      <c r="P425" s="101"/>
      <c r="Q425" s="101"/>
      <c r="R425" s="101"/>
      <c r="S425" s="101"/>
      <c r="T425" s="101"/>
      <c r="U425" s="101"/>
      <c r="V425" s="101"/>
      <c r="W425" s="101"/>
      <c r="X425" s="101"/>
      <c r="Y425" s="101"/>
      <c r="Z425" s="101"/>
      <c r="AA425" s="101"/>
    </row>
    <row r="426" spans="1:27" ht="12.75" customHeight="1">
      <c r="A426" s="101"/>
      <c r="B426" s="101"/>
      <c r="C426" s="101"/>
      <c r="D426" s="101"/>
      <c r="E426" s="101"/>
      <c r="F426" s="101"/>
      <c r="G426" s="101"/>
      <c r="H426" s="101"/>
      <c r="I426" s="101"/>
      <c r="J426" s="101"/>
      <c r="K426" s="101"/>
      <c r="L426" s="101"/>
      <c r="M426" s="101"/>
      <c r="N426" s="101"/>
      <c r="O426" s="101"/>
      <c r="P426" s="101"/>
      <c r="Q426" s="101"/>
      <c r="R426" s="101"/>
      <c r="S426" s="101"/>
      <c r="T426" s="101"/>
      <c r="U426" s="101"/>
      <c r="V426" s="101"/>
      <c r="W426" s="101"/>
      <c r="X426" s="101"/>
      <c r="Y426" s="101"/>
      <c r="Z426" s="101"/>
      <c r="AA426" s="101"/>
    </row>
    <row r="427" spans="1:27" ht="12.75" customHeight="1">
      <c r="A427" s="101"/>
      <c r="B427" s="101"/>
      <c r="C427" s="101"/>
      <c r="D427" s="101"/>
      <c r="E427" s="101"/>
      <c r="F427" s="101"/>
      <c r="G427" s="101"/>
      <c r="H427" s="101"/>
      <c r="I427" s="101"/>
      <c r="J427" s="101"/>
      <c r="K427" s="101"/>
      <c r="L427" s="101"/>
      <c r="M427" s="101"/>
      <c r="N427" s="101"/>
      <c r="O427" s="101"/>
      <c r="P427" s="101"/>
      <c r="Q427" s="101"/>
      <c r="R427" s="101"/>
      <c r="S427" s="101"/>
      <c r="T427" s="101"/>
      <c r="U427" s="101"/>
      <c r="V427" s="101"/>
      <c r="W427" s="101"/>
      <c r="X427" s="101"/>
      <c r="Y427" s="101"/>
      <c r="Z427" s="101"/>
      <c r="AA427" s="101"/>
    </row>
    <row r="428" spans="1:27" ht="12.75" customHeight="1">
      <c r="A428" s="101"/>
      <c r="B428" s="101"/>
      <c r="C428" s="101"/>
      <c r="D428" s="101"/>
      <c r="E428" s="101"/>
      <c r="F428" s="101"/>
      <c r="G428" s="101"/>
      <c r="H428" s="101"/>
      <c r="I428" s="101"/>
      <c r="J428" s="101"/>
      <c r="K428" s="101"/>
      <c r="L428" s="101"/>
      <c r="M428" s="101"/>
      <c r="N428" s="101"/>
      <c r="O428" s="101"/>
      <c r="P428" s="101"/>
      <c r="Q428" s="101"/>
      <c r="R428" s="101"/>
      <c r="S428" s="101"/>
      <c r="T428" s="101"/>
      <c r="U428" s="101"/>
      <c r="V428" s="101"/>
      <c r="W428" s="101"/>
      <c r="X428" s="101"/>
      <c r="Y428" s="101"/>
      <c r="Z428" s="101"/>
      <c r="AA428" s="101"/>
    </row>
    <row r="429" spans="1:27" ht="12.75" customHeight="1">
      <c r="A429" s="101"/>
      <c r="B429" s="101"/>
      <c r="C429" s="101"/>
      <c r="D429" s="101"/>
      <c r="E429" s="101"/>
      <c r="F429" s="101"/>
      <c r="G429" s="101"/>
      <c r="H429" s="101"/>
      <c r="I429" s="101"/>
      <c r="J429" s="101"/>
      <c r="K429" s="101"/>
      <c r="L429" s="101"/>
      <c r="M429" s="101"/>
      <c r="N429" s="101"/>
      <c r="O429" s="101"/>
      <c r="P429" s="101"/>
      <c r="Q429" s="101"/>
      <c r="R429" s="101"/>
      <c r="S429" s="101"/>
      <c r="T429" s="101"/>
      <c r="U429" s="101"/>
      <c r="V429" s="101"/>
      <c r="W429" s="101"/>
      <c r="X429" s="101"/>
      <c r="Y429" s="101"/>
      <c r="Z429" s="101"/>
      <c r="AA429" s="101"/>
    </row>
    <row r="430" spans="1:27" ht="12.75" customHeight="1">
      <c r="A430" s="101"/>
      <c r="B430" s="101"/>
      <c r="C430" s="101"/>
      <c r="D430" s="101"/>
      <c r="E430" s="101"/>
      <c r="F430" s="101"/>
      <c r="G430" s="101"/>
      <c r="H430" s="101"/>
      <c r="I430" s="101"/>
      <c r="J430" s="101"/>
      <c r="K430" s="101"/>
      <c r="L430" s="101"/>
      <c r="M430" s="101"/>
      <c r="N430" s="101"/>
      <c r="O430" s="101"/>
      <c r="P430" s="101"/>
      <c r="Q430" s="101"/>
      <c r="R430" s="101"/>
      <c r="S430" s="101"/>
      <c r="T430" s="101"/>
      <c r="U430" s="101"/>
      <c r="V430" s="101"/>
      <c r="W430" s="101"/>
      <c r="X430" s="101"/>
      <c r="Y430" s="101"/>
      <c r="Z430" s="101"/>
      <c r="AA430" s="101"/>
    </row>
    <row r="431" spans="1:27" ht="12.75" customHeight="1">
      <c r="A431" s="101"/>
      <c r="B431" s="101"/>
      <c r="C431" s="101"/>
      <c r="D431" s="101"/>
      <c r="E431" s="101"/>
      <c r="F431" s="101"/>
      <c r="G431" s="101"/>
      <c r="H431" s="101"/>
      <c r="I431" s="101"/>
      <c r="J431" s="101"/>
      <c r="K431" s="101"/>
      <c r="L431" s="101"/>
      <c r="M431" s="101"/>
      <c r="N431" s="101"/>
      <c r="O431" s="101"/>
      <c r="P431" s="101"/>
      <c r="Q431" s="101"/>
      <c r="R431" s="101"/>
      <c r="S431" s="101"/>
      <c r="T431" s="101"/>
      <c r="U431" s="101"/>
      <c r="V431" s="101"/>
      <c r="W431" s="101"/>
      <c r="X431" s="101"/>
      <c r="Y431" s="101"/>
      <c r="Z431" s="101"/>
      <c r="AA431" s="101"/>
    </row>
    <row r="432" spans="1:27" ht="12.75" customHeight="1">
      <c r="A432" s="101"/>
      <c r="B432" s="101"/>
      <c r="C432" s="101"/>
      <c r="D432" s="101"/>
      <c r="E432" s="101"/>
      <c r="F432" s="101"/>
      <c r="G432" s="101"/>
      <c r="H432" s="101"/>
      <c r="I432" s="101"/>
      <c r="J432" s="101"/>
      <c r="K432" s="101"/>
      <c r="L432" s="101"/>
      <c r="M432" s="101"/>
      <c r="N432" s="101"/>
      <c r="O432" s="101"/>
      <c r="P432" s="101"/>
      <c r="Q432" s="101"/>
      <c r="R432" s="101"/>
      <c r="S432" s="101"/>
      <c r="T432" s="101"/>
      <c r="U432" s="101"/>
      <c r="V432" s="101"/>
      <c r="W432" s="101"/>
      <c r="X432" s="101"/>
      <c r="Y432" s="101"/>
      <c r="Z432" s="101"/>
      <c r="AA432" s="101"/>
    </row>
    <row r="433" spans="1:27" ht="12.75" customHeight="1">
      <c r="A433" s="101"/>
      <c r="B433" s="101"/>
      <c r="C433" s="101"/>
      <c r="D433" s="101"/>
      <c r="E433" s="101"/>
      <c r="F433" s="101"/>
      <c r="G433" s="101"/>
      <c r="H433" s="101"/>
      <c r="I433" s="101"/>
      <c r="J433" s="101"/>
      <c r="K433" s="101"/>
      <c r="L433" s="101"/>
      <c r="M433" s="101"/>
      <c r="N433" s="101"/>
      <c r="O433" s="101"/>
      <c r="P433" s="101"/>
      <c r="Q433" s="101"/>
      <c r="R433" s="101"/>
      <c r="S433" s="101"/>
      <c r="T433" s="101"/>
      <c r="U433" s="101"/>
      <c r="V433" s="101"/>
      <c r="W433" s="101"/>
      <c r="X433" s="101"/>
      <c r="Y433" s="101"/>
      <c r="Z433" s="101"/>
      <c r="AA433" s="101"/>
    </row>
    <row r="434" spans="1:27" ht="12.75" customHeight="1">
      <c r="A434" s="101"/>
      <c r="B434" s="101"/>
      <c r="C434" s="101"/>
      <c r="D434" s="101"/>
      <c r="E434" s="101"/>
      <c r="F434" s="101"/>
      <c r="G434" s="101"/>
      <c r="H434" s="101"/>
      <c r="I434" s="101"/>
      <c r="J434" s="101"/>
      <c r="K434" s="101"/>
      <c r="L434" s="101"/>
      <c r="M434" s="101"/>
      <c r="N434" s="101"/>
      <c r="O434" s="101"/>
      <c r="P434" s="101"/>
      <c r="Q434" s="101"/>
      <c r="R434" s="101"/>
      <c r="S434" s="101"/>
      <c r="T434" s="101"/>
      <c r="U434" s="101"/>
      <c r="V434" s="101"/>
      <c r="W434" s="101"/>
      <c r="X434" s="101"/>
      <c r="Y434" s="101"/>
      <c r="Z434" s="101"/>
      <c r="AA434" s="101"/>
    </row>
    <row r="435" spans="1:27" ht="12.75" customHeight="1">
      <c r="A435" s="101"/>
      <c r="B435" s="101"/>
      <c r="C435" s="101"/>
      <c r="D435" s="101"/>
      <c r="E435" s="101"/>
      <c r="F435" s="101"/>
      <c r="G435" s="101"/>
      <c r="H435" s="101"/>
      <c r="I435" s="101"/>
      <c r="J435" s="101"/>
      <c r="K435" s="101"/>
      <c r="L435" s="101"/>
      <c r="M435" s="101"/>
      <c r="N435" s="101"/>
      <c r="O435" s="101"/>
      <c r="P435" s="101"/>
      <c r="Q435" s="101"/>
      <c r="R435" s="101"/>
      <c r="S435" s="101"/>
      <c r="T435" s="101"/>
      <c r="U435" s="101"/>
      <c r="V435" s="101"/>
      <c r="W435" s="101"/>
      <c r="X435" s="101"/>
      <c r="Y435" s="101"/>
      <c r="Z435" s="101"/>
      <c r="AA435" s="101"/>
    </row>
    <row r="436" spans="1:27" ht="12.75" customHeight="1">
      <c r="A436" s="101"/>
      <c r="B436" s="101"/>
      <c r="C436" s="101"/>
      <c r="D436" s="101"/>
      <c r="E436" s="101"/>
      <c r="F436" s="101"/>
      <c r="G436" s="101"/>
      <c r="H436" s="101"/>
      <c r="I436" s="101"/>
      <c r="J436" s="101"/>
      <c r="K436" s="101"/>
      <c r="L436" s="101"/>
      <c r="M436" s="101"/>
      <c r="N436" s="101"/>
      <c r="O436" s="101"/>
      <c r="P436" s="101"/>
      <c r="Q436" s="101"/>
      <c r="R436" s="101"/>
      <c r="S436" s="101"/>
      <c r="T436" s="101"/>
      <c r="U436" s="101"/>
      <c r="V436" s="101"/>
      <c r="W436" s="101"/>
      <c r="X436" s="101"/>
      <c r="Y436" s="101"/>
      <c r="Z436" s="101"/>
      <c r="AA436" s="101"/>
    </row>
    <row r="437" spans="1:27" ht="12.75" customHeight="1">
      <c r="A437" s="101"/>
      <c r="B437" s="101"/>
      <c r="C437" s="101"/>
      <c r="D437" s="101"/>
      <c r="E437" s="101"/>
      <c r="F437" s="101"/>
      <c r="G437" s="101"/>
      <c r="H437" s="101"/>
      <c r="I437" s="101"/>
      <c r="J437" s="101"/>
      <c r="K437" s="101"/>
      <c r="L437" s="101"/>
      <c r="M437" s="101"/>
      <c r="N437" s="101"/>
      <c r="O437" s="101"/>
      <c r="P437" s="101"/>
      <c r="Q437" s="101"/>
      <c r="R437" s="101"/>
      <c r="S437" s="101"/>
      <c r="T437" s="101"/>
      <c r="U437" s="101"/>
      <c r="V437" s="101"/>
      <c r="W437" s="101"/>
      <c r="X437" s="101"/>
      <c r="Y437" s="101"/>
      <c r="Z437" s="101"/>
      <c r="AA437" s="101"/>
    </row>
    <row r="438" spans="1:27" ht="12.75" customHeight="1">
      <c r="A438" s="101"/>
      <c r="B438" s="101"/>
      <c r="C438" s="101"/>
      <c r="D438" s="101"/>
      <c r="E438" s="101"/>
      <c r="F438" s="101"/>
      <c r="G438" s="101"/>
      <c r="H438" s="101"/>
      <c r="I438" s="101"/>
      <c r="J438" s="101"/>
      <c r="K438" s="101"/>
      <c r="L438" s="101"/>
      <c r="M438" s="101"/>
      <c r="N438" s="101"/>
      <c r="O438" s="101"/>
      <c r="P438" s="101"/>
      <c r="Q438" s="101"/>
      <c r="R438" s="101"/>
      <c r="S438" s="101"/>
      <c r="T438" s="101"/>
      <c r="U438" s="101"/>
      <c r="V438" s="101"/>
      <c r="W438" s="101"/>
      <c r="X438" s="101"/>
      <c r="Y438" s="101"/>
      <c r="Z438" s="101"/>
      <c r="AA438" s="101"/>
    </row>
    <row r="439" spans="1:27" ht="12.75" customHeight="1">
      <c r="A439" s="101"/>
      <c r="B439" s="101"/>
      <c r="C439" s="101"/>
      <c r="D439" s="101"/>
      <c r="E439" s="101"/>
      <c r="F439" s="101"/>
      <c r="G439" s="101"/>
      <c r="H439" s="101"/>
      <c r="I439" s="101"/>
      <c r="J439" s="101"/>
      <c r="K439" s="101"/>
      <c r="L439" s="101"/>
      <c r="M439" s="101"/>
      <c r="N439" s="101"/>
      <c r="O439" s="101"/>
      <c r="P439" s="101"/>
      <c r="Q439" s="101"/>
      <c r="R439" s="101"/>
      <c r="S439" s="101"/>
      <c r="T439" s="101"/>
      <c r="U439" s="101"/>
      <c r="V439" s="101"/>
      <c r="W439" s="101"/>
      <c r="X439" s="101"/>
      <c r="Y439" s="101"/>
      <c r="Z439" s="101"/>
      <c r="AA439" s="101"/>
    </row>
    <row r="440" spans="1:27" ht="12.75" customHeight="1">
      <c r="A440" s="101"/>
      <c r="B440" s="101"/>
      <c r="C440" s="101"/>
      <c r="D440" s="101"/>
      <c r="E440" s="101"/>
      <c r="F440" s="101"/>
      <c r="G440" s="101"/>
      <c r="H440" s="101"/>
      <c r="I440" s="101"/>
      <c r="J440" s="101"/>
      <c r="K440" s="101"/>
      <c r="L440" s="101"/>
      <c r="M440" s="101"/>
      <c r="N440" s="101"/>
      <c r="O440" s="101"/>
      <c r="P440" s="101"/>
      <c r="Q440" s="101"/>
      <c r="R440" s="101"/>
      <c r="S440" s="101"/>
      <c r="T440" s="101"/>
      <c r="U440" s="101"/>
      <c r="V440" s="101"/>
      <c r="W440" s="101"/>
      <c r="X440" s="101"/>
      <c r="Y440" s="101"/>
      <c r="Z440" s="101"/>
      <c r="AA440" s="101"/>
    </row>
    <row r="441" spans="1:27" ht="12.75" customHeight="1">
      <c r="A441" s="101"/>
      <c r="B441" s="101"/>
      <c r="C441" s="101"/>
      <c r="D441" s="101"/>
      <c r="E441" s="101"/>
      <c r="F441" s="101"/>
      <c r="G441" s="101"/>
      <c r="H441" s="101"/>
      <c r="I441" s="101"/>
      <c r="J441" s="101"/>
      <c r="K441" s="101"/>
      <c r="L441" s="101"/>
      <c r="M441" s="101"/>
      <c r="N441" s="101"/>
      <c r="O441" s="101"/>
      <c r="P441" s="101"/>
      <c r="Q441" s="101"/>
      <c r="R441" s="101"/>
      <c r="S441" s="101"/>
      <c r="T441" s="101"/>
      <c r="U441" s="101"/>
      <c r="V441" s="101"/>
      <c r="W441" s="101"/>
      <c r="X441" s="101"/>
      <c r="Y441" s="101"/>
      <c r="Z441" s="101"/>
      <c r="AA441" s="101"/>
    </row>
    <row r="442" spans="1:27" ht="12.75" customHeight="1">
      <c r="A442" s="101"/>
      <c r="B442" s="101"/>
      <c r="C442" s="101"/>
      <c r="D442" s="101"/>
      <c r="E442" s="101"/>
      <c r="F442" s="101"/>
      <c r="G442" s="101"/>
      <c r="H442" s="101"/>
      <c r="I442" s="101"/>
      <c r="J442" s="101"/>
      <c r="K442" s="101"/>
      <c r="L442" s="101"/>
      <c r="M442" s="101"/>
      <c r="N442" s="101"/>
      <c r="O442" s="101"/>
      <c r="P442" s="101"/>
      <c r="Q442" s="101"/>
      <c r="R442" s="101"/>
      <c r="S442" s="101"/>
      <c r="T442" s="101"/>
      <c r="U442" s="101"/>
      <c r="V442" s="101"/>
      <c r="W442" s="101"/>
      <c r="X442" s="101"/>
      <c r="Y442" s="101"/>
      <c r="Z442" s="101"/>
      <c r="AA442" s="101"/>
    </row>
    <row r="443" spans="1:27" ht="12.75" customHeight="1">
      <c r="A443" s="101"/>
      <c r="B443" s="101"/>
      <c r="C443" s="101"/>
      <c r="D443" s="101"/>
      <c r="E443" s="101"/>
      <c r="F443" s="101"/>
      <c r="G443" s="101"/>
      <c r="H443" s="101"/>
      <c r="I443" s="101"/>
      <c r="J443" s="101"/>
      <c r="K443" s="101"/>
      <c r="L443" s="101"/>
      <c r="M443" s="101"/>
      <c r="N443" s="101"/>
      <c r="O443" s="101"/>
      <c r="P443" s="101"/>
      <c r="Q443" s="101"/>
      <c r="R443" s="101"/>
      <c r="S443" s="101"/>
      <c r="T443" s="101"/>
      <c r="U443" s="101"/>
      <c r="V443" s="101"/>
      <c r="W443" s="101"/>
      <c r="X443" s="101"/>
      <c r="Y443" s="101"/>
      <c r="Z443" s="101"/>
      <c r="AA443" s="101"/>
    </row>
    <row r="444" spans="1:27" ht="12.75" customHeight="1">
      <c r="A444" s="101"/>
      <c r="B444" s="101"/>
      <c r="C444" s="101"/>
      <c r="D444" s="101"/>
      <c r="E444" s="101"/>
      <c r="F444" s="101"/>
      <c r="G444" s="101"/>
      <c r="H444" s="101"/>
      <c r="I444" s="101"/>
      <c r="J444" s="101"/>
      <c r="K444" s="101"/>
      <c r="L444" s="101"/>
      <c r="M444" s="101"/>
      <c r="N444" s="101"/>
      <c r="O444" s="101"/>
      <c r="P444" s="101"/>
      <c r="Q444" s="101"/>
      <c r="R444" s="101"/>
      <c r="S444" s="101"/>
      <c r="T444" s="101"/>
      <c r="U444" s="101"/>
      <c r="V444" s="101"/>
      <c r="W444" s="101"/>
      <c r="X444" s="101"/>
      <c r="Y444" s="101"/>
      <c r="Z444" s="101"/>
      <c r="AA444" s="101"/>
    </row>
    <row r="445" spans="1:27" ht="12.75" customHeight="1">
      <c r="A445" s="101"/>
      <c r="B445" s="101"/>
      <c r="C445" s="101"/>
      <c r="D445" s="101"/>
      <c r="E445" s="101"/>
      <c r="F445" s="101"/>
      <c r="G445" s="101"/>
      <c r="H445" s="101"/>
      <c r="I445" s="101"/>
      <c r="J445" s="101"/>
      <c r="K445" s="101"/>
      <c r="L445" s="101"/>
      <c r="M445" s="101"/>
      <c r="N445" s="101"/>
      <c r="O445" s="101"/>
      <c r="P445" s="101"/>
      <c r="Q445" s="101"/>
      <c r="R445" s="101"/>
      <c r="S445" s="101"/>
      <c r="T445" s="101"/>
      <c r="U445" s="101"/>
      <c r="V445" s="101"/>
      <c r="W445" s="101"/>
      <c r="X445" s="101"/>
      <c r="Y445" s="101"/>
      <c r="Z445" s="101"/>
      <c r="AA445" s="101"/>
    </row>
    <row r="446" spans="1:27" ht="12.75" customHeight="1">
      <c r="A446" s="101"/>
      <c r="B446" s="101"/>
      <c r="C446" s="101"/>
      <c r="D446" s="101"/>
      <c r="E446" s="101"/>
      <c r="F446" s="101"/>
      <c r="G446" s="101"/>
      <c r="H446" s="101"/>
      <c r="I446" s="101"/>
      <c r="J446" s="101"/>
      <c r="K446" s="101"/>
      <c r="L446" s="101"/>
      <c r="M446" s="101"/>
      <c r="N446" s="101"/>
      <c r="O446" s="101"/>
      <c r="P446" s="101"/>
      <c r="Q446" s="101"/>
      <c r="R446" s="101"/>
      <c r="S446" s="101"/>
      <c r="T446" s="101"/>
      <c r="U446" s="101"/>
      <c r="V446" s="101"/>
      <c r="W446" s="101"/>
      <c r="X446" s="101"/>
      <c r="Y446" s="101"/>
      <c r="Z446" s="101"/>
      <c r="AA446" s="101"/>
    </row>
    <row r="447" spans="1:27" ht="12.75" customHeight="1">
      <c r="A447" s="101"/>
      <c r="B447" s="101"/>
      <c r="C447" s="101"/>
      <c r="D447" s="101"/>
      <c r="E447" s="101"/>
      <c r="F447" s="101"/>
      <c r="G447" s="101"/>
      <c r="H447" s="101"/>
      <c r="I447" s="101"/>
      <c r="J447" s="101"/>
      <c r="K447" s="101"/>
      <c r="L447" s="101"/>
      <c r="M447" s="101"/>
      <c r="N447" s="101"/>
      <c r="O447" s="101"/>
      <c r="P447" s="101"/>
      <c r="Q447" s="101"/>
      <c r="R447" s="101"/>
      <c r="S447" s="101"/>
      <c r="T447" s="101"/>
      <c r="U447" s="101"/>
      <c r="V447" s="101"/>
      <c r="W447" s="101"/>
      <c r="X447" s="101"/>
      <c r="Y447" s="101"/>
      <c r="Z447" s="101"/>
      <c r="AA447" s="101"/>
    </row>
    <row r="448" spans="1:27" ht="12.75" customHeight="1">
      <c r="A448" s="101"/>
      <c r="B448" s="101"/>
      <c r="C448" s="101"/>
      <c r="D448" s="101"/>
      <c r="E448" s="101"/>
      <c r="F448" s="101"/>
      <c r="G448" s="101"/>
      <c r="H448" s="101"/>
      <c r="I448" s="101"/>
      <c r="J448" s="101"/>
      <c r="K448" s="101"/>
      <c r="L448" s="101"/>
      <c r="M448" s="101"/>
      <c r="N448" s="101"/>
      <c r="O448" s="101"/>
      <c r="P448" s="101"/>
      <c r="Q448" s="101"/>
      <c r="R448" s="101"/>
      <c r="S448" s="101"/>
      <c r="T448" s="101"/>
      <c r="U448" s="101"/>
      <c r="V448" s="101"/>
      <c r="W448" s="101"/>
      <c r="X448" s="101"/>
      <c r="Y448" s="101"/>
      <c r="Z448" s="101"/>
      <c r="AA448" s="101"/>
    </row>
    <row r="449" spans="1:27" ht="12.75" customHeight="1">
      <c r="A449" s="101"/>
      <c r="B449" s="101"/>
      <c r="C449" s="101"/>
      <c r="D449" s="101"/>
      <c r="E449" s="101"/>
      <c r="F449" s="101"/>
      <c r="G449" s="101"/>
      <c r="H449" s="101"/>
      <c r="I449" s="101"/>
      <c r="J449" s="101"/>
      <c r="K449" s="101"/>
      <c r="L449" s="101"/>
      <c r="M449" s="101"/>
      <c r="N449" s="101"/>
      <c r="O449" s="101"/>
      <c r="P449" s="101"/>
      <c r="Q449" s="101"/>
      <c r="R449" s="101"/>
      <c r="S449" s="101"/>
      <c r="T449" s="101"/>
      <c r="U449" s="101"/>
      <c r="V449" s="101"/>
      <c r="W449" s="101"/>
      <c r="X449" s="101"/>
      <c r="Y449" s="101"/>
      <c r="Z449" s="101"/>
      <c r="AA449" s="101"/>
    </row>
    <row r="450" spans="1:27" ht="12.75" customHeight="1">
      <c r="A450" s="101"/>
      <c r="B450" s="101"/>
      <c r="C450" s="101"/>
      <c r="D450" s="101"/>
      <c r="E450" s="101"/>
      <c r="F450" s="101"/>
      <c r="G450" s="101"/>
      <c r="H450" s="101"/>
      <c r="I450" s="101"/>
      <c r="J450" s="101"/>
      <c r="K450" s="101"/>
      <c r="L450" s="101"/>
      <c r="M450" s="101"/>
      <c r="N450" s="101"/>
      <c r="O450" s="101"/>
      <c r="P450" s="101"/>
      <c r="Q450" s="101"/>
      <c r="R450" s="101"/>
      <c r="S450" s="101"/>
      <c r="T450" s="101"/>
      <c r="U450" s="101"/>
      <c r="V450" s="101"/>
      <c r="W450" s="101"/>
      <c r="X450" s="101"/>
      <c r="Y450" s="101"/>
      <c r="Z450" s="101"/>
      <c r="AA450" s="101"/>
    </row>
    <row r="451" spans="1:27" ht="12.75" customHeight="1">
      <c r="A451" s="101"/>
      <c r="B451" s="101"/>
      <c r="C451" s="101"/>
      <c r="D451" s="101"/>
      <c r="E451" s="101"/>
      <c r="F451" s="101"/>
      <c r="G451" s="101"/>
      <c r="H451" s="101"/>
      <c r="I451" s="101"/>
      <c r="J451" s="101"/>
      <c r="K451" s="101"/>
      <c r="L451" s="101"/>
      <c r="M451" s="101"/>
      <c r="N451" s="101"/>
      <c r="O451" s="101"/>
      <c r="P451" s="101"/>
      <c r="Q451" s="101"/>
      <c r="R451" s="101"/>
      <c r="S451" s="101"/>
      <c r="T451" s="101"/>
      <c r="U451" s="101"/>
      <c r="V451" s="101"/>
      <c r="W451" s="101"/>
      <c r="X451" s="101"/>
      <c r="Y451" s="101"/>
      <c r="Z451" s="101"/>
      <c r="AA451" s="101"/>
    </row>
    <row r="452" spans="1:27" ht="12.75" customHeight="1">
      <c r="A452" s="101"/>
      <c r="B452" s="101"/>
      <c r="C452" s="101"/>
      <c r="D452" s="101"/>
      <c r="E452" s="101"/>
      <c r="F452" s="101"/>
      <c r="G452" s="101"/>
      <c r="H452" s="101"/>
      <c r="I452" s="101"/>
      <c r="J452" s="101"/>
      <c r="K452" s="101"/>
      <c r="L452" s="101"/>
      <c r="M452" s="101"/>
      <c r="N452" s="101"/>
      <c r="O452" s="101"/>
      <c r="P452" s="101"/>
      <c r="Q452" s="101"/>
      <c r="R452" s="101"/>
      <c r="S452" s="101"/>
      <c r="T452" s="101"/>
      <c r="U452" s="101"/>
      <c r="V452" s="101"/>
      <c r="W452" s="101"/>
      <c r="X452" s="101"/>
      <c r="Y452" s="101"/>
      <c r="Z452" s="101"/>
      <c r="AA452" s="101"/>
    </row>
    <row r="453" spans="1:27" ht="12.75" customHeight="1">
      <c r="A453" s="101"/>
      <c r="B453" s="101"/>
      <c r="C453" s="101"/>
      <c r="D453" s="101"/>
      <c r="E453" s="101"/>
      <c r="F453" s="101"/>
      <c r="G453" s="101"/>
      <c r="H453" s="101"/>
      <c r="I453" s="101"/>
      <c r="J453" s="101"/>
      <c r="K453" s="101"/>
      <c r="L453" s="101"/>
      <c r="M453" s="101"/>
      <c r="N453" s="101"/>
      <c r="O453" s="101"/>
      <c r="P453" s="101"/>
      <c r="Q453" s="101"/>
      <c r="R453" s="101"/>
      <c r="S453" s="101"/>
      <c r="T453" s="101"/>
      <c r="U453" s="101"/>
      <c r="V453" s="101"/>
      <c r="W453" s="101"/>
      <c r="X453" s="101"/>
      <c r="Y453" s="101"/>
      <c r="Z453" s="101"/>
      <c r="AA453" s="101"/>
    </row>
    <row r="454" spans="1:27" ht="12.75" customHeight="1">
      <c r="A454" s="101"/>
      <c r="B454" s="101"/>
      <c r="C454" s="101"/>
      <c r="D454" s="101"/>
      <c r="E454" s="101"/>
      <c r="F454" s="101"/>
      <c r="G454" s="101"/>
      <c r="H454" s="101"/>
      <c r="I454" s="101"/>
      <c r="J454" s="101"/>
      <c r="K454" s="101"/>
      <c r="L454" s="101"/>
      <c r="M454" s="101"/>
      <c r="N454" s="101"/>
      <c r="O454" s="101"/>
      <c r="P454" s="101"/>
      <c r="Q454" s="101"/>
      <c r="R454" s="101"/>
      <c r="S454" s="101"/>
      <c r="T454" s="101"/>
      <c r="U454" s="101"/>
      <c r="V454" s="101"/>
      <c r="W454" s="101"/>
      <c r="X454" s="101"/>
      <c r="Y454" s="101"/>
      <c r="Z454" s="101"/>
      <c r="AA454" s="101"/>
    </row>
    <row r="455" spans="1:27" ht="12.75" customHeight="1">
      <c r="A455" s="101"/>
      <c r="B455" s="101"/>
      <c r="C455" s="101"/>
      <c r="D455" s="101"/>
      <c r="E455" s="101"/>
      <c r="F455" s="101"/>
      <c r="G455" s="101"/>
      <c r="H455" s="101"/>
      <c r="I455" s="101"/>
      <c r="J455" s="101"/>
      <c r="K455" s="101"/>
      <c r="L455" s="101"/>
      <c r="M455" s="101"/>
      <c r="N455" s="101"/>
      <c r="O455" s="101"/>
      <c r="P455" s="101"/>
      <c r="Q455" s="101"/>
      <c r="R455" s="101"/>
      <c r="S455" s="101"/>
      <c r="T455" s="101"/>
      <c r="U455" s="101"/>
      <c r="V455" s="101"/>
      <c r="W455" s="101"/>
      <c r="X455" s="101"/>
      <c r="Y455" s="101"/>
      <c r="Z455" s="101"/>
      <c r="AA455" s="101"/>
    </row>
    <row r="456" spans="1:27" ht="12.75" customHeight="1">
      <c r="A456" s="101"/>
      <c r="B456" s="101"/>
      <c r="C456" s="101"/>
      <c r="D456" s="101"/>
      <c r="E456" s="101"/>
      <c r="F456" s="101"/>
      <c r="G456" s="101"/>
      <c r="H456" s="101"/>
      <c r="I456" s="101"/>
      <c r="J456" s="101"/>
      <c r="K456" s="101"/>
      <c r="L456" s="101"/>
      <c r="M456" s="101"/>
      <c r="N456" s="101"/>
      <c r="O456" s="101"/>
      <c r="P456" s="101"/>
      <c r="Q456" s="101"/>
      <c r="R456" s="101"/>
      <c r="S456" s="101"/>
      <c r="T456" s="101"/>
      <c r="U456" s="101"/>
      <c r="V456" s="101"/>
      <c r="W456" s="101"/>
      <c r="X456" s="101"/>
      <c r="Y456" s="101"/>
      <c r="Z456" s="101"/>
      <c r="AA456" s="101"/>
    </row>
    <row r="457" spans="1:27" ht="12.75" customHeight="1">
      <c r="A457" s="101"/>
      <c r="B457" s="101"/>
      <c r="C457" s="101"/>
      <c r="D457" s="101"/>
      <c r="E457" s="101"/>
      <c r="F457" s="101"/>
      <c r="G457" s="101"/>
      <c r="H457" s="101"/>
      <c r="I457" s="101"/>
      <c r="J457" s="101"/>
      <c r="K457" s="101"/>
      <c r="L457" s="101"/>
      <c r="M457" s="101"/>
      <c r="N457" s="101"/>
      <c r="O457" s="101"/>
      <c r="P457" s="101"/>
      <c r="Q457" s="101"/>
      <c r="R457" s="101"/>
      <c r="S457" s="101"/>
      <c r="T457" s="101"/>
      <c r="U457" s="101"/>
      <c r="V457" s="101"/>
      <c r="W457" s="101"/>
      <c r="X457" s="101"/>
      <c r="Y457" s="101"/>
      <c r="Z457" s="101"/>
      <c r="AA457" s="101"/>
    </row>
    <row r="458" spans="1:27" ht="12.75" customHeight="1">
      <c r="A458" s="101"/>
      <c r="B458" s="101"/>
      <c r="C458" s="101"/>
      <c r="D458" s="101"/>
      <c r="E458" s="101"/>
      <c r="F458" s="101"/>
      <c r="G458" s="101"/>
      <c r="H458" s="101"/>
      <c r="I458" s="101"/>
      <c r="J458" s="101"/>
      <c r="K458" s="101"/>
      <c r="L458" s="101"/>
      <c r="M458" s="101"/>
      <c r="N458" s="101"/>
      <c r="O458" s="101"/>
      <c r="P458" s="101"/>
      <c r="Q458" s="101"/>
      <c r="R458" s="101"/>
      <c r="S458" s="101"/>
      <c r="T458" s="101"/>
      <c r="U458" s="101"/>
      <c r="V458" s="101"/>
      <c r="W458" s="101"/>
      <c r="X458" s="101"/>
      <c r="Y458" s="101"/>
      <c r="Z458" s="101"/>
      <c r="AA458" s="101"/>
    </row>
    <row r="459" spans="1:27" ht="12.75" customHeight="1">
      <c r="A459" s="101"/>
      <c r="B459" s="101"/>
      <c r="C459" s="101"/>
      <c r="D459" s="101"/>
      <c r="E459" s="101"/>
      <c r="F459" s="101"/>
      <c r="G459" s="101"/>
      <c r="H459" s="101"/>
      <c r="I459" s="101"/>
      <c r="J459" s="101"/>
      <c r="K459" s="101"/>
      <c r="L459" s="101"/>
      <c r="M459" s="101"/>
      <c r="N459" s="101"/>
      <c r="O459" s="101"/>
      <c r="P459" s="101"/>
      <c r="Q459" s="101"/>
      <c r="R459" s="101"/>
      <c r="S459" s="101"/>
      <c r="T459" s="101"/>
      <c r="U459" s="101"/>
      <c r="V459" s="101"/>
      <c r="W459" s="101"/>
      <c r="X459" s="101"/>
      <c r="Y459" s="101"/>
      <c r="Z459" s="101"/>
      <c r="AA459" s="101"/>
    </row>
    <row r="460" spans="1:27" ht="12.75" customHeight="1">
      <c r="A460" s="101"/>
      <c r="B460" s="101"/>
      <c r="C460" s="101"/>
      <c r="D460" s="101"/>
      <c r="E460" s="101"/>
      <c r="F460" s="101"/>
      <c r="G460" s="101"/>
      <c r="H460" s="101"/>
      <c r="I460" s="101"/>
      <c r="J460" s="101"/>
      <c r="K460" s="101"/>
      <c r="L460" s="101"/>
      <c r="M460" s="101"/>
      <c r="N460" s="101"/>
      <c r="O460" s="101"/>
      <c r="P460" s="101"/>
      <c r="Q460" s="101"/>
      <c r="R460" s="101"/>
      <c r="S460" s="101"/>
      <c r="T460" s="101"/>
      <c r="U460" s="101"/>
      <c r="V460" s="101"/>
      <c r="W460" s="101"/>
      <c r="X460" s="101"/>
      <c r="Y460" s="101"/>
      <c r="Z460" s="101"/>
      <c r="AA460" s="101"/>
    </row>
    <row r="461" spans="1:27" ht="12.75" customHeight="1">
      <c r="A461" s="101"/>
      <c r="B461" s="101"/>
      <c r="C461" s="101"/>
      <c r="D461" s="101"/>
      <c r="E461" s="101"/>
      <c r="F461" s="101"/>
      <c r="G461" s="101"/>
      <c r="H461" s="101"/>
      <c r="I461" s="101"/>
      <c r="J461" s="101"/>
      <c r="K461" s="101"/>
      <c r="L461" s="101"/>
      <c r="M461" s="101"/>
      <c r="N461" s="101"/>
      <c r="O461" s="101"/>
      <c r="P461" s="101"/>
      <c r="Q461" s="101"/>
      <c r="R461" s="101"/>
      <c r="S461" s="101"/>
      <c r="T461" s="101"/>
      <c r="U461" s="101"/>
      <c r="V461" s="101"/>
      <c r="W461" s="101"/>
      <c r="X461" s="101"/>
      <c r="Y461" s="101"/>
      <c r="Z461" s="101"/>
      <c r="AA461" s="101"/>
    </row>
    <row r="462" spans="1:27" ht="12.75" customHeight="1">
      <c r="A462" s="101"/>
      <c r="B462" s="101"/>
      <c r="C462" s="101"/>
      <c r="D462" s="101"/>
      <c r="E462" s="101"/>
      <c r="F462" s="101"/>
      <c r="G462" s="101"/>
      <c r="H462" s="101"/>
      <c r="I462" s="101"/>
      <c r="J462" s="101"/>
      <c r="K462" s="101"/>
      <c r="L462" s="101"/>
      <c r="M462" s="101"/>
      <c r="N462" s="101"/>
      <c r="O462" s="101"/>
      <c r="P462" s="101"/>
      <c r="Q462" s="101"/>
      <c r="R462" s="101"/>
      <c r="S462" s="101"/>
      <c r="T462" s="101"/>
      <c r="U462" s="101"/>
      <c r="V462" s="101"/>
      <c r="W462" s="101"/>
      <c r="X462" s="101"/>
      <c r="Y462" s="101"/>
      <c r="Z462" s="101"/>
      <c r="AA462" s="101"/>
    </row>
    <row r="463" spans="1:27" ht="12.75" customHeight="1">
      <c r="A463" s="101"/>
      <c r="B463" s="101"/>
      <c r="C463" s="101"/>
      <c r="D463" s="101"/>
      <c r="E463" s="101"/>
      <c r="F463" s="101"/>
      <c r="G463" s="101"/>
      <c r="H463" s="101"/>
      <c r="I463" s="101"/>
      <c r="J463" s="101"/>
      <c r="K463" s="101"/>
      <c r="L463" s="101"/>
      <c r="M463" s="101"/>
      <c r="N463" s="101"/>
      <c r="O463" s="101"/>
      <c r="P463" s="101"/>
      <c r="Q463" s="101"/>
      <c r="R463" s="101"/>
      <c r="S463" s="101"/>
      <c r="T463" s="101"/>
      <c r="U463" s="101"/>
      <c r="V463" s="101"/>
      <c r="W463" s="101"/>
      <c r="X463" s="101"/>
      <c r="Y463" s="101"/>
      <c r="Z463" s="101"/>
      <c r="AA463" s="101"/>
    </row>
    <row r="464" spans="1:27" ht="12.75" customHeight="1">
      <c r="A464" s="101"/>
      <c r="B464" s="101"/>
      <c r="C464" s="101"/>
      <c r="D464" s="101"/>
      <c r="E464" s="101"/>
      <c r="F464" s="101"/>
      <c r="G464" s="101"/>
      <c r="H464" s="101"/>
      <c r="I464" s="101"/>
      <c r="J464" s="101"/>
      <c r="K464" s="101"/>
      <c r="L464" s="101"/>
      <c r="M464" s="101"/>
      <c r="N464" s="101"/>
      <c r="O464" s="101"/>
      <c r="P464" s="101"/>
      <c r="Q464" s="101"/>
      <c r="R464" s="101"/>
      <c r="S464" s="101"/>
      <c r="T464" s="101"/>
      <c r="U464" s="101"/>
      <c r="V464" s="101"/>
      <c r="W464" s="101"/>
      <c r="X464" s="101"/>
      <c r="Y464" s="101"/>
      <c r="Z464" s="101"/>
      <c r="AA464" s="101"/>
    </row>
    <row r="465" spans="1:27" ht="12.75" customHeight="1">
      <c r="A465" s="101"/>
      <c r="B465" s="101"/>
      <c r="C465" s="101"/>
      <c r="D465" s="101"/>
      <c r="E465" s="101"/>
      <c r="F465" s="101"/>
      <c r="G465" s="101"/>
      <c r="H465" s="101"/>
      <c r="I465" s="101"/>
      <c r="J465" s="101"/>
      <c r="K465" s="101"/>
      <c r="L465" s="101"/>
      <c r="M465" s="101"/>
      <c r="N465" s="101"/>
      <c r="O465" s="101"/>
      <c r="P465" s="101"/>
      <c r="Q465" s="101"/>
      <c r="R465" s="101"/>
      <c r="S465" s="101"/>
      <c r="T465" s="101"/>
      <c r="U465" s="101"/>
      <c r="V465" s="101"/>
      <c r="W465" s="101"/>
      <c r="X465" s="101"/>
      <c r="Y465" s="101"/>
      <c r="Z465" s="101"/>
      <c r="AA465" s="101"/>
    </row>
    <row r="466" spans="1:27" ht="12.75" customHeight="1">
      <c r="A466" s="101"/>
      <c r="B466" s="101"/>
      <c r="C466" s="101"/>
      <c r="D466" s="101"/>
      <c r="E466" s="101"/>
      <c r="F466" s="101"/>
      <c r="G466" s="101"/>
      <c r="H466" s="101"/>
      <c r="I466" s="101"/>
      <c r="J466" s="101"/>
      <c r="K466" s="101"/>
      <c r="L466" s="101"/>
      <c r="M466" s="101"/>
      <c r="N466" s="101"/>
      <c r="O466" s="101"/>
      <c r="P466" s="101"/>
      <c r="Q466" s="101"/>
      <c r="R466" s="101"/>
      <c r="S466" s="101"/>
      <c r="T466" s="101"/>
      <c r="U466" s="101"/>
      <c r="V466" s="101"/>
      <c r="W466" s="101"/>
      <c r="X466" s="101"/>
      <c r="Y466" s="101"/>
      <c r="Z466" s="101"/>
      <c r="AA466" s="101"/>
    </row>
    <row r="467" spans="1:27" ht="12.75" customHeight="1">
      <c r="A467" s="101"/>
      <c r="B467" s="101"/>
      <c r="C467" s="101"/>
      <c r="D467" s="101"/>
      <c r="E467" s="101"/>
      <c r="F467" s="101"/>
      <c r="G467" s="101"/>
      <c r="H467" s="101"/>
      <c r="I467" s="101"/>
      <c r="J467" s="101"/>
      <c r="K467" s="101"/>
      <c r="L467" s="101"/>
      <c r="M467" s="101"/>
      <c r="N467" s="101"/>
      <c r="O467" s="101"/>
      <c r="P467" s="101"/>
      <c r="Q467" s="101"/>
      <c r="R467" s="101"/>
      <c r="S467" s="101"/>
      <c r="T467" s="101"/>
      <c r="U467" s="101"/>
      <c r="V467" s="101"/>
      <c r="W467" s="101"/>
      <c r="X467" s="101"/>
      <c r="Y467" s="101"/>
      <c r="Z467" s="101"/>
      <c r="AA467" s="101"/>
    </row>
    <row r="468" spans="1:27" ht="12.75" customHeight="1">
      <c r="A468" s="101"/>
      <c r="B468" s="101"/>
      <c r="C468" s="101"/>
      <c r="D468" s="101"/>
      <c r="E468" s="101"/>
      <c r="F468" s="101"/>
      <c r="G468" s="101"/>
      <c r="H468" s="101"/>
      <c r="I468" s="101"/>
      <c r="J468" s="101"/>
      <c r="K468" s="101"/>
      <c r="L468" s="101"/>
      <c r="M468" s="101"/>
      <c r="N468" s="101"/>
      <c r="O468" s="101"/>
      <c r="P468" s="101"/>
      <c r="Q468" s="101"/>
      <c r="R468" s="101"/>
      <c r="S468" s="101"/>
      <c r="T468" s="101"/>
      <c r="U468" s="101"/>
      <c r="V468" s="101"/>
      <c r="W468" s="101"/>
      <c r="X468" s="101"/>
      <c r="Y468" s="101"/>
      <c r="Z468" s="101"/>
      <c r="AA468" s="101"/>
    </row>
    <row r="469" spans="1:27" ht="12.75" customHeight="1">
      <c r="A469" s="101"/>
      <c r="B469" s="101"/>
      <c r="C469" s="101"/>
      <c r="D469" s="101"/>
      <c r="E469" s="101"/>
      <c r="F469" s="101"/>
      <c r="G469" s="101"/>
      <c r="H469" s="101"/>
      <c r="I469" s="101"/>
      <c r="J469" s="101"/>
      <c r="K469" s="101"/>
      <c r="L469" s="101"/>
      <c r="M469" s="101"/>
      <c r="N469" s="101"/>
      <c r="O469" s="101"/>
      <c r="P469" s="101"/>
      <c r="Q469" s="101"/>
      <c r="R469" s="101"/>
      <c r="S469" s="101"/>
      <c r="T469" s="101"/>
      <c r="U469" s="101"/>
      <c r="V469" s="101"/>
      <c r="W469" s="101"/>
      <c r="X469" s="101"/>
      <c r="Y469" s="101"/>
      <c r="Z469" s="101"/>
      <c r="AA469" s="101"/>
    </row>
    <row r="470" spans="1:27" ht="12.75" customHeight="1">
      <c r="A470" s="101"/>
      <c r="B470" s="101"/>
      <c r="C470" s="101"/>
      <c r="D470" s="101"/>
      <c r="E470" s="101"/>
      <c r="F470" s="101"/>
      <c r="G470" s="101"/>
      <c r="H470" s="101"/>
      <c r="I470" s="101"/>
      <c r="J470" s="101"/>
      <c r="K470" s="101"/>
      <c r="L470" s="101"/>
      <c r="M470" s="101"/>
      <c r="N470" s="101"/>
      <c r="O470" s="101"/>
      <c r="P470" s="101"/>
      <c r="Q470" s="101"/>
      <c r="R470" s="101"/>
      <c r="S470" s="101"/>
      <c r="T470" s="101"/>
      <c r="U470" s="101"/>
      <c r="V470" s="101"/>
      <c r="W470" s="101"/>
      <c r="X470" s="101"/>
      <c r="Y470" s="101"/>
      <c r="Z470" s="101"/>
      <c r="AA470" s="101"/>
    </row>
    <row r="471" spans="1:27" ht="12.75" customHeight="1">
      <c r="A471" s="101"/>
      <c r="B471" s="101"/>
      <c r="C471" s="101"/>
      <c r="D471" s="101"/>
      <c r="E471" s="101"/>
      <c r="F471" s="101"/>
      <c r="G471" s="101"/>
      <c r="H471" s="101"/>
      <c r="I471" s="101"/>
      <c r="J471" s="101"/>
      <c r="K471" s="101"/>
      <c r="L471" s="101"/>
      <c r="M471" s="101"/>
      <c r="N471" s="101"/>
      <c r="O471" s="101"/>
      <c r="P471" s="101"/>
      <c r="Q471" s="101"/>
      <c r="R471" s="101"/>
      <c r="S471" s="101"/>
      <c r="T471" s="101"/>
      <c r="U471" s="101"/>
      <c r="V471" s="101"/>
      <c r="W471" s="101"/>
      <c r="X471" s="101"/>
      <c r="Y471" s="101"/>
      <c r="Z471" s="101"/>
      <c r="AA471" s="101"/>
    </row>
    <row r="472" spans="1:27" ht="12.75" customHeight="1">
      <c r="A472" s="101"/>
      <c r="B472" s="101"/>
      <c r="C472" s="101"/>
      <c r="D472" s="101"/>
      <c r="E472" s="101"/>
      <c r="F472" s="101"/>
      <c r="G472" s="101"/>
      <c r="H472" s="101"/>
      <c r="I472" s="101"/>
      <c r="J472" s="101"/>
      <c r="K472" s="101"/>
      <c r="L472" s="101"/>
      <c r="M472" s="101"/>
      <c r="N472" s="101"/>
      <c r="O472" s="101"/>
      <c r="P472" s="101"/>
      <c r="Q472" s="101"/>
      <c r="R472" s="101"/>
      <c r="S472" s="101"/>
      <c r="T472" s="101"/>
      <c r="U472" s="101"/>
      <c r="V472" s="101"/>
      <c r="W472" s="101"/>
      <c r="X472" s="101"/>
      <c r="Y472" s="101"/>
      <c r="Z472" s="101"/>
      <c r="AA472" s="101"/>
    </row>
    <row r="473" spans="1:27" ht="12.75" customHeight="1">
      <c r="A473" s="101"/>
      <c r="B473" s="101"/>
      <c r="C473" s="101"/>
      <c r="D473" s="101"/>
      <c r="E473" s="101"/>
      <c r="F473" s="101"/>
      <c r="G473" s="101"/>
      <c r="H473" s="101"/>
      <c r="I473" s="101"/>
      <c r="J473" s="101"/>
      <c r="K473" s="101"/>
      <c r="L473" s="101"/>
      <c r="M473" s="101"/>
      <c r="N473" s="101"/>
      <c r="O473" s="101"/>
      <c r="P473" s="101"/>
      <c r="Q473" s="101"/>
      <c r="R473" s="101"/>
      <c r="S473" s="101"/>
      <c r="T473" s="101"/>
      <c r="U473" s="101"/>
      <c r="V473" s="101"/>
      <c r="W473" s="101"/>
      <c r="X473" s="101"/>
      <c r="Y473" s="101"/>
      <c r="Z473" s="101"/>
      <c r="AA473" s="101"/>
    </row>
    <row r="474" spans="1:27" ht="12.75" customHeight="1">
      <c r="A474" s="101"/>
      <c r="B474" s="101"/>
      <c r="C474" s="101"/>
      <c r="D474" s="101"/>
      <c r="E474" s="101"/>
      <c r="F474" s="101"/>
      <c r="G474" s="101"/>
      <c r="H474" s="101"/>
      <c r="I474" s="101"/>
      <c r="J474" s="101"/>
      <c r="K474" s="101"/>
      <c r="L474" s="101"/>
      <c r="M474" s="101"/>
      <c r="N474" s="101"/>
      <c r="O474" s="101"/>
      <c r="P474" s="101"/>
      <c r="Q474" s="101"/>
      <c r="R474" s="101"/>
      <c r="S474" s="101"/>
      <c r="T474" s="101"/>
      <c r="U474" s="101"/>
      <c r="V474" s="101"/>
      <c r="W474" s="101"/>
      <c r="X474" s="101"/>
      <c r="Y474" s="101"/>
      <c r="Z474" s="101"/>
      <c r="AA474" s="101"/>
    </row>
    <row r="475" spans="1:27" ht="12.75" customHeight="1">
      <c r="A475" s="101"/>
      <c r="B475" s="101"/>
      <c r="C475" s="101"/>
      <c r="D475" s="101"/>
      <c r="E475" s="101"/>
      <c r="F475" s="101"/>
      <c r="G475" s="101"/>
      <c r="H475" s="101"/>
      <c r="I475" s="101"/>
      <c r="J475" s="101"/>
      <c r="K475" s="101"/>
      <c r="L475" s="101"/>
      <c r="M475" s="101"/>
      <c r="N475" s="101"/>
      <c r="O475" s="101"/>
      <c r="P475" s="101"/>
      <c r="Q475" s="101"/>
      <c r="R475" s="101"/>
      <c r="S475" s="101"/>
      <c r="T475" s="101"/>
      <c r="U475" s="101"/>
      <c r="V475" s="101"/>
      <c r="W475" s="101"/>
      <c r="X475" s="101"/>
      <c r="Y475" s="101"/>
      <c r="Z475" s="101"/>
      <c r="AA475" s="101"/>
    </row>
    <row r="476" spans="1:27" ht="12.75" customHeight="1">
      <c r="A476" s="101"/>
      <c r="B476" s="101"/>
      <c r="C476" s="101"/>
      <c r="D476" s="101"/>
      <c r="E476" s="101"/>
      <c r="F476" s="101"/>
      <c r="G476" s="101"/>
      <c r="H476" s="101"/>
      <c r="I476" s="101"/>
      <c r="J476" s="101"/>
      <c r="K476" s="101"/>
      <c r="L476" s="101"/>
      <c r="M476" s="101"/>
      <c r="N476" s="101"/>
      <c r="O476" s="101"/>
      <c r="P476" s="101"/>
      <c r="Q476" s="101"/>
      <c r="R476" s="101"/>
      <c r="S476" s="101"/>
      <c r="T476" s="101"/>
      <c r="U476" s="101"/>
      <c r="V476" s="101"/>
      <c r="W476" s="101"/>
      <c r="X476" s="101"/>
      <c r="Y476" s="101"/>
      <c r="Z476" s="101"/>
      <c r="AA476" s="101"/>
    </row>
    <row r="477" spans="1:27" ht="12.75" customHeight="1">
      <c r="A477" s="101"/>
      <c r="B477" s="101"/>
      <c r="C477" s="101"/>
      <c r="D477" s="101"/>
      <c r="E477" s="101"/>
      <c r="F477" s="101"/>
      <c r="G477" s="101"/>
      <c r="H477" s="101"/>
      <c r="I477" s="101"/>
      <c r="J477" s="101"/>
      <c r="K477" s="101"/>
      <c r="L477" s="101"/>
      <c r="M477" s="101"/>
      <c r="N477" s="101"/>
      <c r="O477" s="101"/>
      <c r="P477" s="101"/>
      <c r="Q477" s="101"/>
      <c r="R477" s="101"/>
      <c r="S477" s="101"/>
      <c r="T477" s="101"/>
      <c r="U477" s="101"/>
      <c r="V477" s="101"/>
      <c r="W477" s="101"/>
      <c r="X477" s="101"/>
      <c r="Y477" s="101"/>
      <c r="Z477" s="101"/>
      <c r="AA477" s="101"/>
    </row>
    <row r="478" spans="1:27" ht="12.75" customHeight="1">
      <c r="A478" s="101"/>
      <c r="B478" s="101"/>
      <c r="C478" s="101"/>
      <c r="D478" s="101"/>
      <c r="E478" s="101"/>
      <c r="F478" s="101"/>
      <c r="G478" s="101"/>
      <c r="H478" s="101"/>
      <c r="I478" s="101"/>
      <c r="J478" s="101"/>
      <c r="K478" s="101"/>
      <c r="L478" s="101"/>
      <c r="M478" s="101"/>
      <c r="N478" s="101"/>
      <c r="O478" s="101"/>
      <c r="P478" s="101"/>
      <c r="Q478" s="101"/>
      <c r="R478" s="101"/>
      <c r="S478" s="101"/>
      <c r="T478" s="101"/>
      <c r="U478" s="101"/>
      <c r="V478" s="101"/>
      <c r="W478" s="101"/>
      <c r="X478" s="101"/>
      <c r="Y478" s="101"/>
      <c r="Z478" s="101"/>
      <c r="AA478" s="101"/>
    </row>
    <row r="479" spans="1:27" ht="12.75" customHeight="1">
      <c r="A479" s="101"/>
      <c r="B479" s="101"/>
      <c r="C479" s="101"/>
      <c r="D479" s="101"/>
      <c r="E479" s="101"/>
      <c r="F479" s="101"/>
      <c r="G479" s="101"/>
      <c r="H479" s="101"/>
      <c r="I479" s="101"/>
      <c r="J479" s="101"/>
      <c r="K479" s="101"/>
      <c r="L479" s="101"/>
      <c r="M479" s="101"/>
      <c r="N479" s="101"/>
      <c r="O479" s="101"/>
      <c r="P479" s="101"/>
      <c r="Q479" s="101"/>
      <c r="R479" s="101"/>
      <c r="S479" s="101"/>
      <c r="T479" s="101"/>
      <c r="U479" s="101"/>
      <c r="V479" s="101"/>
      <c r="W479" s="101"/>
      <c r="X479" s="101"/>
      <c r="Y479" s="101"/>
      <c r="Z479" s="101"/>
      <c r="AA479" s="101"/>
    </row>
    <row r="480" spans="1:27" ht="12.75" customHeight="1">
      <c r="A480" s="101"/>
      <c r="B480" s="101"/>
      <c r="C480" s="101"/>
      <c r="D480" s="101"/>
      <c r="E480" s="101"/>
      <c r="F480" s="101"/>
      <c r="G480" s="101"/>
      <c r="H480" s="101"/>
      <c r="I480" s="101"/>
      <c r="J480" s="101"/>
      <c r="K480" s="101"/>
      <c r="L480" s="101"/>
      <c r="M480" s="101"/>
      <c r="N480" s="101"/>
      <c r="O480" s="101"/>
      <c r="P480" s="101"/>
      <c r="Q480" s="101"/>
      <c r="R480" s="101"/>
      <c r="S480" s="101"/>
      <c r="T480" s="101"/>
      <c r="U480" s="101"/>
      <c r="V480" s="101"/>
      <c r="W480" s="101"/>
      <c r="X480" s="101"/>
      <c r="Y480" s="101"/>
      <c r="Z480" s="101"/>
      <c r="AA480" s="101"/>
    </row>
    <row r="481" spans="1:27" ht="12.75" customHeight="1">
      <c r="A481" s="101"/>
      <c r="B481" s="101"/>
      <c r="C481" s="101"/>
      <c r="D481" s="101"/>
      <c r="E481" s="101"/>
      <c r="F481" s="101"/>
      <c r="G481" s="101"/>
      <c r="H481" s="101"/>
      <c r="I481" s="101"/>
      <c r="J481" s="101"/>
      <c r="K481" s="101"/>
      <c r="L481" s="101"/>
      <c r="M481" s="101"/>
      <c r="N481" s="101"/>
      <c r="O481" s="101"/>
      <c r="P481" s="101"/>
      <c r="Q481" s="101"/>
      <c r="R481" s="101"/>
      <c r="S481" s="101"/>
      <c r="T481" s="101"/>
      <c r="U481" s="101"/>
      <c r="V481" s="101"/>
      <c r="W481" s="101"/>
      <c r="X481" s="101"/>
      <c r="Y481" s="101"/>
      <c r="Z481" s="101"/>
      <c r="AA481" s="101"/>
    </row>
    <row r="482" spans="1:27" ht="12.75" customHeight="1">
      <c r="A482" s="101"/>
      <c r="B482" s="101"/>
      <c r="C482" s="101"/>
      <c r="D482" s="101"/>
      <c r="E482" s="101"/>
      <c r="F482" s="101"/>
      <c r="G482" s="101"/>
      <c r="H482" s="101"/>
      <c r="I482" s="101"/>
      <c r="J482" s="101"/>
      <c r="K482" s="101"/>
      <c r="L482" s="101"/>
      <c r="M482" s="101"/>
      <c r="N482" s="101"/>
      <c r="O482" s="101"/>
      <c r="P482" s="101"/>
      <c r="Q482" s="101"/>
      <c r="R482" s="101"/>
      <c r="S482" s="101"/>
      <c r="T482" s="101"/>
      <c r="U482" s="101"/>
      <c r="V482" s="101"/>
      <c r="W482" s="101"/>
      <c r="X482" s="101"/>
      <c r="Y482" s="101"/>
      <c r="Z482" s="101"/>
      <c r="AA482" s="101"/>
    </row>
    <row r="483" spans="1:27" ht="12.75" customHeight="1">
      <c r="A483" s="101"/>
      <c r="B483" s="101"/>
      <c r="C483" s="101"/>
      <c r="D483" s="101"/>
      <c r="E483" s="101"/>
      <c r="F483" s="101"/>
      <c r="G483" s="101"/>
      <c r="H483" s="101"/>
      <c r="I483" s="101"/>
      <c r="J483" s="101"/>
      <c r="K483" s="101"/>
      <c r="L483" s="101"/>
      <c r="M483" s="101"/>
      <c r="N483" s="101"/>
      <c r="O483" s="101"/>
      <c r="P483" s="101"/>
      <c r="Q483" s="101"/>
      <c r="R483" s="101"/>
      <c r="S483" s="101"/>
      <c r="T483" s="101"/>
      <c r="U483" s="101"/>
      <c r="V483" s="101"/>
      <c r="W483" s="101"/>
      <c r="X483" s="101"/>
      <c r="Y483" s="101"/>
      <c r="Z483" s="101"/>
      <c r="AA483" s="101"/>
    </row>
    <row r="484" spans="1:27" ht="12.75" customHeight="1">
      <c r="A484" s="101"/>
      <c r="B484" s="101"/>
      <c r="C484" s="101"/>
      <c r="D484" s="101"/>
      <c r="E484" s="101"/>
      <c r="F484" s="101"/>
      <c r="G484" s="101"/>
      <c r="H484" s="101"/>
      <c r="I484" s="101"/>
      <c r="J484" s="101"/>
      <c r="K484" s="101"/>
      <c r="L484" s="101"/>
      <c r="M484" s="101"/>
      <c r="N484" s="101"/>
      <c r="O484" s="101"/>
      <c r="P484" s="101"/>
      <c r="Q484" s="101"/>
      <c r="R484" s="101"/>
      <c r="S484" s="101"/>
      <c r="T484" s="101"/>
      <c r="U484" s="101"/>
      <c r="V484" s="101"/>
      <c r="W484" s="101"/>
      <c r="X484" s="101"/>
      <c r="Y484" s="101"/>
      <c r="Z484" s="101"/>
      <c r="AA484" s="101"/>
    </row>
    <row r="485" spans="1:27" ht="12.75" customHeight="1">
      <c r="A485" s="101"/>
      <c r="B485" s="101"/>
      <c r="C485" s="101"/>
      <c r="D485" s="101"/>
      <c r="E485" s="101"/>
      <c r="F485" s="101"/>
      <c r="G485" s="101"/>
      <c r="H485" s="101"/>
      <c r="I485" s="101"/>
      <c r="J485" s="101"/>
      <c r="K485" s="101"/>
      <c r="L485" s="101"/>
      <c r="M485" s="101"/>
      <c r="N485" s="101"/>
      <c r="O485" s="101"/>
      <c r="P485" s="101"/>
      <c r="Q485" s="101"/>
      <c r="R485" s="101"/>
      <c r="S485" s="101"/>
      <c r="T485" s="101"/>
      <c r="U485" s="101"/>
      <c r="V485" s="101"/>
      <c r="W485" s="101"/>
      <c r="X485" s="101"/>
      <c r="Y485" s="101"/>
      <c r="Z485" s="101"/>
      <c r="AA485" s="101"/>
    </row>
    <row r="486" spans="1:27" ht="12.75" customHeight="1">
      <c r="A486" s="101"/>
      <c r="B486" s="101"/>
      <c r="C486" s="101"/>
      <c r="D486" s="101"/>
      <c r="E486" s="101"/>
      <c r="F486" s="101"/>
      <c r="G486" s="101"/>
      <c r="H486" s="101"/>
      <c r="I486" s="101"/>
      <c r="J486" s="101"/>
      <c r="K486" s="101"/>
      <c r="L486" s="101"/>
      <c r="M486" s="101"/>
      <c r="N486" s="101"/>
      <c r="O486" s="101"/>
      <c r="P486" s="101"/>
      <c r="Q486" s="101"/>
      <c r="R486" s="101"/>
      <c r="S486" s="101"/>
      <c r="T486" s="101"/>
      <c r="U486" s="101"/>
      <c r="V486" s="101"/>
      <c r="W486" s="101"/>
      <c r="X486" s="101"/>
      <c r="Y486" s="101"/>
      <c r="Z486" s="101"/>
      <c r="AA486" s="101"/>
    </row>
    <row r="487" spans="1:27" ht="12.75" customHeight="1">
      <c r="A487" s="101"/>
      <c r="B487" s="101"/>
      <c r="C487" s="101"/>
      <c r="D487" s="101"/>
      <c r="E487" s="101"/>
      <c r="F487" s="101"/>
      <c r="G487" s="101"/>
      <c r="H487" s="101"/>
      <c r="I487" s="101"/>
      <c r="J487" s="101"/>
      <c r="K487" s="101"/>
      <c r="L487" s="101"/>
      <c r="M487" s="101"/>
      <c r="N487" s="101"/>
      <c r="O487" s="101"/>
      <c r="P487" s="101"/>
      <c r="Q487" s="101"/>
      <c r="R487" s="101"/>
      <c r="S487" s="101"/>
      <c r="T487" s="101"/>
      <c r="U487" s="101"/>
      <c r="V487" s="101"/>
      <c r="W487" s="101"/>
      <c r="X487" s="101"/>
      <c r="Y487" s="101"/>
      <c r="Z487" s="101"/>
      <c r="AA487" s="101"/>
    </row>
    <row r="488" spans="1:27" ht="12.75" customHeight="1">
      <c r="A488" s="101"/>
      <c r="B488" s="101"/>
      <c r="C488" s="101"/>
      <c r="D488" s="101"/>
      <c r="E488" s="101"/>
      <c r="F488" s="101"/>
      <c r="G488" s="101"/>
      <c r="H488" s="101"/>
      <c r="I488" s="101"/>
      <c r="J488" s="101"/>
      <c r="K488" s="101"/>
      <c r="L488" s="101"/>
      <c r="M488" s="101"/>
      <c r="N488" s="101"/>
      <c r="O488" s="101"/>
      <c r="P488" s="101"/>
      <c r="Q488" s="101"/>
      <c r="R488" s="101"/>
      <c r="S488" s="101"/>
      <c r="T488" s="101"/>
      <c r="U488" s="101"/>
      <c r="V488" s="101"/>
      <c r="W488" s="101"/>
      <c r="X488" s="101"/>
      <c r="Y488" s="101"/>
      <c r="Z488" s="101"/>
      <c r="AA488" s="101"/>
    </row>
    <row r="489" spans="1:27" ht="12.75" customHeight="1">
      <c r="A489" s="101"/>
      <c r="B489" s="101"/>
      <c r="C489" s="101"/>
      <c r="D489" s="101"/>
      <c r="E489" s="101"/>
      <c r="F489" s="101"/>
      <c r="G489" s="101"/>
      <c r="H489" s="101"/>
      <c r="I489" s="101"/>
      <c r="J489" s="101"/>
      <c r="K489" s="101"/>
      <c r="L489" s="101"/>
      <c r="M489" s="101"/>
      <c r="N489" s="101"/>
      <c r="O489" s="101"/>
      <c r="P489" s="101"/>
      <c r="Q489" s="101"/>
      <c r="R489" s="101"/>
      <c r="S489" s="101"/>
      <c r="T489" s="101"/>
      <c r="U489" s="101"/>
      <c r="V489" s="101"/>
      <c r="W489" s="101"/>
      <c r="X489" s="101"/>
      <c r="Y489" s="101"/>
      <c r="Z489" s="101"/>
      <c r="AA489" s="101"/>
    </row>
    <row r="490" spans="1:27" ht="12.75" customHeight="1">
      <c r="A490" s="101"/>
      <c r="B490" s="101"/>
      <c r="C490" s="101"/>
      <c r="D490" s="101"/>
      <c r="E490" s="101"/>
      <c r="F490" s="101"/>
      <c r="G490" s="101"/>
      <c r="H490" s="101"/>
      <c r="I490" s="101"/>
      <c r="J490" s="101"/>
      <c r="K490" s="101"/>
      <c r="L490" s="101"/>
      <c r="M490" s="101"/>
      <c r="N490" s="101"/>
      <c r="O490" s="101"/>
      <c r="P490" s="101"/>
      <c r="Q490" s="101"/>
      <c r="R490" s="101"/>
      <c r="S490" s="101"/>
      <c r="T490" s="101"/>
      <c r="U490" s="101"/>
      <c r="V490" s="101"/>
      <c r="W490" s="101"/>
      <c r="X490" s="101"/>
      <c r="Y490" s="101"/>
      <c r="Z490" s="101"/>
      <c r="AA490" s="101"/>
    </row>
    <row r="491" spans="1:27" ht="12.75" customHeight="1">
      <c r="A491" s="101"/>
      <c r="B491" s="101"/>
      <c r="C491" s="101"/>
      <c r="D491" s="101"/>
      <c r="E491" s="101"/>
      <c r="F491" s="101"/>
      <c r="G491" s="101"/>
      <c r="H491" s="101"/>
      <c r="I491" s="101"/>
      <c r="J491" s="101"/>
      <c r="K491" s="101"/>
      <c r="L491" s="101"/>
      <c r="M491" s="101"/>
      <c r="N491" s="101"/>
      <c r="O491" s="101"/>
      <c r="P491" s="101"/>
      <c r="Q491" s="101"/>
      <c r="R491" s="101"/>
      <c r="S491" s="101"/>
      <c r="T491" s="101"/>
      <c r="U491" s="101"/>
      <c r="V491" s="101"/>
      <c r="W491" s="101"/>
      <c r="X491" s="101"/>
      <c r="Y491" s="101"/>
      <c r="Z491" s="101"/>
      <c r="AA491" s="101"/>
    </row>
    <row r="492" spans="1:27" ht="12.75" customHeight="1">
      <c r="A492" s="101"/>
      <c r="B492" s="101"/>
      <c r="C492" s="101"/>
      <c r="D492" s="101"/>
      <c r="E492" s="101"/>
      <c r="F492" s="101"/>
      <c r="G492" s="101"/>
      <c r="H492" s="101"/>
      <c r="I492" s="101"/>
      <c r="J492" s="101"/>
      <c r="K492" s="101"/>
      <c r="L492" s="101"/>
      <c r="M492" s="101"/>
      <c r="N492" s="101"/>
      <c r="O492" s="101"/>
      <c r="P492" s="101"/>
      <c r="Q492" s="101"/>
      <c r="R492" s="101"/>
      <c r="S492" s="101"/>
      <c r="T492" s="101"/>
      <c r="U492" s="101"/>
      <c r="V492" s="101"/>
      <c r="W492" s="101"/>
      <c r="X492" s="101"/>
      <c r="Y492" s="101"/>
      <c r="Z492" s="101"/>
      <c r="AA492" s="101"/>
    </row>
    <row r="493" spans="1:27" ht="12.75" customHeight="1">
      <c r="A493" s="101"/>
      <c r="B493" s="101"/>
      <c r="C493" s="101"/>
      <c r="D493" s="101"/>
      <c r="E493" s="101"/>
      <c r="F493" s="101"/>
      <c r="G493" s="101"/>
      <c r="H493" s="101"/>
      <c r="I493" s="101"/>
      <c r="J493" s="101"/>
      <c r="K493" s="101"/>
      <c r="L493" s="101"/>
      <c r="M493" s="101"/>
      <c r="N493" s="101"/>
      <c r="O493" s="101"/>
      <c r="P493" s="101"/>
      <c r="Q493" s="101"/>
      <c r="R493" s="101"/>
      <c r="S493" s="101"/>
      <c r="T493" s="101"/>
      <c r="U493" s="101"/>
      <c r="V493" s="101"/>
      <c r="W493" s="101"/>
      <c r="X493" s="101"/>
      <c r="Y493" s="101"/>
      <c r="Z493" s="101"/>
      <c r="AA493" s="101"/>
    </row>
    <row r="494" spans="1:27" ht="12.75" customHeight="1">
      <c r="A494" s="101"/>
      <c r="B494" s="101"/>
      <c r="C494" s="101"/>
      <c r="D494" s="101"/>
      <c r="E494" s="101"/>
      <c r="F494" s="101"/>
      <c r="G494" s="101"/>
      <c r="H494" s="101"/>
      <c r="I494" s="101"/>
      <c r="J494" s="101"/>
      <c r="K494" s="101"/>
      <c r="L494" s="101"/>
      <c r="M494" s="101"/>
      <c r="N494" s="101"/>
      <c r="O494" s="101"/>
      <c r="P494" s="101"/>
      <c r="Q494" s="101"/>
      <c r="R494" s="101"/>
      <c r="S494" s="101"/>
      <c r="T494" s="101"/>
      <c r="U494" s="101"/>
      <c r="V494" s="101"/>
      <c r="W494" s="101"/>
      <c r="X494" s="101"/>
      <c r="Y494" s="101"/>
      <c r="Z494" s="101"/>
      <c r="AA494" s="101"/>
    </row>
    <row r="495" spans="1:27" ht="12.75" customHeight="1">
      <c r="A495" s="101"/>
      <c r="B495" s="101"/>
      <c r="C495" s="101"/>
      <c r="D495" s="101"/>
      <c r="E495" s="101"/>
      <c r="F495" s="101"/>
      <c r="G495" s="101"/>
      <c r="H495" s="101"/>
      <c r="I495" s="101"/>
      <c r="J495" s="101"/>
      <c r="K495" s="101"/>
      <c r="L495" s="101"/>
      <c r="M495" s="101"/>
      <c r="N495" s="101"/>
      <c r="O495" s="101"/>
      <c r="P495" s="101"/>
      <c r="Q495" s="101"/>
      <c r="R495" s="101"/>
      <c r="S495" s="101"/>
      <c r="T495" s="101"/>
      <c r="U495" s="101"/>
      <c r="V495" s="101"/>
      <c r="W495" s="101"/>
      <c r="X495" s="101"/>
      <c r="Y495" s="101"/>
      <c r="Z495" s="101"/>
      <c r="AA495" s="101"/>
    </row>
    <row r="496" spans="1:27" ht="12.75" customHeight="1">
      <c r="A496" s="101"/>
      <c r="B496" s="101"/>
      <c r="C496" s="101"/>
      <c r="D496" s="101"/>
      <c r="E496" s="101"/>
      <c r="F496" s="101"/>
      <c r="G496" s="101"/>
      <c r="H496" s="101"/>
      <c r="I496" s="101"/>
      <c r="J496" s="101"/>
      <c r="K496" s="101"/>
      <c r="L496" s="101"/>
      <c r="M496" s="101"/>
      <c r="N496" s="101"/>
      <c r="O496" s="101"/>
      <c r="P496" s="101"/>
      <c r="Q496" s="101"/>
      <c r="R496" s="101"/>
      <c r="S496" s="101"/>
      <c r="T496" s="101"/>
      <c r="U496" s="101"/>
      <c r="V496" s="101"/>
      <c r="W496" s="101"/>
      <c r="X496" s="101"/>
      <c r="Y496" s="101"/>
      <c r="Z496" s="101"/>
      <c r="AA496" s="101"/>
    </row>
    <row r="497" spans="1:27" ht="12.75" customHeight="1">
      <c r="A497" s="101"/>
      <c r="B497" s="101"/>
      <c r="C497" s="101"/>
      <c r="D497" s="101"/>
      <c r="E497" s="101"/>
      <c r="F497" s="101"/>
      <c r="G497" s="101"/>
      <c r="H497" s="101"/>
      <c r="I497" s="101"/>
      <c r="J497" s="101"/>
      <c r="K497" s="101"/>
      <c r="L497" s="101"/>
      <c r="M497" s="101"/>
      <c r="N497" s="101"/>
      <c r="O497" s="101"/>
      <c r="P497" s="101"/>
      <c r="Q497" s="101"/>
      <c r="R497" s="101"/>
      <c r="S497" s="101"/>
      <c r="T497" s="101"/>
      <c r="U497" s="101"/>
      <c r="V497" s="101"/>
      <c r="W497" s="101"/>
      <c r="X497" s="101"/>
      <c r="Y497" s="101"/>
      <c r="Z497" s="101"/>
      <c r="AA497" s="101"/>
    </row>
    <row r="498" spans="1:27" ht="12.75" customHeight="1">
      <c r="A498" s="101"/>
      <c r="B498" s="101"/>
      <c r="C498" s="101"/>
      <c r="D498" s="101"/>
      <c r="E498" s="101"/>
      <c r="F498" s="101"/>
      <c r="G498" s="101"/>
      <c r="H498" s="101"/>
      <c r="I498" s="101"/>
      <c r="J498" s="101"/>
      <c r="K498" s="101"/>
      <c r="L498" s="101"/>
      <c r="M498" s="101"/>
      <c r="N498" s="101"/>
      <c r="O498" s="101"/>
      <c r="P498" s="101"/>
      <c r="Q498" s="101"/>
      <c r="R498" s="101"/>
      <c r="S498" s="101"/>
      <c r="T498" s="101"/>
      <c r="U498" s="101"/>
      <c r="V498" s="101"/>
      <c r="W498" s="101"/>
      <c r="X498" s="101"/>
      <c r="Y498" s="101"/>
      <c r="Z498" s="101"/>
      <c r="AA498" s="101"/>
    </row>
    <row r="499" spans="1:27" ht="12.75" customHeight="1">
      <c r="A499" s="101"/>
      <c r="B499" s="101"/>
      <c r="C499" s="101"/>
      <c r="D499" s="101"/>
      <c r="E499" s="101"/>
      <c r="F499" s="101"/>
      <c r="G499" s="101"/>
      <c r="H499" s="101"/>
      <c r="I499" s="101"/>
      <c r="J499" s="101"/>
      <c r="K499" s="101"/>
      <c r="L499" s="101"/>
      <c r="M499" s="101"/>
      <c r="N499" s="101"/>
      <c r="O499" s="101"/>
      <c r="P499" s="101"/>
      <c r="Q499" s="101"/>
      <c r="R499" s="101"/>
      <c r="S499" s="101"/>
      <c r="T499" s="101"/>
      <c r="U499" s="101"/>
      <c r="V499" s="101"/>
      <c r="W499" s="101"/>
      <c r="X499" s="101"/>
      <c r="Y499" s="101"/>
      <c r="Z499" s="101"/>
      <c r="AA499" s="101"/>
    </row>
    <row r="500" spans="1:27" ht="12.75" customHeight="1">
      <c r="A500" s="101"/>
      <c r="B500" s="101"/>
      <c r="C500" s="101"/>
      <c r="D500" s="101"/>
      <c r="E500" s="101"/>
      <c r="F500" s="101"/>
      <c r="G500" s="101"/>
      <c r="H500" s="101"/>
      <c r="I500" s="101"/>
      <c r="J500" s="101"/>
      <c r="K500" s="101"/>
      <c r="L500" s="101"/>
      <c r="M500" s="101"/>
      <c r="N500" s="101"/>
      <c r="O500" s="101"/>
      <c r="P500" s="101"/>
      <c r="Q500" s="101"/>
      <c r="R500" s="101"/>
      <c r="S500" s="101"/>
      <c r="T500" s="101"/>
      <c r="U500" s="101"/>
      <c r="V500" s="101"/>
      <c r="W500" s="101"/>
      <c r="X500" s="101"/>
      <c r="Y500" s="101"/>
      <c r="Z500" s="101"/>
      <c r="AA500" s="101"/>
    </row>
    <row r="501" spans="1:27" ht="12.75" customHeight="1">
      <c r="A501" s="101"/>
      <c r="B501" s="101"/>
      <c r="C501" s="101"/>
      <c r="D501" s="101"/>
      <c r="E501" s="101"/>
      <c r="F501" s="101"/>
      <c r="G501" s="101"/>
      <c r="H501" s="101"/>
      <c r="I501" s="101"/>
      <c r="J501" s="101"/>
      <c r="K501" s="101"/>
      <c r="L501" s="101"/>
      <c r="M501" s="101"/>
      <c r="N501" s="101"/>
      <c r="O501" s="101"/>
      <c r="P501" s="101"/>
      <c r="Q501" s="101"/>
      <c r="R501" s="101"/>
      <c r="S501" s="101"/>
      <c r="T501" s="101"/>
      <c r="U501" s="101"/>
      <c r="V501" s="101"/>
      <c r="W501" s="101"/>
      <c r="X501" s="101"/>
      <c r="Y501" s="101"/>
      <c r="Z501" s="101"/>
      <c r="AA501" s="101"/>
    </row>
    <row r="502" spans="1:27" ht="12.75" customHeight="1">
      <c r="A502" s="101"/>
      <c r="B502" s="101"/>
      <c r="C502" s="101"/>
      <c r="D502" s="101"/>
      <c r="E502" s="101"/>
      <c r="F502" s="101"/>
      <c r="G502" s="101"/>
      <c r="H502" s="101"/>
      <c r="I502" s="101"/>
      <c r="J502" s="101"/>
      <c r="K502" s="101"/>
      <c r="L502" s="101"/>
      <c r="M502" s="101"/>
      <c r="N502" s="101"/>
      <c r="O502" s="101"/>
      <c r="P502" s="101"/>
      <c r="Q502" s="101"/>
      <c r="R502" s="101"/>
      <c r="S502" s="101"/>
      <c r="T502" s="101"/>
      <c r="U502" s="101"/>
      <c r="V502" s="101"/>
      <c r="W502" s="101"/>
      <c r="X502" s="101"/>
      <c r="Y502" s="101"/>
      <c r="Z502" s="101"/>
      <c r="AA502" s="101"/>
    </row>
    <row r="503" spans="1:27" ht="12.75" customHeight="1">
      <c r="A503" s="101"/>
      <c r="B503" s="101"/>
      <c r="C503" s="101"/>
      <c r="D503" s="101"/>
      <c r="E503" s="101"/>
      <c r="F503" s="101"/>
      <c r="G503" s="101"/>
      <c r="H503" s="101"/>
      <c r="I503" s="101"/>
      <c r="J503" s="101"/>
      <c r="K503" s="101"/>
      <c r="L503" s="101"/>
      <c r="M503" s="101"/>
      <c r="N503" s="101"/>
      <c r="O503" s="101"/>
      <c r="P503" s="101"/>
      <c r="Q503" s="101"/>
      <c r="R503" s="101"/>
      <c r="S503" s="101"/>
      <c r="T503" s="101"/>
      <c r="U503" s="101"/>
      <c r="V503" s="101"/>
      <c r="W503" s="101"/>
      <c r="X503" s="101"/>
      <c r="Y503" s="101"/>
      <c r="Z503" s="101"/>
      <c r="AA503" s="101"/>
    </row>
    <row r="504" spans="1:27" ht="12.75" customHeight="1">
      <c r="A504" s="101"/>
      <c r="B504" s="101"/>
      <c r="C504" s="101"/>
      <c r="D504" s="101"/>
      <c r="E504" s="101"/>
      <c r="F504" s="101"/>
      <c r="G504" s="101"/>
      <c r="H504" s="101"/>
      <c r="I504" s="101"/>
      <c r="J504" s="101"/>
      <c r="K504" s="101"/>
      <c r="L504" s="101"/>
      <c r="M504" s="101"/>
      <c r="N504" s="101"/>
      <c r="O504" s="101"/>
      <c r="P504" s="101"/>
      <c r="Q504" s="101"/>
      <c r="R504" s="101"/>
      <c r="S504" s="101"/>
      <c r="T504" s="101"/>
      <c r="U504" s="101"/>
      <c r="V504" s="101"/>
      <c r="W504" s="101"/>
      <c r="X504" s="101"/>
      <c r="Y504" s="101"/>
      <c r="Z504" s="101"/>
      <c r="AA504" s="101"/>
    </row>
    <row r="505" spans="1:27" ht="12.75" customHeight="1">
      <c r="A505" s="101"/>
      <c r="B505" s="101"/>
      <c r="C505" s="101"/>
      <c r="D505" s="101"/>
      <c r="E505" s="101"/>
      <c r="F505" s="101"/>
      <c r="G505" s="101"/>
      <c r="H505" s="101"/>
      <c r="I505" s="101"/>
      <c r="J505" s="101"/>
      <c r="K505" s="101"/>
      <c r="L505" s="101"/>
      <c r="M505" s="101"/>
      <c r="N505" s="101"/>
      <c r="O505" s="101"/>
      <c r="P505" s="101"/>
      <c r="Q505" s="101"/>
      <c r="R505" s="101"/>
      <c r="S505" s="101"/>
      <c r="T505" s="101"/>
      <c r="U505" s="101"/>
      <c r="V505" s="101"/>
      <c r="W505" s="101"/>
      <c r="X505" s="101"/>
      <c r="Y505" s="101"/>
      <c r="Z505" s="101"/>
      <c r="AA505" s="101"/>
    </row>
    <row r="506" spans="1:27" ht="12.75" customHeight="1">
      <c r="A506" s="101"/>
      <c r="B506" s="101"/>
      <c r="C506" s="101"/>
      <c r="D506" s="101"/>
      <c r="E506" s="101"/>
      <c r="F506" s="101"/>
      <c r="G506" s="101"/>
      <c r="H506" s="101"/>
      <c r="I506" s="101"/>
      <c r="J506" s="101"/>
      <c r="K506" s="101"/>
      <c r="L506" s="101"/>
      <c r="M506" s="101"/>
      <c r="N506" s="101"/>
      <c r="O506" s="101"/>
      <c r="P506" s="101"/>
      <c r="Q506" s="101"/>
      <c r="R506" s="101"/>
      <c r="S506" s="101"/>
      <c r="T506" s="101"/>
      <c r="U506" s="101"/>
      <c r="V506" s="101"/>
      <c r="W506" s="101"/>
      <c r="X506" s="101"/>
      <c r="Y506" s="101"/>
      <c r="Z506" s="101"/>
      <c r="AA506" s="101"/>
    </row>
    <row r="507" spans="1:27" ht="12.75" customHeight="1">
      <c r="A507" s="101"/>
      <c r="B507" s="101"/>
      <c r="C507" s="101"/>
      <c r="D507" s="101"/>
      <c r="E507" s="101"/>
      <c r="F507" s="101"/>
      <c r="G507" s="101"/>
      <c r="H507" s="101"/>
      <c r="I507" s="101"/>
      <c r="J507" s="101"/>
      <c r="K507" s="101"/>
      <c r="L507" s="101"/>
      <c r="M507" s="101"/>
      <c r="N507" s="101"/>
      <c r="O507" s="101"/>
      <c r="P507" s="101"/>
      <c r="Q507" s="101"/>
      <c r="R507" s="101"/>
      <c r="S507" s="101"/>
      <c r="T507" s="101"/>
      <c r="U507" s="101"/>
      <c r="V507" s="101"/>
      <c r="W507" s="101"/>
      <c r="X507" s="101"/>
      <c r="Y507" s="101"/>
      <c r="Z507" s="101"/>
      <c r="AA507" s="101"/>
    </row>
    <row r="508" spans="1:27" ht="12.75" customHeight="1">
      <c r="A508" s="101"/>
      <c r="B508" s="101"/>
      <c r="C508" s="101"/>
      <c r="D508" s="101"/>
      <c r="E508" s="101"/>
      <c r="F508" s="101"/>
      <c r="G508" s="101"/>
      <c r="H508" s="101"/>
      <c r="I508" s="101"/>
      <c r="J508" s="101"/>
      <c r="K508" s="101"/>
      <c r="L508" s="101"/>
      <c r="M508" s="101"/>
      <c r="N508" s="101"/>
      <c r="O508" s="101"/>
      <c r="P508" s="101"/>
      <c r="Q508" s="101"/>
      <c r="R508" s="101"/>
      <c r="S508" s="101"/>
      <c r="T508" s="101"/>
      <c r="U508" s="101"/>
      <c r="V508" s="101"/>
      <c r="W508" s="101"/>
      <c r="X508" s="101"/>
      <c r="Y508" s="101"/>
      <c r="Z508" s="101"/>
      <c r="AA508" s="101"/>
    </row>
    <row r="509" spans="1:27" ht="12.75" customHeight="1">
      <c r="A509" s="101"/>
      <c r="B509" s="101"/>
      <c r="C509" s="101"/>
      <c r="D509" s="101"/>
      <c r="E509" s="101"/>
      <c r="F509" s="101"/>
      <c r="G509" s="101"/>
      <c r="H509" s="101"/>
      <c r="I509" s="101"/>
      <c r="J509" s="101"/>
      <c r="K509" s="101"/>
      <c r="L509" s="101"/>
      <c r="M509" s="101"/>
      <c r="N509" s="101"/>
      <c r="O509" s="101"/>
      <c r="P509" s="101"/>
      <c r="Q509" s="101"/>
      <c r="R509" s="101"/>
      <c r="S509" s="101"/>
      <c r="T509" s="101"/>
      <c r="U509" s="101"/>
      <c r="V509" s="101"/>
      <c r="W509" s="101"/>
      <c r="X509" s="101"/>
      <c r="Y509" s="101"/>
      <c r="Z509" s="101"/>
      <c r="AA509" s="101"/>
    </row>
    <row r="510" spans="1:27" ht="12.75" customHeight="1">
      <c r="A510" s="101"/>
      <c r="B510" s="101"/>
      <c r="C510" s="101"/>
      <c r="D510" s="101"/>
      <c r="E510" s="101"/>
      <c r="F510" s="101"/>
      <c r="G510" s="101"/>
      <c r="H510" s="101"/>
      <c r="I510" s="101"/>
      <c r="J510" s="101"/>
      <c r="K510" s="101"/>
      <c r="L510" s="101"/>
      <c r="M510" s="101"/>
      <c r="N510" s="101"/>
      <c r="O510" s="101"/>
      <c r="P510" s="101"/>
      <c r="Q510" s="101"/>
      <c r="R510" s="101"/>
      <c r="S510" s="101"/>
      <c r="T510" s="101"/>
      <c r="U510" s="101"/>
      <c r="V510" s="101"/>
      <c r="W510" s="101"/>
      <c r="X510" s="101"/>
      <c r="Y510" s="101"/>
      <c r="Z510" s="101"/>
      <c r="AA510" s="101"/>
    </row>
    <row r="511" spans="1:27" ht="12.75" customHeight="1">
      <c r="A511" s="101"/>
      <c r="B511" s="101"/>
      <c r="C511" s="101"/>
      <c r="D511" s="101"/>
      <c r="E511" s="101"/>
      <c r="F511" s="101"/>
      <c r="G511" s="101"/>
      <c r="H511" s="101"/>
      <c r="I511" s="101"/>
      <c r="J511" s="101"/>
      <c r="K511" s="101"/>
      <c r="L511" s="101"/>
      <c r="M511" s="101"/>
      <c r="N511" s="101"/>
      <c r="O511" s="101"/>
      <c r="P511" s="101"/>
      <c r="Q511" s="101"/>
      <c r="R511" s="101"/>
      <c r="S511" s="101"/>
      <c r="T511" s="101"/>
      <c r="U511" s="101"/>
      <c r="V511" s="101"/>
      <c r="W511" s="101"/>
      <c r="X511" s="101"/>
      <c r="Y511" s="101"/>
      <c r="Z511" s="101"/>
      <c r="AA511" s="101"/>
    </row>
    <row r="512" spans="1:27" ht="12.75" customHeight="1">
      <c r="A512" s="101"/>
      <c r="B512" s="101"/>
      <c r="C512" s="101"/>
      <c r="D512" s="101"/>
      <c r="E512" s="101"/>
      <c r="F512" s="101"/>
      <c r="G512" s="101"/>
      <c r="H512" s="101"/>
      <c r="I512" s="101"/>
      <c r="J512" s="101"/>
      <c r="K512" s="101"/>
      <c r="L512" s="101"/>
      <c r="M512" s="101"/>
      <c r="N512" s="101"/>
      <c r="O512" s="101"/>
      <c r="P512" s="101"/>
      <c r="Q512" s="101"/>
      <c r="R512" s="101"/>
      <c r="S512" s="101"/>
      <c r="T512" s="101"/>
      <c r="U512" s="101"/>
      <c r="V512" s="101"/>
      <c r="W512" s="101"/>
      <c r="X512" s="101"/>
      <c r="Y512" s="101"/>
      <c r="Z512" s="101"/>
      <c r="AA512" s="101"/>
    </row>
    <row r="513" spans="1:27" ht="12.75" customHeight="1">
      <c r="A513" s="101"/>
      <c r="B513" s="101"/>
      <c r="C513" s="101"/>
      <c r="D513" s="101"/>
      <c r="E513" s="101"/>
      <c r="F513" s="101"/>
      <c r="G513" s="101"/>
      <c r="H513" s="101"/>
      <c r="I513" s="101"/>
      <c r="J513" s="101"/>
      <c r="K513" s="101"/>
      <c r="L513" s="101"/>
      <c r="M513" s="101"/>
      <c r="N513" s="101"/>
      <c r="O513" s="101"/>
      <c r="P513" s="101"/>
      <c r="Q513" s="101"/>
      <c r="R513" s="101"/>
      <c r="S513" s="101"/>
      <c r="T513" s="101"/>
      <c r="U513" s="101"/>
      <c r="V513" s="101"/>
      <c r="W513" s="101"/>
      <c r="X513" s="101"/>
      <c r="Y513" s="101"/>
      <c r="Z513" s="101"/>
      <c r="AA513" s="101"/>
    </row>
    <row r="514" spans="1:27" ht="12.75" customHeight="1">
      <c r="A514" s="101"/>
      <c r="B514" s="101"/>
      <c r="C514" s="101"/>
      <c r="D514" s="101"/>
      <c r="E514" s="101"/>
      <c r="F514" s="101"/>
      <c r="G514" s="101"/>
      <c r="H514" s="101"/>
      <c r="I514" s="101"/>
      <c r="J514" s="101"/>
      <c r="K514" s="101"/>
      <c r="L514" s="101"/>
      <c r="M514" s="101"/>
      <c r="N514" s="101"/>
      <c r="O514" s="101"/>
      <c r="P514" s="101"/>
      <c r="Q514" s="101"/>
      <c r="R514" s="101"/>
      <c r="S514" s="101"/>
      <c r="T514" s="101"/>
      <c r="U514" s="101"/>
      <c r="V514" s="101"/>
      <c r="W514" s="101"/>
      <c r="X514" s="101"/>
      <c r="Y514" s="101"/>
      <c r="Z514" s="101"/>
      <c r="AA514" s="101"/>
    </row>
    <row r="515" spans="1:27" ht="12.75" customHeight="1">
      <c r="A515" s="101"/>
      <c r="B515" s="101"/>
      <c r="C515" s="101"/>
      <c r="D515" s="101"/>
      <c r="E515" s="101"/>
      <c r="F515" s="101"/>
      <c r="G515" s="101"/>
      <c r="H515" s="101"/>
      <c r="I515" s="101"/>
      <c r="J515" s="101"/>
      <c r="K515" s="101"/>
      <c r="L515" s="101"/>
      <c r="M515" s="101"/>
      <c r="N515" s="101"/>
      <c r="O515" s="101"/>
      <c r="P515" s="101"/>
      <c r="Q515" s="101"/>
      <c r="R515" s="101"/>
      <c r="S515" s="101"/>
      <c r="T515" s="101"/>
      <c r="U515" s="101"/>
      <c r="V515" s="101"/>
      <c r="W515" s="101"/>
      <c r="X515" s="101"/>
      <c r="Y515" s="101"/>
      <c r="Z515" s="101"/>
      <c r="AA515" s="101"/>
    </row>
    <row r="516" spans="1:27" ht="12.75" customHeight="1">
      <c r="A516" s="101"/>
      <c r="B516" s="101"/>
      <c r="C516" s="101"/>
      <c r="D516" s="101"/>
      <c r="E516" s="101"/>
      <c r="F516" s="101"/>
      <c r="G516" s="101"/>
      <c r="H516" s="101"/>
      <c r="I516" s="101"/>
      <c r="J516" s="101"/>
      <c r="K516" s="101"/>
      <c r="L516" s="101"/>
      <c r="M516" s="101"/>
      <c r="N516" s="101"/>
      <c r="O516" s="101"/>
      <c r="P516" s="101"/>
      <c r="Q516" s="101"/>
      <c r="R516" s="101"/>
      <c r="S516" s="101"/>
      <c r="T516" s="101"/>
      <c r="U516" s="101"/>
      <c r="V516" s="101"/>
      <c r="W516" s="101"/>
      <c r="X516" s="101"/>
      <c r="Y516" s="101"/>
      <c r="Z516" s="101"/>
      <c r="AA516" s="101"/>
    </row>
    <row r="517" spans="1:27" ht="12.75" customHeight="1">
      <c r="A517" s="101"/>
      <c r="B517" s="101"/>
      <c r="C517" s="101"/>
      <c r="D517" s="101"/>
      <c r="E517" s="101"/>
      <c r="F517" s="101"/>
      <c r="G517" s="101"/>
      <c r="H517" s="101"/>
      <c r="I517" s="101"/>
      <c r="J517" s="101"/>
      <c r="K517" s="101"/>
      <c r="L517" s="101"/>
      <c r="M517" s="101"/>
      <c r="N517" s="101"/>
      <c r="O517" s="101"/>
      <c r="P517" s="101"/>
      <c r="Q517" s="101"/>
      <c r="R517" s="101"/>
      <c r="S517" s="101"/>
      <c r="T517" s="101"/>
      <c r="U517" s="101"/>
      <c r="V517" s="101"/>
      <c r="W517" s="101"/>
      <c r="X517" s="101"/>
      <c r="Y517" s="101"/>
      <c r="Z517" s="101"/>
      <c r="AA517" s="101"/>
    </row>
    <row r="518" spans="1:27" ht="12.75" customHeight="1">
      <c r="A518" s="101"/>
      <c r="B518" s="101"/>
      <c r="C518" s="101"/>
      <c r="D518" s="101"/>
      <c r="E518" s="101"/>
      <c r="F518" s="101"/>
      <c r="G518" s="101"/>
      <c r="H518" s="101"/>
      <c r="I518" s="101"/>
      <c r="J518" s="101"/>
      <c r="K518" s="101"/>
      <c r="L518" s="101"/>
      <c r="M518" s="101"/>
      <c r="N518" s="101"/>
      <c r="O518" s="101"/>
      <c r="P518" s="101"/>
      <c r="Q518" s="101"/>
      <c r="R518" s="101"/>
      <c r="S518" s="101"/>
      <c r="T518" s="101"/>
      <c r="U518" s="101"/>
      <c r="V518" s="101"/>
      <c r="W518" s="101"/>
      <c r="X518" s="101"/>
      <c r="Y518" s="101"/>
      <c r="Z518" s="101"/>
      <c r="AA518" s="101"/>
    </row>
    <row r="519" spans="1:27" ht="12.75" customHeight="1">
      <c r="A519" s="101"/>
      <c r="B519" s="101"/>
      <c r="C519" s="101"/>
      <c r="D519" s="101"/>
      <c r="E519" s="101"/>
      <c r="F519" s="101"/>
      <c r="G519" s="101"/>
      <c r="H519" s="101"/>
      <c r="I519" s="101"/>
      <c r="J519" s="101"/>
      <c r="K519" s="101"/>
      <c r="L519" s="101"/>
      <c r="M519" s="101"/>
      <c r="N519" s="101"/>
      <c r="O519" s="101"/>
      <c r="P519" s="101"/>
      <c r="Q519" s="101"/>
      <c r="R519" s="101"/>
      <c r="S519" s="101"/>
      <c r="T519" s="101"/>
      <c r="U519" s="101"/>
      <c r="V519" s="101"/>
      <c r="W519" s="101"/>
      <c r="X519" s="101"/>
      <c r="Y519" s="101"/>
      <c r="Z519" s="101"/>
      <c r="AA519" s="101"/>
    </row>
    <row r="520" spans="1:27" ht="12.75" customHeight="1">
      <c r="A520" s="101"/>
      <c r="B520" s="101"/>
      <c r="C520" s="101"/>
      <c r="D520" s="101"/>
      <c r="E520" s="101"/>
      <c r="F520" s="101"/>
      <c r="G520" s="101"/>
      <c r="H520" s="101"/>
      <c r="I520" s="101"/>
      <c r="J520" s="101"/>
      <c r="K520" s="101"/>
      <c r="L520" s="101"/>
      <c r="M520" s="101"/>
      <c r="N520" s="101"/>
      <c r="O520" s="101"/>
      <c r="P520" s="101"/>
      <c r="Q520" s="101"/>
      <c r="R520" s="101"/>
      <c r="S520" s="101"/>
      <c r="T520" s="101"/>
      <c r="U520" s="101"/>
      <c r="V520" s="101"/>
      <c r="W520" s="101"/>
      <c r="X520" s="101"/>
      <c r="Y520" s="101"/>
      <c r="Z520" s="101"/>
      <c r="AA520" s="101"/>
    </row>
    <row r="521" spans="1:27" ht="12.75" customHeight="1">
      <c r="A521" s="101"/>
      <c r="B521" s="101"/>
      <c r="C521" s="101"/>
      <c r="D521" s="101"/>
      <c r="E521" s="101"/>
      <c r="F521" s="101"/>
      <c r="G521" s="101"/>
      <c r="H521" s="101"/>
      <c r="I521" s="101"/>
      <c r="J521" s="101"/>
      <c r="K521" s="101"/>
      <c r="L521" s="101"/>
      <c r="M521" s="101"/>
      <c r="N521" s="101"/>
      <c r="O521" s="101"/>
      <c r="P521" s="101"/>
      <c r="Q521" s="101"/>
      <c r="R521" s="101"/>
      <c r="S521" s="101"/>
      <c r="T521" s="101"/>
      <c r="U521" s="101"/>
      <c r="V521" s="101"/>
      <c r="W521" s="101"/>
      <c r="X521" s="101"/>
      <c r="Y521" s="101"/>
      <c r="Z521" s="101"/>
      <c r="AA521" s="101"/>
    </row>
    <row r="522" spans="1:27" ht="12.75" customHeight="1">
      <c r="A522" s="101"/>
      <c r="B522" s="101"/>
      <c r="C522" s="101"/>
      <c r="D522" s="101"/>
      <c r="E522" s="101"/>
      <c r="F522" s="101"/>
      <c r="G522" s="101"/>
      <c r="H522" s="101"/>
      <c r="I522" s="101"/>
      <c r="J522" s="101"/>
      <c r="K522" s="101"/>
      <c r="L522" s="101"/>
      <c r="M522" s="101"/>
      <c r="N522" s="101"/>
      <c r="O522" s="101"/>
      <c r="P522" s="101"/>
      <c r="Q522" s="101"/>
      <c r="R522" s="101"/>
      <c r="S522" s="101"/>
      <c r="T522" s="101"/>
      <c r="U522" s="101"/>
      <c r="V522" s="101"/>
      <c r="W522" s="101"/>
      <c r="X522" s="101"/>
      <c r="Y522" s="101"/>
      <c r="Z522" s="101"/>
      <c r="AA522" s="101"/>
    </row>
    <row r="523" spans="1:27" ht="12.75" customHeight="1">
      <c r="A523" s="101"/>
      <c r="B523" s="101"/>
      <c r="C523" s="101"/>
      <c r="D523" s="101"/>
      <c r="E523" s="101"/>
      <c r="F523" s="101"/>
      <c r="G523" s="101"/>
      <c r="H523" s="101"/>
      <c r="I523" s="101"/>
      <c r="J523" s="101"/>
      <c r="K523" s="101"/>
      <c r="L523" s="101"/>
      <c r="M523" s="101"/>
      <c r="N523" s="101"/>
      <c r="O523" s="101"/>
      <c r="P523" s="101"/>
      <c r="Q523" s="101"/>
      <c r="R523" s="101"/>
      <c r="S523" s="101"/>
      <c r="T523" s="101"/>
      <c r="U523" s="101"/>
      <c r="V523" s="101"/>
      <c r="W523" s="101"/>
      <c r="X523" s="101"/>
      <c r="Y523" s="101"/>
      <c r="Z523" s="101"/>
      <c r="AA523" s="101"/>
    </row>
    <row r="524" spans="1:27" ht="12.75" customHeight="1">
      <c r="A524" s="101"/>
      <c r="B524" s="101"/>
      <c r="C524" s="101"/>
      <c r="D524" s="101"/>
      <c r="E524" s="101"/>
      <c r="F524" s="101"/>
      <c r="G524" s="101"/>
      <c r="H524" s="101"/>
      <c r="I524" s="101"/>
      <c r="J524" s="101"/>
      <c r="K524" s="101"/>
      <c r="L524" s="101"/>
      <c r="M524" s="101"/>
      <c r="N524" s="101"/>
      <c r="O524" s="101"/>
      <c r="P524" s="101"/>
      <c r="Q524" s="101"/>
      <c r="R524" s="101"/>
      <c r="S524" s="101"/>
      <c r="T524" s="101"/>
      <c r="U524" s="101"/>
      <c r="V524" s="101"/>
      <c r="W524" s="101"/>
      <c r="X524" s="101"/>
      <c r="Y524" s="101"/>
      <c r="Z524" s="101"/>
      <c r="AA524" s="101"/>
    </row>
    <row r="525" spans="1:27" ht="12.75" customHeight="1">
      <c r="A525" s="101"/>
      <c r="B525" s="101"/>
      <c r="C525" s="101"/>
      <c r="D525" s="101"/>
      <c r="E525" s="101"/>
      <c r="F525" s="101"/>
      <c r="G525" s="101"/>
      <c r="H525" s="101"/>
      <c r="I525" s="101"/>
      <c r="J525" s="101"/>
      <c r="K525" s="101"/>
      <c r="L525" s="101"/>
      <c r="M525" s="101"/>
      <c r="N525" s="101"/>
      <c r="O525" s="101"/>
      <c r="P525" s="101"/>
      <c r="Q525" s="101"/>
      <c r="R525" s="101"/>
      <c r="S525" s="101"/>
      <c r="T525" s="101"/>
      <c r="U525" s="101"/>
      <c r="V525" s="101"/>
      <c r="W525" s="101"/>
      <c r="X525" s="101"/>
      <c r="Y525" s="101"/>
      <c r="Z525" s="101"/>
      <c r="AA525" s="101"/>
    </row>
    <row r="526" spans="1:27" ht="12.75" customHeight="1">
      <c r="A526" s="101"/>
      <c r="B526" s="101"/>
      <c r="C526" s="101"/>
      <c r="D526" s="101"/>
      <c r="E526" s="101"/>
      <c r="F526" s="101"/>
      <c r="G526" s="101"/>
      <c r="H526" s="101"/>
      <c r="I526" s="101"/>
      <c r="J526" s="101"/>
      <c r="K526" s="101"/>
      <c r="L526" s="101"/>
      <c r="M526" s="101"/>
      <c r="N526" s="101"/>
      <c r="O526" s="101"/>
      <c r="P526" s="101"/>
      <c r="Q526" s="101"/>
      <c r="R526" s="101"/>
      <c r="S526" s="101"/>
      <c r="T526" s="101"/>
      <c r="U526" s="101"/>
      <c r="V526" s="101"/>
      <c r="W526" s="101"/>
      <c r="X526" s="101"/>
      <c r="Y526" s="101"/>
      <c r="Z526" s="101"/>
      <c r="AA526" s="101"/>
    </row>
    <row r="527" spans="1:27" ht="12.75" customHeight="1">
      <c r="A527" s="101"/>
      <c r="B527" s="101"/>
      <c r="C527" s="101"/>
      <c r="D527" s="101"/>
      <c r="E527" s="101"/>
      <c r="F527" s="101"/>
      <c r="G527" s="101"/>
      <c r="H527" s="101"/>
      <c r="I527" s="101"/>
      <c r="J527" s="101"/>
      <c r="K527" s="101"/>
      <c r="L527" s="101"/>
      <c r="M527" s="101"/>
      <c r="N527" s="101"/>
      <c r="O527" s="101"/>
      <c r="P527" s="101"/>
      <c r="Q527" s="101"/>
      <c r="R527" s="101"/>
      <c r="S527" s="101"/>
      <c r="T527" s="101"/>
      <c r="U527" s="101"/>
      <c r="V527" s="101"/>
      <c r="W527" s="101"/>
      <c r="X527" s="101"/>
      <c r="Y527" s="101"/>
      <c r="Z527" s="101"/>
      <c r="AA527" s="101"/>
    </row>
    <row r="528" spans="1:27" ht="12.75" customHeight="1">
      <c r="A528" s="101"/>
      <c r="B528" s="101"/>
      <c r="C528" s="101"/>
      <c r="D528" s="101"/>
      <c r="E528" s="101"/>
      <c r="F528" s="101"/>
      <c r="G528" s="101"/>
      <c r="H528" s="101"/>
      <c r="I528" s="101"/>
      <c r="J528" s="101"/>
      <c r="K528" s="101"/>
      <c r="L528" s="101"/>
      <c r="M528" s="101"/>
      <c r="N528" s="101"/>
      <c r="O528" s="101"/>
      <c r="P528" s="101"/>
      <c r="Q528" s="101"/>
      <c r="R528" s="101"/>
      <c r="S528" s="101"/>
      <c r="T528" s="101"/>
      <c r="U528" s="101"/>
      <c r="V528" s="101"/>
      <c r="W528" s="101"/>
      <c r="X528" s="101"/>
      <c r="Y528" s="101"/>
      <c r="Z528" s="101"/>
      <c r="AA528" s="101"/>
    </row>
    <row r="529" spans="1:27" ht="12.75" customHeight="1">
      <c r="A529" s="101"/>
      <c r="B529" s="101"/>
      <c r="C529" s="101"/>
      <c r="D529" s="101"/>
      <c r="E529" s="101"/>
      <c r="F529" s="101"/>
      <c r="G529" s="101"/>
      <c r="H529" s="101"/>
      <c r="I529" s="101"/>
      <c r="J529" s="101"/>
      <c r="K529" s="101"/>
      <c r="L529" s="101"/>
      <c r="M529" s="101"/>
      <c r="N529" s="101"/>
      <c r="O529" s="101"/>
      <c r="P529" s="101"/>
      <c r="Q529" s="101"/>
      <c r="R529" s="101"/>
      <c r="S529" s="101"/>
      <c r="T529" s="101"/>
      <c r="U529" s="101"/>
      <c r="V529" s="101"/>
      <c r="W529" s="101"/>
      <c r="X529" s="101"/>
      <c r="Y529" s="101"/>
      <c r="Z529" s="101"/>
      <c r="AA529" s="101"/>
    </row>
    <row r="530" spans="1:27" ht="12.75" customHeight="1">
      <c r="A530" s="101"/>
      <c r="B530" s="101"/>
      <c r="C530" s="101"/>
      <c r="D530" s="101"/>
      <c r="E530" s="101"/>
      <c r="F530" s="101"/>
      <c r="G530" s="101"/>
      <c r="H530" s="101"/>
      <c r="I530" s="101"/>
      <c r="J530" s="101"/>
      <c r="K530" s="101"/>
      <c r="L530" s="101"/>
      <c r="M530" s="101"/>
      <c r="N530" s="101"/>
      <c r="O530" s="101"/>
      <c r="P530" s="101"/>
      <c r="Q530" s="101"/>
      <c r="R530" s="101"/>
      <c r="S530" s="101"/>
      <c r="T530" s="101"/>
      <c r="U530" s="101"/>
      <c r="V530" s="101"/>
      <c r="W530" s="101"/>
      <c r="X530" s="101"/>
      <c r="Y530" s="101"/>
      <c r="Z530" s="101"/>
      <c r="AA530" s="101"/>
    </row>
    <row r="531" spans="1:27" ht="12.75" customHeight="1">
      <c r="A531" s="101"/>
      <c r="B531" s="101"/>
      <c r="C531" s="101"/>
      <c r="D531" s="101"/>
      <c r="E531" s="101"/>
      <c r="F531" s="101"/>
      <c r="G531" s="101"/>
      <c r="H531" s="101"/>
      <c r="I531" s="101"/>
      <c r="J531" s="101"/>
      <c r="K531" s="101"/>
      <c r="L531" s="101"/>
      <c r="M531" s="101"/>
      <c r="N531" s="101"/>
      <c r="O531" s="101"/>
      <c r="P531" s="101"/>
      <c r="Q531" s="101"/>
      <c r="R531" s="101"/>
      <c r="S531" s="101"/>
      <c r="T531" s="101"/>
      <c r="U531" s="101"/>
      <c r="V531" s="101"/>
      <c r="W531" s="101"/>
      <c r="X531" s="101"/>
      <c r="Y531" s="101"/>
      <c r="Z531" s="101"/>
      <c r="AA531" s="101"/>
    </row>
    <row r="532" spans="1:27" ht="12.75" customHeight="1">
      <c r="A532" s="101"/>
      <c r="B532" s="101"/>
      <c r="C532" s="101"/>
      <c r="D532" s="101"/>
      <c r="E532" s="101"/>
      <c r="F532" s="101"/>
      <c r="G532" s="101"/>
      <c r="H532" s="101"/>
      <c r="I532" s="101"/>
      <c r="J532" s="101"/>
      <c r="K532" s="101"/>
      <c r="L532" s="101"/>
      <c r="M532" s="101"/>
      <c r="N532" s="101"/>
      <c r="O532" s="101"/>
      <c r="P532" s="101"/>
      <c r="Q532" s="101"/>
      <c r="R532" s="101"/>
      <c r="S532" s="101"/>
      <c r="T532" s="101"/>
      <c r="U532" s="101"/>
      <c r="V532" s="101"/>
      <c r="W532" s="101"/>
      <c r="X532" s="101"/>
      <c r="Y532" s="101"/>
      <c r="Z532" s="101"/>
      <c r="AA532" s="101"/>
    </row>
    <row r="533" spans="1:27" ht="12.75" customHeight="1">
      <c r="A533" s="101"/>
      <c r="B533" s="101"/>
      <c r="C533" s="101"/>
      <c r="D533" s="101"/>
      <c r="E533" s="101"/>
      <c r="F533" s="101"/>
      <c r="G533" s="101"/>
      <c r="H533" s="101"/>
      <c r="I533" s="101"/>
      <c r="J533" s="101"/>
      <c r="K533" s="101"/>
      <c r="L533" s="101"/>
      <c r="M533" s="101"/>
      <c r="N533" s="101"/>
      <c r="O533" s="101"/>
      <c r="P533" s="101"/>
      <c r="Q533" s="101"/>
      <c r="R533" s="101"/>
      <c r="S533" s="101"/>
      <c r="T533" s="101"/>
      <c r="U533" s="101"/>
      <c r="V533" s="101"/>
      <c r="W533" s="101"/>
      <c r="X533" s="101"/>
      <c r="Y533" s="101"/>
      <c r="Z533" s="101"/>
      <c r="AA533" s="101"/>
    </row>
    <row r="534" spans="1:27" ht="12.75" customHeight="1">
      <c r="A534" s="101"/>
      <c r="B534" s="101"/>
      <c r="C534" s="101"/>
      <c r="D534" s="101"/>
      <c r="E534" s="101"/>
      <c r="F534" s="101"/>
      <c r="G534" s="101"/>
      <c r="H534" s="101"/>
      <c r="I534" s="101"/>
      <c r="J534" s="101"/>
      <c r="K534" s="101"/>
      <c r="L534" s="101"/>
      <c r="M534" s="101"/>
      <c r="N534" s="101"/>
      <c r="O534" s="101"/>
      <c r="P534" s="101"/>
      <c r="Q534" s="101"/>
      <c r="R534" s="101"/>
      <c r="S534" s="101"/>
      <c r="T534" s="101"/>
      <c r="U534" s="101"/>
      <c r="V534" s="101"/>
      <c r="W534" s="101"/>
      <c r="X534" s="101"/>
      <c r="Y534" s="101"/>
      <c r="Z534" s="101"/>
      <c r="AA534" s="101"/>
    </row>
    <row r="535" spans="1:27" ht="12.75" customHeight="1">
      <c r="A535" s="101"/>
      <c r="B535" s="101"/>
      <c r="C535" s="101"/>
      <c r="D535" s="101"/>
      <c r="E535" s="101"/>
      <c r="F535" s="101"/>
      <c r="G535" s="101"/>
      <c r="H535" s="101"/>
      <c r="I535" s="101"/>
      <c r="J535" s="101"/>
      <c r="K535" s="101"/>
      <c r="L535" s="101"/>
      <c r="M535" s="101"/>
      <c r="N535" s="101"/>
      <c r="O535" s="101"/>
      <c r="P535" s="101"/>
      <c r="Q535" s="101"/>
      <c r="R535" s="101"/>
      <c r="S535" s="101"/>
      <c r="T535" s="101"/>
      <c r="U535" s="101"/>
      <c r="V535" s="101"/>
      <c r="W535" s="101"/>
      <c r="X535" s="101"/>
      <c r="Y535" s="101"/>
      <c r="Z535" s="101"/>
      <c r="AA535" s="101"/>
    </row>
    <row r="536" spans="1:27" ht="12.75" customHeight="1">
      <c r="A536" s="101"/>
      <c r="B536" s="101"/>
      <c r="C536" s="101"/>
      <c r="D536" s="101"/>
      <c r="E536" s="101"/>
      <c r="F536" s="101"/>
      <c r="G536" s="101"/>
      <c r="H536" s="101"/>
      <c r="I536" s="101"/>
      <c r="J536" s="101"/>
      <c r="K536" s="101"/>
      <c r="L536" s="101"/>
      <c r="M536" s="101"/>
      <c r="N536" s="101"/>
      <c r="O536" s="101"/>
      <c r="P536" s="101"/>
      <c r="Q536" s="101"/>
      <c r="R536" s="101"/>
      <c r="S536" s="101"/>
      <c r="T536" s="101"/>
      <c r="U536" s="101"/>
      <c r="V536" s="101"/>
      <c r="W536" s="101"/>
      <c r="X536" s="101"/>
      <c r="Y536" s="101"/>
      <c r="Z536" s="101"/>
      <c r="AA536" s="101"/>
    </row>
    <row r="537" spans="1:27" ht="12.75" customHeight="1">
      <c r="A537" s="101"/>
      <c r="B537" s="101"/>
      <c r="C537" s="101"/>
      <c r="D537" s="101"/>
      <c r="E537" s="101"/>
      <c r="F537" s="101"/>
      <c r="G537" s="101"/>
      <c r="H537" s="101"/>
      <c r="I537" s="101"/>
      <c r="J537" s="101"/>
      <c r="K537" s="101"/>
      <c r="L537" s="101"/>
      <c r="M537" s="101"/>
      <c r="N537" s="101"/>
      <c r="O537" s="101"/>
      <c r="P537" s="101"/>
      <c r="Q537" s="101"/>
      <c r="R537" s="101"/>
      <c r="S537" s="101"/>
      <c r="T537" s="101"/>
      <c r="U537" s="101"/>
      <c r="V537" s="101"/>
      <c r="W537" s="101"/>
      <c r="X537" s="101"/>
      <c r="Y537" s="101"/>
      <c r="Z537" s="101"/>
      <c r="AA537" s="101"/>
    </row>
    <row r="538" spans="1:27" ht="12.75" customHeight="1">
      <c r="A538" s="101"/>
      <c r="B538" s="101"/>
      <c r="C538" s="101"/>
      <c r="D538" s="101"/>
      <c r="E538" s="101"/>
      <c r="F538" s="101"/>
      <c r="G538" s="101"/>
      <c r="H538" s="101"/>
      <c r="I538" s="101"/>
      <c r="J538" s="101"/>
      <c r="K538" s="101"/>
      <c r="L538" s="101"/>
      <c r="M538" s="101"/>
      <c r="N538" s="101"/>
      <c r="O538" s="101"/>
      <c r="P538" s="101"/>
      <c r="Q538" s="101"/>
      <c r="R538" s="101"/>
      <c r="S538" s="101"/>
      <c r="T538" s="101"/>
      <c r="U538" s="101"/>
      <c r="V538" s="101"/>
      <c r="W538" s="101"/>
      <c r="X538" s="101"/>
      <c r="Y538" s="101"/>
      <c r="Z538" s="101"/>
      <c r="AA538" s="101"/>
    </row>
    <row r="539" spans="1:27" ht="12.75" customHeight="1">
      <c r="A539" s="101"/>
      <c r="B539" s="101"/>
      <c r="C539" s="101"/>
      <c r="D539" s="101"/>
      <c r="E539" s="101"/>
      <c r="F539" s="101"/>
      <c r="G539" s="101"/>
      <c r="H539" s="101"/>
      <c r="I539" s="101"/>
      <c r="J539" s="101"/>
      <c r="K539" s="101"/>
      <c r="L539" s="101"/>
      <c r="M539" s="101"/>
      <c r="N539" s="101"/>
      <c r="O539" s="101"/>
      <c r="P539" s="101"/>
      <c r="Q539" s="101"/>
      <c r="R539" s="101"/>
      <c r="S539" s="101"/>
      <c r="T539" s="101"/>
      <c r="U539" s="101"/>
      <c r="V539" s="101"/>
      <c r="W539" s="101"/>
      <c r="X539" s="101"/>
      <c r="Y539" s="101"/>
      <c r="Z539" s="101"/>
      <c r="AA539" s="101"/>
    </row>
    <row r="540" spans="1:27" ht="12.75" customHeight="1">
      <c r="A540" s="101"/>
      <c r="B540" s="101"/>
      <c r="C540" s="101"/>
      <c r="D540" s="101"/>
      <c r="E540" s="101"/>
      <c r="F540" s="101"/>
      <c r="G540" s="101"/>
      <c r="H540" s="101"/>
      <c r="I540" s="101"/>
      <c r="J540" s="101"/>
      <c r="K540" s="101"/>
      <c r="L540" s="101"/>
      <c r="M540" s="101"/>
      <c r="N540" s="101"/>
      <c r="O540" s="101"/>
      <c r="P540" s="101"/>
      <c r="Q540" s="101"/>
      <c r="R540" s="101"/>
      <c r="S540" s="101"/>
      <c r="T540" s="101"/>
      <c r="U540" s="101"/>
      <c r="V540" s="101"/>
      <c r="W540" s="101"/>
      <c r="X540" s="101"/>
      <c r="Y540" s="101"/>
      <c r="Z540" s="101"/>
      <c r="AA540" s="101"/>
    </row>
    <row r="541" spans="1:27" ht="12.75" customHeight="1">
      <c r="A541" s="101"/>
      <c r="B541" s="101"/>
      <c r="C541" s="101"/>
      <c r="D541" s="101"/>
      <c r="E541" s="101"/>
      <c r="F541" s="101"/>
      <c r="G541" s="101"/>
      <c r="H541" s="101"/>
      <c r="I541" s="101"/>
      <c r="J541" s="101"/>
      <c r="K541" s="101"/>
      <c r="L541" s="101"/>
      <c r="M541" s="101"/>
      <c r="N541" s="101"/>
      <c r="O541" s="101"/>
      <c r="P541" s="101"/>
      <c r="Q541" s="101"/>
      <c r="R541" s="101"/>
      <c r="S541" s="101"/>
      <c r="T541" s="101"/>
      <c r="U541" s="101"/>
      <c r="V541" s="101"/>
      <c r="W541" s="101"/>
      <c r="X541" s="101"/>
      <c r="Y541" s="101"/>
      <c r="Z541" s="101"/>
      <c r="AA541" s="101"/>
    </row>
    <row r="542" spans="1:27" ht="12.75" customHeight="1">
      <c r="A542" s="101"/>
      <c r="B542" s="101"/>
      <c r="C542" s="101"/>
      <c r="D542" s="101"/>
      <c r="E542" s="101"/>
      <c r="F542" s="101"/>
      <c r="G542" s="101"/>
      <c r="H542" s="101"/>
      <c r="I542" s="101"/>
      <c r="J542" s="101"/>
      <c r="K542" s="101"/>
      <c r="L542" s="101"/>
      <c r="M542" s="101"/>
      <c r="N542" s="101"/>
      <c r="O542" s="101"/>
      <c r="P542" s="101"/>
      <c r="Q542" s="101"/>
      <c r="R542" s="101"/>
      <c r="S542" s="101"/>
      <c r="T542" s="101"/>
      <c r="U542" s="101"/>
      <c r="V542" s="101"/>
      <c r="W542" s="101"/>
      <c r="X542" s="101"/>
      <c r="Y542" s="101"/>
      <c r="Z542" s="101"/>
      <c r="AA542" s="101"/>
    </row>
    <row r="543" spans="1:27" ht="12.75" customHeight="1">
      <c r="A543" s="101"/>
      <c r="B543" s="101"/>
      <c r="C543" s="101"/>
      <c r="D543" s="101"/>
      <c r="E543" s="101"/>
      <c r="F543" s="101"/>
      <c r="G543" s="101"/>
      <c r="H543" s="101"/>
      <c r="I543" s="101"/>
      <c r="J543" s="101"/>
      <c r="K543" s="101"/>
      <c r="L543" s="101"/>
      <c r="M543" s="101"/>
      <c r="N543" s="101"/>
      <c r="O543" s="101"/>
      <c r="P543" s="101"/>
      <c r="Q543" s="101"/>
      <c r="R543" s="101"/>
      <c r="S543" s="101"/>
      <c r="T543" s="101"/>
      <c r="U543" s="101"/>
      <c r="V543" s="101"/>
      <c r="W543" s="101"/>
      <c r="X543" s="101"/>
      <c r="Y543" s="101"/>
      <c r="Z543" s="101"/>
      <c r="AA543" s="101"/>
    </row>
    <row r="544" spans="1:27" ht="12.75" customHeight="1">
      <c r="A544" s="101"/>
      <c r="B544" s="101"/>
      <c r="C544" s="101"/>
      <c r="D544" s="101"/>
      <c r="E544" s="101"/>
      <c r="F544" s="101"/>
      <c r="G544" s="101"/>
      <c r="H544" s="101"/>
      <c r="I544" s="101"/>
      <c r="J544" s="101"/>
      <c r="K544" s="101"/>
      <c r="L544" s="101"/>
      <c r="M544" s="101"/>
      <c r="N544" s="101"/>
      <c r="O544" s="101"/>
      <c r="P544" s="101"/>
      <c r="Q544" s="101"/>
      <c r="R544" s="101"/>
      <c r="S544" s="101"/>
      <c r="T544" s="101"/>
      <c r="U544" s="101"/>
      <c r="V544" s="101"/>
      <c r="W544" s="101"/>
      <c r="X544" s="101"/>
      <c r="Y544" s="101"/>
      <c r="Z544" s="101"/>
      <c r="AA544" s="101"/>
    </row>
    <row r="545" spans="1:27" ht="12.75" customHeight="1">
      <c r="A545" s="101"/>
      <c r="B545" s="101"/>
      <c r="C545" s="101"/>
      <c r="D545" s="101"/>
      <c r="E545" s="101"/>
      <c r="F545" s="101"/>
      <c r="G545" s="101"/>
      <c r="H545" s="101"/>
      <c r="I545" s="101"/>
      <c r="J545" s="101"/>
      <c r="K545" s="101"/>
      <c r="L545" s="101"/>
      <c r="M545" s="101"/>
      <c r="N545" s="101"/>
      <c r="O545" s="101"/>
      <c r="P545" s="101"/>
      <c r="Q545" s="101"/>
      <c r="R545" s="101"/>
      <c r="S545" s="101"/>
      <c r="T545" s="101"/>
      <c r="U545" s="101"/>
      <c r="V545" s="101"/>
      <c r="W545" s="101"/>
      <c r="X545" s="101"/>
      <c r="Y545" s="101"/>
      <c r="Z545" s="101"/>
      <c r="AA545" s="101"/>
    </row>
    <row r="546" spans="1:27" ht="12.75" customHeight="1">
      <c r="A546" s="101"/>
      <c r="B546" s="101"/>
      <c r="C546" s="101"/>
      <c r="D546" s="101"/>
      <c r="E546" s="101"/>
      <c r="F546" s="101"/>
      <c r="G546" s="101"/>
      <c r="H546" s="101"/>
      <c r="I546" s="101"/>
      <c r="J546" s="101"/>
      <c r="K546" s="101"/>
      <c r="L546" s="101"/>
      <c r="M546" s="101"/>
      <c r="N546" s="101"/>
      <c r="O546" s="101"/>
      <c r="P546" s="101"/>
      <c r="Q546" s="101"/>
      <c r="R546" s="101"/>
      <c r="S546" s="101"/>
      <c r="T546" s="101"/>
      <c r="U546" s="101"/>
      <c r="V546" s="101"/>
      <c r="W546" s="101"/>
      <c r="X546" s="101"/>
      <c r="Y546" s="101"/>
      <c r="Z546" s="101"/>
      <c r="AA546" s="101"/>
    </row>
    <row r="547" spans="1:27" ht="12.75" customHeight="1">
      <c r="A547" s="101"/>
      <c r="B547" s="101"/>
      <c r="C547" s="101"/>
      <c r="D547" s="101"/>
      <c r="E547" s="101"/>
      <c r="F547" s="101"/>
      <c r="G547" s="101"/>
      <c r="H547" s="101"/>
      <c r="I547" s="101"/>
      <c r="J547" s="101"/>
      <c r="K547" s="101"/>
      <c r="L547" s="101"/>
      <c r="M547" s="101"/>
      <c r="N547" s="101"/>
      <c r="O547" s="101"/>
      <c r="P547" s="101"/>
      <c r="Q547" s="101"/>
      <c r="R547" s="101"/>
      <c r="S547" s="101"/>
      <c r="T547" s="101"/>
      <c r="U547" s="101"/>
      <c r="V547" s="101"/>
      <c r="W547" s="101"/>
      <c r="X547" s="101"/>
      <c r="Y547" s="101"/>
      <c r="Z547" s="101"/>
      <c r="AA547" s="101"/>
    </row>
    <row r="548" spans="1:27" ht="12.75" customHeight="1">
      <c r="A548" s="101"/>
      <c r="B548" s="101"/>
      <c r="C548" s="101"/>
      <c r="D548" s="101"/>
      <c r="E548" s="101"/>
      <c r="F548" s="101"/>
      <c r="G548" s="101"/>
      <c r="H548" s="101"/>
      <c r="I548" s="101"/>
      <c r="J548" s="101"/>
      <c r="K548" s="101"/>
      <c r="L548" s="101"/>
      <c r="M548" s="101"/>
      <c r="N548" s="101"/>
      <c r="O548" s="101"/>
      <c r="P548" s="101"/>
      <c r="Q548" s="101"/>
      <c r="R548" s="101"/>
      <c r="S548" s="101"/>
      <c r="T548" s="101"/>
      <c r="U548" s="101"/>
      <c r="V548" s="101"/>
      <c r="W548" s="101"/>
      <c r="X548" s="101"/>
      <c r="Y548" s="101"/>
      <c r="Z548" s="101"/>
      <c r="AA548" s="101"/>
    </row>
    <row r="549" spans="1:27" ht="12.75" customHeight="1">
      <c r="A549" s="101"/>
      <c r="B549" s="101"/>
      <c r="C549" s="101"/>
      <c r="D549" s="101"/>
      <c r="E549" s="101"/>
      <c r="F549" s="101"/>
      <c r="G549" s="101"/>
      <c r="H549" s="101"/>
      <c r="I549" s="101"/>
      <c r="J549" s="101"/>
      <c r="K549" s="101"/>
      <c r="L549" s="101"/>
      <c r="M549" s="101"/>
      <c r="N549" s="101"/>
      <c r="O549" s="101"/>
      <c r="P549" s="101"/>
      <c r="Q549" s="101"/>
      <c r="R549" s="101"/>
      <c r="S549" s="101"/>
      <c r="T549" s="101"/>
      <c r="U549" s="101"/>
      <c r="V549" s="101"/>
      <c r="W549" s="101"/>
      <c r="X549" s="101"/>
      <c r="Y549" s="101"/>
      <c r="Z549" s="101"/>
      <c r="AA549" s="101"/>
    </row>
    <row r="550" spans="1:27" ht="12.75" customHeight="1">
      <c r="A550" s="101"/>
      <c r="B550" s="101"/>
      <c r="C550" s="101"/>
      <c r="D550" s="101"/>
      <c r="E550" s="101"/>
      <c r="F550" s="101"/>
      <c r="G550" s="101"/>
      <c r="H550" s="101"/>
      <c r="I550" s="101"/>
      <c r="J550" s="101"/>
      <c r="K550" s="101"/>
      <c r="L550" s="101"/>
      <c r="M550" s="101"/>
      <c r="N550" s="101"/>
      <c r="O550" s="101"/>
      <c r="P550" s="101"/>
      <c r="Q550" s="101"/>
      <c r="R550" s="101"/>
      <c r="S550" s="101"/>
      <c r="T550" s="101"/>
      <c r="U550" s="101"/>
      <c r="V550" s="101"/>
      <c r="W550" s="101"/>
      <c r="X550" s="101"/>
      <c r="Y550" s="101"/>
      <c r="Z550" s="101"/>
      <c r="AA550" s="101"/>
    </row>
    <row r="551" spans="1:27" ht="12.75" customHeight="1">
      <c r="A551" s="101"/>
      <c r="B551" s="101"/>
      <c r="C551" s="101"/>
      <c r="D551" s="101"/>
      <c r="E551" s="101"/>
      <c r="F551" s="101"/>
      <c r="G551" s="101"/>
      <c r="H551" s="101"/>
      <c r="I551" s="101"/>
      <c r="J551" s="101"/>
      <c r="K551" s="101"/>
      <c r="L551" s="101"/>
      <c r="M551" s="101"/>
      <c r="N551" s="101"/>
      <c r="O551" s="101"/>
      <c r="P551" s="101"/>
      <c r="Q551" s="101"/>
      <c r="R551" s="101"/>
      <c r="S551" s="101"/>
      <c r="T551" s="101"/>
      <c r="U551" s="101"/>
      <c r="V551" s="101"/>
      <c r="W551" s="101"/>
      <c r="X551" s="101"/>
      <c r="Y551" s="101"/>
      <c r="Z551" s="101"/>
      <c r="AA551" s="101"/>
    </row>
    <row r="552" spans="1:27" ht="12.75" customHeight="1">
      <c r="A552" s="101"/>
      <c r="B552" s="101"/>
      <c r="C552" s="101"/>
      <c r="D552" s="101"/>
      <c r="E552" s="101"/>
      <c r="F552" s="101"/>
      <c r="G552" s="101"/>
      <c r="H552" s="101"/>
      <c r="I552" s="101"/>
      <c r="J552" s="101"/>
      <c r="K552" s="101"/>
      <c r="L552" s="101"/>
      <c r="M552" s="101"/>
      <c r="N552" s="101"/>
      <c r="O552" s="101"/>
      <c r="P552" s="101"/>
      <c r="Q552" s="101"/>
      <c r="R552" s="101"/>
      <c r="S552" s="101"/>
      <c r="T552" s="101"/>
      <c r="U552" s="101"/>
      <c r="V552" s="101"/>
      <c r="W552" s="101"/>
      <c r="X552" s="101"/>
      <c r="Y552" s="101"/>
      <c r="Z552" s="101"/>
      <c r="AA552" s="101"/>
    </row>
    <row r="553" spans="1:27" ht="12.75" customHeight="1">
      <c r="A553" s="101"/>
      <c r="B553" s="101"/>
      <c r="C553" s="101"/>
      <c r="D553" s="101"/>
      <c r="E553" s="101"/>
      <c r="F553" s="101"/>
      <c r="G553" s="101"/>
      <c r="H553" s="101"/>
      <c r="I553" s="101"/>
      <c r="J553" s="101"/>
      <c r="K553" s="101"/>
      <c r="L553" s="101"/>
      <c r="M553" s="101"/>
      <c r="N553" s="101"/>
      <c r="O553" s="101"/>
      <c r="P553" s="101"/>
      <c r="Q553" s="101"/>
      <c r="R553" s="101"/>
      <c r="S553" s="101"/>
      <c r="T553" s="101"/>
      <c r="U553" s="101"/>
      <c r="V553" s="101"/>
      <c r="W553" s="101"/>
      <c r="X553" s="101"/>
      <c r="Y553" s="101"/>
      <c r="Z553" s="101"/>
      <c r="AA553" s="101"/>
    </row>
    <row r="554" spans="1:27" ht="12.75" customHeight="1">
      <c r="A554" s="101"/>
      <c r="B554" s="101"/>
      <c r="C554" s="101"/>
      <c r="D554" s="101"/>
      <c r="E554" s="101"/>
      <c r="F554" s="101"/>
      <c r="G554" s="101"/>
      <c r="H554" s="101"/>
      <c r="I554" s="101"/>
      <c r="J554" s="101"/>
      <c r="K554" s="101"/>
      <c r="L554" s="101"/>
      <c r="M554" s="101"/>
      <c r="N554" s="101"/>
      <c r="O554" s="101"/>
      <c r="P554" s="101"/>
      <c r="Q554" s="101"/>
      <c r="R554" s="101"/>
      <c r="S554" s="101"/>
      <c r="T554" s="101"/>
      <c r="U554" s="101"/>
      <c r="V554" s="101"/>
      <c r="W554" s="101"/>
      <c r="X554" s="101"/>
      <c r="Y554" s="101"/>
      <c r="Z554" s="101"/>
      <c r="AA554" s="101"/>
    </row>
    <row r="555" spans="1:27" ht="12.75" customHeight="1">
      <c r="A555" s="101"/>
      <c r="B555" s="101"/>
      <c r="C555" s="101"/>
      <c r="D555" s="101"/>
      <c r="E555" s="101"/>
      <c r="F555" s="101"/>
      <c r="G555" s="101"/>
      <c r="H555" s="101"/>
      <c r="I555" s="101"/>
      <c r="J555" s="101"/>
      <c r="K555" s="101"/>
      <c r="L555" s="101"/>
      <c r="M555" s="101"/>
      <c r="N555" s="101"/>
      <c r="O555" s="101"/>
      <c r="P555" s="101"/>
      <c r="Q555" s="101"/>
      <c r="R555" s="101"/>
      <c r="S555" s="101"/>
      <c r="T555" s="101"/>
      <c r="U555" s="101"/>
      <c r="V555" s="101"/>
      <c r="W555" s="101"/>
      <c r="X555" s="101"/>
      <c r="Y555" s="101"/>
      <c r="Z555" s="101"/>
      <c r="AA555" s="101"/>
    </row>
    <row r="556" spans="1:27" ht="12.75" customHeight="1">
      <c r="A556" s="101"/>
      <c r="B556" s="101"/>
      <c r="C556" s="101"/>
      <c r="D556" s="101"/>
      <c r="E556" s="101"/>
      <c r="F556" s="101"/>
      <c r="G556" s="101"/>
      <c r="H556" s="101"/>
      <c r="I556" s="101"/>
      <c r="J556" s="101"/>
      <c r="K556" s="101"/>
      <c r="L556" s="101"/>
      <c r="M556" s="101"/>
      <c r="N556" s="101"/>
      <c r="O556" s="101"/>
      <c r="P556" s="101"/>
      <c r="Q556" s="101"/>
      <c r="R556" s="101"/>
      <c r="S556" s="101"/>
      <c r="T556" s="101"/>
      <c r="U556" s="101"/>
      <c r="V556" s="101"/>
      <c r="W556" s="101"/>
      <c r="X556" s="101"/>
      <c r="Y556" s="101"/>
      <c r="Z556" s="101"/>
      <c r="AA556" s="101"/>
    </row>
    <row r="557" spans="1:27" ht="12.75" customHeight="1">
      <c r="A557" s="101"/>
      <c r="B557" s="101"/>
      <c r="C557" s="101"/>
      <c r="D557" s="101"/>
      <c r="E557" s="101"/>
      <c r="F557" s="101"/>
      <c r="G557" s="101"/>
      <c r="H557" s="101"/>
      <c r="I557" s="101"/>
      <c r="J557" s="101"/>
      <c r="K557" s="101"/>
      <c r="L557" s="101"/>
      <c r="M557" s="101"/>
      <c r="N557" s="101"/>
      <c r="O557" s="101"/>
      <c r="P557" s="101"/>
      <c r="Q557" s="101"/>
      <c r="R557" s="101"/>
      <c r="S557" s="101"/>
      <c r="T557" s="101"/>
      <c r="U557" s="101"/>
      <c r="V557" s="101"/>
      <c r="W557" s="101"/>
      <c r="X557" s="101"/>
      <c r="Y557" s="101"/>
      <c r="Z557" s="101"/>
      <c r="AA557" s="101"/>
    </row>
    <row r="558" spans="1:27" ht="12.75" customHeight="1">
      <c r="A558" s="101"/>
      <c r="B558" s="101"/>
      <c r="C558" s="101"/>
      <c r="D558" s="101"/>
      <c r="E558" s="101"/>
      <c r="F558" s="101"/>
      <c r="G558" s="101"/>
      <c r="H558" s="101"/>
      <c r="I558" s="101"/>
      <c r="J558" s="101"/>
      <c r="K558" s="101"/>
      <c r="L558" s="101"/>
      <c r="M558" s="101"/>
      <c r="N558" s="101"/>
      <c r="O558" s="101"/>
      <c r="P558" s="101"/>
      <c r="Q558" s="101"/>
      <c r="R558" s="101"/>
      <c r="S558" s="101"/>
      <c r="T558" s="101"/>
      <c r="U558" s="101"/>
      <c r="V558" s="101"/>
      <c r="W558" s="101"/>
      <c r="X558" s="101"/>
      <c r="Y558" s="101"/>
      <c r="Z558" s="101"/>
      <c r="AA558" s="101"/>
    </row>
    <row r="559" spans="1:27" ht="12.75" customHeight="1">
      <c r="A559" s="101"/>
      <c r="B559" s="101"/>
      <c r="C559" s="101"/>
      <c r="D559" s="101"/>
      <c r="E559" s="101"/>
      <c r="F559" s="101"/>
      <c r="G559" s="101"/>
      <c r="H559" s="101"/>
      <c r="I559" s="101"/>
      <c r="J559" s="101"/>
      <c r="K559" s="101"/>
      <c r="L559" s="101"/>
      <c r="M559" s="101"/>
      <c r="N559" s="101"/>
      <c r="O559" s="101"/>
      <c r="P559" s="101"/>
      <c r="Q559" s="101"/>
      <c r="R559" s="101"/>
      <c r="S559" s="101"/>
      <c r="T559" s="101"/>
      <c r="U559" s="101"/>
      <c r="V559" s="101"/>
      <c r="W559" s="101"/>
      <c r="X559" s="101"/>
      <c r="Y559" s="101"/>
      <c r="Z559" s="101"/>
      <c r="AA559" s="101"/>
    </row>
    <row r="560" spans="1:27" ht="12.75" customHeight="1">
      <c r="A560" s="101"/>
      <c r="B560" s="101"/>
      <c r="C560" s="101"/>
      <c r="D560" s="101"/>
      <c r="E560" s="101"/>
      <c r="F560" s="101"/>
      <c r="G560" s="101"/>
      <c r="H560" s="101"/>
      <c r="I560" s="101"/>
      <c r="J560" s="101"/>
      <c r="K560" s="101"/>
      <c r="L560" s="101"/>
      <c r="M560" s="101"/>
      <c r="N560" s="101"/>
      <c r="O560" s="101"/>
      <c r="P560" s="101"/>
      <c r="Q560" s="101"/>
      <c r="R560" s="101"/>
      <c r="S560" s="101"/>
      <c r="T560" s="101"/>
      <c r="U560" s="101"/>
      <c r="V560" s="101"/>
      <c r="W560" s="101"/>
      <c r="X560" s="101"/>
      <c r="Y560" s="101"/>
      <c r="Z560" s="101"/>
      <c r="AA560" s="101"/>
    </row>
    <row r="561" spans="1:27" ht="12.75" customHeight="1">
      <c r="A561" s="101"/>
      <c r="B561" s="101"/>
      <c r="C561" s="101"/>
      <c r="D561" s="101"/>
      <c r="E561" s="101"/>
      <c r="F561" s="101"/>
      <c r="G561" s="101"/>
      <c r="H561" s="101"/>
      <c r="I561" s="101"/>
      <c r="J561" s="101"/>
      <c r="K561" s="101"/>
      <c r="L561" s="101"/>
      <c r="M561" s="101"/>
      <c r="N561" s="101"/>
      <c r="O561" s="101"/>
      <c r="P561" s="101"/>
      <c r="Q561" s="101"/>
      <c r="R561" s="101"/>
      <c r="S561" s="101"/>
      <c r="T561" s="101"/>
      <c r="U561" s="101"/>
      <c r="V561" s="101"/>
      <c r="W561" s="101"/>
      <c r="X561" s="101"/>
      <c r="Y561" s="101"/>
      <c r="Z561" s="101"/>
      <c r="AA561" s="101"/>
    </row>
    <row r="562" spans="1:27" ht="12.75" customHeight="1">
      <c r="A562" s="101"/>
      <c r="B562" s="101"/>
      <c r="C562" s="101"/>
      <c r="D562" s="101"/>
      <c r="E562" s="101"/>
      <c r="F562" s="101"/>
      <c r="G562" s="101"/>
      <c r="H562" s="101"/>
      <c r="I562" s="101"/>
      <c r="J562" s="101"/>
      <c r="K562" s="101"/>
      <c r="L562" s="101"/>
      <c r="M562" s="101"/>
      <c r="N562" s="101"/>
      <c r="O562" s="101"/>
      <c r="P562" s="101"/>
      <c r="Q562" s="101"/>
      <c r="R562" s="101"/>
      <c r="S562" s="101"/>
      <c r="T562" s="101"/>
      <c r="U562" s="101"/>
      <c r="V562" s="101"/>
      <c r="W562" s="101"/>
      <c r="X562" s="101"/>
      <c r="Y562" s="101"/>
      <c r="Z562" s="101"/>
      <c r="AA562" s="101"/>
    </row>
    <row r="563" spans="1:27" ht="12.75" customHeight="1">
      <c r="A563" s="101"/>
      <c r="B563" s="101"/>
      <c r="C563" s="101"/>
      <c r="D563" s="101"/>
      <c r="E563" s="101"/>
      <c r="F563" s="101"/>
      <c r="G563" s="101"/>
      <c r="H563" s="101"/>
      <c r="I563" s="101"/>
      <c r="J563" s="101"/>
      <c r="K563" s="101"/>
      <c r="L563" s="101"/>
      <c r="M563" s="101"/>
      <c r="N563" s="101"/>
      <c r="O563" s="101"/>
      <c r="P563" s="101"/>
      <c r="Q563" s="101"/>
      <c r="R563" s="101"/>
      <c r="S563" s="101"/>
      <c r="T563" s="101"/>
      <c r="U563" s="101"/>
      <c r="V563" s="101"/>
      <c r="W563" s="101"/>
      <c r="X563" s="101"/>
      <c r="Y563" s="101"/>
      <c r="Z563" s="101"/>
      <c r="AA563" s="101"/>
    </row>
    <row r="564" spans="1:27" ht="12.75" customHeight="1">
      <c r="A564" s="101"/>
      <c r="B564" s="101"/>
      <c r="C564" s="101"/>
      <c r="D564" s="101"/>
      <c r="E564" s="101"/>
      <c r="F564" s="101"/>
      <c r="G564" s="101"/>
      <c r="H564" s="101"/>
      <c r="I564" s="101"/>
      <c r="J564" s="101"/>
      <c r="K564" s="101"/>
      <c r="L564" s="101"/>
      <c r="M564" s="101"/>
      <c r="N564" s="101"/>
      <c r="O564" s="101"/>
      <c r="P564" s="101"/>
      <c r="Q564" s="101"/>
      <c r="R564" s="101"/>
      <c r="S564" s="101"/>
      <c r="T564" s="101"/>
      <c r="U564" s="101"/>
      <c r="V564" s="101"/>
      <c r="W564" s="101"/>
      <c r="X564" s="101"/>
      <c r="Y564" s="101"/>
      <c r="Z564" s="101"/>
      <c r="AA564" s="101"/>
    </row>
    <row r="565" spans="1:27" ht="12.75" customHeight="1">
      <c r="A565" s="101"/>
      <c r="B565" s="101"/>
      <c r="C565" s="101"/>
      <c r="D565" s="101"/>
      <c r="E565" s="101"/>
      <c r="F565" s="101"/>
      <c r="G565" s="101"/>
      <c r="H565" s="101"/>
      <c r="I565" s="101"/>
      <c r="J565" s="101"/>
      <c r="K565" s="101"/>
      <c r="L565" s="101"/>
      <c r="M565" s="101"/>
      <c r="N565" s="101"/>
      <c r="O565" s="101"/>
      <c r="P565" s="101"/>
      <c r="Q565" s="101"/>
      <c r="R565" s="101"/>
      <c r="S565" s="101"/>
      <c r="T565" s="101"/>
      <c r="U565" s="101"/>
      <c r="V565" s="101"/>
      <c r="W565" s="101"/>
      <c r="X565" s="101"/>
      <c r="Y565" s="101"/>
      <c r="Z565" s="101"/>
      <c r="AA565" s="101"/>
    </row>
    <row r="566" spans="1:27" ht="12.75" customHeight="1">
      <c r="A566" s="101"/>
      <c r="B566" s="101"/>
      <c r="C566" s="101"/>
      <c r="D566" s="101"/>
      <c r="E566" s="101"/>
      <c r="F566" s="101"/>
      <c r="G566" s="101"/>
      <c r="H566" s="101"/>
      <c r="I566" s="101"/>
      <c r="J566" s="101"/>
      <c r="K566" s="101"/>
      <c r="L566" s="101"/>
      <c r="M566" s="101"/>
      <c r="N566" s="101"/>
      <c r="O566" s="101"/>
      <c r="P566" s="101"/>
      <c r="Q566" s="101"/>
      <c r="R566" s="101"/>
      <c r="S566" s="101"/>
      <c r="T566" s="101"/>
      <c r="U566" s="101"/>
      <c r="V566" s="101"/>
      <c r="W566" s="101"/>
      <c r="X566" s="101"/>
      <c r="Y566" s="101"/>
      <c r="Z566" s="101"/>
      <c r="AA566" s="101"/>
    </row>
    <row r="567" spans="1:27" ht="12.75" customHeight="1">
      <c r="A567" s="101"/>
      <c r="B567" s="101"/>
      <c r="C567" s="101"/>
      <c r="D567" s="101"/>
      <c r="E567" s="101"/>
      <c r="F567" s="101"/>
      <c r="G567" s="101"/>
      <c r="H567" s="101"/>
      <c r="I567" s="101"/>
      <c r="J567" s="101"/>
      <c r="K567" s="101"/>
      <c r="L567" s="101"/>
      <c r="M567" s="101"/>
      <c r="N567" s="101"/>
      <c r="O567" s="101"/>
      <c r="P567" s="101"/>
      <c r="Q567" s="101"/>
      <c r="R567" s="101"/>
      <c r="S567" s="101"/>
      <c r="T567" s="101"/>
      <c r="U567" s="101"/>
      <c r="V567" s="101"/>
      <c r="W567" s="101"/>
      <c r="X567" s="101"/>
      <c r="Y567" s="101"/>
      <c r="Z567" s="101"/>
      <c r="AA567" s="101"/>
    </row>
    <row r="568" spans="1:27" ht="12.75" customHeight="1">
      <c r="A568" s="101"/>
      <c r="B568" s="101"/>
      <c r="C568" s="101"/>
      <c r="D568" s="101"/>
      <c r="E568" s="101"/>
      <c r="F568" s="101"/>
      <c r="G568" s="101"/>
      <c r="H568" s="101"/>
      <c r="I568" s="101"/>
      <c r="J568" s="101"/>
      <c r="K568" s="101"/>
      <c r="L568" s="101"/>
      <c r="M568" s="101"/>
      <c r="N568" s="101"/>
      <c r="O568" s="101"/>
      <c r="P568" s="101"/>
      <c r="Q568" s="101"/>
      <c r="R568" s="101"/>
      <c r="S568" s="101"/>
      <c r="T568" s="101"/>
      <c r="U568" s="101"/>
      <c r="V568" s="101"/>
      <c r="W568" s="101"/>
      <c r="X568" s="101"/>
      <c r="Y568" s="101"/>
      <c r="Z568" s="101"/>
      <c r="AA568" s="101"/>
    </row>
    <row r="569" spans="1:27" ht="12.75" customHeight="1">
      <c r="A569" s="101"/>
      <c r="B569" s="101"/>
      <c r="C569" s="101"/>
      <c r="D569" s="101"/>
      <c r="E569" s="101"/>
      <c r="F569" s="101"/>
      <c r="G569" s="101"/>
      <c r="H569" s="101"/>
      <c r="I569" s="101"/>
      <c r="J569" s="101"/>
      <c r="K569" s="101"/>
      <c r="L569" s="101"/>
      <c r="M569" s="101"/>
      <c r="N569" s="101"/>
      <c r="O569" s="101"/>
      <c r="P569" s="101"/>
      <c r="Q569" s="101"/>
      <c r="R569" s="101"/>
      <c r="S569" s="101"/>
      <c r="T569" s="101"/>
      <c r="U569" s="101"/>
      <c r="V569" s="101"/>
      <c r="W569" s="101"/>
      <c r="X569" s="101"/>
      <c r="Y569" s="101"/>
      <c r="Z569" s="101"/>
      <c r="AA569" s="101"/>
    </row>
    <row r="570" spans="1:27" ht="12.75" customHeight="1">
      <c r="A570" s="101"/>
      <c r="B570" s="101"/>
      <c r="C570" s="101"/>
      <c r="D570" s="101"/>
      <c r="E570" s="101"/>
      <c r="F570" s="101"/>
      <c r="G570" s="101"/>
      <c r="H570" s="101"/>
      <c r="I570" s="101"/>
      <c r="J570" s="101"/>
      <c r="K570" s="101"/>
      <c r="L570" s="101"/>
      <c r="M570" s="101"/>
      <c r="N570" s="101"/>
      <c r="O570" s="101"/>
      <c r="P570" s="101"/>
      <c r="Q570" s="101"/>
      <c r="R570" s="101"/>
      <c r="S570" s="101"/>
      <c r="T570" s="101"/>
      <c r="U570" s="101"/>
      <c r="V570" s="101"/>
      <c r="W570" s="101"/>
      <c r="X570" s="101"/>
      <c r="Y570" s="101"/>
      <c r="Z570" s="101"/>
      <c r="AA570" s="101"/>
    </row>
    <row r="571" spans="1:27" ht="12.75" customHeight="1">
      <c r="A571" s="101"/>
      <c r="B571" s="101"/>
      <c r="C571" s="101"/>
      <c r="D571" s="101"/>
      <c r="E571" s="101"/>
      <c r="F571" s="101"/>
      <c r="G571" s="101"/>
      <c r="H571" s="101"/>
      <c r="I571" s="101"/>
      <c r="J571" s="101"/>
      <c r="K571" s="101"/>
      <c r="L571" s="101"/>
      <c r="M571" s="101"/>
      <c r="N571" s="101"/>
      <c r="O571" s="101"/>
      <c r="P571" s="101"/>
      <c r="Q571" s="101"/>
      <c r="R571" s="101"/>
      <c r="S571" s="101"/>
      <c r="T571" s="101"/>
      <c r="U571" s="101"/>
      <c r="V571" s="101"/>
      <c r="W571" s="101"/>
      <c r="X571" s="101"/>
      <c r="Y571" s="101"/>
      <c r="Z571" s="101"/>
      <c r="AA571" s="101"/>
    </row>
    <row r="572" spans="1:27" ht="12.75" customHeight="1">
      <c r="A572" s="101"/>
      <c r="B572" s="101"/>
      <c r="C572" s="101"/>
      <c r="D572" s="101"/>
      <c r="E572" s="101"/>
      <c r="F572" s="101"/>
      <c r="G572" s="101"/>
      <c r="H572" s="101"/>
      <c r="I572" s="101"/>
      <c r="J572" s="101"/>
      <c r="K572" s="101"/>
      <c r="L572" s="101"/>
      <c r="M572" s="101"/>
      <c r="N572" s="101"/>
      <c r="O572" s="101"/>
      <c r="P572" s="101"/>
      <c r="Q572" s="101"/>
      <c r="R572" s="101"/>
      <c r="S572" s="101"/>
      <c r="T572" s="101"/>
      <c r="U572" s="101"/>
      <c r="V572" s="101"/>
      <c r="W572" s="101"/>
      <c r="X572" s="101"/>
      <c r="Y572" s="101"/>
      <c r="Z572" s="101"/>
      <c r="AA572" s="101"/>
    </row>
    <row r="573" spans="1:27" ht="12.75" customHeight="1">
      <c r="A573" s="101"/>
      <c r="B573" s="101"/>
      <c r="C573" s="101"/>
      <c r="D573" s="101"/>
      <c r="E573" s="101"/>
      <c r="F573" s="101"/>
      <c r="G573" s="101"/>
      <c r="H573" s="101"/>
      <c r="I573" s="101"/>
      <c r="J573" s="101"/>
      <c r="K573" s="101"/>
      <c r="L573" s="101"/>
      <c r="M573" s="101"/>
      <c r="N573" s="101"/>
      <c r="O573" s="101"/>
      <c r="P573" s="101"/>
      <c r="Q573" s="101"/>
      <c r="R573" s="101"/>
      <c r="S573" s="101"/>
      <c r="T573" s="101"/>
      <c r="U573" s="101"/>
      <c r="V573" s="101"/>
      <c r="W573" s="101"/>
      <c r="X573" s="101"/>
      <c r="Y573" s="101"/>
      <c r="Z573" s="101"/>
      <c r="AA573" s="101"/>
    </row>
    <row r="574" spans="1:27" ht="12.75" customHeight="1">
      <c r="A574" s="101"/>
      <c r="B574" s="101"/>
      <c r="C574" s="101"/>
      <c r="D574" s="101"/>
      <c r="E574" s="101"/>
      <c r="F574" s="101"/>
      <c r="G574" s="101"/>
      <c r="H574" s="101"/>
      <c r="I574" s="101"/>
      <c r="J574" s="101"/>
      <c r="K574" s="101"/>
      <c r="L574" s="101"/>
      <c r="M574" s="101"/>
      <c r="N574" s="101"/>
      <c r="O574" s="101"/>
      <c r="P574" s="101"/>
      <c r="Q574" s="101"/>
      <c r="R574" s="101"/>
      <c r="S574" s="101"/>
      <c r="T574" s="101"/>
      <c r="U574" s="101"/>
      <c r="V574" s="101"/>
      <c r="W574" s="101"/>
      <c r="X574" s="101"/>
      <c r="Y574" s="101"/>
      <c r="Z574" s="101"/>
      <c r="AA574" s="101"/>
    </row>
    <row r="575" spans="1:27" ht="12.75" customHeight="1">
      <c r="A575" s="101"/>
      <c r="B575" s="101"/>
      <c r="C575" s="101"/>
      <c r="D575" s="101"/>
      <c r="E575" s="101"/>
      <c r="F575" s="101"/>
      <c r="G575" s="101"/>
      <c r="H575" s="101"/>
      <c r="I575" s="101"/>
      <c r="J575" s="101"/>
      <c r="K575" s="101"/>
      <c r="L575" s="101"/>
      <c r="M575" s="101"/>
      <c r="N575" s="101"/>
      <c r="O575" s="101"/>
      <c r="P575" s="101"/>
      <c r="Q575" s="101"/>
      <c r="R575" s="101"/>
      <c r="S575" s="101"/>
      <c r="T575" s="101"/>
      <c r="U575" s="101"/>
      <c r="V575" s="101"/>
      <c r="W575" s="101"/>
      <c r="X575" s="101"/>
      <c r="Y575" s="101"/>
      <c r="Z575" s="101"/>
      <c r="AA575" s="101"/>
    </row>
    <row r="576" spans="1:27" ht="12.75" customHeight="1">
      <c r="A576" s="101"/>
      <c r="B576" s="101"/>
      <c r="C576" s="101"/>
      <c r="D576" s="101"/>
      <c r="E576" s="101"/>
      <c r="F576" s="101"/>
      <c r="G576" s="101"/>
      <c r="H576" s="101"/>
      <c r="I576" s="101"/>
      <c r="J576" s="101"/>
      <c r="K576" s="101"/>
      <c r="L576" s="101"/>
      <c r="M576" s="101"/>
      <c r="N576" s="101"/>
      <c r="O576" s="101"/>
      <c r="P576" s="101"/>
      <c r="Q576" s="101"/>
      <c r="R576" s="101"/>
      <c r="S576" s="101"/>
      <c r="T576" s="101"/>
      <c r="U576" s="101"/>
      <c r="V576" s="101"/>
      <c r="W576" s="101"/>
      <c r="X576" s="101"/>
      <c r="Y576" s="101"/>
      <c r="Z576" s="101"/>
      <c r="AA576" s="101"/>
    </row>
    <row r="577" spans="1:27" ht="12.75" customHeight="1">
      <c r="A577" s="101"/>
      <c r="B577" s="101"/>
      <c r="C577" s="101"/>
      <c r="D577" s="101"/>
      <c r="E577" s="101"/>
      <c r="F577" s="101"/>
      <c r="G577" s="101"/>
      <c r="H577" s="101"/>
      <c r="I577" s="101"/>
      <c r="J577" s="101"/>
      <c r="K577" s="101"/>
      <c r="L577" s="101"/>
      <c r="M577" s="101"/>
      <c r="N577" s="101"/>
      <c r="O577" s="101"/>
      <c r="P577" s="101"/>
      <c r="Q577" s="101"/>
      <c r="R577" s="101"/>
      <c r="S577" s="101"/>
      <c r="T577" s="101"/>
      <c r="U577" s="101"/>
      <c r="V577" s="101"/>
      <c r="W577" s="101"/>
      <c r="X577" s="101"/>
      <c r="Y577" s="101"/>
      <c r="Z577" s="101"/>
      <c r="AA577" s="101"/>
    </row>
    <row r="578" spans="1:27" ht="12.75" customHeight="1">
      <c r="A578" s="101"/>
      <c r="B578" s="101"/>
      <c r="C578" s="101"/>
      <c r="D578" s="101"/>
      <c r="E578" s="101"/>
      <c r="F578" s="101"/>
      <c r="G578" s="101"/>
      <c r="H578" s="101"/>
      <c r="I578" s="101"/>
      <c r="J578" s="101"/>
      <c r="K578" s="101"/>
      <c r="L578" s="101"/>
      <c r="M578" s="101"/>
      <c r="N578" s="101"/>
      <c r="O578" s="101"/>
      <c r="P578" s="101"/>
      <c r="Q578" s="101"/>
      <c r="R578" s="101"/>
      <c r="S578" s="101"/>
      <c r="T578" s="101"/>
      <c r="U578" s="101"/>
      <c r="V578" s="101"/>
      <c r="W578" s="101"/>
      <c r="X578" s="101"/>
      <c r="Y578" s="101"/>
      <c r="Z578" s="101"/>
      <c r="AA578" s="101"/>
    </row>
    <row r="579" spans="1:27" ht="12.75" customHeight="1">
      <c r="A579" s="101"/>
      <c r="B579" s="101"/>
      <c r="C579" s="101"/>
      <c r="D579" s="101"/>
      <c r="E579" s="101"/>
      <c r="F579" s="101"/>
      <c r="G579" s="101"/>
      <c r="H579" s="101"/>
      <c r="I579" s="101"/>
      <c r="J579" s="101"/>
      <c r="K579" s="101"/>
      <c r="L579" s="101"/>
      <c r="M579" s="101"/>
      <c r="N579" s="101"/>
      <c r="O579" s="101"/>
      <c r="P579" s="101"/>
      <c r="Q579" s="101"/>
      <c r="R579" s="101"/>
      <c r="S579" s="101"/>
      <c r="T579" s="101"/>
      <c r="U579" s="101"/>
      <c r="V579" s="101"/>
      <c r="W579" s="101"/>
      <c r="X579" s="101"/>
      <c r="Y579" s="101"/>
      <c r="Z579" s="101"/>
      <c r="AA579" s="101"/>
    </row>
    <row r="580" spans="1:27" ht="12.75" customHeight="1">
      <c r="A580" s="101"/>
      <c r="B580" s="101"/>
      <c r="C580" s="101"/>
      <c r="D580" s="101"/>
      <c r="E580" s="101"/>
      <c r="F580" s="101"/>
      <c r="G580" s="101"/>
      <c r="H580" s="101"/>
      <c r="I580" s="101"/>
      <c r="J580" s="101"/>
      <c r="K580" s="101"/>
      <c r="L580" s="101"/>
      <c r="M580" s="101"/>
      <c r="N580" s="101"/>
      <c r="O580" s="101"/>
      <c r="P580" s="101"/>
      <c r="Q580" s="101"/>
      <c r="R580" s="101"/>
      <c r="S580" s="101"/>
      <c r="T580" s="101"/>
      <c r="U580" s="101"/>
      <c r="V580" s="101"/>
      <c r="W580" s="101"/>
      <c r="X580" s="101"/>
      <c r="Y580" s="101"/>
      <c r="Z580" s="101"/>
      <c r="AA580" s="101"/>
    </row>
    <row r="581" spans="1:27" ht="12.75" customHeight="1">
      <c r="A581" s="101"/>
      <c r="B581" s="101"/>
      <c r="C581" s="101"/>
      <c r="D581" s="101"/>
      <c r="E581" s="101"/>
      <c r="F581" s="101"/>
      <c r="G581" s="101"/>
      <c r="H581" s="101"/>
      <c r="I581" s="101"/>
      <c r="J581" s="101"/>
      <c r="K581" s="101"/>
      <c r="L581" s="101"/>
      <c r="M581" s="101"/>
      <c r="N581" s="101"/>
      <c r="O581" s="101"/>
      <c r="P581" s="101"/>
      <c r="Q581" s="101"/>
      <c r="R581" s="101"/>
      <c r="S581" s="101"/>
      <c r="T581" s="101"/>
      <c r="U581" s="101"/>
      <c r="V581" s="101"/>
      <c r="W581" s="101"/>
      <c r="X581" s="101"/>
      <c r="Y581" s="101"/>
      <c r="Z581" s="101"/>
      <c r="AA581" s="101"/>
    </row>
    <row r="582" spans="1:27" ht="12.75" customHeight="1">
      <c r="A582" s="101"/>
      <c r="B582" s="101"/>
      <c r="C582" s="101"/>
      <c r="D582" s="101"/>
      <c r="E582" s="101"/>
      <c r="F582" s="101"/>
      <c r="G582" s="101"/>
      <c r="H582" s="101"/>
      <c r="I582" s="101"/>
      <c r="J582" s="101"/>
      <c r="K582" s="101"/>
      <c r="L582" s="101"/>
      <c r="M582" s="101"/>
      <c r="N582" s="101"/>
      <c r="O582" s="101"/>
      <c r="P582" s="101"/>
      <c r="Q582" s="101"/>
      <c r="R582" s="101"/>
      <c r="S582" s="101"/>
      <c r="T582" s="101"/>
      <c r="U582" s="101"/>
      <c r="V582" s="101"/>
      <c r="W582" s="101"/>
      <c r="X582" s="101"/>
      <c r="Y582" s="101"/>
      <c r="Z582" s="101"/>
      <c r="AA582" s="101"/>
    </row>
    <row r="583" spans="1:27" ht="12.75" customHeight="1">
      <c r="A583" s="101"/>
      <c r="B583" s="101"/>
      <c r="C583" s="101"/>
      <c r="D583" s="101"/>
      <c r="E583" s="101"/>
      <c r="F583" s="101"/>
      <c r="G583" s="101"/>
      <c r="H583" s="101"/>
      <c r="I583" s="101"/>
      <c r="J583" s="101"/>
      <c r="K583" s="101"/>
      <c r="L583" s="101"/>
      <c r="M583" s="101"/>
      <c r="N583" s="101"/>
      <c r="O583" s="101"/>
      <c r="P583" s="101"/>
      <c r="Q583" s="101"/>
      <c r="R583" s="101"/>
      <c r="S583" s="101"/>
      <c r="T583" s="101"/>
      <c r="U583" s="101"/>
      <c r="V583" s="101"/>
      <c r="W583" s="101"/>
      <c r="X583" s="101"/>
      <c r="Y583" s="101"/>
      <c r="Z583" s="101"/>
      <c r="AA583" s="101"/>
    </row>
    <row r="584" spans="1:27" ht="12.75" customHeight="1">
      <c r="A584" s="101"/>
      <c r="B584" s="101"/>
      <c r="C584" s="101"/>
      <c r="D584" s="101"/>
      <c r="E584" s="101"/>
      <c r="F584" s="101"/>
      <c r="G584" s="101"/>
      <c r="H584" s="101"/>
      <c r="I584" s="101"/>
      <c r="J584" s="101"/>
      <c r="K584" s="101"/>
      <c r="L584" s="101"/>
      <c r="M584" s="101"/>
      <c r="N584" s="101"/>
      <c r="O584" s="101"/>
      <c r="P584" s="101"/>
      <c r="Q584" s="101"/>
      <c r="R584" s="101"/>
      <c r="S584" s="101"/>
      <c r="T584" s="101"/>
      <c r="U584" s="101"/>
      <c r="V584" s="101"/>
      <c r="W584" s="101"/>
      <c r="X584" s="101"/>
      <c r="Y584" s="101"/>
      <c r="Z584" s="101"/>
      <c r="AA584" s="101"/>
    </row>
    <row r="585" spans="1:27" ht="12.75" customHeight="1">
      <c r="A585" s="101"/>
      <c r="B585" s="101"/>
      <c r="C585" s="101"/>
      <c r="D585" s="101"/>
      <c r="E585" s="101"/>
      <c r="F585" s="101"/>
      <c r="G585" s="101"/>
      <c r="H585" s="101"/>
      <c r="I585" s="101"/>
      <c r="J585" s="101"/>
      <c r="K585" s="101"/>
      <c r="L585" s="101"/>
      <c r="M585" s="101"/>
      <c r="N585" s="101"/>
      <c r="O585" s="101"/>
      <c r="P585" s="101"/>
      <c r="Q585" s="101"/>
      <c r="R585" s="101"/>
      <c r="S585" s="101"/>
      <c r="T585" s="101"/>
      <c r="U585" s="101"/>
      <c r="V585" s="101"/>
      <c r="W585" s="101"/>
      <c r="X585" s="101"/>
      <c r="Y585" s="101"/>
      <c r="Z585" s="101"/>
      <c r="AA585" s="101"/>
    </row>
    <row r="586" spans="1:27" ht="12.75" customHeight="1">
      <c r="A586" s="101"/>
      <c r="B586" s="101"/>
      <c r="C586" s="101"/>
      <c r="D586" s="101"/>
      <c r="E586" s="101"/>
      <c r="F586" s="101"/>
      <c r="G586" s="101"/>
      <c r="H586" s="101"/>
      <c r="I586" s="101"/>
      <c r="J586" s="101"/>
      <c r="K586" s="101"/>
      <c r="L586" s="101"/>
      <c r="M586" s="101"/>
      <c r="N586" s="101"/>
      <c r="O586" s="101"/>
      <c r="P586" s="101"/>
      <c r="Q586" s="101"/>
      <c r="R586" s="101"/>
      <c r="S586" s="101"/>
      <c r="T586" s="101"/>
      <c r="U586" s="101"/>
      <c r="V586" s="101"/>
      <c r="W586" s="101"/>
      <c r="X586" s="101"/>
      <c r="Y586" s="101"/>
      <c r="Z586" s="101"/>
      <c r="AA586" s="101"/>
    </row>
    <row r="587" spans="1:27" ht="12.75" customHeight="1">
      <c r="A587" s="101"/>
      <c r="B587" s="101"/>
      <c r="C587" s="101"/>
      <c r="D587" s="101"/>
      <c r="E587" s="101"/>
      <c r="F587" s="101"/>
      <c r="G587" s="101"/>
      <c r="H587" s="101"/>
      <c r="I587" s="101"/>
      <c r="J587" s="101"/>
      <c r="K587" s="101"/>
      <c r="L587" s="101"/>
      <c r="M587" s="101"/>
      <c r="N587" s="101"/>
      <c r="O587" s="101"/>
      <c r="P587" s="101"/>
      <c r="Q587" s="101"/>
      <c r="R587" s="101"/>
      <c r="S587" s="101"/>
      <c r="T587" s="101"/>
      <c r="U587" s="101"/>
      <c r="V587" s="101"/>
      <c r="W587" s="101"/>
      <c r="X587" s="101"/>
      <c r="Y587" s="101"/>
      <c r="Z587" s="101"/>
      <c r="AA587" s="101"/>
    </row>
    <row r="588" spans="1:27" ht="12.75" customHeight="1">
      <c r="A588" s="101"/>
      <c r="B588" s="101"/>
      <c r="C588" s="101"/>
      <c r="D588" s="101"/>
      <c r="E588" s="101"/>
      <c r="F588" s="101"/>
      <c r="G588" s="101"/>
      <c r="H588" s="101"/>
      <c r="I588" s="101"/>
      <c r="J588" s="101"/>
      <c r="K588" s="101"/>
      <c r="L588" s="101"/>
      <c r="M588" s="101"/>
      <c r="N588" s="101"/>
      <c r="O588" s="101"/>
      <c r="P588" s="101"/>
      <c r="Q588" s="101"/>
      <c r="R588" s="101"/>
      <c r="S588" s="101"/>
      <c r="T588" s="101"/>
      <c r="U588" s="101"/>
      <c r="V588" s="101"/>
      <c r="W588" s="101"/>
      <c r="X588" s="101"/>
      <c r="Y588" s="101"/>
      <c r="Z588" s="101"/>
      <c r="AA588" s="101"/>
    </row>
    <row r="589" spans="1:27" ht="12.75" customHeight="1">
      <c r="A589" s="101"/>
      <c r="B589" s="101"/>
      <c r="C589" s="101"/>
      <c r="D589" s="101"/>
      <c r="E589" s="101"/>
      <c r="F589" s="101"/>
      <c r="G589" s="101"/>
      <c r="H589" s="101"/>
      <c r="I589" s="101"/>
      <c r="J589" s="101"/>
      <c r="K589" s="101"/>
      <c r="L589" s="101"/>
      <c r="M589" s="101"/>
      <c r="N589" s="101"/>
      <c r="O589" s="101"/>
      <c r="P589" s="101"/>
      <c r="Q589" s="101"/>
      <c r="R589" s="101"/>
      <c r="S589" s="101"/>
      <c r="T589" s="101"/>
      <c r="U589" s="101"/>
      <c r="V589" s="101"/>
      <c r="W589" s="101"/>
      <c r="X589" s="101"/>
      <c r="Y589" s="101"/>
      <c r="Z589" s="101"/>
      <c r="AA589" s="101"/>
    </row>
    <row r="590" spans="1:27" ht="12.75" customHeight="1">
      <c r="A590" s="101"/>
      <c r="B590" s="101"/>
      <c r="C590" s="101"/>
      <c r="D590" s="101"/>
      <c r="E590" s="101"/>
      <c r="F590" s="101"/>
      <c r="G590" s="101"/>
      <c r="H590" s="101"/>
      <c r="I590" s="101"/>
      <c r="J590" s="101"/>
      <c r="K590" s="101"/>
      <c r="L590" s="101"/>
      <c r="M590" s="101"/>
      <c r="N590" s="101"/>
      <c r="O590" s="101"/>
      <c r="P590" s="101"/>
      <c r="Q590" s="101"/>
      <c r="R590" s="101"/>
      <c r="S590" s="101"/>
      <c r="T590" s="101"/>
      <c r="U590" s="101"/>
      <c r="V590" s="101"/>
      <c r="W590" s="101"/>
      <c r="X590" s="101"/>
      <c r="Y590" s="101"/>
      <c r="Z590" s="101"/>
      <c r="AA590" s="101"/>
    </row>
    <row r="591" spans="1:27" ht="12.75" customHeight="1">
      <c r="A591" s="101"/>
      <c r="B591" s="101"/>
      <c r="C591" s="101"/>
      <c r="D591" s="101"/>
      <c r="E591" s="101"/>
      <c r="F591" s="101"/>
      <c r="G591" s="101"/>
      <c r="H591" s="101"/>
      <c r="I591" s="101"/>
      <c r="J591" s="101"/>
      <c r="K591" s="101"/>
      <c r="L591" s="101"/>
      <c r="M591" s="101"/>
      <c r="N591" s="101"/>
      <c r="O591" s="101"/>
      <c r="P591" s="101"/>
      <c r="Q591" s="101"/>
      <c r="R591" s="101"/>
      <c r="S591" s="101"/>
      <c r="T591" s="101"/>
      <c r="U591" s="101"/>
      <c r="V591" s="101"/>
      <c r="W591" s="101"/>
      <c r="X591" s="101"/>
      <c r="Y591" s="101"/>
      <c r="Z591" s="101"/>
      <c r="AA591" s="101"/>
    </row>
    <row r="592" spans="1:27" ht="12.75" customHeight="1">
      <c r="A592" s="101"/>
      <c r="B592" s="101"/>
      <c r="C592" s="101"/>
      <c r="D592" s="101"/>
      <c r="E592" s="101"/>
      <c r="F592" s="101"/>
      <c r="G592" s="101"/>
      <c r="H592" s="101"/>
      <c r="I592" s="101"/>
      <c r="J592" s="101"/>
      <c r="K592" s="101"/>
      <c r="L592" s="101"/>
      <c r="M592" s="101"/>
      <c r="N592" s="101"/>
      <c r="O592" s="101"/>
      <c r="P592" s="101"/>
      <c r="Q592" s="101"/>
      <c r="R592" s="101"/>
      <c r="S592" s="101"/>
      <c r="T592" s="101"/>
      <c r="U592" s="101"/>
      <c r="V592" s="101"/>
      <c r="W592" s="101"/>
      <c r="X592" s="101"/>
      <c r="Y592" s="101"/>
      <c r="Z592" s="101"/>
      <c r="AA592" s="101"/>
    </row>
    <row r="593" spans="1:27" ht="12.75" customHeight="1">
      <c r="A593" s="101"/>
      <c r="B593" s="101"/>
      <c r="C593" s="101"/>
      <c r="D593" s="101"/>
      <c r="E593" s="101"/>
      <c r="F593" s="101"/>
      <c r="G593" s="101"/>
      <c r="H593" s="101"/>
      <c r="I593" s="101"/>
      <c r="J593" s="101"/>
      <c r="K593" s="101"/>
      <c r="L593" s="101"/>
      <c r="M593" s="101"/>
      <c r="N593" s="101"/>
      <c r="O593" s="101"/>
      <c r="P593" s="101"/>
      <c r="Q593" s="101"/>
      <c r="R593" s="101"/>
      <c r="S593" s="101"/>
      <c r="T593" s="101"/>
      <c r="U593" s="101"/>
      <c r="V593" s="101"/>
      <c r="W593" s="101"/>
      <c r="X593" s="101"/>
      <c r="Y593" s="101"/>
      <c r="Z593" s="101"/>
      <c r="AA593" s="101"/>
    </row>
    <row r="594" spans="1:27" ht="12.75" customHeight="1">
      <c r="A594" s="101"/>
      <c r="B594" s="101"/>
      <c r="C594" s="101"/>
      <c r="D594" s="101"/>
      <c r="E594" s="101"/>
      <c r="F594" s="101"/>
      <c r="G594" s="101"/>
      <c r="H594" s="101"/>
      <c r="I594" s="101"/>
      <c r="J594" s="101"/>
      <c r="K594" s="101"/>
      <c r="L594" s="101"/>
      <c r="M594" s="101"/>
      <c r="N594" s="101"/>
      <c r="O594" s="101"/>
      <c r="P594" s="101"/>
      <c r="Q594" s="101"/>
      <c r="R594" s="101"/>
      <c r="S594" s="101"/>
      <c r="T594" s="101"/>
      <c r="U594" s="101"/>
      <c r="V594" s="101"/>
      <c r="W594" s="101"/>
      <c r="X594" s="101"/>
      <c r="Y594" s="101"/>
      <c r="Z594" s="101"/>
      <c r="AA594" s="101"/>
    </row>
    <row r="595" spans="1:27" ht="12.75" customHeight="1">
      <c r="A595" s="101"/>
      <c r="B595" s="101"/>
      <c r="C595" s="101"/>
      <c r="D595" s="101"/>
      <c r="E595" s="101"/>
      <c r="F595" s="101"/>
      <c r="G595" s="101"/>
      <c r="H595" s="101"/>
      <c r="I595" s="101"/>
      <c r="J595" s="101"/>
      <c r="K595" s="101"/>
      <c r="L595" s="101"/>
      <c r="M595" s="101"/>
      <c r="N595" s="101"/>
      <c r="O595" s="101"/>
      <c r="P595" s="101"/>
      <c r="Q595" s="101"/>
      <c r="R595" s="101"/>
      <c r="S595" s="101"/>
      <c r="T595" s="101"/>
      <c r="U595" s="101"/>
      <c r="V595" s="101"/>
      <c r="W595" s="101"/>
      <c r="X595" s="101"/>
      <c r="Y595" s="101"/>
      <c r="Z595" s="101"/>
      <c r="AA595" s="101"/>
    </row>
    <row r="596" spans="1:27" ht="12.75" customHeight="1">
      <c r="A596" s="101"/>
      <c r="B596" s="101"/>
      <c r="C596" s="101"/>
      <c r="D596" s="101"/>
      <c r="E596" s="101"/>
      <c r="F596" s="101"/>
      <c r="G596" s="101"/>
      <c r="H596" s="101"/>
      <c r="I596" s="101"/>
      <c r="J596" s="101"/>
      <c r="K596" s="101"/>
      <c r="L596" s="101"/>
      <c r="M596" s="101"/>
      <c r="N596" s="101"/>
      <c r="O596" s="101"/>
      <c r="P596" s="101"/>
      <c r="Q596" s="101"/>
      <c r="R596" s="101"/>
      <c r="S596" s="101"/>
      <c r="T596" s="101"/>
      <c r="U596" s="101"/>
      <c r="V596" s="101"/>
      <c r="W596" s="101"/>
      <c r="X596" s="101"/>
      <c r="Y596" s="101"/>
      <c r="Z596" s="101"/>
      <c r="AA596" s="101"/>
    </row>
    <row r="597" spans="1:27" ht="12.75" customHeight="1">
      <c r="A597" s="101"/>
      <c r="B597" s="101"/>
      <c r="C597" s="101"/>
      <c r="D597" s="101"/>
      <c r="E597" s="101"/>
      <c r="F597" s="101"/>
      <c r="G597" s="101"/>
      <c r="H597" s="101"/>
      <c r="I597" s="101"/>
      <c r="J597" s="101"/>
      <c r="K597" s="101"/>
      <c r="L597" s="101"/>
      <c r="M597" s="101"/>
      <c r="N597" s="101"/>
      <c r="O597" s="101"/>
      <c r="P597" s="101"/>
      <c r="Q597" s="101"/>
      <c r="R597" s="101"/>
      <c r="S597" s="101"/>
      <c r="T597" s="101"/>
      <c r="U597" s="101"/>
      <c r="V597" s="101"/>
      <c r="W597" s="101"/>
      <c r="X597" s="101"/>
      <c r="Y597" s="101"/>
      <c r="Z597" s="101"/>
      <c r="AA597" s="101"/>
    </row>
    <row r="598" spans="1:27" ht="12.75" customHeight="1">
      <c r="A598" s="101"/>
      <c r="B598" s="101"/>
      <c r="C598" s="101"/>
      <c r="D598" s="101"/>
      <c r="E598" s="101"/>
      <c r="F598" s="101"/>
      <c r="G598" s="101"/>
      <c r="H598" s="101"/>
      <c r="I598" s="101"/>
      <c r="J598" s="101"/>
      <c r="K598" s="101"/>
      <c r="L598" s="101"/>
      <c r="M598" s="101"/>
      <c r="N598" s="101"/>
      <c r="O598" s="101"/>
      <c r="P598" s="101"/>
      <c r="Q598" s="101"/>
      <c r="R598" s="101"/>
      <c r="S598" s="101"/>
      <c r="T598" s="101"/>
      <c r="U598" s="101"/>
      <c r="V598" s="101"/>
      <c r="W598" s="101"/>
      <c r="X598" s="101"/>
      <c r="Y598" s="101"/>
      <c r="Z598" s="101"/>
      <c r="AA598" s="101"/>
    </row>
    <row r="599" spans="1:27" ht="12.75" customHeight="1">
      <c r="A599" s="101"/>
      <c r="B599" s="101"/>
      <c r="C599" s="101"/>
      <c r="D599" s="101"/>
      <c r="E599" s="101"/>
      <c r="F599" s="101"/>
      <c r="G599" s="101"/>
      <c r="H599" s="101"/>
      <c r="I599" s="101"/>
      <c r="J599" s="101"/>
      <c r="K599" s="101"/>
      <c r="L599" s="101"/>
      <c r="M599" s="101"/>
      <c r="N599" s="101"/>
      <c r="O599" s="101"/>
      <c r="P599" s="101"/>
      <c r="Q599" s="101"/>
      <c r="R599" s="101"/>
      <c r="S599" s="101"/>
      <c r="T599" s="101"/>
      <c r="U599" s="101"/>
      <c r="V599" s="101"/>
      <c r="W599" s="101"/>
      <c r="X599" s="101"/>
      <c r="Y599" s="101"/>
      <c r="Z599" s="101"/>
      <c r="AA599" s="101"/>
    </row>
    <row r="600" spans="1:27" ht="12.75" customHeight="1">
      <c r="A600" s="101"/>
      <c r="B600" s="101"/>
      <c r="C600" s="101"/>
      <c r="D600" s="101"/>
      <c r="E600" s="101"/>
      <c r="F600" s="101"/>
      <c r="G600" s="101"/>
      <c r="H600" s="101"/>
      <c r="I600" s="101"/>
      <c r="J600" s="101"/>
      <c r="K600" s="101"/>
      <c r="L600" s="101"/>
      <c r="M600" s="101"/>
      <c r="N600" s="101"/>
      <c r="O600" s="101"/>
      <c r="P600" s="101"/>
      <c r="Q600" s="101"/>
      <c r="R600" s="101"/>
      <c r="S600" s="101"/>
      <c r="T600" s="101"/>
      <c r="U600" s="101"/>
      <c r="V600" s="101"/>
      <c r="W600" s="101"/>
      <c r="X600" s="101"/>
      <c r="Y600" s="101"/>
      <c r="Z600" s="101"/>
      <c r="AA600" s="101"/>
    </row>
    <row r="601" spans="1:27" ht="12.75" customHeight="1">
      <c r="A601" s="101"/>
      <c r="B601" s="101"/>
      <c r="C601" s="101"/>
      <c r="D601" s="101"/>
      <c r="E601" s="101"/>
      <c r="F601" s="101"/>
      <c r="G601" s="101"/>
      <c r="H601" s="101"/>
      <c r="I601" s="101"/>
      <c r="J601" s="101"/>
      <c r="K601" s="101"/>
      <c r="L601" s="101"/>
      <c r="M601" s="101"/>
      <c r="N601" s="101"/>
      <c r="O601" s="101"/>
      <c r="P601" s="101"/>
      <c r="Q601" s="101"/>
      <c r="R601" s="101"/>
      <c r="S601" s="101"/>
      <c r="T601" s="101"/>
      <c r="U601" s="101"/>
      <c r="V601" s="101"/>
      <c r="W601" s="101"/>
      <c r="X601" s="101"/>
      <c r="Y601" s="101"/>
      <c r="Z601" s="101"/>
      <c r="AA601" s="101"/>
    </row>
    <row r="602" spans="1:27" ht="12.75" customHeight="1">
      <c r="A602" s="101"/>
      <c r="B602" s="101"/>
      <c r="C602" s="101"/>
      <c r="D602" s="101"/>
      <c r="E602" s="101"/>
      <c r="F602" s="101"/>
      <c r="G602" s="101"/>
      <c r="H602" s="101"/>
      <c r="I602" s="101"/>
      <c r="J602" s="101"/>
      <c r="K602" s="101"/>
      <c r="L602" s="101"/>
      <c r="M602" s="101"/>
      <c r="N602" s="101"/>
      <c r="O602" s="101"/>
      <c r="P602" s="101"/>
      <c r="Q602" s="101"/>
      <c r="R602" s="101"/>
      <c r="S602" s="101"/>
      <c r="T602" s="101"/>
      <c r="U602" s="101"/>
      <c r="V602" s="101"/>
      <c r="W602" s="101"/>
      <c r="X602" s="101"/>
      <c r="Y602" s="101"/>
      <c r="Z602" s="101"/>
      <c r="AA602" s="101"/>
    </row>
    <row r="603" spans="1:27" ht="12.75" customHeight="1">
      <c r="A603" s="101"/>
      <c r="B603" s="101"/>
      <c r="C603" s="101"/>
      <c r="D603" s="101"/>
      <c r="E603" s="101"/>
      <c r="F603" s="101"/>
      <c r="G603" s="101"/>
      <c r="H603" s="101"/>
      <c r="I603" s="101"/>
      <c r="J603" s="101"/>
      <c r="K603" s="101"/>
      <c r="L603" s="101"/>
      <c r="M603" s="101"/>
      <c r="N603" s="101"/>
      <c r="O603" s="101"/>
      <c r="P603" s="101"/>
      <c r="Q603" s="101"/>
      <c r="R603" s="101"/>
      <c r="S603" s="101"/>
      <c r="T603" s="101"/>
      <c r="U603" s="101"/>
      <c r="V603" s="101"/>
      <c r="W603" s="101"/>
      <c r="X603" s="101"/>
      <c r="Y603" s="101"/>
      <c r="Z603" s="101"/>
      <c r="AA603" s="101"/>
    </row>
    <row r="604" spans="1:27" ht="12.75" customHeight="1">
      <c r="A604" s="101"/>
      <c r="B604" s="101"/>
      <c r="C604" s="101"/>
      <c r="D604" s="101"/>
      <c r="E604" s="101"/>
      <c r="F604" s="101"/>
      <c r="G604" s="101"/>
      <c r="H604" s="101"/>
      <c r="I604" s="101"/>
      <c r="J604" s="101"/>
      <c r="K604" s="101"/>
      <c r="L604" s="101"/>
      <c r="M604" s="101"/>
      <c r="N604" s="101"/>
      <c r="O604" s="101"/>
      <c r="P604" s="101"/>
      <c r="Q604" s="101"/>
      <c r="R604" s="101"/>
      <c r="S604" s="101"/>
      <c r="T604" s="101"/>
      <c r="U604" s="101"/>
      <c r="V604" s="101"/>
      <c r="W604" s="101"/>
      <c r="X604" s="101"/>
      <c r="Y604" s="101"/>
      <c r="Z604" s="101"/>
      <c r="AA604" s="101"/>
    </row>
    <row r="605" spans="1:27" ht="12.75" customHeight="1">
      <c r="A605" s="101"/>
      <c r="B605" s="101"/>
      <c r="C605" s="101"/>
      <c r="D605" s="101"/>
      <c r="E605" s="101"/>
      <c r="F605" s="101"/>
      <c r="G605" s="101"/>
      <c r="H605" s="101"/>
      <c r="I605" s="101"/>
      <c r="J605" s="101"/>
      <c r="K605" s="101"/>
      <c r="L605" s="101"/>
      <c r="M605" s="101"/>
      <c r="N605" s="101"/>
      <c r="O605" s="101"/>
      <c r="P605" s="101"/>
      <c r="Q605" s="101"/>
      <c r="R605" s="101"/>
      <c r="S605" s="101"/>
      <c r="T605" s="101"/>
      <c r="U605" s="101"/>
      <c r="V605" s="101"/>
      <c r="W605" s="101"/>
      <c r="X605" s="101"/>
      <c r="Y605" s="101"/>
      <c r="Z605" s="101"/>
      <c r="AA605" s="101"/>
    </row>
    <row r="606" spans="1:27" ht="12.75" customHeight="1">
      <c r="A606" s="101"/>
      <c r="B606" s="101"/>
      <c r="C606" s="101"/>
      <c r="D606" s="101"/>
      <c r="E606" s="101"/>
      <c r="F606" s="101"/>
      <c r="G606" s="101"/>
      <c r="H606" s="101"/>
      <c r="I606" s="101"/>
      <c r="J606" s="101"/>
      <c r="K606" s="101"/>
      <c r="L606" s="101"/>
      <c r="M606" s="101"/>
      <c r="N606" s="101"/>
      <c r="O606" s="101"/>
      <c r="P606" s="101"/>
      <c r="Q606" s="101"/>
      <c r="R606" s="101"/>
      <c r="S606" s="101"/>
      <c r="T606" s="101"/>
      <c r="U606" s="101"/>
      <c r="V606" s="101"/>
      <c r="W606" s="101"/>
      <c r="X606" s="101"/>
      <c r="Y606" s="101"/>
      <c r="Z606" s="101"/>
      <c r="AA606" s="101"/>
    </row>
    <row r="607" spans="1:27" ht="12.75" customHeight="1">
      <c r="A607" s="101"/>
      <c r="B607" s="101"/>
      <c r="C607" s="101"/>
      <c r="D607" s="101"/>
      <c r="E607" s="101"/>
      <c r="F607" s="101"/>
      <c r="G607" s="101"/>
      <c r="H607" s="101"/>
      <c r="I607" s="101"/>
      <c r="J607" s="101"/>
      <c r="K607" s="101"/>
      <c r="L607" s="101"/>
      <c r="M607" s="101"/>
      <c r="N607" s="101"/>
      <c r="O607" s="101"/>
      <c r="P607" s="101"/>
      <c r="Q607" s="101"/>
      <c r="R607" s="101"/>
      <c r="S607" s="101"/>
      <c r="T607" s="101"/>
      <c r="U607" s="101"/>
      <c r="V607" s="101"/>
      <c r="W607" s="101"/>
      <c r="X607" s="101"/>
      <c r="Y607" s="101"/>
      <c r="Z607" s="101"/>
      <c r="AA607" s="101"/>
    </row>
    <row r="608" spans="1:27" ht="12.75" customHeight="1">
      <c r="A608" s="101"/>
      <c r="B608" s="101"/>
      <c r="C608" s="101"/>
      <c r="D608" s="101"/>
      <c r="E608" s="101"/>
      <c r="F608" s="101"/>
      <c r="G608" s="101"/>
      <c r="H608" s="101"/>
      <c r="I608" s="101"/>
      <c r="J608" s="101"/>
      <c r="K608" s="101"/>
      <c r="L608" s="101"/>
      <c r="M608" s="101"/>
      <c r="N608" s="101"/>
      <c r="O608" s="101"/>
      <c r="P608" s="101"/>
      <c r="Q608" s="101"/>
      <c r="R608" s="101"/>
      <c r="S608" s="101"/>
      <c r="T608" s="101"/>
      <c r="U608" s="101"/>
      <c r="V608" s="101"/>
      <c r="W608" s="101"/>
      <c r="X608" s="101"/>
      <c r="Y608" s="101"/>
      <c r="Z608" s="101"/>
      <c r="AA608" s="101"/>
    </row>
    <row r="609" spans="1:27" ht="12.75" customHeight="1">
      <c r="A609" s="101"/>
      <c r="B609" s="101"/>
      <c r="C609" s="101"/>
      <c r="D609" s="101"/>
      <c r="E609" s="101"/>
      <c r="F609" s="101"/>
      <c r="G609" s="101"/>
      <c r="H609" s="101"/>
      <c r="I609" s="101"/>
      <c r="J609" s="101"/>
      <c r="K609" s="101"/>
      <c r="L609" s="101"/>
      <c r="M609" s="101"/>
      <c r="N609" s="101"/>
      <c r="O609" s="101"/>
      <c r="P609" s="101"/>
      <c r="Q609" s="101"/>
      <c r="R609" s="101"/>
      <c r="S609" s="101"/>
      <c r="T609" s="101"/>
      <c r="U609" s="101"/>
      <c r="V609" s="101"/>
      <c r="W609" s="101"/>
      <c r="X609" s="101"/>
      <c r="Y609" s="101"/>
      <c r="Z609" s="101"/>
      <c r="AA609" s="101"/>
    </row>
    <row r="610" spans="1:27" ht="12.75" customHeight="1">
      <c r="A610" s="101"/>
      <c r="B610" s="101"/>
      <c r="C610" s="101"/>
      <c r="D610" s="101"/>
      <c r="E610" s="101"/>
      <c r="F610" s="101"/>
      <c r="G610" s="101"/>
      <c r="H610" s="101"/>
      <c r="I610" s="101"/>
      <c r="J610" s="101"/>
      <c r="K610" s="101"/>
      <c r="L610" s="101"/>
      <c r="M610" s="101"/>
      <c r="N610" s="101"/>
      <c r="O610" s="101"/>
      <c r="P610" s="101"/>
      <c r="Q610" s="101"/>
      <c r="R610" s="101"/>
      <c r="S610" s="101"/>
      <c r="T610" s="101"/>
      <c r="U610" s="101"/>
      <c r="V610" s="101"/>
      <c r="W610" s="101"/>
      <c r="X610" s="101"/>
      <c r="Y610" s="101"/>
      <c r="Z610" s="101"/>
      <c r="AA610" s="101"/>
    </row>
    <row r="611" spans="1:27" ht="12.75" customHeight="1">
      <c r="A611" s="101"/>
      <c r="B611" s="101"/>
      <c r="C611" s="101"/>
      <c r="D611" s="101"/>
      <c r="E611" s="101"/>
      <c r="F611" s="101"/>
      <c r="G611" s="101"/>
      <c r="H611" s="101"/>
      <c r="I611" s="101"/>
      <c r="J611" s="101"/>
      <c r="K611" s="101"/>
      <c r="L611" s="101"/>
      <c r="M611" s="101"/>
      <c r="N611" s="101"/>
      <c r="O611" s="101"/>
      <c r="P611" s="101"/>
      <c r="Q611" s="101"/>
      <c r="R611" s="101"/>
      <c r="S611" s="101"/>
      <c r="T611" s="101"/>
      <c r="U611" s="101"/>
      <c r="V611" s="101"/>
      <c r="W611" s="101"/>
      <c r="X611" s="101"/>
      <c r="Y611" s="101"/>
      <c r="Z611" s="101"/>
      <c r="AA611" s="101"/>
    </row>
    <row r="612" spans="1:27" ht="12.75" customHeight="1">
      <c r="A612" s="101"/>
      <c r="B612" s="101"/>
      <c r="C612" s="101"/>
      <c r="D612" s="101"/>
      <c r="E612" s="101"/>
      <c r="F612" s="101"/>
      <c r="G612" s="101"/>
      <c r="H612" s="101"/>
      <c r="I612" s="101"/>
      <c r="J612" s="101"/>
      <c r="K612" s="101"/>
      <c r="L612" s="101"/>
      <c r="M612" s="101"/>
      <c r="N612" s="101"/>
      <c r="O612" s="101"/>
      <c r="P612" s="101"/>
      <c r="Q612" s="101"/>
      <c r="R612" s="101"/>
      <c r="S612" s="101"/>
      <c r="T612" s="101"/>
      <c r="U612" s="101"/>
      <c r="V612" s="101"/>
      <c r="W612" s="101"/>
      <c r="X612" s="101"/>
      <c r="Y612" s="101"/>
      <c r="Z612" s="101"/>
      <c r="AA612" s="101"/>
    </row>
    <row r="613" spans="1:27" ht="12.75" customHeight="1">
      <c r="A613" s="101"/>
      <c r="B613" s="101"/>
      <c r="C613" s="101"/>
      <c r="D613" s="101"/>
      <c r="E613" s="101"/>
      <c r="F613" s="101"/>
      <c r="G613" s="101"/>
      <c r="H613" s="101"/>
      <c r="I613" s="101"/>
      <c r="J613" s="101"/>
      <c r="K613" s="101"/>
      <c r="L613" s="101"/>
      <c r="M613" s="101"/>
      <c r="N613" s="101"/>
      <c r="O613" s="101"/>
      <c r="P613" s="101"/>
      <c r="Q613" s="101"/>
      <c r="R613" s="101"/>
      <c r="S613" s="101"/>
      <c r="T613" s="101"/>
      <c r="U613" s="101"/>
      <c r="V613" s="101"/>
      <c r="W613" s="101"/>
      <c r="X613" s="101"/>
      <c r="Y613" s="101"/>
      <c r="Z613" s="101"/>
      <c r="AA613" s="101"/>
    </row>
    <row r="614" spans="1:27" ht="12.75" customHeight="1">
      <c r="A614" s="101"/>
      <c r="B614" s="101"/>
      <c r="C614" s="101"/>
      <c r="D614" s="101"/>
      <c r="E614" s="101"/>
      <c r="F614" s="101"/>
      <c r="G614" s="101"/>
      <c r="H614" s="101"/>
      <c r="I614" s="101"/>
      <c r="J614" s="101"/>
      <c r="K614" s="101"/>
      <c r="L614" s="101"/>
      <c r="M614" s="101"/>
      <c r="N614" s="101"/>
      <c r="O614" s="101"/>
      <c r="P614" s="101"/>
      <c r="Q614" s="101"/>
      <c r="R614" s="101"/>
      <c r="S614" s="101"/>
      <c r="T614" s="101"/>
      <c r="U614" s="101"/>
      <c r="V614" s="101"/>
      <c r="W614" s="101"/>
      <c r="X614" s="101"/>
      <c r="Y614" s="101"/>
      <c r="Z614" s="101"/>
      <c r="AA614" s="101"/>
    </row>
    <row r="615" spans="1:27" ht="12.75" customHeight="1">
      <c r="A615" s="101"/>
      <c r="B615" s="101"/>
      <c r="C615" s="101"/>
      <c r="D615" s="101"/>
      <c r="E615" s="101"/>
      <c r="F615" s="101"/>
      <c r="G615" s="101"/>
      <c r="H615" s="101"/>
      <c r="I615" s="101"/>
      <c r="J615" s="101"/>
      <c r="K615" s="101"/>
      <c r="L615" s="101"/>
      <c r="M615" s="101"/>
      <c r="N615" s="101"/>
      <c r="O615" s="101"/>
      <c r="P615" s="101"/>
      <c r="Q615" s="101"/>
      <c r="R615" s="101"/>
      <c r="S615" s="101"/>
      <c r="T615" s="101"/>
      <c r="U615" s="101"/>
      <c r="V615" s="101"/>
      <c r="W615" s="101"/>
      <c r="X615" s="101"/>
      <c r="Y615" s="101"/>
      <c r="Z615" s="101"/>
      <c r="AA615" s="101"/>
    </row>
    <row r="616" spans="1:27" ht="12.75" customHeight="1">
      <c r="A616" s="101"/>
      <c r="B616" s="101"/>
      <c r="C616" s="101"/>
      <c r="D616" s="101"/>
      <c r="E616" s="101"/>
      <c r="F616" s="101"/>
      <c r="G616" s="101"/>
      <c r="H616" s="101"/>
      <c r="I616" s="101"/>
      <c r="J616" s="101"/>
      <c r="K616" s="101"/>
      <c r="L616" s="101"/>
      <c r="M616" s="101"/>
      <c r="N616" s="101"/>
      <c r="O616" s="101"/>
      <c r="P616" s="101"/>
      <c r="Q616" s="101"/>
      <c r="R616" s="101"/>
      <c r="S616" s="101"/>
      <c r="T616" s="101"/>
      <c r="U616" s="101"/>
      <c r="V616" s="101"/>
      <c r="W616" s="101"/>
      <c r="X616" s="101"/>
      <c r="Y616" s="101"/>
      <c r="Z616" s="101"/>
      <c r="AA616" s="101"/>
    </row>
    <row r="617" spans="1:27" ht="12.75" customHeight="1">
      <c r="A617" s="101"/>
      <c r="B617" s="101"/>
      <c r="C617" s="101"/>
      <c r="D617" s="101"/>
      <c r="E617" s="101"/>
      <c r="F617" s="101"/>
      <c r="G617" s="101"/>
      <c r="H617" s="101"/>
      <c r="I617" s="101"/>
      <c r="J617" s="101"/>
      <c r="K617" s="101"/>
      <c r="L617" s="101"/>
      <c r="M617" s="101"/>
      <c r="N617" s="101"/>
      <c r="O617" s="101"/>
      <c r="P617" s="101"/>
      <c r="Q617" s="101"/>
      <c r="R617" s="101"/>
      <c r="S617" s="101"/>
      <c r="T617" s="101"/>
      <c r="U617" s="101"/>
      <c r="V617" s="101"/>
      <c r="W617" s="101"/>
      <c r="X617" s="101"/>
      <c r="Y617" s="101"/>
      <c r="Z617" s="101"/>
      <c r="AA617" s="101"/>
    </row>
    <row r="618" spans="1:27" ht="12.75" customHeight="1">
      <c r="A618" s="101"/>
      <c r="B618" s="101"/>
      <c r="C618" s="101"/>
      <c r="D618" s="101"/>
      <c r="E618" s="101"/>
      <c r="F618" s="101"/>
      <c r="G618" s="101"/>
      <c r="H618" s="101"/>
      <c r="I618" s="101"/>
      <c r="J618" s="101"/>
      <c r="K618" s="101"/>
      <c r="L618" s="101"/>
      <c r="M618" s="101"/>
      <c r="N618" s="101"/>
      <c r="O618" s="101"/>
      <c r="P618" s="101"/>
      <c r="Q618" s="101"/>
      <c r="R618" s="101"/>
      <c r="S618" s="101"/>
      <c r="T618" s="101"/>
      <c r="U618" s="101"/>
      <c r="V618" s="101"/>
      <c r="W618" s="101"/>
      <c r="X618" s="101"/>
      <c r="Y618" s="101"/>
      <c r="Z618" s="101"/>
      <c r="AA618" s="101"/>
    </row>
    <row r="619" spans="1:27" ht="12.75" customHeight="1">
      <c r="A619" s="101"/>
      <c r="B619" s="101"/>
      <c r="C619" s="101"/>
      <c r="D619" s="101"/>
      <c r="E619" s="101"/>
      <c r="F619" s="101"/>
      <c r="G619" s="101"/>
      <c r="H619" s="101"/>
      <c r="I619" s="101"/>
      <c r="J619" s="101"/>
      <c r="K619" s="101"/>
      <c r="L619" s="101"/>
      <c r="M619" s="101"/>
      <c r="N619" s="101"/>
      <c r="O619" s="101"/>
      <c r="P619" s="101"/>
      <c r="Q619" s="101"/>
      <c r="R619" s="101"/>
      <c r="S619" s="101"/>
      <c r="T619" s="101"/>
      <c r="U619" s="101"/>
      <c r="V619" s="101"/>
      <c r="W619" s="101"/>
      <c r="X619" s="101"/>
      <c r="Y619" s="101"/>
      <c r="Z619" s="101"/>
      <c r="AA619" s="101"/>
    </row>
    <row r="620" spans="1:27" ht="12.75" customHeight="1">
      <c r="A620" s="101"/>
      <c r="B620" s="101"/>
      <c r="C620" s="101"/>
      <c r="D620" s="101"/>
      <c r="E620" s="101"/>
      <c r="F620" s="101"/>
      <c r="G620" s="101"/>
      <c r="H620" s="101"/>
      <c r="I620" s="101"/>
      <c r="J620" s="101"/>
      <c r="K620" s="101"/>
      <c r="L620" s="101"/>
      <c r="M620" s="101"/>
      <c r="N620" s="101"/>
      <c r="O620" s="101"/>
      <c r="P620" s="101"/>
      <c r="Q620" s="101"/>
      <c r="R620" s="101"/>
      <c r="S620" s="101"/>
      <c r="T620" s="101"/>
      <c r="U620" s="101"/>
      <c r="V620" s="101"/>
      <c r="W620" s="101"/>
      <c r="X620" s="101"/>
      <c r="Y620" s="101"/>
      <c r="Z620" s="101"/>
      <c r="AA620" s="101"/>
    </row>
    <row r="621" spans="1:27" ht="12.75" customHeight="1">
      <c r="A621" s="101"/>
      <c r="B621" s="101"/>
      <c r="C621" s="101"/>
      <c r="D621" s="101"/>
      <c r="E621" s="101"/>
      <c r="F621" s="101"/>
      <c r="G621" s="101"/>
      <c r="H621" s="101"/>
      <c r="I621" s="101"/>
      <c r="J621" s="101"/>
      <c r="K621" s="101"/>
      <c r="L621" s="101"/>
      <c r="M621" s="101"/>
      <c r="N621" s="101"/>
      <c r="O621" s="101"/>
      <c r="P621" s="101"/>
      <c r="Q621" s="101"/>
      <c r="R621" s="101"/>
      <c r="S621" s="101"/>
      <c r="T621" s="101"/>
      <c r="U621" s="101"/>
      <c r="V621" s="101"/>
      <c r="W621" s="101"/>
      <c r="X621" s="101"/>
      <c r="Y621" s="101"/>
      <c r="Z621" s="101"/>
      <c r="AA621" s="101"/>
    </row>
    <row r="622" spans="1:27" ht="12.75" customHeight="1">
      <c r="A622" s="101"/>
      <c r="B622" s="101"/>
      <c r="C622" s="101"/>
      <c r="D622" s="101"/>
      <c r="E622" s="101"/>
      <c r="F622" s="101"/>
      <c r="G622" s="101"/>
      <c r="H622" s="101"/>
      <c r="I622" s="101"/>
      <c r="J622" s="101"/>
      <c r="K622" s="101"/>
      <c r="L622" s="101"/>
      <c r="M622" s="101"/>
      <c r="N622" s="101"/>
      <c r="O622" s="101"/>
      <c r="P622" s="101"/>
      <c r="Q622" s="101"/>
      <c r="R622" s="101"/>
      <c r="S622" s="101"/>
      <c r="T622" s="101"/>
      <c r="U622" s="101"/>
      <c r="V622" s="101"/>
      <c r="W622" s="101"/>
      <c r="X622" s="101"/>
      <c r="Y622" s="101"/>
      <c r="Z622" s="101"/>
      <c r="AA622" s="101"/>
    </row>
    <row r="623" spans="1:27" ht="12.75" customHeight="1">
      <c r="A623" s="101"/>
      <c r="B623" s="101"/>
      <c r="C623" s="101"/>
      <c r="D623" s="101"/>
      <c r="E623" s="101"/>
      <c r="F623" s="101"/>
      <c r="G623" s="101"/>
      <c r="H623" s="101"/>
      <c r="I623" s="101"/>
      <c r="J623" s="101"/>
      <c r="K623" s="101"/>
      <c r="L623" s="101"/>
      <c r="M623" s="101"/>
      <c r="N623" s="101"/>
      <c r="O623" s="101"/>
      <c r="P623" s="101"/>
      <c r="Q623" s="101"/>
      <c r="R623" s="101"/>
      <c r="S623" s="101"/>
      <c r="T623" s="101"/>
      <c r="U623" s="101"/>
      <c r="V623" s="101"/>
      <c r="W623" s="101"/>
      <c r="X623" s="101"/>
      <c r="Y623" s="101"/>
      <c r="Z623" s="101"/>
      <c r="AA623" s="101"/>
    </row>
    <row r="624" spans="1:27" ht="12.75" customHeight="1">
      <c r="A624" s="101"/>
      <c r="B624" s="101"/>
      <c r="C624" s="101"/>
      <c r="D624" s="101"/>
      <c r="E624" s="101"/>
      <c r="F624" s="101"/>
      <c r="G624" s="101"/>
      <c r="H624" s="101"/>
      <c r="I624" s="101"/>
      <c r="J624" s="101"/>
      <c r="K624" s="101"/>
      <c r="L624" s="101"/>
      <c r="M624" s="101"/>
      <c r="N624" s="101"/>
      <c r="O624" s="101"/>
      <c r="P624" s="101"/>
      <c r="Q624" s="101"/>
      <c r="R624" s="101"/>
      <c r="S624" s="101"/>
      <c r="T624" s="101"/>
      <c r="U624" s="101"/>
      <c r="V624" s="101"/>
      <c r="W624" s="101"/>
      <c r="X624" s="101"/>
      <c r="Y624" s="101"/>
      <c r="Z624" s="101"/>
      <c r="AA624" s="101"/>
    </row>
    <row r="625" spans="1:27" ht="12.75" customHeight="1">
      <c r="A625" s="101"/>
      <c r="B625" s="101"/>
      <c r="C625" s="101"/>
      <c r="D625" s="101"/>
      <c r="E625" s="101"/>
      <c r="F625" s="101"/>
      <c r="G625" s="101"/>
      <c r="H625" s="101"/>
      <c r="I625" s="101"/>
      <c r="J625" s="101"/>
      <c r="K625" s="101"/>
      <c r="L625" s="101"/>
      <c r="M625" s="101"/>
      <c r="N625" s="101"/>
      <c r="O625" s="101"/>
      <c r="P625" s="101"/>
      <c r="Q625" s="101"/>
      <c r="R625" s="101"/>
      <c r="S625" s="101"/>
      <c r="T625" s="101"/>
      <c r="U625" s="101"/>
      <c r="V625" s="101"/>
      <c r="W625" s="101"/>
      <c r="X625" s="101"/>
      <c r="Y625" s="101"/>
      <c r="Z625" s="101"/>
      <c r="AA625" s="101"/>
    </row>
    <row r="626" spans="1:27" ht="12.75" customHeight="1">
      <c r="A626" s="101"/>
      <c r="B626" s="101"/>
      <c r="C626" s="101"/>
      <c r="D626" s="101"/>
      <c r="E626" s="101"/>
      <c r="F626" s="101"/>
      <c r="G626" s="101"/>
      <c r="H626" s="101"/>
      <c r="I626" s="101"/>
      <c r="J626" s="101"/>
      <c r="K626" s="101"/>
      <c r="L626" s="101"/>
      <c r="M626" s="101"/>
      <c r="N626" s="101"/>
      <c r="O626" s="101"/>
      <c r="P626" s="101"/>
      <c r="Q626" s="101"/>
      <c r="R626" s="101"/>
      <c r="S626" s="101"/>
      <c r="T626" s="101"/>
      <c r="U626" s="101"/>
      <c r="V626" s="101"/>
      <c r="W626" s="101"/>
      <c r="X626" s="101"/>
      <c r="Y626" s="101"/>
      <c r="Z626" s="101"/>
      <c r="AA626" s="101"/>
    </row>
    <row r="627" spans="1:27" ht="12.75" customHeight="1">
      <c r="A627" s="101"/>
      <c r="B627" s="101"/>
      <c r="C627" s="101"/>
      <c r="D627" s="101"/>
      <c r="E627" s="101"/>
      <c r="F627" s="101"/>
      <c r="G627" s="101"/>
      <c r="H627" s="101"/>
      <c r="I627" s="101"/>
      <c r="J627" s="101"/>
      <c r="K627" s="101"/>
      <c r="L627" s="101"/>
      <c r="M627" s="101"/>
      <c r="N627" s="101"/>
      <c r="O627" s="101"/>
      <c r="P627" s="101"/>
      <c r="Q627" s="101"/>
      <c r="R627" s="101"/>
      <c r="S627" s="101"/>
      <c r="T627" s="101"/>
      <c r="U627" s="101"/>
      <c r="V627" s="101"/>
      <c r="W627" s="101"/>
      <c r="X627" s="101"/>
      <c r="Y627" s="101"/>
      <c r="Z627" s="101"/>
      <c r="AA627" s="101"/>
    </row>
    <row r="628" spans="1:27" ht="12.75" customHeight="1">
      <c r="A628" s="101"/>
      <c r="B628" s="101"/>
      <c r="C628" s="101"/>
      <c r="D628" s="101"/>
      <c r="E628" s="101"/>
      <c r="F628" s="101"/>
      <c r="G628" s="101"/>
      <c r="H628" s="101"/>
      <c r="I628" s="101"/>
      <c r="J628" s="101"/>
      <c r="K628" s="101"/>
      <c r="L628" s="101"/>
      <c r="M628" s="101"/>
      <c r="N628" s="101"/>
      <c r="O628" s="101"/>
      <c r="P628" s="101"/>
      <c r="Q628" s="101"/>
      <c r="R628" s="101"/>
      <c r="S628" s="101"/>
      <c r="T628" s="101"/>
      <c r="U628" s="101"/>
      <c r="V628" s="101"/>
      <c r="W628" s="101"/>
      <c r="X628" s="101"/>
      <c r="Y628" s="101"/>
      <c r="Z628" s="101"/>
      <c r="AA628" s="101"/>
    </row>
    <row r="629" spans="1:27" ht="12.75" customHeight="1">
      <c r="A629" s="101"/>
      <c r="B629" s="101"/>
      <c r="C629" s="101"/>
      <c r="D629" s="101"/>
      <c r="E629" s="101"/>
      <c r="F629" s="101"/>
      <c r="G629" s="101"/>
      <c r="H629" s="101"/>
      <c r="I629" s="101"/>
      <c r="J629" s="101"/>
      <c r="K629" s="101"/>
      <c r="L629" s="101"/>
      <c r="M629" s="101"/>
      <c r="N629" s="101"/>
      <c r="O629" s="101"/>
      <c r="P629" s="101"/>
      <c r="Q629" s="101"/>
      <c r="R629" s="101"/>
      <c r="S629" s="101"/>
      <c r="T629" s="101"/>
      <c r="U629" s="101"/>
      <c r="V629" s="101"/>
      <c r="W629" s="101"/>
      <c r="X629" s="101"/>
      <c r="Y629" s="101"/>
      <c r="Z629" s="101"/>
      <c r="AA629" s="101"/>
    </row>
    <row r="630" spans="1:27" ht="12.75" customHeight="1">
      <c r="A630" s="101"/>
      <c r="B630" s="101"/>
      <c r="C630" s="101"/>
      <c r="D630" s="101"/>
      <c r="E630" s="101"/>
      <c r="F630" s="101"/>
      <c r="G630" s="101"/>
      <c r="H630" s="101"/>
      <c r="I630" s="101"/>
      <c r="J630" s="101"/>
      <c r="K630" s="101"/>
      <c r="L630" s="101"/>
      <c r="M630" s="101"/>
      <c r="N630" s="101"/>
      <c r="O630" s="101"/>
      <c r="P630" s="101"/>
      <c r="Q630" s="101"/>
      <c r="R630" s="101"/>
      <c r="S630" s="101"/>
      <c r="T630" s="101"/>
      <c r="U630" s="101"/>
      <c r="V630" s="101"/>
      <c r="W630" s="101"/>
      <c r="X630" s="101"/>
      <c r="Y630" s="101"/>
      <c r="Z630" s="101"/>
      <c r="AA630" s="101"/>
    </row>
    <row r="631" spans="1:27" ht="12.75" customHeight="1">
      <c r="A631" s="101"/>
      <c r="B631" s="101"/>
      <c r="C631" s="101"/>
      <c r="D631" s="101"/>
      <c r="E631" s="101"/>
      <c r="F631" s="101"/>
      <c r="G631" s="101"/>
      <c r="H631" s="101"/>
      <c r="I631" s="101"/>
      <c r="J631" s="101"/>
      <c r="K631" s="101"/>
      <c r="L631" s="101"/>
      <c r="M631" s="101"/>
      <c r="N631" s="101"/>
      <c r="O631" s="101"/>
      <c r="P631" s="101"/>
      <c r="Q631" s="101"/>
      <c r="R631" s="101"/>
      <c r="S631" s="101"/>
      <c r="T631" s="101"/>
      <c r="U631" s="101"/>
      <c r="V631" s="101"/>
      <c r="W631" s="101"/>
      <c r="X631" s="101"/>
      <c r="Y631" s="101"/>
      <c r="Z631" s="101"/>
      <c r="AA631" s="101"/>
    </row>
    <row r="632" spans="1:27" ht="12.75" customHeight="1">
      <c r="A632" s="101"/>
      <c r="B632" s="101"/>
      <c r="C632" s="101"/>
      <c r="D632" s="101"/>
      <c r="E632" s="101"/>
      <c r="F632" s="101"/>
      <c r="G632" s="101"/>
      <c r="H632" s="101"/>
      <c r="I632" s="101"/>
      <c r="J632" s="101"/>
      <c r="K632" s="101"/>
      <c r="L632" s="101"/>
      <c r="M632" s="101"/>
      <c r="N632" s="101"/>
      <c r="O632" s="101"/>
      <c r="P632" s="101"/>
      <c r="Q632" s="101"/>
      <c r="R632" s="101"/>
      <c r="S632" s="101"/>
      <c r="T632" s="101"/>
      <c r="U632" s="101"/>
      <c r="V632" s="101"/>
      <c r="W632" s="101"/>
      <c r="X632" s="101"/>
      <c r="Y632" s="101"/>
      <c r="Z632" s="101"/>
      <c r="AA632" s="101"/>
    </row>
    <row r="633" spans="1:27" ht="12.75" customHeight="1">
      <c r="A633" s="101"/>
      <c r="B633" s="101"/>
      <c r="C633" s="101"/>
      <c r="D633" s="101"/>
      <c r="E633" s="101"/>
      <c r="F633" s="101"/>
      <c r="G633" s="101"/>
      <c r="H633" s="101"/>
      <c r="I633" s="101"/>
      <c r="J633" s="101"/>
      <c r="K633" s="101"/>
      <c r="L633" s="101"/>
      <c r="M633" s="101"/>
      <c r="N633" s="101"/>
      <c r="O633" s="101"/>
      <c r="P633" s="101"/>
      <c r="Q633" s="101"/>
      <c r="R633" s="101"/>
      <c r="S633" s="101"/>
      <c r="T633" s="101"/>
      <c r="U633" s="101"/>
      <c r="V633" s="101"/>
      <c r="W633" s="101"/>
      <c r="X633" s="101"/>
      <c r="Y633" s="101"/>
      <c r="Z633" s="101"/>
      <c r="AA633" s="101"/>
    </row>
    <row r="634" spans="1:27" ht="12.75" customHeight="1">
      <c r="A634" s="101"/>
      <c r="B634" s="101"/>
      <c r="C634" s="101"/>
      <c r="D634" s="101"/>
      <c r="E634" s="101"/>
      <c r="F634" s="101"/>
      <c r="G634" s="101"/>
      <c r="H634" s="101"/>
      <c r="I634" s="101"/>
      <c r="J634" s="101"/>
      <c r="K634" s="101"/>
      <c r="L634" s="101"/>
      <c r="M634" s="101"/>
      <c r="N634" s="101"/>
      <c r="O634" s="101"/>
      <c r="P634" s="101"/>
      <c r="Q634" s="101"/>
      <c r="R634" s="101"/>
      <c r="S634" s="101"/>
      <c r="T634" s="101"/>
      <c r="U634" s="101"/>
      <c r="V634" s="101"/>
      <c r="W634" s="101"/>
      <c r="X634" s="101"/>
      <c r="Y634" s="101"/>
      <c r="Z634" s="101"/>
      <c r="AA634" s="101"/>
    </row>
    <row r="635" spans="1:27" ht="12.75" customHeight="1">
      <c r="A635" s="101"/>
      <c r="B635" s="101"/>
      <c r="C635" s="101"/>
      <c r="D635" s="101"/>
      <c r="E635" s="101"/>
      <c r="F635" s="101"/>
      <c r="G635" s="101"/>
      <c r="H635" s="101"/>
      <c r="I635" s="101"/>
      <c r="J635" s="101"/>
      <c r="K635" s="101"/>
      <c r="L635" s="101"/>
      <c r="M635" s="101"/>
      <c r="N635" s="101"/>
      <c r="O635" s="101"/>
      <c r="P635" s="101"/>
      <c r="Q635" s="101"/>
      <c r="R635" s="101"/>
      <c r="S635" s="101"/>
      <c r="T635" s="101"/>
      <c r="U635" s="101"/>
      <c r="V635" s="101"/>
      <c r="W635" s="101"/>
      <c r="X635" s="101"/>
      <c r="Y635" s="101"/>
      <c r="Z635" s="101"/>
      <c r="AA635" s="101"/>
    </row>
    <row r="636" spans="1:27" ht="12.75" customHeight="1">
      <c r="A636" s="101"/>
      <c r="B636" s="101"/>
      <c r="C636" s="101"/>
      <c r="D636" s="101"/>
      <c r="E636" s="101"/>
      <c r="F636" s="101"/>
      <c r="G636" s="101"/>
      <c r="H636" s="101"/>
      <c r="I636" s="101"/>
      <c r="J636" s="101"/>
      <c r="K636" s="101"/>
      <c r="L636" s="101"/>
      <c r="M636" s="101"/>
      <c r="N636" s="101"/>
      <c r="O636" s="101"/>
      <c r="P636" s="101"/>
      <c r="Q636" s="101"/>
      <c r="R636" s="101"/>
      <c r="S636" s="101"/>
      <c r="T636" s="101"/>
      <c r="U636" s="101"/>
      <c r="V636" s="101"/>
      <c r="W636" s="101"/>
      <c r="X636" s="101"/>
      <c r="Y636" s="101"/>
      <c r="Z636" s="101"/>
      <c r="AA636" s="101"/>
    </row>
    <row r="637" spans="1:27" ht="12.75" customHeight="1">
      <c r="A637" s="101"/>
      <c r="B637" s="101"/>
      <c r="C637" s="101"/>
      <c r="D637" s="101"/>
      <c r="E637" s="101"/>
      <c r="F637" s="101"/>
      <c r="G637" s="101"/>
      <c r="H637" s="101"/>
      <c r="I637" s="101"/>
      <c r="J637" s="101"/>
      <c r="K637" s="101"/>
      <c r="L637" s="101"/>
      <c r="M637" s="101"/>
      <c r="N637" s="101"/>
      <c r="O637" s="101"/>
      <c r="P637" s="101"/>
      <c r="Q637" s="101"/>
      <c r="R637" s="101"/>
      <c r="S637" s="101"/>
      <c r="T637" s="101"/>
      <c r="U637" s="101"/>
      <c r="V637" s="101"/>
      <c r="W637" s="101"/>
      <c r="X637" s="101"/>
      <c r="Y637" s="101"/>
      <c r="Z637" s="101"/>
      <c r="AA637" s="101"/>
    </row>
    <row r="638" spans="1:27" ht="12.75" customHeight="1">
      <c r="A638" s="101"/>
      <c r="B638" s="101"/>
      <c r="C638" s="101"/>
      <c r="D638" s="101"/>
      <c r="E638" s="101"/>
      <c r="F638" s="101"/>
      <c r="G638" s="101"/>
      <c r="H638" s="101"/>
      <c r="I638" s="101"/>
      <c r="J638" s="101"/>
      <c r="K638" s="101"/>
      <c r="L638" s="101"/>
      <c r="M638" s="101"/>
      <c r="N638" s="101"/>
      <c r="O638" s="101"/>
      <c r="P638" s="101"/>
      <c r="Q638" s="101"/>
      <c r="R638" s="101"/>
      <c r="S638" s="101"/>
      <c r="T638" s="101"/>
      <c r="U638" s="101"/>
      <c r="V638" s="101"/>
      <c r="W638" s="101"/>
      <c r="X638" s="101"/>
      <c r="Y638" s="101"/>
      <c r="Z638" s="101"/>
      <c r="AA638" s="101"/>
    </row>
    <row r="639" spans="1:27" ht="12.75" customHeight="1">
      <c r="A639" s="101"/>
      <c r="B639" s="101"/>
      <c r="C639" s="101"/>
      <c r="D639" s="101"/>
      <c r="E639" s="101"/>
      <c r="F639" s="101"/>
      <c r="G639" s="101"/>
      <c r="H639" s="101"/>
      <c r="I639" s="101"/>
      <c r="J639" s="101"/>
      <c r="K639" s="101"/>
      <c r="L639" s="101"/>
      <c r="M639" s="101"/>
      <c r="N639" s="101"/>
      <c r="O639" s="101"/>
      <c r="P639" s="101"/>
      <c r="Q639" s="101"/>
      <c r="R639" s="101"/>
      <c r="S639" s="101"/>
      <c r="T639" s="101"/>
      <c r="U639" s="101"/>
      <c r="V639" s="101"/>
      <c r="W639" s="101"/>
      <c r="X639" s="101"/>
      <c r="Y639" s="101"/>
      <c r="Z639" s="101"/>
      <c r="AA639" s="101"/>
    </row>
    <row r="640" spans="1:27" ht="12.75" customHeight="1">
      <c r="A640" s="101"/>
      <c r="B640" s="101"/>
      <c r="C640" s="101"/>
      <c r="D640" s="101"/>
      <c r="E640" s="101"/>
      <c r="F640" s="101"/>
      <c r="G640" s="101"/>
      <c r="H640" s="101"/>
      <c r="I640" s="101"/>
      <c r="J640" s="101"/>
      <c r="K640" s="101"/>
      <c r="L640" s="101"/>
      <c r="M640" s="101"/>
      <c r="N640" s="101"/>
      <c r="O640" s="101"/>
      <c r="P640" s="101"/>
      <c r="Q640" s="101"/>
      <c r="R640" s="101"/>
      <c r="S640" s="101"/>
      <c r="T640" s="101"/>
      <c r="U640" s="101"/>
      <c r="V640" s="101"/>
      <c r="W640" s="101"/>
      <c r="X640" s="101"/>
      <c r="Y640" s="101"/>
      <c r="Z640" s="101"/>
      <c r="AA640" s="101"/>
    </row>
    <row r="641" spans="1:27" ht="12.75" customHeight="1">
      <c r="A641" s="101"/>
      <c r="B641" s="101"/>
      <c r="C641" s="101"/>
      <c r="D641" s="101"/>
      <c r="E641" s="101"/>
      <c r="F641" s="101"/>
      <c r="G641" s="101"/>
      <c r="H641" s="101"/>
      <c r="I641" s="101"/>
      <c r="J641" s="101"/>
      <c r="K641" s="101"/>
      <c r="L641" s="101"/>
      <c r="M641" s="101"/>
      <c r="N641" s="101"/>
      <c r="O641" s="101"/>
      <c r="P641" s="101"/>
      <c r="Q641" s="101"/>
      <c r="R641" s="101"/>
      <c r="S641" s="101"/>
      <c r="T641" s="101"/>
      <c r="U641" s="101"/>
      <c r="V641" s="101"/>
      <c r="W641" s="101"/>
      <c r="X641" s="101"/>
      <c r="Y641" s="101"/>
      <c r="Z641" s="101"/>
      <c r="AA641" s="101"/>
    </row>
    <row r="642" spans="1:27" ht="12.75" customHeight="1">
      <c r="A642" s="101"/>
      <c r="B642" s="101"/>
      <c r="C642" s="101"/>
      <c r="D642" s="101"/>
      <c r="E642" s="101"/>
      <c r="F642" s="101"/>
      <c r="G642" s="101"/>
      <c r="H642" s="101"/>
      <c r="I642" s="101"/>
      <c r="J642" s="101"/>
      <c r="K642" s="101"/>
      <c r="L642" s="101"/>
      <c r="M642" s="101"/>
      <c r="N642" s="101"/>
      <c r="O642" s="101"/>
      <c r="P642" s="101"/>
      <c r="Q642" s="101"/>
      <c r="R642" s="101"/>
      <c r="S642" s="101"/>
      <c r="T642" s="101"/>
      <c r="U642" s="101"/>
      <c r="V642" s="101"/>
      <c r="W642" s="101"/>
      <c r="X642" s="101"/>
      <c r="Y642" s="101"/>
      <c r="Z642" s="101"/>
      <c r="AA642" s="101"/>
    </row>
    <row r="643" spans="1:27" ht="12.75" customHeight="1">
      <c r="A643" s="101"/>
      <c r="B643" s="101"/>
      <c r="C643" s="101"/>
      <c r="D643" s="101"/>
      <c r="E643" s="101"/>
      <c r="F643" s="101"/>
      <c r="G643" s="101"/>
      <c r="H643" s="101"/>
      <c r="I643" s="101"/>
      <c r="J643" s="101"/>
      <c r="K643" s="101"/>
      <c r="L643" s="101"/>
      <c r="M643" s="101"/>
      <c r="N643" s="101"/>
      <c r="O643" s="101"/>
      <c r="P643" s="101"/>
      <c r="Q643" s="101"/>
      <c r="R643" s="101"/>
      <c r="S643" s="101"/>
      <c r="T643" s="101"/>
      <c r="U643" s="101"/>
      <c r="V643" s="101"/>
      <c r="W643" s="101"/>
      <c r="X643" s="101"/>
      <c r="Y643" s="101"/>
      <c r="Z643" s="101"/>
      <c r="AA643" s="101"/>
    </row>
    <row r="644" spans="1:27" ht="12.75" customHeight="1">
      <c r="A644" s="101"/>
      <c r="B644" s="101"/>
      <c r="C644" s="101"/>
      <c r="D644" s="101"/>
      <c r="E644" s="101"/>
      <c r="F644" s="101"/>
      <c r="G644" s="101"/>
      <c r="H644" s="101"/>
      <c r="I644" s="101"/>
      <c r="J644" s="101"/>
      <c r="K644" s="101"/>
      <c r="L644" s="101"/>
      <c r="M644" s="101"/>
      <c r="N644" s="101"/>
      <c r="O644" s="101"/>
      <c r="P644" s="101"/>
      <c r="Q644" s="101"/>
      <c r="R644" s="101"/>
      <c r="S644" s="101"/>
      <c r="T644" s="101"/>
      <c r="U644" s="101"/>
      <c r="V644" s="101"/>
      <c r="W644" s="101"/>
      <c r="X644" s="101"/>
      <c r="Y644" s="101"/>
      <c r="Z644" s="101"/>
      <c r="AA644" s="101"/>
    </row>
    <row r="645" spans="1:27" ht="12.75" customHeight="1">
      <c r="A645" s="101"/>
      <c r="B645" s="101"/>
      <c r="C645" s="101"/>
      <c r="D645" s="101"/>
      <c r="E645" s="101"/>
      <c r="F645" s="101"/>
      <c r="G645" s="101"/>
      <c r="H645" s="101"/>
      <c r="I645" s="101"/>
      <c r="J645" s="101"/>
      <c r="K645" s="101"/>
      <c r="L645" s="101"/>
      <c r="M645" s="101"/>
      <c r="N645" s="101"/>
      <c r="O645" s="101"/>
      <c r="P645" s="101"/>
      <c r="Q645" s="101"/>
      <c r="R645" s="101"/>
      <c r="S645" s="101"/>
      <c r="T645" s="101"/>
      <c r="U645" s="101"/>
      <c r="V645" s="101"/>
      <c r="W645" s="101"/>
      <c r="X645" s="101"/>
      <c r="Y645" s="101"/>
      <c r="Z645" s="101"/>
      <c r="AA645" s="101"/>
    </row>
    <row r="646" spans="1:27" ht="12.75" customHeight="1">
      <c r="A646" s="101"/>
      <c r="B646" s="101"/>
      <c r="C646" s="101"/>
      <c r="D646" s="101"/>
      <c r="E646" s="101"/>
      <c r="F646" s="101"/>
      <c r="G646" s="101"/>
      <c r="H646" s="101"/>
      <c r="I646" s="101"/>
      <c r="J646" s="101"/>
      <c r="K646" s="101"/>
      <c r="L646" s="101"/>
      <c r="M646" s="101"/>
      <c r="N646" s="101"/>
      <c r="O646" s="101"/>
      <c r="P646" s="101"/>
      <c r="Q646" s="101"/>
      <c r="R646" s="101"/>
      <c r="S646" s="101"/>
      <c r="T646" s="101"/>
      <c r="U646" s="101"/>
      <c r="V646" s="101"/>
      <c r="W646" s="101"/>
      <c r="X646" s="101"/>
      <c r="Y646" s="101"/>
      <c r="Z646" s="101"/>
      <c r="AA646" s="101"/>
    </row>
    <row r="647" spans="1:27" ht="12.75" customHeight="1">
      <c r="A647" s="101"/>
      <c r="B647" s="101"/>
      <c r="C647" s="101"/>
      <c r="D647" s="101"/>
      <c r="E647" s="101"/>
      <c r="F647" s="101"/>
      <c r="G647" s="101"/>
      <c r="H647" s="101"/>
      <c r="I647" s="101"/>
      <c r="J647" s="101"/>
      <c r="K647" s="101"/>
      <c r="L647" s="101"/>
      <c r="M647" s="101"/>
      <c r="N647" s="101"/>
      <c r="O647" s="101"/>
      <c r="P647" s="101"/>
      <c r="Q647" s="101"/>
      <c r="R647" s="101"/>
      <c r="S647" s="101"/>
      <c r="T647" s="101"/>
      <c r="U647" s="101"/>
      <c r="V647" s="101"/>
      <c r="W647" s="101"/>
      <c r="X647" s="101"/>
      <c r="Y647" s="101"/>
      <c r="Z647" s="101"/>
      <c r="AA647" s="101"/>
    </row>
    <row r="648" spans="1:27" ht="12.75" customHeight="1">
      <c r="A648" s="101"/>
      <c r="B648" s="101"/>
      <c r="C648" s="101"/>
      <c r="D648" s="101"/>
      <c r="E648" s="101"/>
      <c r="F648" s="101"/>
      <c r="G648" s="101"/>
      <c r="H648" s="101"/>
      <c r="I648" s="101"/>
      <c r="J648" s="101"/>
      <c r="K648" s="101"/>
      <c r="L648" s="101"/>
      <c r="M648" s="101"/>
      <c r="N648" s="101"/>
      <c r="O648" s="101"/>
      <c r="P648" s="101"/>
      <c r="Q648" s="101"/>
      <c r="R648" s="101"/>
      <c r="S648" s="101"/>
      <c r="T648" s="101"/>
      <c r="U648" s="101"/>
      <c r="V648" s="101"/>
      <c r="W648" s="101"/>
      <c r="X648" s="101"/>
      <c r="Y648" s="101"/>
      <c r="Z648" s="101"/>
      <c r="AA648" s="101"/>
    </row>
    <row r="649" spans="1:27" ht="12.75" customHeight="1">
      <c r="A649" s="101"/>
      <c r="B649" s="101"/>
      <c r="C649" s="101"/>
      <c r="D649" s="101"/>
      <c r="E649" s="101"/>
      <c r="F649" s="101"/>
      <c r="G649" s="101"/>
      <c r="H649" s="101"/>
      <c r="I649" s="101"/>
      <c r="J649" s="101"/>
      <c r="K649" s="101"/>
      <c r="L649" s="101"/>
      <c r="M649" s="101"/>
      <c r="N649" s="101"/>
      <c r="O649" s="101"/>
      <c r="P649" s="101"/>
      <c r="Q649" s="101"/>
      <c r="R649" s="101"/>
      <c r="S649" s="101"/>
      <c r="T649" s="101"/>
      <c r="U649" s="101"/>
      <c r="V649" s="101"/>
      <c r="W649" s="101"/>
      <c r="X649" s="101"/>
      <c r="Y649" s="101"/>
      <c r="Z649" s="101"/>
      <c r="AA649" s="101"/>
    </row>
    <row r="650" spans="1:27" ht="12.75" customHeight="1">
      <c r="A650" s="101"/>
      <c r="B650" s="101"/>
      <c r="C650" s="101"/>
      <c r="D650" s="101"/>
      <c r="E650" s="101"/>
      <c r="F650" s="101"/>
      <c r="G650" s="101"/>
      <c r="H650" s="101"/>
      <c r="I650" s="101"/>
      <c r="J650" s="101"/>
      <c r="K650" s="101"/>
      <c r="L650" s="101"/>
      <c r="M650" s="101"/>
      <c r="N650" s="101"/>
      <c r="O650" s="101"/>
      <c r="P650" s="101"/>
      <c r="Q650" s="101"/>
      <c r="R650" s="101"/>
      <c r="S650" s="101"/>
      <c r="T650" s="101"/>
      <c r="U650" s="101"/>
      <c r="V650" s="101"/>
      <c r="W650" s="101"/>
      <c r="X650" s="101"/>
      <c r="Y650" s="101"/>
      <c r="Z650" s="101"/>
      <c r="AA650" s="101"/>
    </row>
    <row r="651" spans="1:27" ht="12.75" customHeight="1">
      <c r="A651" s="101"/>
      <c r="B651" s="101"/>
      <c r="C651" s="101"/>
      <c r="D651" s="101"/>
      <c r="E651" s="101"/>
      <c r="F651" s="101"/>
      <c r="G651" s="101"/>
      <c r="H651" s="101"/>
      <c r="I651" s="101"/>
      <c r="J651" s="101"/>
      <c r="K651" s="101"/>
      <c r="L651" s="101"/>
      <c r="M651" s="101"/>
      <c r="N651" s="101"/>
      <c r="O651" s="101"/>
      <c r="P651" s="101"/>
      <c r="Q651" s="101"/>
      <c r="R651" s="101"/>
      <c r="S651" s="101"/>
      <c r="T651" s="101"/>
      <c r="U651" s="101"/>
      <c r="V651" s="101"/>
      <c r="W651" s="101"/>
      <c r="X651" s="101"/>
      <c r="Y651" s="101"/>
      <c r="Z651" s="101"/>
      <c r="AA651" s="101"/>
    </row>
    <row r="652" spans="1:27" ht="12.75" customHeight="1">
      <c r="A652" s="101"/>
      <c r="B652" s="101"/>
      <c r="C652" s="101"/>
      <c r="D652" s="101"/>
      <c r="E652" s="101"/>
      <c r="F652" s="101"/>
      <c r="G652" s="101"/>
      <c r="H652" s="101"/>
      <c r="I652" s="101"/>
      <c r="J652" s="101"/>
      <c r="K652" s="101"/>
      <c r="L652" s="101"/>
      <c r="M652" s="101"/>
      <c r="N652" s="101"/>
      <c r="O652" s="101"/>
      <c r="P652" s="101"/>
      <c r="Q652" s="101"/>
      <c r="R652" s="101"/>
      <c r="S652" s="101"/>
      <c r="T652" s="101"/>
      <c r="U652" s="101"/>
      <c r="V652" s="101"/>
      <c r="W652" s="101"/>
      <c r="X652" s="101"/>
      <c r="Y652" s="101"/>
      <c r="Z652" s="101"/>
      <c r="AA652" s="101"/>
    </row>
    <row r="653" spans="1:27" ht="12.75" customHeight="1">
      <c r="A653" s="101"/>
      <c r="B653" s="101"/>
      <c r="C653" s="101"/>
      <c r="D653" s="101"/>
      <c r="E653" s="101"/>
      <c r="F653" s="101"/>
      <c r="G653" s="101"/>
      <c r="H653" s="101"/>
      <c r="I653" s="101"/>
      <c r="J653" s="101"/>
      <c r="K653" s="101"/>
      <c r="L653" s="101"/>
      <c r="M653" s="101"/>
      <c r="N653" s="101"/>
      <c r="O653" s="101"/>
      <c r="P653" s="101"/>
      <c r="Q653" s="101"/>
      <c r="R653" s="101"/>
      <c r="S653" s="101"/>
      <c r="T653" s="101"/>
      <c r="U653" s="101"/>
      <c r="V653" s="101"/>
      <c r="W653" s="101"/>
      <c r="X653" s="101"/>
      <c r="Y653" s="101"/>
      <c r="Z653" s="101"/>
      <c r="AA653" s="101"/>
    </row>
    <row r="654" spans="1:27" ht="12.75" customHeight="1">
      <c r="A654" s="101"/>
      <c r="B654" s="101"/>
      <c r="C654" s="101"/>
      <c r="D654" s="101"/>
      <c r="E654" s="101"/>
      <c r="F654" s="101"/>
      <c r="G654" s="101"/>
      <c r="H654" s="101"/>
      <c r="I654" s="101"/>
      <c r="J654" s="101"/>
      <c r="K654" s="101"/>
      <c r="L654" s="101"/>
      <c r="M654" s="101"/>
      <c r="N654" s="101"/>
      <c r="O654" s="101"/>
      <c r="P654" s="101"/>
      <c r="Q654" s="101"/>
      <c r="R654" s="101"/>
      <c r="S654" s="101"/>
      <c r="T654" s="101"/>
      <c r="U654" s="101"/>
      <c r="V654" s="101"/>
      <c r="W654" s="101"/>
      <c r="X654" s="101"/>
      <c r="Y654" s="101"/>
      <c r="Z654" s="101"/>
      <c r="AA654" s="101"/>
    </row>
    <row r="655" spans="1:27" ht="12.75" customHeight="1">
      <c r="A655" s="101"/>
      <c r="B655" s="101"/>
      <c r="C655" s="101"/>
      <c r="D655" s="101"/>
      <c r="E655" s="101"/>
      <c r="F655" s="101"/>
      <c r="G655" s="101"/>
      <c r="H655" s="101"/>
      <c r="I655" s="101"/>
      <c r="J655" s="101"/>
      <c r="K655" s="101"/>
      <c r="L655" s="101"/>
      <c r="M655" s="101"/>
      <c r="N655" s="101"/>
      <c r="O655" s="101"/>
      <c r="P655" s="101"/>
      <c r="Q655" s="101"/>
      <c r="R655" s="101"/>
      <c r="S655" s="101"/>
      <c r="T655" s="101"/>
      <c r="U655" s="101"/>
      <c r="V655" s="101"/>
      <c r="W655" s="101"/>
      <c r="X655" s="101"/>
      <c r="Y655" s="101"/>
      <c r="Z655" s="101"/>
      <c r="AA655" s="101"/>
    </row>
    <row r="656" spans="1:27" ht="12.75" customHeight="1">
      <c r="A656" s="101"/>
      <c r="B656" s="101"/>
      <c r="C656" s="101"/>
      <c r="D656" s="101"/>
      <c r="E656" s="101"/>
      <c r="F656" s="101"/>
      <c r="G656" s="101"/>
      <c r="H656" s="101"/>
      <c r="I656" s="101"/>
      <c r="J656" s="101"/>
      <c r="K656" s="101"/>
      <c r="L656" s="101"/>
      <c r="M656" s="101"/>
      <c r="N656" s="101"/>
      <c r="O656" s="101"/>
      <c r="P656" s="101"/>
      <c r="Q656" s="101"/>
      <c r="R656" s="101"/>
      <c r="S656" s="101"/>
      <c r="T656" s="101"/>
      <c r="U656" s="101"/>
      <c r="V656" s="101"/>
      <c r="W656" s="101"/>
      <c r="X656" s="101"/>
      <c r="Y656" s="101"/>
      <c r="Z656" s="101"/>
      <c r="AA656" s="101"/>
    </row>
    <row r="657" spans="1:27" ht="12.75" customHeight="1">
      <c r="A657" s="101"/>
      <c r="B657" s="101"/>
      <c r="C657" s="101"/>
      <c r="D657" s="101"/>
      <c r="E657" s="101"/>
      <c r="F657" s="101"/>
      <c r="G657" s="101"/>
      <c r="H657" s="101"/>
      <c r="I657" s="101"/>
      <c r="J657" s="101"/>
      <c r="K657" s="101"/>
      <c r="L657" s="101"/>
      <c r="M657" s="101"/>
      <c r="N657" s="101"/>
      <c r="O657" s="101"/>
      <c r="P657" s="101"/>
      <c r="Q657" s="101"/>
      <c r="R657" s="101"/>
      <c r="S657" s="101"/>
      <c r="T657" s="101"/>
      <c r="U657" s="101"/>
      <c r="V657" s="101"/>
      <c r="W657" s="101"/>
      <c r="X657" s="101"/>
      <c r="Y657" s="101"/>
      <c r="Z657" s="101"/>
      <c r="AA657" s="101"/>
    </row>
    <row r="658" spans="1:27" ht="12.75" customHeight="1">
      <c r="A658" s="101"/>
      <c r="B658" s="101"/>
      <c r="C658" s="101"/>
      <c r="D658" s="101"/>
      <c r="E658" s="101"/>
      <c r="F658" s="101"/>
      <c r="G658" s="101"/>
      <c r="H658" s="101"/>
      <c r="I658" s="101"/>
      <c r="J658" s="101"/>
      <c r="K658" s="101"/>
      <c r="L658" s="101"/>
      <c r="M658" s="101"/>
      <c r="N658" s="101"/>
      <c r="O658" s="101"/>
      <c r="P658" s="101"/>
      <c r="Q658" s="101"/>
      <c r="R658" s="101"/>
      <c r="S658" s="101"/>
      <c r="T658" s="101"/>
      <c r="U658" s="101"/>
      <c r="V658" s="101"/>
      <c r="W658" s="101"/>
      <c r="X658" s="101"/>
      <c r="Y658" s="101"/>
      <c r="Z658" s="101"/>
      <c r="AA658" s="101"/>
    </row>
    <row r="659" spans="1:27" ht="12.75" customHeight="1">
      <c r="A659" s="101"/>
      <c r="B659" s="101"/>
      <c r="C659" s="101"/>
      <c r="D659" s="101"/>
      <c r="E659" s="101"/>
      <c r="F659" s="101"/>
      <c r="G659" s="101"/>
      <c r="H659" s="101"/>
      <c r="I659" s="101"/>
      <c r="J659" s="101"/>
      <c r="K659" s="101"/>
      <c r="L659" s="101"/>
      <c r="M659" s="101"/>
      <c r="N659" s="101"/>
      <c r="O659" s="101"/>
      <c r="P659" s="101"/>
      <c r="Q659" s="101"/>
      <c r="R659" s="101"/>
      <c r="S659" s="101"/>
      <c r="T659" s="101"/>
      <c r="U659" s="101"/>
      <c r="V659" s="101"/>
      <c r="W659" s="101"/>
      <c r="X659" s="101"/>
      <c r="Y659" s="101"/>
      <c r="Z659" s="101"/>
      <c r="AA659" s="101"/>
    </row>
    <row r="660" spans="1:27" ht="12.75" customHeight="1">
      <c r="A660" s="101"/>
      <c r="B660" s="101"/>
      <c r="C660" s="101"/>
      <c r="D660" s="101"/>
      <c r="E660" s="101"/>
      <c r="F660" s="101"/>
      <c r="G660" s="101"/>
      <c r="H660" s="101"/>
      <c r="I660" s="101"/>
      <c r="J660" s="101"/>
      <c r="K660" s="101"/>
      <c r="L660" s="101"/>
      <c r="M660" s="101"/>
      <c r="N660" s="101"/>
      <c r="O660" s="101"/>
      <c r="P660" s="101"/>
      <c r="Q660" s="101"/>
      <c r="R660" s="101"/>
      <c r="S660" s="101"/>
      <c r="T660" s="101"/>
      <c r="U660" s="101"/>
      <c r="V660" s="101"/>
      <c r="W660" s="101"/>
      <c r="X660" s="101"/>
      <c r="Y660" s="101"/>
      <c r="Z660" s="101"/>
      <c r="AA660" s="101"/>
    </row>
    <row r="661" spans="1:27" ht="12.75" customHeight="1">
      <c r="A661" s="101"/>
      <c r="B661" s="101"/>
      <c r="C661" s="101"/>
      <c r="D661" s="101"/>
      <c r="E661" s="101"/>
      <c r="F661" s="101"/>
      <c r="G661" s="101"/>
      <c r="H661" s="101"/>
      <c r="I661" s="101"/>
      <c r="J661" s="101"/>
      <c r="K661" s="101"/>
      <c r="L661" s="101"/>
      <c r="M661" s="101"/>
      <c r="N661" s="101"/>
      <c r="O661" s="101"/>
      <c r="P661" s="101"/>
      <c r="Q661" s="101"/>
      <c r="R661" s="101"/>
      <c r="S661" s="101"/>
      <c r="T661" s="101"/>
      <c r="U661" s="101"/>
      <c r="V661" s="101"/>
      <c r="W661" s="101"/>
      <c r="X661" s="101"/>
      <c r="Y661" s="101"/>
      <c r="Z661" s="101"/>
      <c r="AA661" s="101"/>
    </row>
    <row r="662" spans="1:27" ht="12.75" customHeight="1">
      <c r="A662" s="101"/>
      <c r="B662" s="101"/>
      <c r="C662" s="101"/>
      <c r="D662" s="101"/>
      <c r="E662" s="101"/>
      <c r="F662" s="101"/>
      <c r="G662" s="101"/>
      <c r="H662" s="101"/>
      <c r="I662" s="101"/>
      <c r="J662" s="101"/>
      <c r="K662" s="101"/>
      <c r="L662" s="101"/>
      <c r="M662" s="101"/>
      <c r="N662" s="101"/>
      <c r="O662" s="101"/>
      <c r="P662" s="101"/>
      <c r="Q662" s="101"/>
      <c r="R662" s="101"/>
      <c r="S662" s="101"/>
      <c r="T662" s="101"/>
      <c r="U662" s="101"/>
      <c r="V662" s="101"/>
      <c r="W662" s="101"/>
      <c r="X662" s="101"/>
      <c r="Y662" s="101"/>
      <c r="Z662" s="101"/>
      <c r="AA662" s="101"/>
    </row>
    <row r="663" spans="1:27" ht="12.75" customHeight="1">
      <c r="A663" s="101"/>
      <c r="B663" s="101"/>
      <c r="C663" s="101"/>
      <c r="D663" s="101"/>
      <c r="E663" s="101"/>
      <c r="F663" s="101"/>
      <c r="G663" s="101"/>
      <c r="H663" s="101"/>
      <c r="I663" s="101"/>
      <c r="J663" s="101"/>
      <c r="K663" s="101"/>
      <c r="L663" s="101"/>
      <c r="M663" s="101"/>
      <c r="N663" s="101"/>
      <c r="O663" s="101"/>
      <c r="P663" s="101"/>
      <c r="Q663" s="101"/>
      <c r="R663" s="101"/>
      <c r="S663" s="101"/>
      <c r="T663" s="101"/>
      <c r="U663" s="101"/>
      <c r="V663" s="101"/>
      <c r="W663" s="101"/>
      <c r="X663" s="101"/>
      <c r="Y663" s="101"/>
      <c r="Z663" s="101"/>
      <c r="AA663" s="101"/>
    </row>
    <row r="664" spans="1:27" ht="12.75" customHeight="1">
      <c r="A664" s="101"/>
      <c r="B664" s="101"/>
      <c r="C664" s="101"/>
      <c r="D664" s="101"/>
      <c r="E664" s="101"/>
      <c r="F664" s="101"/>
      <c r="G664" s="101"/>
      <c r="H664" s="101"/>
      <c r="I664" s="101"/>
      <c r="J664" s="101"/>
      <c r="K664" s="101"/>
      <c r="L664" s="101"/>
      <c r="M664" s="101"/>
      <c r="N664" s="101"/>
      <c r="O664" s="101"/>
      <c r="P664" s="101"/>
      <c r="Q664" s="101"/>
      <c r="R664" s="101"/>
      <c r="S664" s="101"/>
      <c r="T664" s="101"/>
      <c r="U664" s="101"/>
      <c r="V664" s="101"/>
      <c r="W664" s="101"/>
      <c r="X664" s="101"/>
      <c r="Y664" s="101"/>
      <c r="Z664" s="101"/>
      <c r="AA664" s="101"/>
    </row>
    <row r="665" spans="1:27" ht="12.75" customHeight="1">
      <c r="A665" s="101"/>
      <c r="B665" s="101"/>
      <c r="C665" s="101"/>
      <c r="D665" s="101"/>
      <c r="E665" s="101"/>
      <c r="F665" s="101"/>
      <c r="G665" s="101"/>
      <c r="H665" s="101"/>
      <c r="I665" s="101"/>
      <c r="J665" s="101"/>
      <c r="K665" s="101"/>
      <c r="L665" s="101"/>
      <c r="M665" s="101"/>
      <c r="N665" s="101"/>
      <c r="O665" s="101"/>
      <c r="P665" s="101"/>
      <c r="Q665" s="101"/>
      <c r="R665" s="101"/>
      <c r="S665" s="101"/>
      <c r="T665" s="101"/>
      <c r="U665" s="101"/>
      <c r="V665" s="101"/>
      <c r="W665" s="101"/>
      <c r="X665" s="101"/>
      <c r="Y665" s="101"/>
      <c r="Z665" s="101"/>
      <c r="AA665" s="101"/>
    </row>
    <row r="666" spans="1:27" ht="12.75" customHeight="1">
      <c r="A666" s="101"/>
      <c r="B666" s="101"/>
      <c r="C666" s="101"/>
      <c r="D666" s="101"/>
      <c r="E666" s="101"/>
      <c r="F666" s="101"/>
      <c r="G666" s="101"/>
      <c r="H666" s="101"/>
      <c r="I666" s="101"/>
      <c r="J666" s="101"/>
      <c r="K666" s="101"/>
      <c r="L666" s="101"/>
      <c r="M666" s="101"/>
      <c r="N666" s="101"/>
      <c r="O666" s="101"/>
      <c r="P666" s="101"/>
      <c r="Q666" s="101"/>
      <c r="R666" s="101"/>
      <c r="S666" s="101"/>
      <c r="T666" s="101"/>
      <c r="U666" s="101"/>
      <c r="V666" s="101"/>
      <c r="W666" s="101"/>
      <c r="X666" s="101"/>
      <c r="Y666" s="101"/>
      <c r="Z666" s="101"/>
      <c r="AA666" s="101"/>
    </row>
    <row r="667" spans="1:27" ht="12.75" customHeight="1">
      <c r="A667" s="101"/>
      <c r="B667" s="101"/>
      <c r="C667" s="101"/>
      <c r="D667" s="101"/>
      <c r="E667" s="101"/>
      <c r="F667" s="101"/>
      <c r="G667" s="101"/>
      <c r="H667" s="101"/>
      <c r="I667" s="101"/>
      <c r="J667" s="101"/>
      <c r="K667" s="101"/>
      <c r="L667" s="101"/>
      <c r="M667" s="101"/>
      <c r="N667" s="101"/>
      <c r="O667" s="101"/>
      <c r="P667" s="101"/>
      <c r="Q667" s="101"/>
      <c r="R667" s="101"/>
      <c r="S667" s="101"/>
      <c r="T667" s="101"/>
      <c r="U667" s="101"/>
      <c r="V667" s="101"/>
      <c r="W667" s="101"/>
      <c r="X667" s="101"/>
      <c r="Y667" s="101"/>
      <c r="Z667" s="101"/>
      <c r="AA667" s="101"/>
    </row>
    <row r="668" spans="1:27" ht="12.75" customHeight="1">
      <c r="A668" s="101"/>
      <c r="B668" s="101"/>
      <c r="C668" s="101"/>
      <c r="D668" s="101"/>
      <c r="E668" s="101"/>
      <c r="F668" s="101"/>
      <c r="G668" s="101"/>
      <c r="H668" s="101"/>
      <c r="I668" s="101"/>
      <c r="J668" s="101"/>
      <c r="K668" s="101"/>
      <c r="L668" s="101"/>
      <c r="M668" s="101"/>
      <c r="N668" s="101"/>
      <c r="O668" s="101"/>
      <c r="P668" s="101"/>
      <c r="Q668" s="101"/>
      <c r="R668" s="101"/>
      <c r="S668" s="101"/>
      <c r="T668" s="101"/>
      <c r="U668" s="101"/>
      <c r="V668" s="101"/>
      <c r="W668" s="101"/>
      <c r="X668" s="101"/>
      <c r="Y668" s="101"/>
      <c r="Z668" s="101"/>
      <c r="AA668" s="101"/>
    </row>
    <row r="669" spans="1:27" ht="12.75" customHeight="1">
      <c r="A669" s="101"/>
      <c r="B669" s="101"/>
      <c r="C669" s="101"/>
      <c r="D669" s="101"/>
      <c r="E669" s="101"/>
      <c r="F669" s="101"/>
      <c r="G669" s="101"/>
      <c r="H669" s="101"/>
      <c r="I669" s="101"/>
      <c r="J669" s="101"/>
      <c r="K669" s="101"/>
      <c r="L669" s="101"/>
      <c r="M669" s="101"/>
      <c r="N669" s="101"/>
      <c r="O669" s="101"/>
      <c r="P669" s="101"/>
      <c r="Q669" s="101"/>
      <c r="R669" s="101"/>
      <c r="S669" s="101"/>
      <c r="T669" s="101"/>
      <c r="U669" s="101"/>
      <c r="V669" s="101"/>
      <c r="W669" s="101"/>
      <c r="X669" s="101"/>
      <c r="Y669" s="101"/>
      <c r="Z669" s="101"/>
      <c r="AA669" s="101"/>
    </row>
    <row r="670" spans="1:27" ht="12.75" customHeight="1">
      <c r="A670" s="101"/>
      <c r="B670" s="101"/>
      <c r="C670" s="101"/>
      <c r="D670" s="101"/>
      <c r="E670" s="101"/>
      <c r="F670" s="101"/>
      <c r="G670" s="101"/>
      <c r="H670" s="101"/>
      <c r="I670" s="101"/>
      <c r="J670" s="101"/>
      <c r="K670" s="101"/>
      <c r="L670" s="101"/>
      <c r="M670" s="101"/>
      <c r="N670" s="101"/>
      <c r="O670" s="101"/>
      <c r="P670" s="101"/>
      <c r="Q670" s="101"/>
      <c r="R670" s="101"/>
      <c r="S670" s="101"/>
      <c r="T670" s="101"/>
      <c r="U670" s="101"/>
      <c r="V670" s="101"/>
      <c r="W670" s="101"/>
      <c r="X670" s="101"/>
      <c r="Y670" s="101"/>
      <c r="Z670" s="101"/>
      <c r="AA670" s="101"/>
    </row>
    <row r="671" spans="1:27" ht="12.75" customHeight="1">
      <c r="A671" s="101"/>
      <c r="B671" s="101"/>
      <c r="C671" s="101"/>
      <c r="D671" s="101"/>
      <c r="E671" s="101"/>
      <c r="F671" s="101"/>
      <c r="G671" s="101"/>
      <c r="H671" s="101"/>
      <c r="I671" s="101"/>
      <c r="J671" s="101"/>
      <c r="K671" s="101"/>
      <c r="L671" s="101"/>
      <c r="M671" s="101"/>
      <c r="N671" s="101"/>
      <c r="O671" s="101"/>
      <c r="P671" s="101"/>
      <c r="Q671" s="101"/>
      <c r="R671" s="101"/>
      <c r="S671" s="101"/>
      <c r="T671" s="101"/>
      <c r="U671" s="101"/>
      <c r="V671" s="101"/>
      <c r="W671" s="101"/>
      <c r="X671" s="101"/>
      <c r="Y671" s="101"/>
      <c r="Z671" s="101"/>
      <c r="AA671" s="101"/>
    </row>
    <row r="672" spans="1:27" ht="12.75" customHeight="1">
      <c r="A672" s="101"/>
      <c r="B672" s="101"/>
      <c r="C672" s="101"/>
      <c r="D672" s="101"/>
      <c r="E672" s="101"/>
      <c r="F672" s="101"/>
      <c r="G672" s="101"/>
      <c r="H672" s="101"/>
      <c r="I672" s="101"/>
      <c r="J672" s="101"/>
      <c r="K672" s="101"/>
      <c r="L672" s="101"/>
      <c r="M672" s="101"/>
      <c r="N672" s="101"/>
      <c r="O672" s="101"/>
      <c r="P672" s="101"/>
      <c r="Q672" s="101"/>
      <c r="R672" s="101"/>
      <c r="S672" s="101"/>
      <c r="T672" s="101"/>
      <c r="U672" s="101"/>
      <c r="V672" s="101"/>
      <c r="W672" s="101"/>
      <c r="X672" s="101"/>
      <c r="Y672" s="101"/>
      <c r="Z672" s="101"/>
      <c r="AA672" s="101"/>
    </row>
    <row r="673" spans="1:27" ht="12.75" customHeight="1">
      <c r="A673" s="101"/>
      <c r="B673" s="101"/>
      <c r="C673" s="101"/>
      <c r="D673" s="101"/>
      <c r="E673" s="101"/>
      <c r="F673" s="101"/>
      <c r="G673" s="101"/>
      <c r="H673" s="101"/>
      <c r="I673" s="101"/>
      <c r="J673" s="101"/>
      <c r="K673" s="101"/>
      <c r="L673" s="101"/>
      <c r="M673" s="101"/>
      <c r="N673" s="101"/>
      <c r="O673" s="101"/>
      <c r="P673" s="101"/>
      <c r="Q673" s="101"/>
      <c r="R673" s="101"/>
      <c r="S673" s="101"/>
      <c r="T673" s="101"/>
      <c r="U673" s="101"/>
      <c r="V673" s="101"/>
      <c r="W673" s="101"/>
      <c r="X673" s="101"/>
      <c r="Y673" s="101"/>
      <c r="Z673" s="101"/>
      <c r="AA673" s="101"/>
    </row>
    <row r="674" spans="1:27" ht="12.75" customHeight="1">
      <c r="A674" s="101"/>
      <c r="B674" s="101"/>
      <c r="C674" s="101"/>
      <c r="D674" s="101"/>
      <c r="E674" s="101"/>
      <c r="F674" s="101"/>
      <c r="G674" s="101"/>
      <c r="H674" s="101"/>
      <c r="I674" s="101"/>
      <c r="J674" s="101"/>
      <c r="K674" s="101"/>
      <c r="L674" s="101"/>
      <c r="M674" s="101"/>
      <c r="N674" s="101"/>
      <c r="O674" s="101"/>
      <c r="P674" s="101"/>
      <c r="Q674" s="101"/>
      <c r="R674" s="101"/>
      <c r="S674" s="101"/>
      <c r="T674" s="101"/>
      <c r="U674" s="101"/>
      <c r="V674" s="101"/>
      <c r="W674" s="101"/>
      <c r="X674" s="101"/>
      <c r="Y674" s="101"/>
      <c r="Z674" s="101"/>
      <c r="AA674" s="101"/>
    </row>
    <row r="675" spans="1:27" ht="12.75" customHeight="1">
      <c r="A675" s="101"/>
      <c r="B675" s="101"/>
      <c r="C675" s="101"/>
      <c r="D675" s="101"/>
      <c r="E675" s="101"/>
      <c r="F675" s="101"/>
      <c r="G675" s="101"/>
      <c r="H675" s="101"/>
      <c r="I675" s="101"/>
      <c r="J675" s="101"/>
      <c r="K675" s="101"/>
      <c r="L675" s="101"/>
      <c r="M675" s="101"/>
      <c r="N675" s="101"/>
      <c r="O675" s="101"/>
      <c r="P675" s="101"/>
      <c r="Q675" s="101"/>
      <c r="R675" s="101"/>
      <c r="S675" s="101"/>
      <c r="T675" s="101"/>
      <c r="U675" s="101"/>
      <c r="V675" s="101"/>
      <c r="W675" s="101"/>
      <c r="X675" s="101"/>
      <c r="Y675" s="101"/>
      <c r="Z675" s="101"/>
      <c r="AA675" s="101"/>
    </row>
    <row r="676" spans="1:27" ht="12.75" customHeight="1">
      <c r="A676" s="101"/>
      <c r="B676" s="101"/>
      <c r="C676" s="101"/>
      <c r="D676" s="101"/>
      <c r="E676" s="101"/>
      <c r="F676" s="101"/>
      <c r="G676" s="101"/>
      <c r="H676" s="101"/>
      <c r="I676" s="101"/>
      <c r="J676" s="101"/>
      <c r="K676" s="101"/>
      <c r="L676" s="101"/>
      <c r="M676" s="101"/>
      <c r="N676" s="101"/>
      <c r="O676" s="101"/>
      <c r="P676" s="101"/>
      <c r="Q676" s="101"/>
      <c r="R676" s="101"/>
      <c r="S676" s="101"/>
      <c r="T676" s="101"/>
      <c r="U676" s="101"/>
      <c r="V676" s="101"/>
      <c r="W676" s="101"/>
      <c r="X676" s="101"/>
      <c r="Y676" s="101"/>
      <c r="Z676" s="101"/>
      <c r="AA676" s="101"/>
    </row>
    <row r="677" spans="1:27" ht="12.75" customHeight="1">
      <c r="A677" s="101"/>
      <c r="B677" s="101"/>
      <c r="C677" s="101"/>
      <c r="D677" s="101"/>
      <c r="E677" s="101"/>
      <c r="F677" s="101"/>
      <c r="G677" s="101"/>
      <c r="H677" s="101"/>
      <c r="I677" s="101"/>
      <c r="J677" s="101"/>
      <c r="K677" s="101"/>
      <c r="L677" s="101"/>
      <c r="M677" s="101"/>
      <c r="N677" s="101"/>
      <c r="O677" s="101"/>
      <c r="P677" s="101"/>
      <c r="Q677" s="101"/>
      <c r="R677" s="101"/>
      <c r="S677" s="101"/>
      <c r="T677" s="101"/>
      <c r="U677" s="101"/>
      <c r="V677" s="101"/>
      <c r="W677" s="101"/>
      <c r="X677" s="101"/>
      <c r="Y677" s="101"/>
      <c r="Z677" s="101"/>
      <c r="AA677" s="101"/>
    </row>
    <row r="678" spans="1:27" ht="12.75" customHeight="1">
      <c r="A678" s="101"/>
      <c r="B678" s="101"/>
      <c r="C678" s="101"/>
      <c r="D678" s="101"/>
      <c r="E678" s="101"/>
      <c r="F678" s="101"/>
      <c r="G678" s="101"/>
      <c r="H678" s="101"/>
      <c r="I678" s="101"/>
      <c r="J678" s="101"/>
      <c r="K678" s="101"/>
      <c r="L678" s="101"/>
      <c r="M678" s="101"/>
      <c r="N678" s="101"/>
      <c r="O678" s="101"/>
      <c r="P678" s="101"/>
      <c r="Q678" s="101"/>
      <c r="R678" s="101"/>
      <c r="S678" s="101"/>
      <c r="T678" s="101"/>
      <c r="U678" s="101"/>
      <c r="V678" s="101"/>
      <c r="W678" s="101"/>
      <c r="X678" s="101"/>
      <c r="Y678" s="101"/>
      <c r="Z678" s="101"/>
      <c r="AA678" s="101"/>
    </row>
    <row r="679" spans="1:27" ht="12.75" customHeight="1">
      <c r="A679" s="101"/>
      <c r="B679" s="101"/>
      <c r="C679" s="101"/>
      <c r="D679" s="101"/>
      <c r="E679" s="101"/>
      <c r="F679" s="101"/>
      <c r="G679" s="101"/>
      <c r="H679" s="101"/>
      <c r="I679" s="101"/>
      <c r="J679" s="101"/>
      <c r="K679" s="101"/>
      <c r="L679" s="101"/>
      <c r="M679" s="101"/>
      <c r="N679" s="101"/>
      <c r="O679" s="101"/>
      <c r="P679" s="101"/>
      <c r="Q679" s="101"/>
      <c r="R679" s="101"/>
      <c r="S679" s="101"/>
      <c r="T679" s="101"/>
      <c r="U679" s="101"/>
      <c r="V679" s="101"/>
      <c r="W679" s="101"/>
      <c r="X679" s="101"/>
      <c r="Y679" s="101"/>
      <c r="Z679" s="101"/>
      <c r="AA679" s="101"/>
    </row>
    <row r="680" spans="1:27" ht="12.75" customHeight="1">
      <c r="A680" s="101"/>
      <c r="B680" s="101"/>
      <c r="C680" s="101"/>
      <c r="D680" s="101"/>
      <c r="E680" s="101"/>
      <c r="F680" s="101"/>
      <c r="G680" s="101"/>
      <c r="H680" s="101"/>
      <c r="I680" s="101"/>
      <c r="J680" s="101"/>
      <c r="K680" s="101"/>
      <c r="L680" s="101"/>
      <c r="M680" s="101"/>
      <c r="N680" s="101"/>
      <c r="O680" s="101"/>
      <c r="P680" s="101"/>
      <c r="Q680" s="101"/>
      <c r="R680" s="101"/>
      <c r="S680" s="101"/>
      <c r="T680" s="101"/>
      <c r="U680" s="101"/>
      <c r="V680" s="101"/>
      <c r="W680" s="101"/>
      <c r="X680" s="101"/>
      <c r="Y680" s="101"/>
      <c r="Z680" s="101"/>
      <c r="AA680" s="101"/>
    </row>
    <row r="681" spans="1:27" ht="12.75" customHeight="1">
      <c r="A681" s="101"/>
      <c r="B681" s="101"/>
      <c r="C681" s="101"/>
      <c r="D681" s="101"/>
      <c r="E681" s="101"/>
      <c r="F681" s="101"/>
      <c r="G681" s="101"/>
      <c r="H681" s="101"/>
      <c r="I681" s="101"/>
      <c r="J681" s="101"/>
      <c r="K681" s="101"/>
      <c r="L681" s="101"/>
      <c r="M681" s="101"/>
      <c r="N681" s="101"/>
      <c r="O681" s="101"/>
      <c r="P681" s="101"/>
      <c r="Q681" s="101"/>
      <c r="R681" s="101"/>
      <c r="S681" s="101"/>
      <c r="T681" s="101"/>
      <c r="U681" s="101"/>
      <c r="V681" s="101"/>
      <c r="W681" s="101"/>
      <c r="X681" s="101"/>
      <c r="Y681" s="101"/>
      <c r="Z681" s="101"/>
      <c r="AA681" s="101"/>
    </row>
    <row r="682" spans="1:27" ht="12.75" customHeight="1">
      <c r="A682" s="101"/>
      <c r="B682" s="101"/>
      <c r="C682" s="101"/>
      <c r="D682" s="101"/>
      <c r="E682" s="101"/>
      <c r="F682" s="101"/>
      <c r="G682" s="101"/>
      <c r="H682" s="101"/>
      <c r="I682" s="101"/>
      <c r="J682" s="101"/>
      <c r="K682" s="101"/>
      <c r="L682" s="101"/>
      <c r="M682" s="101"/>
      <c r="N682" s="101"/>
      <c r="O682" s="101"/>
      <c r="P682" s="101"/>
      <c r="Q682" s="101"/>
      <c r="R682" s="101"/>
      <c r="S682" s="101"/>
      <c r="T682" s="101"/>
      <c r="U682" s="101"/>
      <c r="V682" s="101"/>
      <c r="W682" s="101"/>
      <c r="X682" s="101"/>
      <c r="Y682" s="101"/>
      <c r="Z682" s="101"/>
      <c r="AA682" s="101"/>
    </row>
    <row r="683" spans="1:27" ht="12.75" customHeight="1">
      <c r="A683" s="101"/>
      <c r="B683" s="101"/>
      <c r="C683" s="101"/>
      <c r="D683" s="101"/>
      <c r="E683" s="101"/>
      <c r="F683" s="101"/>
      <c r="G683" s="101"/>
      <c r="H683" s="101"/>
      <c r="I683" s="101"/>
      <c r="J683" s="101"/>
      <c r="K683" s="101"/>
      <c r="L683" s="101"/>
      <c r="M683" s="101"/>
      <c r="N683" s="101"/>
      <c r="O683" s="101"/>
      <c r="P683" s="101"/>
      <c r="Q683" s="101"/>
      <c r="R683" s="101"/>
      <c r="S683" s="101"/>
      <c r="T683" s="101"/>
      <c r="U683" s="101"/>
      <c r="V683" s="101"/>
      <c r="W683" s="101"/>
      <c r="X683" s="101"/>
      <c r="Y683" s="101"/>
      <c r="Z683" s="101"/>
      <c r="AA683" s="101"/>
    </row>
    <row r="684" spans="1:27" ht="12.75" customHeight="1">
      <c r="A684" s="101"/>
      <c r="B684" s="101"/>
      <c r="C684" s="101"/>
      <c r="D684" s="101"/>
      <c r="E684" s="101"/>
      <c r="F684" s="101"/>
      <c r="G684" s="101"/>
      <c r="H684" s="101"/>
      <c r="I684" s="101"/>
      <c r="J684" s="101"/>
      <c r="K684" s="101"/>
      <c r="L684" s="101"/>
      <c r="M684" s="101"/>
      <c r="N684" s="101"/>
      <c r="O684" s="101"/>
      <c r="P684" s="101"/>
      <c r="Q684" s="101"/>
      <c r="R684" s="101"/>
      <c r="S684" s="101"/>
      <c r="T684" s="101"/>
      <c r="U684" s="101"/>
      <c r="V684" s="101"/>
      <c r="W684" s="101"/>
      <c r="X684" s="101"/>
      <c r="Y684" s="101"/>
      <c r="Z684" s="101"/>
      <c r="AA684" s="101"/>
    </row>
    <row r="685" spans="1:27" ht="12.75" customHeight="1">
      <c r="A685" s="101"/>
      <c r="B685" s="101"/>
      <c r="C685" s="101"/>
      <c r="D685" s="101"/>
      <c r="E685" s="101"/>
      <c r="F685" s="101"/>
      <c r="G685" s="101"/>
      <c r="H685" s="101"/>
      <c r="I685" s="101"/>
      <c r="J685" s="101"/>
      <c r="K685" s="101"/>
      <c r="L685" s="101"/>
      <c r="M685" s="101"/>
      <c r="N685" s="101"/>
      <c r="O685" s="101"/>
      <c r="P685" s="101"/>
      <c r="Q685" s="101"/>
      <c r="R685" s="101"/>
      <c r="S685" s="101"/>
      <c r="T685" s="101"/>
      <c r="U685" s="101"/>
      <c r="V685" s="101"/>
      <c r="W685" s="101"/>
      <c r="X685" s="101"/>
      <c r="Y685" s="101"/>
      <c r="Z685" s="101"/>
      <c r="AA685" s="101"/>
    </row>
    <row r="686" spans="1:27" ht="12.75" customHeight="1">
      <c r="A686" s="101"/>
      <c r="B686" s="101"/>
      <c r="C686" s="101"/>
      <c r="D686" s="101"/>
      <c r="E686" s="101"/>
      <c r="F686" s="101"/>
      <c r="G686" s="101"/>
      <c r="H686" s="101"/>
      <c r="I686" s="101"/>
      <c r="J686" s="101"/>
      <c r="K686" s="101"/>
      <c r="L686" s="101"/>
      <c r="M686" s="101"/>
      <c r="N686" s="101"/>
      <c r="O686" s="101"/>
      <c r="P686" s="101"/>
      <c r="Q686" s="101"/>
      <c r="R686" s="101"/>
      <c r="S686" s="101"/>
      <c r="T686" s="101"/>
      <c r="U686" s="101"/>
      <c r="V686" s="101"/>
      <c r="W686" s="101"/>
      <c r="X686" s="101"/>
      <c r="Y686" s="101"/>
      <c r="Z686" s="101"/>
      <c r="AA686" s="101"/>
    </row>
    <row r="687" spans="1:27" ht="12.75" customHeight="1">
      <c r="A687" s="101"/>
      <c r="B687" s="101"/>
      <c r="C687" s="101"/>
      <c r="D687" s="101"/>
      <c r="E687" s="101"/>
      <c r="F687" s="101"/>
      <c r="G687" s="101"/>
      <c r="H687" s="101"/>
      <c r="I687" s="101"/>
      <c r="J687" s="101"/>
      <c r="K687" s="101"/>
      <c r="L687" s="101"/>
      <c r="M687" s="101"/>
      <c r="N687" s="101"/>
      <c r="O687" s="101"/>
      <c r="P687" s="101"/>
      <c r="Q687" s="101"/>
      <c r="R687" s="101"/>
      <c r="S687" s="101"/>
      <c r="T687" s="101"/>
      <c r="U687" s="101"/>
      <c r="V687" s="101"/>
      <c r="W687" s="101"/>
      <c r="X687" s="101"/>
      <c r="Y687" s="101"/>
      <c r="Z687" s="101"/>
      <c r="AA687" s="101"/>
    </row>
    <row r="688" spans="1:27" ht="12.75" customHeight="1">
      <c r="A688" s="101"/>
      <c r="B688" s="101"/>
      <c r="C688" s="101"/>
      <c r="D688" s="101"/>
      <c r="E688" s="101"/>
      <c r="F688" s="101"/>
      <c r="G688" s="101"/>
      <c r="H688" s="101"/>
      <c r="I688" s="101"/>
      <c r="J688" s="101"/>
      <c r="K688" s="101"/>
      <c r="L688" s="101"/>
      <c r="M688" s="101"/>
      <c r="N688" s="101"/>
      <c r="O688" s="101"/>
      <c r="P688" s="101"/>
      <c r="Q688" s="101"/>
      <c r="R688" s="101"/>
      <c r="S688" s="101"/>
      <c r="T688" s="101"/>
      <c r="U688" s="101"/>
      <c r="V688" s="101"/>
      <c r="W688" s="101"/>
      <c r="X688" s="101"/>
      <c r="Y688" s="101"/>
      <c r="Z688" s="101"/>
      <c r="AA688" s="101"/>
    </row>
    <row r="689" spans="1:27" ht="12.75" customHeight="1">
      <c r="A689" s="101"/>
      <c r="B689" s="101"/>
      <c r="C689" s="101"/>
      <c r="D689" s="101"/>
      <c r="E689" s="101"/>
      <c r="F689" s="101"/>
      <c r="G689" s="101"/>
      <c r="H689" s="101"/>
      <c r="I689" s="101"/>
      <c r="J689" s="101"/>
      <c r="K689" s="101"/>
      <c r="L689" s="101"/>
      <c r="M689" s="101"/>
      <c r="N689" s="101"/>
      <c r="O689" s="101"/>
      <c r="P689" s="101"/>
      <c r="Q689" s="101"/>
      <c r="R689" s="101"/>
      <c r="S689" s="101"/>
      <c r="T689" s="101"/>
      <c r="U689" s="101"/>
      <c r="V689" s="101"/>
      <c r="W689" s="101"/>
      <c r="X689" s="101"/>
      <c r="Y689" s="101"/>
      <c r="Z689" s="101"/>
      <c r="AA689" s="101"/>
    </row>
    <row r="690" spans="1:27" ht="12.75" customHeight="1">
      <c r="A690" s="101"/>
      <c r="B690" s="101"/>
      <c r="C690" s="101"/>
      <c r="D690" s="101"/>
      <c r="E690" s="101"/>
      <c r="F690" s="101"/>
      <c r="G690" s="101"/>
      <c r="H690" s="101"/>
      <c r="I690" s="101"/>
      <c r="J690" s="101"/>
      <c r="K690" s="101"/>
      <c r="L690" s="101"/>
      <c r="M690" s="101"/>
      <c r="N690" s="101"/>
      <c r="O690" s="101"/>
      <c r="P690" s="101"/>
      <c r="Q690" s="101"/>
      <c r="R690" s="101"/>
      <c r="S690" s="101"/>
      <c r="T690" s="101"/>
      <c r="U690" s="101"/>
      <c r="V690" s="101"/>
      <c r="W690" s="101"/>
      <c r="X690" s="101"/>
      <c r="Y690" s="101"/>
      <c r="Z690" s="101"/>
      <c r="AA690" s="101"/>
    </row>
    <row r="691" spans="1:27" ht="12.75" customHeight="1">
      <c r="A691" s="101"/>
      <c r="B691" s="101"/>
      <c r="C691" s="101"/>
      <c r="D691" s="101"/>
      <c r="E691" s="101"/>
      <c r="F691" s="101"/>
      <c r="G691" s="101"/>
      <c r="H691" s="101"/>
      <c r="I691" s="101"/>
      <c r="J691" s="101"/>
      <c r="K691" s="101"/>
      <c r="L691" s="101"/>
      <c r="M691" s="101"/>
      <c r="N691" s="101"/>
      <c r="O691" s="101"/>
      <c r="P691" s="101"/>
      <c r="Q691" s="101"/>
      <c r="R691" s="101"/>
      <c r="S691" s="101"/>
      <c r="T691" s="101"/>
      <c r="U691" s="101"/>
      <c r="V691" s="101"/>
      <c r="W691" s="101"/>
      <c r="X691" s="101"/>
      <c r="Y691" s="101"/>
      <c r="Z691" s="101"/>
      <c r="AA691" s="101"/>
    </row>
    <row r="692" spans="1:27" ht="12.75" customHeight="1">
      <c r="A692" s="101"/>
      <c r="B692" s="101"/>
      <c r="C692" s="101"/>
      <c r="D692" s="101"/>
      <c r="E692" s="101"/>
      <c r="F692" s="101"/>
      <c r="G692" s="101"/>
      <c r="H692" s="101"/>
      <c r="I692" s="101"/>
      <c r="J692" s="101"/>
      <c r="K692" s="101"/>
      <c r="L692" s="101"/>
      <c r="M692" s="101"/>
      <c r="N692" s="101"/>
      <c r="O692" s="101"/>
      <c r="P692" s="101"/>
      <c r="Q692" s="101"/>
      <c r="R692" s="101"/>
      <c r="S692" s="101"/>
      <c r="T692" s="101"/>
      <c r="U692" s="101"/>
      <c r="V692" s="101"/>
      <c r="W692" s="101"/>
      <c r="X692" s="101"/>
      <c r="Y692" s="101"/>
      <c r="Z692" s="101"/>
      <c r="AA692" s="101"/>
    </row>
    <row r="693" spans="1:27" ht="12.75" customHeight="1">
      <c r="A693" s="101"/>
      <c r="B693" s="101"/>
      <c r="C693" s="101"/>
      <c r="D693" s="101"/>
      <c r="E693" s="101"/>
      <c r="F693" s="101"/>
      <c r="G693" s="101"/>
      <c r="H693" s="101"/>
      <c r="I693" s="101"/>
      <c r="J693" s="101"/>
      <c r="K693" s="101"/>
      <c r="L693" s="101"/>
      <c r="M693" s="101"/>
      <c r="N693" s="101"/>
      <c r="O693" s="101"/>
      <c r="P693" s="101"/>
      <c r="Q693" s="101"/>
      <c r="R693" s="101"/>
      <c r="S693" s="101"/>
      <c r="T693" s="101"/>
      <c r="U693" s="101"/>
      <c r="V693" s="101"/>
      <c r="W693" s="101"/>
      <c r="X693" s="101"/>
      <c r="Y693" s="101"/>
      <c r="Z693" s="101"/>
      <c r="AA693" s="101"/>
    </row>
    <row r="694" spans="1:27" ht="12.75" customHeight="1">
      <c r="A694" s="101"/>
      <c r="B694" s="101"/>
      <c r="C694" s="101"/>
      <c r="D694" s="101"/>
      <c r="E694" s="101"/>
      <c r="F694" s="101"/>
      <c r="G694" s="101"/>
      <c r="H694" s="101"/>
      <c r="I694" s="101"/>
      <c r="J694" s="101"/>
      <c r="K694" s="101"/>
      <c r="L694" s="101"/>
      <c r="M694" s="101"/>
      <c r="N694" s="101"/>
      <c r="O694" s="101"/>
      <c r="P694" s="101"/>
      <c r="Q694" s="101"/>
      <c r="R694" s="101"/>
      <c r="S694" s="101"/>
      <c r="T694" s="101"/>
      <c r="U694" s="101"/>
      <c r="V694" s="101"/>
      <c r="W694" s="101"/>
      <c r="X694" s="101"/>
      <c r="Y694" s="101"/>
      <c r="Z694" s="101"/>
      <c r="AA694" s="101"/>
    </row>
    <row r="695" spans="1:27" ht="12.75" customHeight="1">
      <c r="A695" s="101"/>
      <c r="B695" s="101"/>
      <c r="C695" s="101"/>
      <c r="D695" s="101"/>
      <c r="E695" s="101"/>
      <c r="F695" s="101"/>
      <c r="G695" s="101"/>
      <c r="H695" s="101"/>
      <c r="I695" s="101"/>
      <c r="J695" s="101"/>
      <c r="K695" s="101"/>
      <c r="L695" s="101"/>
      <c r="M695" s="101"/>
      <c r="N695" s="101"/>
      <c r="O695" s="101"/>
      <c r="P695" s="101"/>
      <c r="Q695" s="101"/>
      <c r="R695" s="101"/>
      <c r="S695" s="101"/>
      <c r="T695" s="101"/>
      <c r="U695" s="101"/>
      <c r="V695" s="101"/>
      <c r="W695" s="101"/>
      <c r="X695" s="101"/>
      <c r="Y695" s="101"/>
      <c r="Z695" s="101"/>
      <c r="AA695" s="101"/>
    </row>
    <row r="696" spans="1:27" ht="12.75" customHeight="1">
      <c r="A696" s="101"/>
      <c r="B696" s="101"/>
      <c r="C696" s="101"/>
      <c r="D696" s="101"/>
      <c r="E696" s="101"/>
      <c r="F696" s="101"/>
      <c r="G696" s="101"/>
      <c r="H696" s="101"/>
      <c r="I696" s="101"/>
      <c r="J696" s="101"/>
      <c r="K696" s="101"/>
      <c r="L696" s="101"/>
      <c r="M696" s="101"/>
      <c r="N696" s="101"/>
      <c r="O696" s="101"/>
      <c r="P696" s="101"/>
      <c r="Q696" s="101"/>
      <c r="R696" s="101"/>
      <c r="S696" s="101"/>
      <c r="T696" s="101"/>
      <c r="U696" s="101"/>
      <c r="V696" s="101"/>
      <c r="W696" s="101"/>
      <c r="X696" s="101"/>
      <c r="Y696" s="101"/>
      <c r="Z696" s="101"/>
      <c r="AA696" s="101"/>
    </row>
    <row r="697" spans="1:27" ht="12.75" customHeight="1">
      <c r="A697" s="101"/>
      <c r="B697" s="101"/>
      <c r="C697" s="101"/>
      <c r="D697" s="101"/>
      <c r="E697" s="101"/>
      <c r="F697" s="101"/>
      <c r="G697" s="101"/>
      <c r="H697" s="101"/>
      <c r="I697" s="101"/>
      <c r="J697" s="101"/>
      <c r="K697" s="101"/>
      <c r="L697" s="101"/>
      <c r="M697" s="101"/>
      <c r="N697" s="101"/>
      <c r="O697" s="101"/>
      <c r="P697" s="101"/>
      <c r="Q697" s="101"/>
      <c r="R697" s="101"/>
      <c r="S697" s="101"/>
      <c r="T697" s="101"/>
      <c r="U697" s="101"/>
      <c r="V697" s="101"/>
      <c r="W697" s="101"/>
      <c r="X697" s="101"/>
      <c r="Y697" s="101"/>
      <c r="Z697" s="101"/>
      <c r="AA697" s="101"/>
    </row>
    <row r="698" spans="1:27" ht="12.75" customHeight="1">
      <c r="A698" s="101"/>
      <c r="B698" s="101"/>
      <c r="C698" s="101"/>
      <c r="D698" s="101"/>
      <c r="E698" s="101"/>
      <c r="F698" s="101"/>
      <c r="G698" s="101"/>
      <c r="H698" s="101"/>
      <c r="I698" s="101"/>
      <c r="J698" s="101"/>
      <c r="K698" s="101"/>
      <c r="L698" s="101"/>
      <c r="M698" s="101"/>
      <c r="N698" s="101"/>
      <c r="O698" s="101"/>
      <c r="P698" s="101"/>
      <c r="Q698" s="101"/>
      <c r="R698" s="101"/>
      <c r="S698" s="101"/>
      <c r="T698" s="101"/>
      <c r="U698" s="101"/>
      <c r="V698" s="101"/>
      <c r="W698" s="101"/>
      <c r="X698" s="101"/>
      <c r="Y698" s="101"/>
      <c r="Z698" s="101"/>
      <c r="AA698" s="101"/>
    </row>
    <row r="699" spans="1:27" ht="12.75" customHeight="1">
      <c r="A699" s="101"/>
      <c r="B699" s="101"/>
      <c r="C699" s="101"/>
      <c r="D699" s="101"/>
      <c r="E699" s="101"/>
      <c r="F699" s="101"/>
      <c r="G699" s="101"/>
      <c r="H699" s="101"/>
      <c r="I699" s="101"/>
      <c r="J699" s="101"/>
      <c r="K699" s="101"/>
      <c r="L699" s="101"/>
      <c r="M699" s="101"/>
      <c r="N699" s="101"/>
      <c r="O699" s="101"/>
      <c r="P699" s="101"/>
      <c r="Q699" s="101"/>
      <c r="R699" s="101"/>
      <c r="S699" s="101"/>
      <c r="T699" s="101"/>
      <c r="U699" s="101"/>
      <c r="V699" s="101"/>
      <c r="W699" s="101"/>
      <c r="X699" s="101"/>
      <c r="Y699" s="101"/>
      <c r="Z699" s="101"/>
      <c r="AA699" s="101"/>
    </row>
    <row r="700" spans="1:27" ht="12.75" customHeight="1">
      <c r="A700" s="101"/>
      <c r="B700" s="101"/>
      <c r="C700" s="101"/>
      <c r="D700" s="101"/>
      <c r="E700" s="101"/>
      <c r="F700" s="101"/>
      <c r="G700" s="101"/>
      <c r="H700" s="101"/>
      <c r="I700" s="101"/>
      <c r="J700" s="101"/>
      <c r="K700" s="101"/>
      <c r="L700" s="101"/>
      <c r="M700" s="101"/>
      <c r="N700" s="101"/>
      <c r="O700" s="101"/>
      <c r="P700" s="101"/>
      <c r="Q700" s="101"/>
      <c r="R700" s="101"/>
      <c r="S700" s="101"/>
      <c r="T700" s="101"/>
      <c r="U700" s="101"/>
      <c r="V700" s="101"/>
      <c r="W700" s="101"/>
      <c r="X700" s="101"/>
      <c r="Y700" s="101"/>
      <c r="Z700" s="101"/>
      <c r="AA700" s="101"/>
    </row>
    <row r="701" spans="1:27" ht="12.75" customHeight="1">
      <c r="A701" s="101"/>
      <c r="B701" s="101"/>
      <c r="C701" s="101"/>
      <c r="D701" s="101"/>
      <c r="E701" s="101"/>
      <c r="F701" s="101"/>
      <c r="G701" s="101"/>
      <c r="H701" s="101"/>
      <c r="I701" s="101"/>
      <c r="J701" s="101"/>
      <c r="K701" s="101"/>
      <c r="L701" s="101"/>
      <c r="M701" s="101"/>
      <c r="N701" s="101"/>
      <c r="O701" s="101"/>
      <c r="P701" s="101"/>
      <c r="Q701" s="101"/>
      <c r="R701" s="101"/>
      <c r="S701" s="101"/>
      <c r="T701" s="101"/>
      <c r="U701" s="101"/>
      <c r="V701" s="101"/>
      <c r="W701" s="101"/>
      <c r="X701" s="101"/>
      <c r="Y701" s="101"/>
      <c r="Z701" s="101"/>
      <c r="AA701" s="101"/>
    </row>
    <row r="702" spans="1:27" ht="12.75" customHeight="1">
      <c r="A702" s="101"/>
      <c r="B702" s="101"/>
      <c r="C702" s="101"/>
      <c r="D702" s="101"/>
      <c r="E702" s="101"/>
      <c r="F702" s="101"/>
      <c r="G702" s="101"/>
      <c r="H702" s="101"/>
      <c r="I702" s="101"/>
      <c r="J702" s="101"/>
      <c r="K702" s="101"/>
      <c r="L702" s="101"/>
      <c r="M702" s="101"/>
      <c r="N702" s="101"/>
      <c r="O702" s="101"/>
      <c r="P702" s="101"/>
      <c r="Q702" s="101"/>
      <c r="R702" s="101"/>
      <c r="S702" s="101"/>
      <c r="T702" s="101"/>
      <c r="U702" s="101"/>
      <c r="V702" s="101"/>
      <c r="W702" s="101"/>
      <c r="X702" s="101"/>
      <c r="Y702" s="101"/>
      <c r="Z702" s="101"/>
      <c r="AA702" s="101"/>
    </row>
    <row r="703" spans="1:27" ht="12.75" customHeight="1">
      <c r="A703" s="101"/>
      <c r="B703" s="101"/>
      <c r="C703" s="101"/>
      <c r="D703" s="101"/>
      <c r="E703" s="101"/>
      <c r="F703" s="101"/>
      <c r="G703" s="101"/>
      <c r="H703" s="101"/>
      <c r="I703" s="101"/>
      <c r="J703" s="101"/>
      <c r="K703" s="101"/>
      <c r="L703" s="101"/>
      <c r="M703" s="101"/>
      <c r="N703" s="101"/>
      <c r="O703" s="101"/>
      <c r="P703" s="101"/>
      <c r="Q703" s="101"/>
      <c r="R703" s="101"/>
      <c r="S703" s="101"/>
      <c r="T703" s="101"/>
      <c r="U703" s="101"/>
      <c r="V703" s="101"/>
      <c r="W703" s="101"/>
      <c r="X703" s="101"/>
      <c r="Y703" s="101"/>
      <c r="Z703" s="101"/>
      <c r="AA703" s="101"/>
    </row>
    <row r="704" spans="1:27" ht="12.75" customHeight="1">
      <c r="A704" s="101"/>
      <c r="B704" s="101"/>
      <c r="C704" s="101"/>
      <c r="D704" s="101"/>
      <c r="E704" s="101"/>
      <c r="F704" s="101"/>
      <c r="G704" s="101"/>
      <c r="H704" s="101"/>
      <c r="I704" s="101"/>
      <c r="J704" s="101"/>
      <c r="K704" s="101"/>
      <c r="L704" s="101"/>
      <c r="M704" s="101"/>
      <c r="N704" s="101"/>
      <c r="O704" s="101"/>
      <c r="P704" s="101"/>
      <c r="Q704" s="101"/>
      <c r="R704" s="101"/>
      <c r="S704" s="101"/>
      <c r="T704" s="101"/>
      <c r="U704" s="101"/>
      <c r="V704" s="101"/>
      <c r="W704" s="101"/>
      <c r="X704" s="101"/>
      <c r="Y704" s="101"/>
      <c r="Z704" s="101"/>
      <c r="AA704" s="101"/>
    </row>
    <row r="705" spans="1:27" ht="12.75" customHeight="1">
      <c r="A705" s="101"/>
      <c r="B705" s="101"/>
      <c r="C705" s="101"/>
      <c r="D705" s="101"/>
      <c r="E705" s="101"/>
      <c r="F705" s="101"/>
      <c r="G705" s="101"/>
      <c r="H705" s="101"/>
      <c r="I705" s="101"/>
      <c r="J705" s="101"/>
      <c r="K705" s="101"/>
      <c r="L705" s="101"/>
      <c r="M705" s="101"/>
      <c r="N705" s="101"/>
      <c r="O705" s="101"/>
      <c r="P705" s="101"/>
      <c r="Q705" s="101"/>
      <c r="R705" s="101"/>
      <c r="S705" s="101"/>
      <c r="T705" s="101"/>
      <c r="U705" s="101"/>
      <c r="V705" s="101"/>
      <c r="W705" s="101"/>
      <c r="X705" s="101"/>
      <c r="Y705" s="101"/>
      <c r="Z705" s="101"/>
      <c r="AA705" s="101"/>
    </row>
    <row r="706" spans="1:27" ht="12.75" customHeight="1">
      <c r="A706" s="101"/>
      <c r="B706" s="101"/>
      <c r="C706" s="101"/>
      <c r="D706" s="101"/>
      <c r="E706" s="101"/>
      <c r="F706" s="101"/>
      <c r="G706" s="101"/>
      <c r="H706" s="101"/>
      <c r="I706" s="101"/>
      <c r="J706" s="101"/>
      <c r="K706" s="101"/>
      <c r="L706" s="101"/>
      <c r="M706" s="101"/>
      <c r="N706" s="101"/>
      <c r="O706" s="101"/>
      <c r="P706" s="101"/>
      <c r="Q706" s="101"/>
      <c r="R706" s="101"/>
      <c r="S706" s="101"/>
      <c r="T706" s="101"/>
      <c r="U706" s="101"/>
      <c r="V706" s="101"/>
      <c r="W706" s="101"/>
      <c r="X706" s="101"/>
      <c r="Y706" s="101"/>
      <c r="Z706" s="101"/>
      <c r="AA706" s="101"/>
    </row>
    <row r="707" spans="1:27" ht="12.75" customHeight="1">
      <c r="A707" s="101"/>
      <c r="B707" s="101"/>
      <c r="C707" s="101"/>
      <c r="D707" s="101"/>
      <c r="E707" s="101"/>
      <c r="F707" s="101"/>
      <c r="G707" s="101"/>
      <c r="H707" s="101"/>
      <c r="I707" s="101"/>
      <c r="J707" s="101"/>
      <c r="K707" s="101"/>
      <c r="L707" s="101"/>
      <c r="M707" s="101"/>
      <c r="N707" s="101"/>
      <c r="O707" s="101"/>
      <c r="P707" s="101"/>
      <c r="Q707" s="101"/>
      <c r="R707" s="101"/>
      <c r="S707" s="101"/>
      <c r="T707" s="101"/>
      <c r="U707" s="101"/>
      <c r="V707" s="101"/>
      <c r="W707" s="101"/>
      <c r="X707" s="101"/>
      <c r="Y707" s="101"/>
      <c r="Z707" s="101"/>
      <c r="AA707" s="101"/>
    </row>
    <row r="708" spans="1:27" ht="12.75" customHeight="1">
      <c r="A708" s="101"/>
      <c r="B708" s="101"/>
      <c r="C708" s="101"/>
      <c r="D708" s="101"/>
      <c r="E708" s="101"/>
      <c r="F708" s="101"/>
      <c r="G708" s="101"/>
      <c r="H708" s="101"/>
      <c r="I708" s="101"/>
      <c r="J708" s="101"/>
      <c r="K708" s="101"/>
      <c r="L708" s="101"/>
      <c r="M708" s="101"/>
      <c r="N708" s="101"/>
      <c r="O708" s="101"/>
      <c r="P708" s="101"/>
      <c r="Q708" s="101"/>
      <c r="R708" s="101"/>
      <c r="S708" s="101"/>
      <c r="T708" s="101"/>
      <c r="U708" s="101"/>
      <c r="V708" s="101"/>
      <c r="W708" s="101"/>
      <c r="X708" s="101"/>
      <c r="Y708" s="101"/>
      <c r="Z708" s="101"/>
      <c r="AA708" s="101"/>
    </row>
    <row r="709" spans="1:27" ht="12.75" customHeight="1">
      <c r="A709" s="101"/>
      <c r="B709" s="101"/>
      <c r="C709" s="101"/>
      <c r="D709" s="101"/>
      <c r="E709" s="101"/>
      <c r="F709" s="101"/>
      <c r="G709" s="101"/>
      <c r="H709" s="101"/>
      <c r="I709" s="101"/>
      <c r="J709" s="101"/>
      <c r="K709" s="101"/>
      <c r="L709" s="101"/>
      <c r="M709" s="101"/>
      <c r="N709" s="101"/>
      <c r="O709" s="101"/>
      <c r="P709" s="101"/>
      <c r="Q709" s="101"/>
      <c r="R709" s="101"/>
      <c r="S709" s="101"/>
      <c r="T709" s="101"/>
      <c r="U709" s="101"/>
      <c r="V709" s="101"/>
      <c r="W709" s="101"/>
      <c r="X709" s="101"/>
      <c r="Y709" s="101"/>
      <c r="Z709" s="101"/>
      <c r="AA709" s="101"/>
    </row>
    <row r="710" spans="1:27" ht="12.75" customHeight="1">
      <c r="A710" s="101"/>
      <c r="B710" s="101"/>
      <c r="C710" s="101"/>
      <c r="D710" s="101"/>
      <c r="E710" s="101"/>
      <c r="F710" s="101"/>
      <c r="G710" s="101"/>
      <c r="H710" s="101"/>
      <c r="I710" s="101"/>
      <c r="J710" s="101"/>
      <c r="K710" s="101"/>
      <c r="L710" s="101"/>
      <c r="M710" s="101"/>
      <c r="N710" s="101"/>
      <c r="O710" s="101"/>
      <c r="P710" s="101"/>
      <c r="Q710" s="101"/>
      <c r="R710" s="101"/>
      <c r="S710" s="101"/>
      <c r="T710" s="101"/>
      <c r="U710" s="101"/>
      <c r="V710" s="101"/>
      <c r="W710" s="101"/>
      <c r="X710" s="101"/>
      <c r="Y710" s="101"/>
      <c r="Z710" s="101"/>
      <c r="AA710" s="101"/>
    </row>
    <row r="711" spans="1:27" ht="12.75" customHeight="1">
      <c r="A711" s="101"/>
      <c r="B711" s="101"/>
      <c r="C711" s="101"/>
      <c r="D711" s="101"/>
      <c r="E711" s="101"/>
      <c r="F711" s="101"/>
      <c r="G711" s="101"/>
      <c r="H711" s="101"/>
      <c r="I711" s="101"/>
      <c r="J711" s="101"/>
      <c r="K711" s="101"/>
      <c r="L711" s="101"/>
      <c r="M711" s="101"/>
      <c r="N711" s="101"/>
      <c r="O711" s="101"/>
      <c r="P711" s="101"/>
      <c r="Q711" s="101"/>
      <c r="R711" s="101"/>
      <c r="S711" s="101"/>
      <c r="T711" s="101"/>
      <c r="U711" s="101"/>
      <c r="V711" s="101"/>
      <c r="W711" s="101"/>
      <c r="X711" s="101"/>
      <c r="Y711" s="101"/>
      <c r="Z711" s="101"/>
      <c r="AA711" s="101"/>
    </row>
    <row r="712" spans="1:27" ht="12.75" customHeight="1">
      <c r="A712" s="101"/>
      <c r="B712" s="101"/>
      <c r="C712" s="101"/>
      <c r="D712" s="101"/>
      <c r="E712" s="101"/>
      <c r="F712" s="101"/>
      <c r="G712" s="101"/>
      <c r="H712" s="101"/>
      <c r="I712" s="101"/>
      <c r="J712" s="101"/>
      <c r="K712" s="101"/>
      <c r="L712" s="101"/>
      <c r="M712" s="101"/>
      <c r="N712" s="101"/>
      <c r="O712" s="101"/>
      <c r="P712" s="101"/>
      <c r="Q712" s="101"/>
      <c r="R712" s="101"/>
      <c r="S712" s="101"/>
      <c r="T712" s="101"/>
      <c r="U712" s="101"/>
      <c r="V712" s="101"/>
      <c r="W712" s="101"/>
      <c r="X712" s="101"/>
      <c r="Y712" s="101"/>
      <c r="Z712" s="101"/>
      <c r="AA712" s="101"/>
    </row>
    <row r="713" spans="1:27" ht="12.75" customHeight="1">
      <c r="A713" s="101"/>
      <c r="B713" s="101"/>
      <c r="C713" s="101"/>
      <c r="D713" s="101"/>
      <c r="E713" s="101"/>
      <c r="F713" s="101"/>
      <c r="G713" s="101"/>
      <c r="H713" s="101"/>
      <c r="I713" s="101"/>
      <c r="J713" s="101"/>
      <c r="K713" s="101"/>
      <c r="L713" s="101"/>
      <c r="M713" s="101"/>
      <c r="N713" s="101"/>
      <c r="O713" s="101"/>
      <c r="P713" s="101"/>
      <c r="Q713" s="101"/>
      <c r="R713" s="101"/>
      <c r="S713" s="101"/>
      <c r="T713" s="101"/>
      <c r="U713" s="101"/>
      <c r="V713" s="101"/>
      <c r="W713" s="101"/>
      <c r="X713" s="101"/>
      <c r="Y713" s="101"/>
      <c r="Z713" s="101"/>
      <c r="AA713" s="101"/>
    </row>
    <row r="714" spans="1:27" ht="12.75" customHeight="1">
      <c r="A714" s="101"/>
      <c r="B714" s="101"/>
      <c r="C714" s="101"/>
      <c r="D714" s="101"/>
      <c r="E714" s="101"/>
      <c r="F714" s="101"/>
      <c r="G714" s="101"/>
      <c r="H714" s="101"/>
      <c r="I714" s="101"/>
      <c r="J714" s="101"/>
      <c r="K714" s="101"/>
      <c r="L714" s="101"/>
      <c r="M714" s="101"/>
      <c r="N714" s="101"/>
      <c r="O714" s="101"/>
      <c r="P714" s="101"/>
      <c r="Q714" s="101"/>
      <c r="R714" s="101"/>
      <c r="S714" s="101"/>
      <c r="T714" s="101"/>
      <c r="U714" s="101"/>
      <c r="V714" s="101"/>
      <c r="W714" s="101"/>
      <c r="X714" s="101"/>
      <c r="Y714" s="101"/>
      <c r="Z714" s="101"/>
      <c r="AA714" s="101"/>
    </row>
    <row r="715" spans="1:27" ht="12.75" customHeight="1">
      <c r="A715" s="101"/>
      <c r="B715" s="101"/>
      <c r="C715" s="101"/>
      <c r="D715" s="101"/>
      <c r="E715" s="101"/>
      <c r="F715" s="101"/>
      <c r="G715" s="101"/>
      <c r="H715" s="101"/>
      <c r="I715" s="101"/>
      <c r="J715" s="101"/>
      <c r="K715" s="101"/>
      <c r="L715" s="101"/>
      <c r="M715" s="101"/>
      <c r="N715" s="101"/>
      <c r="O715" s="101"/>
      <c r="P715" s="101"/>
      <c r="Q715" s="101"/>
      <c r="R715" s="101"/>
      <c r="S715" s="101"/>
      <c r="T715" s="101"/>
      <c r="U715" s="101"/>
      <c r="V715" s="101"/>
      <c r="W715" s="101"/>
      <c r="X715" s="101"/>
      <c r="Y715" s="101"/>
      <c r="Z715" s="101"/>
      <c r="AA715" s="101"/>
    </row>
    <row r="716" spans="1:27" ht="12.75" customHeight="1">
      <c r="A716" s="101"/>
      <c r="B716" s="101"/>
      <c r="C716" s="101"/>
      <c r="D716" s="101"/>
      <c r="E716" s="101"/>
      <c r="F716" s="101"/>
      <c r="G716" s="101"/>
      <c r="H716" s="101"/>
      <c r="I716" s="101"/>
      <c r="J716" s="101"/>
      <c r="K716" s="101"/>
      <c r="L716" s="101"/>
      <c r="M716" s="101"/>
      <c r="N716" s="101"/>
      <c r="O716" s="101"/>
      <c r="P716" s="101"/>
      <c r="Q716" s="101"/>
      <c r="R716" s="101"/>
      <c r="S716" s="101"/>
      <c r="T716" s="101"/>
      <c r="U716" s="101"/>
      <c r="V716" s="101"/>
      <c r="W716" s="101"/>
      <c r="X716" s="101"/>
      <c r="Y716" s="101"/>
      <c r="Z716" s="101"/>
      <c r="AA716" s="101"/>
    </row>
    <row r="717" spans="1:27" ht="12.75" customHeight="1">
      <c r="A717" s="101"/>
      <c r="B717" s="101"/>
      <c r="C717" s="101"/>
      <c r="D717" s="101"/>
      <c r="E717" s="101"/>
      <c r="F717" s="101"/>
      <c r="G717" s="101"/>
      <c r="H717" s="101"/>
      <c r="I717" s="101"/>
      <c r="J717" s="101"/>
      <c r="K717" s="101"/>
      <c r="L717" s="101"/>
      <c r="M717" s="101"/>
      <c r="N717" s="101"/>
      <c r="O717" s="101"/>
      <c r="P717" s="101"/>
      <c r="Q717" s="101"/>
      <c r="R717" s="101"/>
      <c r="S717" s="101"/>
      <c r="T717" s="101"/>
      <c r="U717" s="101"/>
      <c r="V717" s="101"/>
      <c r="W717" s="101"/>
      <c r="X717" s="101"/>
      <c r="Y717" s="101"/>
      <c r="Z717" s="101"/>
      <c r="AA717" s="101"/>
    </row>
    <row r="718" spans="1:27" ht="12.75" customHeight="1">
      <c r="A718" s="101"/>
      <c r="B718" s="101"/>
      <c r="C718" s="101"/>
      <c r="D718" s="101"/>
      <c r="E718" s="101"/>
      <c r="F718" s="101"/>
      <c r="G718" s="101"/>
      <c r="H718" s="101"/>
      <c r="I718" s="101"/>
      <c r="J718" s="101"/>
      <c r="K718" s="101"/>
      <c r="L718" s="101"/>
      <c r="M718" s="101"/>
      <c r="N718" s="101"/>
      <c r="O718" s="101"/>
      <c r="P718" s="101"/>
      <c r="Q718" s="101"/>
      <c r="R718" s="101"/>
      <c r="S718" s="101"/>
      <c r="T718" s="101"/>
      <c r="U718" s="101"/>
      <c r="V718" s="101"/>
      <c r="W718" s="101"/>
      <c r="X718" s="101"/>
      <c r="Y718" s="101"/>
      <c r="Z718" s="101"/>
      <c r="AA718" s="101"/>
    </row>
    <row r="719" spans="1:27" ht="12.75" customHeight="1">
      <c r="A719" s="101"/>
      <c r="B719" s="101"/>
      <c r="C719" s="101"/>
      <c r="D719" s="101"/>
      <c r="E719" s="101"/>
      <c r="F719" s="101"/>
      <c r="G719" s="101"/>
      <c r="H719" s="101"/>
      <c r="I719" s="101"/>
      <c r="J719" s="101"/>
      <c r="K719" s="101"/>
      <c r="L719" s="101"/>
      <c r="M719" s="101"/>
      <c r="N719" s="101"/>
      <c r="O719" s="101"/>
      <c r="P719" s="101"/>
      <c r="Q719" s="101"/>
      <c r="R719" s="101"/>
      <c r="S719" s="101"/>
      <c r="T719" s="101"/>
      <c r="U719" s="101"/>
      <c r="V719" s="101"/>
      <c r="W719" s="101"/>
      <c r="X719" s="101"/>
      <c r="Y719" s="101"/>
      <c r="Z719" s="101"/>
      <c r="AA719" s="101"/>
    </row>
    <row r="720" spans="1:27" ht="12.75" customHeight="1">
      <c r="A720" s="101"/>
      <c r="B720" s="101"/>
      <c r="C720" s="101"/>
      <c r="D720" s="101"/>
      <c r="E720" s="101"/>
      <c r="F720" s="101"/>
      <c r="G720" s="101"/>
      <c r="H720" s="101"/>
      <c r="I720" s="101"/>
      <c r="J720" s="101"/>
      <c r="K720" s="101"/>
      <c r="L720" s="101"/>
      <c r="M720" s="101"/>
      <c r="N720" s="101"/>
      <c r="O720" s="101"/>
      <c r="P720" s="101"/>
      <c r="Q720" s="101"/>
      <c r="R720" s="101"/>
      <c r="S720" s="101"/>
      <c r="T720" s="101"/>
      <c r="U720" s="101"/>
      <c r="V720" s="101"/>
      <c r="W720" s="101"/>
      <c r="X720" s="101"/>
      <c r="Y720" s="101"/>
      <c r="Z720" s="101"/>
      <c r="AA720" s="101"/>
    </row>
    <row r="721" spans="1:27" ht="12.75" customHeight="1">
      <c r="A721" s="101"/>
      <c r="B721" s="101"/>
      <c r="C721" s="101"/>
      <c r="D721" s="101"/>
      <c r="E721" s="101"/>
      <c r="F721" s="101"/>
      <c r="G721" s="101"/>
      <c r="H721" s="101"/>
      <c r="I721" s="101"/>
      <c r="J721" s="101"/>
      <c r="K721" s="101"/>
      <c r="L721" s="101"/>
      <c r="M721" s="101"/>
      <c r="N721" s="101"/>
      <c r="O721" s="101"/>
      <c r="P721" s="101"/>
      <c r="Q721" s="101"/>
      <c r="R721" s="101"/>
      <c r="S721" s="101"/>
      <c r="T721" s="101"/>
      <c r="U721" s="101"/>
      <c r="V721" s="101"/>
      <c r="W721" s="101"/>
      <c r="X721" s="101"/>
      <c r="Y721" s="101"/>
      <c r="Z721" s="101"/>
      <c r="AA721" s="101"/>
    </row>
    <row r="722" spans="1:27" ht="12.75" customHeight="1">
      <c r="A722" s="101"/>
      <c r="B722" s="101"/>
      <c r="C722" s="101"/>
      <c r="D722" s="101"/>
      <c r="E722" s="101"/>
      <c r="F722" s="101"/>
      <c r="G722" s="101"/>
      <c r="H722" s="101"/>
      <c r="I722" s="101"/>
      <c r="J722" s="101"/>
      <c r="K722" s="101"/>
      <c r="L722" s="101"/>
      <c r="M722" s="101"/>
      <c r="N722" s="101"/>
      <c r="O722" s="101"/>
      <c r="P722" s="101"/>
      <c r="Q722" s="101"/>
      <c r="R722" s="101"/>
      <c r="S722" s="101"/>
      <c r="T722" s="101"/>
      <c r="U722" s="101"/>
      <c r="V722" s="101"/>
      <c r="W722" s="101"/>
      <c r="X722" s="101"/>
      <c r="Y722" s="101"/>
      <c r="Z722" s="101"/>
      <c r="AA722" s="101"/>
    </row>
    <row r="723" spans="1:27" ht="12.75" customHeight="1">
      <c r="A723" s="101"/>
      <c r="B723" s="101"/>
      <c r="C723" s="101"/>
      <c r="D723" s="101"/>
      <c r="E723" s="101"/>
      <c r="F723" s="101"/>
      <c r="G723" s="101"/>
      <c r="H723" s="101"/>
      <c r="I723" s="101"/>
      <c r="J723" s="101"/>
      <c r="K723" s="101"/>
      <c r="L723" s="101"/>
      <c r="M723" s="101"/>
      <c r="N723" s="101"/>
      <c r="O723" s="101"/>
      <c r="P723" s="101"/>
      <c r="Q723" s="101"/>
      <c r="R723" s="101"/>
      <c r="S723" s="101"/>
      <c r="T723" s="101"/>
      <c r="U723" s="101"/>
      <c r="V723" s="101"/>
      <c r="W723" s="101"/>
      <c r="X723" s="101"/>
      <c r="Y723" s="101"/>
      <c r="Z723" s="101"/>
      <c r="AA723" s="101"/>
    </row>
    <row r="724" spans="1:27" ht="12.75" customHeight="1">
      <c r="A724" s="101"/>
      <c r="B724" s="101"/>
      <c r="C724" s="101"/>
      <c r="D724" s="101"/>
      <c r="E724" s="101"/>
      <c r="F724" s="101"/>
      <c r="G724" s="101"/>
      <c r="H724" s="101"/>
      <c r="I724" s="101"/>
      <c r="J724" s="101"/>
      <c r="K724" s="101"/>
      <c r="L724" s="101"/>
      <c r="M724" s="101"/>
      <c r="N724" s="101"/>
      <c r="O724" s="101"/>
      <c r="P724" s="101"/>
      <c r="Q724" s="101"/>
      <c r="R724" s="101"/>
      <c r="S724" s="101"/>
      <c r="T724" s="101"/>
      <c r="U724" s="101"/>
      <c r="V724" s="101"/>
      <c r="W724" s="101"/>
      <c r="X724" s="101"/>
      <c r="Y724" s="101"/>
      <c r="Z724" s="101"/>
      <c r="AA724" s="101"/>
    </row>
    <row r="725" spans="1:27" ht="12.75" customHeight="1">
      <c r="A725" s="101"/>
      <c r="B725" s="101"/>
      <c r="C725" s="101"/>
      <c r="D725" s="101"/>
      <c r="E725" s="101"/>
      <c r="F725" s="101"/>
      <c r="G725" s="101"/>
      <c r="H725" s="101"/>
      <c r="I725" s="101"/>
      <c r="J725" s="101"/>
      <c r="K725" s="101"/>
      <c r="L725" s="101"/>
      <c r="M725" s="101"/>
      <c r="N725" s="101"/>
      <c r="O725" s="101"/>
      <c r="P725" s="101"/>
      <c r="Q725" s="101"/>
      <c r="R725" s="101"/>
      <c r="S725" s="101"/>
      <c r="T725" s="101"/>
      <c r="U725" s="101"/>
      <c r="V725" s="101"/>
      <c r="W725" s="101"/>
      <c r="X725" s="101"/>
      <c r="Y725" s="101"/>
      <c r="Z725" s="101"/>
      <c r="AA725" s="101"/>
    </row>
    <row r="726" spans="1:27" ht="12.75" customHeight="1">
      <c r="A726" s="101"/>
      <c r="B726" s="101"/>
      <c r="C726" s="101"/>
      <c r="D726" s="101"/>
      <c r="E726" s="101"/>
      <c r="F726" s="101"/>
      <c r="G726" s="101"/>
      <c r="H726" s="101"/>
      <c r="I726" s="101"/>
      <c r="J726" s="101"/>
      <c r="K726" s="101"/>
      <c r="L726" s="101"/>
      <c r="M726" s="101"/>
      <c r="N726" s="101"/>
      <c r="O726" s="101"/>
      <c r="P726" s="101"/>
      <c r="Q726" s="101"/>
      <c r="R726" s="101"/>
      <c r="S726" s="101"/>
      <c r="T726" s="101"/>
      <c r="U726" s="101"/>
      <c r="V726" s="101"/>
      <c r="W726" s="101"/>
      <c r="X726" s="101"/>
      <c r="Y726" s="101"/>
      <c r="Z726" s="101"/>
      <c r="AA726" s="101"/>
    </row>
    <row r="727" spans="1:27" ht="12.75" customHeight="1">
      <c r="A727" s="101"/>
      <c r="B727" s="101"/>
      <c r="C727" s="101"/>
      <c r="D727" s="101"/>
      <c r="E727" s="101"/>
      <c r="F727" s="101"/>
      <c r="G727" s="101"/>
      <c r="H727" s="101"/>
      <c r="I727" s="101"/>
      <c r="J727" s="101"/>
      <c r="K727" s="101"/>
      <c r="L727" s="101"/>
      <c r="M727" s="101"/>
      <c r="N727" s="101"/>
      <c r="O727" s="101"/>
      <c r="P727" s="101"/>
      <c r="Q727" s="101"/>
      <c r="R727" s="101"/>
      <c r="S727" s="101"/>
      <c r="T727" s="101"/>
      <c r="U727" s="101"/>
      <c r="V727" s="101"/>
      <c r="W727" s="101"/>
      <c r="X727" s="101"/>
      <c r="Y727" s="101"/>
      <c r="Z727" s="101"/>
      <c r="AA727" s="101"/>
    </row>
    <row r="728" spans="1:27" ht="12.75" customHeight="1">
      <c r="A728" s="101"/>
      <c r="B728" s="101"/>
      <c r="C728" s="101"/>
      <c r="D728" s="101"/>
      <c r="E728" s="101"/>
      <c r="F728" s="101"/>
      <c r="G728" s="101"/>
      <c r="H728" s="101"/>
      <c r="I728" s="101"/>
      <c r="J728" s="101"/>
      <c r="K728" s="101"/>
      <c r="L728" s="101"/>
      <c r="M728" s="101"/>
      <c r="N728" s="101"/>
      <c r="O728" s="101"/>
      <c r="P728" s="101"/>
      <c r="Q728" s="101"/>
      <c r="R728" s="101"/>
      <c r="S728" s="101"/>
      <c r="T728" s="101"/>
      <c r="U728" s="101"/>
      <c r="V728" s="101"/>
      <c r="W728" s="101"/>
      <c r="X728" s="101"/>
      <c r="Y728" s="101"/>
      <c r="Z728" s="101"/>
      <c r="AA728" s="101"/>
    </row>
    <row r="729" spans="1:27" ht="12.75" customHeight="1">
      <c r="A729" s="101"/>
      <c r="B729" s="101"/>
      <c r="C729" s="101"/>
      <c r="D729" s="101"/>
      <c r="E729" s="101"/>
      <c r="F729" s="101"/>
      <c r="G729" s="101"/>
      <c r="H729" s="101"/>
      <c r="I729" s="101"/>
      <c r="J729" s="101"/>
      <c r="K729" s="101"/>
      <c r="L729" s="101"/>
      <c r="M729" s="101"/>
      <c r="N729" s="101"/>
      <c r="O729" s="101"/>
      <c r="P729" s="101"/>
      <c r="Q729" s="101"/>
      <c r="R729" s="101"/>
      <c r="S729" s="101"/>
      <c r="T729" s="101"/>
      <c r="U729" s="101"/>
      <c r="V729" s="101"/>
      <c r="W729" s="101"/>
      <c r="X729" s="101"/>
      <c r="Y729" s="101"/>
      <c r="Z729" s="101"/>
      <c r="AA729" s="101"/>
    </row>
    <row r="730" spans="1:27" ht="12.75" customHeight="1">
      <c r="A730" s="101"/>
      <c r="B730" s="101"/>
      <c r="C730" s="101"/>
      <c r="D730" s="101"/>
      <c r="E730" s="101"/>
      <c r="F730" s="101"/>
      <c r="G730" s="101"/>
      <c r="H730" s="101"/>
      <c r="I730" s="101"/>
      <c r="J730" s="101"/>
      <c r="K730" s="101"/>
      <c r="L730" s="101"/>
      <c r="M730" s="101"/>
      <c r="N730" s="101"/>
      <c r="O730" s="101"/>
      <c r="P730" s="101"/>
      <c r="Q730" s="101"/>
      <c r="R730" s="101"/>
      <c r="S730" s="101"/>
      <c r="T730" s="101"/>
      <c r="U730" s="101"/>
      <c r="V730" s="101"/>
      <c r="W730" s="101"/>
      <c r="X730" s="101"/>
      <c r="Y730" s="101"/>
      <c r="Z730" s="101"/>
      <c r="AA730" s="101"/>
    </row>
    <row r="731" spans="1:27" ht="12.75" customHeight="1">
      <c r="A731" s="101"/>
      <c r="B731" s="101"/>
      <c r="C731" s="101"/>
      <c r="D731" s="101"/>
      <c r="E731" s="101"/>
      <c r="F731" s="101"/>
      <c r="G731" s="101"/>
      <c r="H731" s="101"/>
      <c r="I731" s="101"/>
      <c r="J731" s="101"/>
      <c r="K731" s="101"/>
      <c r="L731" s="101"/>
      <c r="M731" s="101"/>
      <c r="N731" s="101"/>
      <c r="O731" s="101"/>
      <c r="P731" s="101"/>
      <c r="Q731" s="101"/>
      <c r="R731" s="101"/>
      <c r="S731" s="101"/>
      <c r="T731" s="101"/>
      <c r="U731" s="101"/>
      <c r="V731" s="101"/>
      <c r="W731" s="101"/>
      <c r="X731" s="101"/>
      <c r="Y731" s="101"/>
      <c r="Z731" s="101"/>
      <c r="AA731" s="101"/>
    </row>
    <row r="732" spans="1:27" ht="12.75" customHeight="1">
      <c r="A732" s="101"/>
      <c r="B732" s="101"/>
      <c r="C732" s="101"/>
      <c r="D732" s="101"/>
      <c r="E732" s="101"/>
      <c r="F732" s="101"/>
      <c r="G732" s="101"/>
      <c r="H732" s="101"/>
      <c r="I732" s="101"/>
      <c r="J732" s="101"/>
      <c r="K732" s="101"/>
      <c r="L732" s="101"/>
      <c r="M732" s="101"/>
      <c r="N732" s="101"/>
      <c r="O732" s="101"/>
      <c r="P732" s="101"/>
      <c r="Q732" s="101"/>
      <c r="R732" s="101"/>
      <c r="S732" s="101"/>
      <c r="T732" s="101"/>
      <c r="U732" s="101"/>
      <c r="V732" s="101"/>
      <c r="W732" s="101"/>
      <c r="X732" s="101"/>
      <c r="Y732" s="101"/>
      <c r="Z732" s="101"/>
      <c r="AA732" s="101"/>
    </row>
    <row r="733" spans="1:27" ht="12.75" customHeight="1">
      <c r="A733" s="101"/>
      <c r="B733" s="101"/>
      <c r="C733" s="101"/>
      <c r="D733" s="101"/>
      <c r="E733" s="101"/>
      <c r="F733" s="101"/>
      <c r="G733" s="101"/>
      <c r="H733" s="101"/>
      <c r="I733" s="101"/>
      <c r="J733" s="101"/>
      <c r="K733" s="101"/>
      <c r="L733" s="101"/>
      <c r="M733" s="101"/>
      <c r="N733" s="101"/>
      <c r="O733" s="101"/>
      <c r="P733" s="101"/>
      <c r="Q733" s="101"/>
      <c r="R733" s="101"/>
      <c r="S733" s="101"/>
      <c r="T733" s="101"/>
      <c r="U733" s="101"/>
      <c r="V733" s="101"/>
      <c r="W733" s="101"/>
      <c r="X733" s="101"/>
      <c r="Y733" s="101"/>
      <c r="Z733" s="101"/>
      <c r="AA733" s="101"/>
    </row>
    <row r="734" spans="1:27" ht="12.75" customHeight="1">
      <c r="A734" s="101"/>
      <c r="B734" s="101"/>
      <c r="C734" s="101"/>
      <c r="D734" s="101"/>
      <c r="E734" s="101"/>
      <c r="F734" s="101"/>
      <c r="G734" s="101"/>
      <c r="H734" s="101"/>
      <c r="I734" s="101"/>
      <c r="J734" s="101"/>
      <c r="K734" s="101"/>
      <c r="L734" s="101"/>
      <c r="M734" s="101"/>
      <c r="N734" s="101"/>
      <c r="O734" s="101"/>
      <c r="P734" s="101"/>
      <c r="Q734" s="101"/>
      <c r="R734" s="101"/>
      <c r="S734" s="101"/>
      <c r="T734" s="101"/>
      <c r="U734" s="101"/>
      <c r="V734" s="101"/>
      <c r="W734" s="101"/>
      <c r="X734" s="101"/>
      <c r="Y734" s="101"/>
      <c r="Z734" s="101"/>
      <c r="AA734" s="101"/>
    </row>
    <row r="735" spans="1:27" ht="12.75" customHeight="1">
      <c r="A735" s="101"/>
      <c r="B735" s="101"/>
      <c r="C735" s="101"/>
      <c r="D735" s="101"/>
      <c r="E735" s="101"/>
      <c r="F735" s="101"/>
      <c r="G735" s="101"/>
      <c r="H735" s="101"/>
      <c r="I735" s="101"/>
      <c r="J735" s="101"/>
      <c r="K735" s="101"/>
      <c r="L735" s="101"/>
      <c r="M735" s="101"/>
      <c r="N735" s="101"/>
      <c r="O735" s="101"/>
      <c r="P735" s="101"/>
      <c r="Q735" s="101"/>
      <c r="R735" s="101"/>
      <c r="S735" s="101"/>
      <c r="T735" s="101"/>
      <c r="U735" s="101"/>
      <c r="V735" s="101"/>
      <c r="W735" s="101"/>
      <c r="X735" s="101"/>
      <c r="Y735" s="101"/>
      <c r="Z735" s="101"/>
      <c r="AA735" s="101"/>
    </row>
    <row r="736" spans="1:27" ht="12.75" customHeight="1">
      <c r="A736" s="101"/>
      <c r="B736" s="101"/>
      <c r="C736" s="101"/>
      <c r="D736" s="101"/>
      <c r="E736" s="101"/>
      <c r="F736" s="101"/>
      <c r="G736" s="101"/>
      <c r="H736" s="101"/>
      <c r="I736" s="101"/>
      <c r="J736" s="101"/>
      <c r="K736" s="101"/>
      <c r="L736" s="101"/>
      <c r="M736" s="101"/>
      <c r="N736" s="101"/>
      <c r="O736" s="101"/>
      <c r="P736" s="101"/>
      <c r="Q736" s="101"/>
      <c r="R736" s="101"/>
      <c r="S736" s="101"/>
      <c r="T736" s="101"/>
      <c r="U736" s="101"/>
      <c r="V736" s="101"/>
      <c r="W736" s="101"/>
      <c r="X736" s="101"/>
      <c r="Y736" s="101"/>
      <c r="Z736" s="101"/>
      <c r="AA736" s="101"/>
    </row>
    <row r="737" spans="1:27" ht="12.75" customHeight="1">
      <c r="A737" s="101"/>
      <c r="B737" s="101"/>
      <c r="C737" s="101"/>
      <c r="D737" s="101"/>
      <c r="E737" s="101"/>
      <c r="F737" s="101"/>
      <c r="G737" s="101"/>
      <c r="H737" s="101"/>
      <c r="I737" s="101"/>
      <c r="J737" s="101"/>
      <c r="K737" s="101"/>
      <c r="L737" s="101"/>
      <c r="M737" s="101"/>
      <c r="N737" s="101"/>
      <c r="O737" s="101"/>
      <c r="P737" s="101"/>
      <c r="Q737" s="101"/>
      <c r="R737" s="101"/>
      <c r="S737" s="101"/>
      <c r="T737" s="101"/>
      <c r="U737" s="101"/>
      <c r="V737" s="101"/>
      <c r="W737" s="101"/>
      <c r="X737" s="101"/>
      <c r="Y737" s="101"/>
      <c r="Z737" s="101"/>
      <c r="AA737" s="101"/>
    </row>
    <row r="738" spans="1:27" ht="12.75" customHeight="1">
      <c r="A738" s="101"/>
      <c r="B738" s="101"/>
      <c r="C738" s="101"/>
      <c r="D738" s="101"/>
      <c r="E738" s="101"/>
      <c r="F738" s="101"/>
      <c r="G738" s="101"/>
      <c r="H738" s="101"/>
      <c r="I738" s="101"/>
      <c r="J738" s="101"/>
      <c r="K738" s="101"/>
      <c r="L738" s="101"/>
      <c r="M738" s="101"/>
      <c r="N738" s="101"/>
      <c r="O738" s="101"/>
      <c r="P738" s="101"/>
      <c r="Q738" s="101"/>
      <c r="R738" s="101"/>
      <c r="S738" s="101"/>
      <c r="T738" s="101"/>
      <c r="U738" s="101"/>
      <c r="V738" s="101"/>
      <c r="W738" s="101"/>
      <c r="X738" s="101"/>
      <c r="Y738" s="101"/>
      <c r="Z738" s="101"/>
      <c r="AA738" s="101"/>
    </row>
    <row r="739" spans="1:27" ht="12.75" customHeight="1">
      <c r="A739" s="101"/>
      <c r="B739" s="101"/>
      <c r="C739" s="101"/>
      <c r="D739" s="101"/>
      <c r="E739" s="101"/>
      <c r="F739" s="101"/>
      <c r="G739" s="101"/>
      <c r="H739" s="101"/>
      <c r="I739" s="101"/>
      <c r="J739" s="101"/>
      <c r="K739" s="101"/>
      <c r="L739" s="101"/>
      <c r="M739" s="101"/>
      <c r="N739" s="101"/>
      <c r="O739" s="101"/>
      <c r="P739" s="101"/>
      <c r="Q739" s="101"/>
      <c r="R739" s="101"/>
      <c r="S739" s="101"/>
      <c r="T739" s="101"/>
      <c r="U739" s="101"/>
      <c r="V739" s="101"/>
      <c r="W739" s="101"/>
      <c r="X739" s="101"/>
      <c r="Y739" s="101"/>
      <c r="Z739" s="101"/>
      <c r="AA739" s="101"/>
    </row>
    <row r="740" spans="1:27" ht="12.75" customHeight="1">
      <c r="A740" s="101"/>
      <c r="B740" s="101"/>
      <c r="C740" s="101"/>
      <c r="D740" s="101"/>
      <c r="E740" s="101"/>
      <c r="F740" s="101"/>
      <c r="G740" s="101"/>
      <c r="H740" s="101"/>
      <c r="I740" s="101"/>
      <c r="J740" s="101"/>
      <c r="K740" s="101"/>
      <c r="L740" s="101"/>
      <c r="M740" s="101"/>
      <c r="N740" s="101"/>
      <c r="O740" s="101"/>
      <c r="P740" s="101"/>
      <c r="Q740" s="101"/>
      <c r="R740" s="101"/>
      <c r="S740" s="101"/>
      <c r="T740" s="101"/>
      <c r="U740" s="101"/>
      <c r="V740" s="101"/>
      <c r="W740" s="101"/>
      <c r="X740" s="101"/>
      <c r="Y740" s="101"/>
      <c r="Z740" s="101"/>
      <c r="AA740" s="101"/>
    </row>
    <row r="741" spans="1:27" ht="12.75" customHeight="1">
      <c r="A741" s="101"/>
      <c r="B741" s="101"/>
      <c r="C741" s="101"/>
      <c r="D741" s="101"/>
      <c r="E741" s="101"/>
      <c r="F741" s="101"/>
      <c r="G741" s="101"/>
      <c r="H741" s="101"/>
      <c r="I741" s="101"/>
      <c r="J741" s="101"/>
      <c r="K741" s="101"/>
      <c r="L741" s="101"/>
      <c r="M741" s="101"/>
      <c r="N741" s="101"/>
      <c r="O741" s="101"/>
      <c r="P741" s="101"/>
      <c r="Q741" s="101"/>
      <c r="R741" s="101"/>
      <c r="S741" s="101"/>
      <c r="T741" s="101"/>
      <c r="U741" s="101"/>
      <c r="V741" s="101"/>
      <c r="W741" s="101"/>
      <c r="X741" s="101"/>
      <c r="Y741" s="101"/>
      <c r="Z741" s="101"/>
      <c r="AA741" s="101"/>
    </row>
    <row r="742" spans="1:27" ht="12.75" customHeight="1">
      <c r="A742" s="101"/>
      <c r="B742" s="101"/>
      <c r="C742" s="101"/>
      <c r="D742" s="101"/>
      <c r="E742" s="101"/>
      <c r="F742" s="101"/>
      <c r="G742" s="101"/>
      <c r="H742" s="101"/>
      <c r="I742" s="101"/>
      <c r="J742" s="101"/>
      <c r="K742" s="101"/>
      <c r="L742" s="101"/>
      <c r="M742" s="101"/>
      <c r="N742" s="101"/>
      <c r="O742" s="101"/>
      <c r="P742" s="101"/>
      <c r="Q742" s="101"/>
      <c r="R742" s="101"/>
      <c r="S742" s="101"/>
      <c r="T742" s="101"/>
      <c r="U742" s="101"/>
      <c r="V742" s="101"/>
      <c r="W742" s="101"/>
      <c r="X742" s="101"/>
      <c r="Y742" s="101"/>
      <c r="Z742" s="101"/>
      <c r="AA742" s="101"/>
    </row>
    <row r="743" spans="1:27" ht="12.75" customHeight="1">
      <c r="A743" s="101"/>
      <c r="B743" s="101"/>
      <c r="C743" s="101"/>
      <c r="D743" s="101"/>
      <c r="E743" s="101"/>
      <c r="F743" s="101"/>
      <c r="G743" s="101"/>
      <c r="H743" s="101"/>
      <c r="I743" s="101"/>
      <c r="J743" s="101"/>
      <c r="K743" s="101"/>
      <c r="L743" s="101"/>
      <c r="M743" s="101"/>
      <c r="N743" s="101"/>
      <c r="O743" s="101"/>
      <c r="P743" s="101"/>
      <c r="Q743" s="101"/>
      <c r="R743" s="101"/>
      <c r="S743" s="101"/>
      <c r="T743" s="101"/>
      <c r="U743" s="101"/>
      <c r="V743" s="101"/>
      <c r="W743" s="101"/>
      <c r="X743" s="101"/>
      <c r="Y743" s="101"/>
      <c r="Z743" s="101"/>
      <c r="AA743" s="101"/>
    </row>
    <row r="744" spans="1:27" ht="12.75" customHeight="1">
      <c r="A744" s="101"/>
      <c r="B744" s="101"/>
      <c r="C744" s="101"/>
      <c r="D744" s="101"/>
      <c r="E744" s="101"/>
      <c r="F744" s="101"/>
      <c r="G744" s="101"/>
      <c r="H744" s="101"/>
      <c r="I744" s="101"/>
      <c r="J744" s="101"/>
      <c r="K744" s="101"/>
      <c r="L744" s="101"/>
      <c r="M744" s="101"/>
      <c r="N744" s="101"/>
      <c r="O744" s="101"/>
      <c r="P744" s="101"/>
      <c r="Q744" s="101"/>
      <c r="R744" s="101"/>
      <c r="S744" s="101"/>
      <c r="T744" s="101"/>
      <c r="U744" s="101"/>
      <c r="V744" s="101"/>
      <c r="W744" s="101"/>
      <c r="X744" s="101"/>
      <c r="Y744" s="101"/>
      <c r="Z744" s="101"/>
      <c r="AA744" s="101"/>
    </row>
    <row r="745" spans="1:27" ht="12.75" customHeight="1">
      <c r="A745" s="101"/>
      <c r="B745" s="101"/>
      <c r="C745" s="101"/>
      <c r="D745" s="101"/>
      <c r="E745" s="101"/>
      <c r="F745" s="101"/>
      <c r="G745" s="101"/>
      <c r="H745" s="101"/>
      <c r="I745" s="101"/>
      <c r="J745" s="101"/>
      <c r="K745" s="101"/>
      <c r="L745" s="101"/>
      <c r="M745" s="101"/>
      <c r="N745" s="101"/>
      <c r="O745" s="101"/>
      <c r="P745" s="101"/>
      <c r="Q745" s="101"/>
      <c r="R745" s="101"/>
      <c r="S745" s="101"/>
      <c r="T745" s="101"/>
      <c r="U745" s="101"/>
      <c r="V745" s="101"/>
      <c r="W745" s="101"/>
      <c r="X745" s="101"/>
      <c r="Y745" s="101"/>
      <c r="Z745" s="101"/>
      <c r="AA745" s="101"/>
    </row>
    <row r="746" spans="1:27" ht="12.75" customHeight="1">
      <c r="A746" s="101"/>
      <c r="B746" s="101"/>
      <c r="C746" s="101"/>
      <c r="D746" s="101"/>
      <c r="E746" s="101"/>
      <c r="F746" s="101"/>
      <c r="G746" s="101"/>
      <c r="H746" s="101"/>
      <c r="I746" s="101"/>
      <c r="J746" s="101"/>
      <c r="K746" s="101"/>
      <c r="L746" s="101"/>
      <c r="M746" s="101"/>
      <c r="N746" s="101"/>
      <c r="O746" s="101"/>
      <c r="P746" s="101"/>
      <c r="Q746" s="101"/>
      <c r="R746" s="101"/>
      <c r="S746" s="101"/>
      <c r="T746" s="101"/>
      <c r="U746" s="101"/>
      <c r="V746" s="101"/>
      <c r="W746" s="101"/>
      <c r="X746" s="101"/>
      <c r="Y746" s="101"/>
      <c r="Z746" s="101"/>
      <c r="AA746" s="101"/>
    </row>
    <row r="747" spans="1:27" ht="12.75" customHeight="1">
      <c r="A747" s="101"/>
      <c r="B747" s="101"/>
      <c r="C747" s="101"/>
      <c r="D747" s="101"/>
      <c r="E747" s="101"/>
      <c r="F747" s="101"/>
      <c r="G747" s="101"/>
      <c r="H747" s="101"/>
      <c r="I747" s="101"/>
      <c r="J747" s="101"/>
      <c r="K747" s="101"/>
      <c r="L747" s="101"/>
      <c r="M747" s="101"/>
      <c r="N747" s="101"/>
      <c r="O747" s="101"/>
      <c r="P747" s="101"/>
      <c r="Q747" s="101"/>
      <c r="R747" s="101"/>
      <c r="S747" s="101"/>
      <c r="T747" s="101"/>
      <c r="U747" s="101"/>
      <c r="V747" s="101"/>
      <c r="W747" s="101"/>
      <c r="X747" s="101"/>
      <c r="Y747" s="101"/>
      <c r="Z747" s="101"/>
      <c r="AA747" s="101"/>
    </row>
    <row r="748" spans="1:27" ht="12.75" customHeight="1">
      <c r="A748" s="101"/>
      <c r="B748" s="101"/>
      <c r="C748" s="101"/>
      <c r="D748" s="101"/>
      <c r="E748" s="101"/>
      <c r="F748" s="101"/>
      <c r="G748" s="101"/>
      <c r="H748" s="101"/>
      <c r="I748" s="101"/>
      <c r="J748" s="101"/>
      <c r="K748" s="101"/>
      <c r="L748" s="101"/>
      <c r="M748" s="101"/>
      <c r="N748" s="101"/>
      <c r="O748" s="101"/>
      <c r="P748" s="101"/>
      <c r="Q748" s="101"/>
      <c r="R748" s="101"/>
      <c r="S748" s="101"/>
      <c r="T748" s="101"/>
      <c r="U748" s="101"/>
      <c r="V748" s="101"/>
      <c r="W748" s="101"/>
      <c r="X748" s="101"/>
      <c r="Y748" s="101"/>
      <c r="Z748" s="101"/>
      <c r="AA748" s="101"/>
    </row>
    <row r="749" spans="1:27" ht="12.75" customHeight="1">
      <c r="A749" s="101"/>
      <c r="B749" s="101"/>
      <c r="C749" s="101"/>
      <c r="D749" s="101"/>
      <c r="E749" s="101"/>
      <c r="F749" s="101"/>
      <c r="G749" s="101"/>
      <c r="H749" s="101"/>
      <c r="I749" s="101"/>
      <c r="J749" s="101"/>
      <c r="K749" s="101"/>
      <c r="L749" s="101"/>
      <c r="M749" s="101"/>
      <c r="N749" s="101"/>
      <c r="O749" s="101"/>
      <c r="P749" s="101"/>
      <c r="Q749" s="101"/>
      <c r="R749" s="101"/>
      <c r="S749" s="101"/>
      <c r="T749" s="101"/>
      <c r="U749" s="101"/>
      <c r="V749" s="101"/>
      <c r="W749" s="101"/>
      <c r="X749" s="101"/>
      <c r="Y749" s="101"/>
      <c r="Z749" s="101"/>
      <c r="AA749" s="101"/>
    </row>
    <row r="750" spans="1:27" ht="12.75" customHeight="1">
      <c r="A750" s="101"/>
      <c r="B750" s="101"/>
      <c r="C750" s="101"/>
      <c r="D750" s="101"/>
      <c r="E750" s="101"/>
      <c r="F750" s="101"/>
      <c r="G750" s="101"/>
      <c r="H750" s="101"/>
      <c r="I750" s="101"/>
      <c r="J750" s="101"/>
      <c r="K750" s="101"/>
      <c r="L750" s="101"/>
      <c r="M750" s="101"/>
      <c r="N750" s="101"/>
      <c r="O750" s="101"/>
      <c r="P750" s="101"/>
      <c r="Q750" s="101"/>
      <c r="R750" s="101"/>
      <c r="S750" s="101"/>
      <c r="T750" s="101"/>
      <c r="U750" s="101"/>
      <c r="V750" s="101"/>
      <c r="W750" s="101"/>
      <c r="X750" s="101"/>
      <c r="Y750" s="101"/>
      <c r="Z750" s="101"/>
      <c r="AA750" s="101"/>
    </row>
    <row r="751" spans="1:27" ht="12.75" customHeight="1">
      <c r="A751" s="101"/>
      <c r="B751" s="101"/>
      <c r="C751" s="101"/>
      <c r="D751" s="101"/>
      <c r="E751" s="101"/>
      <c r="F751" s="101"/>
      <c r="G751" s="101"/>
      <c r="H751" s="101"/>
      <c r="I751" s="101"/>
      <c r="J751" s="101"/>
      <c r="K751" s="101"/>
      <c r="L751" s="101"/>
      <c r="M751" s="101"/>
      <c r="N751" s="101"/>
      <c r="O751" s="101"/>
      <c r="P751" s="101"/>
      <c r="Q751" s="101"/>
      <c r="R751" s="101"/>
      <c r="S751" s="101"/>
      <c r="T751" s="101"/>
      <c r="U751" s="101"/>
      <c r="V751" s="101"/>
      <c r="W751" s="101"/>
      <c r="X751" s="101"/>
      <c r="Y751" s="101"/>
      <c r="Z751" s="101"/>
      <c r="AA751" s="101"/>
    </row>
    <row r="752" spans="1:27" ht="12.75" customHeight="1">
      <c r="A752" s="101"/>
      <c r="B752" s="101"/>
      <c r="C752" s="101"/>
      <c r="D752" s="101"/>
      <c r="E752" s="101"/>
      <c r="F752" s="101"/>
      <c r="G752" s="101"/>
      <c r="H752" s="101"/>
      <c r="I752" s="101"/>
      <c r="J752" s="101"/>
      <c r="K752" s="101"/>
      <c r="L752" s="101"/>
      <c r="M752" s="101"/>
      <c r="N752" s="101"/>
      <c r="O752" s="101"/>
      <c r="P752" s="101"/>
      <c r="Q752" s="101"/>
      <c r="R752" s="101"/>
      <c r="S752" s="101"/>
      <c r="T752" s="101"/>
      <c r="U752" s="101"/>
      <c r="V752" s="101"/>
      <c r="W752" s="101"/>
      <c r="X752" s="101"/>
      <c r="Y752" s="101"/>
      <c r="Z752" s="101"/>
      <c r="AA752" s="101"/>
    </row>
    <row r="753" spans="1:27" ht="12.75" customHeight="1">
      <c r="A753" s="101"/>
      <c r="B753" s="101"/>
      <c r="C753" s="101"/>
      <c r="D753" s="101"/>
      <c r="E753" s="101"/>
      <c r="F753" s="101"/>
      <c r="G753" s="101"/>
      <c r="H753" s="101"/>
      <c r="I753" s="101"/>
      <c r="J753" s="101"/>
      <c r="K753" s="101"/>
      <c r="L753" s="101"/>
      <c r="M753" s="101"/>
      <c r="N753" s="101"/>
      <c r="O753" s="101"/>
      <c r="P753" s="101"/>
      <c r="Q753" s="101"/>
      <c r="R753" s="101"/>
      <c r="S753" s="101"/>
      <c r="T753" s="101"/>
      <c r="U753" s="101"/>
      <c r="V753" s="101"/>
      <c r="W753" s="101"/>
      <c r="X753" s="101"/>
      <c r="Y753" s="101"/>
      <c r="Z753" s="101"/>
      <c r="AA753" s="101"/>
    </row>
    <row r="754" spans="1:27" ht="12.75" customHeight="1">
      <c r="A754" s="101"/>
      <c r="B754" s="101"/>
      <c r="C754" s="101"/>
      <c r="D754" s="101"/>
      <c r="E754" s="101"/>
      <c r="F754" s="101"/>
      <c r="G754" s="101"/>
      <c r="H754" s="101"/>
      <c r="I754" s="101"/>
      <c r="J754" s="101"/>
      <c r="K754" s="101"/>
      <c r="L754" s="101"/>
      <c r="M754" s="101"/>
      <c r="N754" s="101"/>
      <c r="O754" s="101"/>
      <c r="P754" s="101"/>
      <c r="Q754" s="101"/>
      <c r="R754" s="101"/>
      <c r="S754" s="101"/>
      <c r="T754" s="101"/>
      <c r="U754" s="101"/>
      <c r="V754" s="101"/>
      <c r="W754" s="101"/>
      <c r="X754" s="101"/>
      <c r="Y754" s="101"/>
      <c r="Z754" s="101"/>
      <c r="AA754" s="101"/>
    </row>
    <row r="755" spans="1:27" ht="12.75" customHeight="1">
      <c r="A755" s="101"/>
      <c r="B755" s="101"/>
      <c r="C755" s="101"/>
      <c r="D755" s="101"/>
      <c r="E755" s="101"/>
      <c r="F755" s="101"/>
      <c r="G755" s="101"/>
      <c r="H755" s="101"/>
      <c r="I755" s="101"/>
      <c r="J755" s="101"/>
      <c r="K755" s="101"/>
      <c r="L755" s="101"/>
      <c r="M755" s="101"/>
      <c r="N755" s="101"/>
      <c r="O755" s="101"/>
      <c r="P755" s="101"/>
      <c r="Q755" s="101"/>
      <c r="R755" s="101"/>
      <c r="S755" s="101"/>
      <c r="T755" s="101"/>
      <c r="U755" s="101"/>
      <c r="V755" s="101"/>
      <c r="W755" s="101"/>
      <c r="X755" s="101"/>
      <c r="Y755" s="101"/>
      <c r="Z755" s="101"/>
      <c r="AA755" s="101"/>
    </row>
    <row r="756" spans="1:27" ht="12.75" customHeight="1">
      <c r="A756" s="101"/>
      <c r="B756" s="101"/>
      <c r="C756" s="101"/>
      <c r="D756" s="101"/>
      <c r="E756" s="101"/>
      <c r="F756" s="101"/>
      <c r="G756" s="101"/>
      <c r="H756" s="101"/>
      <c r="I756" s="101"/>
      <c r="J756" s="101"/>
      <c r="K756" s="101"/>
      <c r="L756" s="101"/>
      <c r="M756" s="101"/>
      <c r="N756" s="101"/>
      <c r="O756" s="101"/>
      <c r="P756" s="101"/>
      <c r="Q756" s="101"/>
      <c r="R756" s="101"/>
      <c r="S756" s="101"/>
      <c r="T756" s="101"/>
      <c r="U756" s="101"/>
      <c r="V756" s="101"/>
      <c r="W756" s="101"/>
      <c r="X756" s="101"/>
      <c r="Y756" s="101"/>
      <c r="Z756" s="101"/>
      <c r="AA756" s="101"/>
    </row>
    <row r="757" spans="1:27" ht="12.75" customHeight="1">
      <c r="A757" s="101"/>
      <c r="B757" s="101"/>
      <c r="C757" s="101"/>
      <c r="D757" s="101"/>
      <c r="E757" s="101"/>
      <c r="F757" s="101"/>
      <c r="G757" s="101"/>
      <c r="H757" s="101"/>
      <c r="I757" s="101"/>
      <c r="J757" s="101"/>
      <c r="K757" s="101"/>
      <c r="L757" s="101"/>
      <c r="M757" s="101"/>
      <c r="N757" s="101"/>
      <c r="O757" s="101"/>
      <c r="P757" s="101"/>
      <c r="Q757" s="101"/>
      <c r="R757" s="101"/>
      <c r="S757" s="101"/>
      <c r="T757" s="101"/>
      <c r="U757" s="101"/>
      <c r="V757" s="101"/>
      <c r="W757" s="101"/>
      <c r="X757" s="101"/>
      <c r="Y757" s="101"/>
      <c r="Z757" s="101"/>
      <c r="AA757" s="101"/>
    </row>
    <row r="758" spans="1:27" ht="12.75" customHeight="1">
      <c r="A758" s="101"/>
      <c r="B758" s="101"/>
      <c r="C758" s="101"/>
      <c r="D758" s="101"/>
      <c r="E758" s="101"/>
      <c r="F758" s="101"/>
      <c r="G758" s="101"/>
      <c r="H758" s="101"/>
      <c r="I758" s="101"/>
      <c r="J758" s="101"/>
      <c r="K758" s="101"/>
      <c r="L758" s="101"/>
      <c r="M758" s="101"/>
      <c r="N758" s="101"/>
      <c r="O758" s="101"/>
      <c r="P758" s="101"/>
      <c r="Q758" s="101"/>
      <c r="R758" s="101"/>
      <c r="S758" s="101"/>
      <c r="T758" s="101"/>
      <c r="U758" s="101"/>
      <c r="V758" s="101"/>
      <c r="W758" s="101"/>
      <c r="X758" s="101"/>
      <c r="Y758" s="101"/>
      <c r="Z758" s="101"/>
      <c r="AA758" s="101"/>
    </row>
    <row r="759" spans="1:27" ht="12.75" customHeight="1">
      <c r="A759" s="101"/>
      <c r="B759" s="101"/>
      <c r="C759" s="101"/>
      <c r="D759" s="101"/>
      <c r="E759" s="101"/>
      <c r="F759" s="101"/>
      <c r="G759" s="101"/>
      <c r="H759" s="101"/>
      <c r="I759" s="101"/>
      <c r="J759" s="101"/>
      <c r="K759" s="101"/>
      <c r="L759" s="101"/>
      <c r="M759" s="101"/>
      <c r="N759" s="101"/>
      <c r="O759" s="101"/>
      <c r="P759" s="101"/>
      <c r="Q759" s="101"/>
      <c r="R759" s="101"/>
      <c r="S759" s="101"/>
      <c r="T759" s="101"/>
      <c r="U759" s="101"/>
      <c r="V759" s="101"/>
      <c r="W759" s="101"/>
      <c r="X759" s="101"/>
      <c r="Y759" s="101"/>
      <c r="Z759" s="101"/>
      <c r="AA759" s="101"/>
    </row>
    <row r="760" spans="1:27" ht="12.75" customHeight="1">
      <c r="A760" s="101"/>
      <c r="B760" s="101"/>
      <c r="C760" s="101"/>
      <c r="D760" s="101"/>
      <c r="E760" s="101"/>
      <c r="F760" s="101"/>
      <c r="G760" s="101"/>
      <c r="H760" s="101"/>
      <c r="I760" s="101"/>
      <c r="J760" s="101"/>
      <c r="K760" s="101"/>
      <c r="L760" s="101"/>
      <c r="M760" s="101"/>
      <c r="N760" s="101"/>
      <c r="O760" s="101"/>
      <c r="P760" s="101"/>
      <c r="Q760" s="101"/>
      <c r="R760" s="101"/>
      <c r="S760" s="101"/>
      <c r="T760" s="101"/>
      <c r="U760" s="101"/>
      <c r="V760" s="101"/>
      <c r="W760" s="101"/>
      <c r="X760" s="101"/>
      <c r="Y760" s="101"/>
      <c r="Z760" s="101"/>
      <c r="AA760" s="101"/>
    </row>
    <row r="761" spans="1:27" ht="12.75" customHeight="1">
      <c r="A761" s="101"/>
      <c r="B761" s="101"/>
      <c r="C761" s="101"/>
      <c r="D761" s="101"/>
      <c r="E761" s="101"/>
      <c r="F761" s="101"/>
      <c r="G761" s="101"/>
      <c r="H761" s="101"/>
      <c r="I761" s="101"/>
      <c r="J761" s="101"/>
      <c r="K761" s="101"/>
      <c r="L761" s="101"/>
      <c r="M761" s="101"/>
      <c r="N761" s="101"/>
      <c r="O761" s="101"/>
      <c r="P761" s="101"/>
      <c r="Q761" s="101"/>
      <c r="R761" s="101"/>
      <c r="S761" s="101"/>
      <c r="T761" s="101"/>
      <c r="U761" s="101"/>
      <c r="V761" s="101"/>
      <c r="W761" s="101"/>
      <c r="X761" s="101"/>
      <c r="Y761" s="101"/>
      <c r="Z761" s="101"/>
      <c r="AA761" s="101"/>
    </row>
    <row r="762" spans="1:27" ht="12.75" customHeight="1">
      <c r="A762" s="101"/>
      <c r="B762" s="101"/>
      <c r="C762" s="101"/>
      <c r="D762" s="101"/>
      <c r="E762" s="101"/>
      <c r="F762" s="101"/>
      <c r="G762" s="101"/>
      <c r="H762" s="101"/>
      <c r="I762" s="101"/>
      <c r="J762" s="101"/>
      <c r="K762" s="101"/>
      <c r="L762" s="101"/>
      <c r="M762" s="101"/>
      <c r="N762" s="101"/>
      <c r="O762" s="101"/>
      <c r="P762" s="101"/>
      <c r="Q762" s="101"/>
      <c r="R762" s="101"/>
      <c r="S762" s="101"/>
      <c r="T762" s="101"/>
      <c r="U762" s="101"/>
      <c r="V762" s="101"/>
      <c r="W762" s="101"/>
      <c r="X762" s="101"/>
      <c r="Y762" s="101"/>
      <c r="Z762" s="101"/>
      <c r="AA762" s="101"/>
    </row>
    <row r="763" spans="1:27" ht="12.75" customHeight="1">
      <c r="A763" s="101"/>
      <c r="B763" s="101"/>
      <c r="C763" s="101"/>
      <c r="D763" s="101"/>
      <c r="E763" s="101"/>
      <c r="F763" s="101"/>
      <c r="G763" s="101"/>
      <c r="H763" s="101"/>
      <c r="I763" s="101"/>
      <c r="J763" s="101"/>
      <c r="K763" s="101"/>
      <c r="L763" s="101"/>
      <c r="M763" s="101"/>
      <c r="N763" s="101"/>
      <c r="O763" s="101"/>
      <c r="P763" s="101"/>
      <c r="Q763" s="101"/>
      <c r="R763" s="101"/>
      <c r="S763" s="101"/>
      <c r="T763" s="101"/>
      <c r="U763" s="101"/>
      <c r="V763" s="101"/>
      <c r="W763" s="101"/>
      <c r="X763" s="101"/>
      <c r="Y763" s="101"/>
      <c r="Z763" s="101"/>
      <c r="AA763" s="101"/>
    </row>
    <row r="764" spans="1:27" ht="12.75" customHeight="1">
      <c r="A764" s="101"/>
      <c r="B764" s="101"/>
      <c r="C764" s="101"/>
      <c r="D764" s="101"/>
      <c r="E764" s="101"/>
      <c r="F764" s="101"/>
      <c r="G764" s="101"/>
      <c r="H764" s="101"/>
      <c r="I764" s="101"/>
      <c r="J764" s="101"/>
      <c r="K764" s="101"/>
      <c r="L764" s="101"/>
      <c r="M764" s="101"/>
      <c r="N764" s="101"/>
      <c r="O764" s="101"/>
      <c r="P764" s="101"/>
      <c r="Q764" s="101"/>
      <c r="R764" s="101"/>
      <c r="S764" s="101"/>
      <c r="T764" s="101"/>
      <c r="U764" s="101"/>
      <c r="V764" s="101"/>
      <c r="W764" s="101"/>
      <c r="X764" s="101"/>
      <c r="Y764" s="101"/>
      <c r="Z764" s="101"/>
      <c r="AA764" s="101"/>
    </row>
    <row r="765" spans="1:27" ht="12.75" customHeight="1">
      <c r="A765" s="101"/>
      <c r="B765" s="101"/>
      <c r="C765" s="101"/>
      <c r="D765" s="101"/>
      <c r="E765" s="101"/>
      <c r="F765" s="101"/>
      <c r="G765" s="101"/>
      <c r="H765" s="101"/>
      <c r="I765" s="101"/>
      <c r="J765" s="101"/>
      <c r="K765" s="101"/>
      <c r="L765" s="101"/>
      <c r="M765" s="101"/>
      <c r="N765" s="101"/>
      <c r="O765" s="101"/>
      <c r="P765" s="101"/>
      <c r="Q765" s="101"/>
      <c r="R765" s="101"/>
      <c r="S765" s="101"/>
      <c r="T765" s="101"/>
      <c r="U765" s="101"/>
      <c r="V765" s="101"/>
      <c r="W765" s="101"/>
      <c r="X765" s="101"/>
      <c r="Y765" s="101"/>
      <c r="Z765" s="101"/>
      <c r="AA765" s="101"/>
    </row>
    <row r="766" spans="1:27" ht="12.75" customHeight="1">
      <c r="A766" s="101"/>
      <c r="B766" s="101"/>
      <c r="C766" s="101"/>
      <c r="D766" s="101"/>
      <c r="E766" s="101"/>
      <c r="F766" s="101"/>
      <c r="G766" s="101"/>
      <c r="H766" s="101"/>
      <c r="I766" s="101"/>
      <c r="J766" s="101"/>
      <c r="K766" s="101"/>
      <c r="L766" s="101"/>
      <c r="M766" s="101"/>
      <c r="N766" s="101"/>
      <c r="O766" s="101"/>
      <c r="P766" s="101"/>
      <c r="Q766" s="101"/>
      <c r="R766" s="101"/>
      <c r="S766" s="101"/>
      <c r="T766" s="101"/>
      <c r="U766" s="101"/>
      <c r="V766" s="101"/>
      <c r="W766" s="101"/>
      <c r="X766" s="101"/>
      <c r="Y766" s="101"/>
      <c r="Z766" s="101"/>
      <c r="AA766" s="101"/>
    </row>
    <row r="767" spans="1:27" ht="12.75" customHeight="1">
      <c r="A767" s="101"/>
      <c r="B767" s="101"/>
      <c r="C767" s="101"/>
      <c r="D767" s="101"/>
      <c r="E767" s="101"/>
      <c r="F767" s="101"/>
      <c r="G767" s="101"/>
      <c r="H767" s="101"/>
      <c r="I767" s="101"/>
      <c r="J767" s="101"/>
      <c r="K767" s="101"/>
      <c r="L767" s="101"/>
      <c r="M767" s="101"/>
      <c r="N767" s="101"/>
      <c r="O767" s="101"/>
      <c r="P767" s="101"/>
      <c r="Q767" s="101"/>
      <c r="R767" s="101"/>
      <c r="S767" s="101"/>
      <c r="T767" s="101"/>
      <c r="U767" s="101"/>
      <c r="V767" s="101"/>
      <c r="W767" s="101"/>
      <c r="X767" s="101"/>
      <c r="Y767" s="101"/>
      <c r="Z767" s="101"/>
      <c r="AA767" s="101"/>
    </row>
    <row r="768" spans="1:27" ht="12.75" customHeight="1">
      <c r="A768" s="101"/>
      <c r="B768" s="101"/>
      <c r="C768" s="101"/>
      <c r="D768" s="101"/>
      <c r="E768" s="101"/>
      <c r="F768" s="101"/>
      <c r="G768" s="101"/>
      <c r="H768" s="101"/>
      <c r="I768" s="101"/>
      <c r="J768" s="101"/>
      <c r="K768" s="101"/>
      <c r="L768" s="101"/>
      <c r="M768" s="101"/>
      <c r="N768" s="101"/>
      <c r="O768" s="101"/>
      <c r="P768" s="101"/>
      <c r="Q768" s="101"/>
      <c r="R768" s="101"/>
      <c r="S768" s="101"/>
      <c r="T768" s="101"/>
      <c r="U768" s="101"/>
      <c r="V768" s="101"/>
      <c r="W768" s="101"/>
      <c r="X768" s="101"/>
      <c r="Y768" s="101"/>
      <c r="Z768" s="101"/>
      <c r="AA768" s="101"/>
    </row>
    <row r="769" spans="1:27" ht="12.75" customHeight="1">
      <c r="A769" s="101"/>
      <c r="B769" s="101"/>
      <c r="C769" s="101"/>
      <c r="D769" s="101"/>
      <c r="E769" s="101"/>
      <c r="F769" s="101"/>
      <c r="G769" s="101"/>
      <c r="H769" s="101"/>
      <c r="I769" s="101"/>
      <c r="J769" s="101"/>
      <c r="K769" s="101"/>
      <c r="L769" s="101"/>
      <c r="M769" s="101"/>
      <c r="N769" s="101"/>
      <c r="O769" s="101"/>
      <c r="P769" s="101"/>
      <c r="Q769" s="101"/>
      <c r="R769" s="101"/>
      <c r="S769" s="101"/>
      <c r="T769" s="101"/>
      <c r="U769" s="101"/>
      <c r="V769" s="101"/>
      <c r="W769" s="101"/>
      <c r="X769" s="101"/>
      <c r="Y769" s="101"/>
      <c r="Z769" s="101"/>
      <c r="AA769" s="101"/>
    </row>
    <row r="770" spans="1:27" ht="12.75" customHeight="1">
      <c r="A770" s="101"/>
      <c r="B770" s="101"/>
      <c r="C770" s="101"/>
      <c r="D770" s="101"/>
      <c r="E770" s="101"/>
      <c r="F770" s="101"/>
      <c r="G770" s="101"/>
      <c r="H770" s="101"/>
      <c r="I770" s="101"/>
      <c r="J770" s="101"/>
      <c r="K770" s="101"/>
      <c r="L770" s="101"/>
      <c r="M770" s="101"/>
      <c r="N770" s="101"/>
      <c r="O770" s="101"/>
      <c r="P770" s="101"/>
      <c r="Q770" s="101"/>
      <c r="R770" s="101"/>
      <c r="S770" s="101"/>
      <c r="T770" s="101"/>
      <c r="U770" s="101"/>
      <c r="V770" s="101"/>
      <c r="W770" s="101"/>
      <c r="X770" s="101"/>
      <c r="Y770" s="101"/>
      <c r="Z770" s="101"/>
      <c r="AA770" s="101"/>
    </row>
    <row r="771" spans="1:27" ht="12.75" customHeight="1">
      <c r="A771" s="101"/>
      <c r="B771" s="101"/>
      <c r="C771" s="101"/>
      <c r="D771" s="101"/>
      <c r="E771" s="101"/>
      <c r="F771" s="101"/>
      <c r="G771" s="101"/>
      <c r="H771" s="101"/>
      <c r="I771" s="101"/>
      <c r="J771" s="101"/>
      <c r="K771" s="101"/>
      <c r="L771" s="101"/>
      <c r="M771" s="101"/>
      <c r="N771" s="101"/>
      <c r="O771" s="101"/>
      <c r="P771" s="101"/>
      <c r="Q771" s="101"/>
      <c r="R771" s="101"/>
      <c r="S771" s="101"/>
      <c r="T771" s="101"/>
      <c r="U771" s="101"/>
      <c r="V771" s="101"/>
      <c r="W771" s="101"/>
      <c r="X771" s="101"/>
      <c r="Y771" s="101"/>
      <c r="Z771" s="101"/>
      <c r="AA771" s="101"/>
    </row>
    <row r="772" spans="1:27" ht="12.75" customHeight="1">
      <c r="A772" s="101"/>
      <c r="B772" s="101"/>
      <c r="C772" s="101"/>
      <c r="D772" s="101"/>
      <c r="E772" s="101"/>
      <c r="F772" s="101"/>
      <c r="G772" s="101"/>
      <c r="H772" s="101"/>
      <c r="I772" s="101"/>
      <c r="J772" s="101"/>
      <c r="K772" s="101"/>
      <c r="L772" s="101"/>
      <c r="M772" s="101"/>
      <c r="N772" s="101"/>
      <c r="O772" s="101"/>
      <c r="P772" s="101"/>
      <c r="Q772" s="101"/>
      <c r="R772" s="101"/>
      <c r="S772" s="101"/>
      <c r="T772" s="101"/>
      <c r="U772" s="101"/>
      <c r="V772" s="101"/>
      <c r="W772" s="101"/>
      <c r="X772" s="101"/>
      <c r="Y772" s="101"/>
      <c r="Z772" s="101"/>
      <c r="AA772" s="101"/>
    </row>
    <row r="773" spans="1:27" ht="12.75" customHeight="1">
      <c r="A773" s="101"/>
      <c r="B773" s="101"/>
      <c r="C773" s="101"/>
      <c r="D773" s="101"/>
      <c r="E773" s="101"/>
      <c r="F773" s="101"/>
      <c r="G773" s="101"/>
      <c r="H773" s="101"/>
      <c r="I773" s="101"/>
      <c r="J773" s="101"/>
      <c r="K773" s="101"/>
      <c r="L773" s="101"/>
      <c r="M773" s="101"/>
      <c r="N773" s="101"/>
      <c r="O773" s="101"/>
      <c r="P773" s="101"/>
      <c r="Q773" s="101"/>
      <c r="R773" s="101"/>
      <c r="S773" s="101"/>
      <c r="T773" s="101"/>
      <c r="U773" s="101"/>
      <c r="V773" s="101"/>
      <c r="W773" s="101"/>
      <c r="X773" s="101"/>
      <c r="Y773" s="101"/>
      <c r="Z773" s="101"/>
      <c r="AA773" s="101"/>
    </row>
    <row r="774" spans="1:27" ht="12.75" customHeight="1">
      <c r="A774" s="101"/>
      <c r="B774" s="101"/>
      <c r="C774" s="101"/>
      <c r="D774" s="101"/>
      <c r="E774" s="101"/>
      <c r="F774" s="101"/>
      <c r="G774" s="101"/>
      <c r="H774" s="101"/>
      <c r="I774" s="101"/>
      <c r="J774" s="101"/>
      <c r="K774" s="101"/>
      <c r="L774" s="101"/>
      <c r="M774" s="101"/>
      <c r="N774" s="101"/>
      <c r="O774" s="101"/>
      <c r="P774" s="101"/>
      <c r="Q774" s="101"/>
      <c r="R774" s="101"/>
      <c r="S774" s="101"/>
      <c r="T774" s="101"/>
      <c r="U774" s="101"/>
      <c r="V774" s="101"/>
      <c r="W774" s="101"/>
      <c r="X774" s="101"/>
      <c r="Y774" s="101"/>
      <c r="Z774" s="101"/>
      <c r="AA774" s="101"/>
    </row>
    <row r="775" spans="1:27" ht="12.75" customHeight="1">
      <c r="A775" s="101"/>
      <c r="B775" s="101"/>
      <c r="C775" s="101"/>
      <c r="D775" s="101"/>
      <c r="E775" s="101"/>
      <c r="F775" s="101"/>
      <c r="G775" s="101"/>
      <c r="H775" s="101"/>
      <c r="I775" s="101"/>
      <c r="J775" s="101"/>
      <c r="K775" s="101"/>
      <c r="L775" s="101"/>
      <c r="M775" s="101"/>
      <c r="N775" s="101"/>
      <c r="O775" s="101"/>
      <c r="P775" s="101"/>
      <c r="Q775" s="101"/>
      <c r="R775" s="101"/>
      <c r="S775" s="101"/>
      <c r="T775" s="101"/>
      <c r="U775" s="101"/>
      <c r="V775" s="101"/>
      <c r="W775" s="101"/>
      <c r="X775" s="101"/>
      <c r="Y775" s="101"/>
      <c r="Z775" s="101"/>
      <c r="AA775" s="101"/>
    </row>
    <row r="776" spans="1:27" ht="12.75" customHeight="1">
      <c r="A776" s="101"/>
      <c r="B776" s="101"/>
      <c r="C776" s="101"/>
      <c r="D776" s="101"/>
      <c r="E776" s="101"/>
      <c r="F776" s="101"/>
      <c r="G776" s="101"/>
      <c r="H776" s="101"/>
      <c r="I776" s="101"/>
      <c r="J776" s="101"/>
      <c r="K776" s="101"/>
      <c r="L776" s="101"/>
      <c r="M776" s="101"/>
      <c r="N776" s="101"/>
      <c r="O776" s="101"/>
      <c r="P776" s="101"/>
      <c r="Q776" s="101"/>
      <c r="R776" s="101"/>
      <c r="S776" s="101"/>
      <c r="T776" s="101"/>
      <c r="U776" s="101"/>
      <c r="V776" s="101"/>
      <c r="W776" s="101"/>
      <c r="X776" s="101"/>
      <c r="Y776" s="101"/>
      <c r="Z776" s="101"/>
      <c r="AA776" s="101"/>
    </row>
    <row r="777" spans="1:27" ht="12.75" customHeight="1">
      <c r="A777" s="101"/>
      <c r="B777" s="101"/>
      <c r="C777" s="101"/>
      <c r="D777" s="101"/>
      <c r="E777" s="101"/>
      <c r="F777" s="101"/>
      <c r="G777" s="101"/>
      <c r="H777" s="101"/>
      <c r="I777" s="101"/>
      <c r="J777" s="101"/>
      <c r="K777" s="101"/>
      <c r="L777" s="101"/>
      <c r="M777" s="101"/>
      <c r="N777" s="101"/>
      <c r="O777" s="101"/>
      <c r="P777" s="101"/>
      <c r="Q777" s="101"/>
      <c r="R777" s="101"/>
      <c r="S777" s="101"/>
      <c r="T777" s="101"/>
      <c r="U777" s="101"/>
      <c r="V777" s="101"/>
      <c r="W777" s="101"/>
      <c r="X777" s="101"/>
      <c r="Y777" s="101"/>
      <c r="Z777" s="101"/>
      <c r="AA777" s="101"/>
    </row>
    <row r="778" spans="1:27" ht="12.75" customHeight="1">
      <c r="A778" s="101"/>
      <c r="B778" s="101"/>
      <c r="C778" s="101"/>
      <c r="D778" s="101"/>
      <c r="E778" s="101"/>
      <c r="F778" s="101"/>
      <c r="G778" s="101"/>
      <c r="H778" s="101"/>
      <c r="I778" s="101"/>
      <c r="J778" s="101"/>
      <c r="K778" s="101"/>
      <c r="L778" s="101"/>
      <c r="M778" s="101"/>
      <c r="N778" s="101"/>
      <c r="O778" s="101"/>
      <c r="P778" s="101"/>
      <c r="Q778" s="101"/>
      <c r="R778" s="101"/>
      <c r="S778" s="101"/>
      <c r="T778" s="101"/>
      <c r="U778" s="101"/>
      <c r="V778" s="101"/>
      <c r="W778" s="101"/>
      <c r="X778" s="101"/>
      <c r="Y778" s="101"/>
      <c r="Z778" s="101"/>
      <c r="AA778" s="101"/>
    </row>
    <row r="779" spans="1:27" ht="12.75" customHeight="1">
      <c r="A779" s="101"/>
      <c r="B779" s="101"/>
      <c r="C779" s="101"/>
      <c r="D779" s="101"/>
      <c r="E779" s="101"/>
      <c r="F779" s="101"/>
      <c r="G779" s="101"/>
      <c r="H779" s="101"/>
      <c r="I779" s="101"/>
      <c r="J779" s="101"/>
      <c r="K779" s="101"/>
      <c r="L779" s="101"/>
      <c r="M779" s="101"/>
      <c r="N779" s="101"/>
      <c r="O779" s="101"/>
      <c r="P779" s="101"/>
      <c r="Q779" s="101"/>
      <c r="R779" s="101"/>
      <c r="S779" s="101"/>
      <c r="T779" s="101"/>
      <c r="U779" s="101"/>
      <c r="V779" s="101"/>
      <c r="W779" s="101"/>
      <c r="X779" s="101"/>
      <c r="Y779" s="101"/>
      <c r="Z779" s="101"/>
      <c r="AA779" s="101"/>
    </row>
    <row r="780" spans="1:27" ht="12.75" customHeight="1">
      <c r="A780" s="101"/>
      <c r="B780" s="101"/>
      <c r="C780" s="101"/>
      <c r="D780" s="101"/>
      <c r="E780" s="101"/>
      <c r="F780" s="101"/>
      <c r="G780" s="101"/>
      <c r="H780" s="101"/>
      <c r="I780" s="101"/>
      <c r="J780" s="101"/>
      <c r="K780" s="101"/>
      <c r="L780" s="101"/>
      <c r="M780" s="101"/>
      <c r="N780" s="101"/>
      <c r="O780" s="101"/>
      <c r="P780" s="101"/>
      <c r="Q780" s="101"/>
      <c r="R780" s="101"/>
      <c r="S780" s="101"/>
      <c r="T780" s="101"/>
      <c r="U780" s="101"/>
      <c r="V780" s="101"/>
      <c r="W780" s="101"/>
      <c r="X780" s="101"/>
      <c r="Y780" s="101"/>
      <c r="Z780" s="101"/>
      <c r="AA780" s="101"/>
    </row>
    <row r="781" spans="1:27" ht="12.75" customHeight="1">
      <c r="A781" s="101"/>
      <c r="B781" s="101"/>
      <c r="C781" s="101"/>
      <c r="D781" s="101"/>
      <c r="E781" s="101"/>
      <c r="F781" s="101"/>
      <c r="G781" s="101"/>
      <c r="H781" s="101"/>
      <c r="I781" s="101"/>
      <c r="J781" s="101"/>
      <c r="K781" s="101"/>
      <c r="L781" s="101"/>
      <c r="M781" s="101"/>
      <c r="N781" s="101"/>
      <c r="O781" s="101"/>
      <c r="P781" s="101"/>
      <c r="Q781" s="101"/>
      <c r="R781" s="101"/>
      <c r="S781" s="101"/>
      <c r="T781" s="101"/>
      <c r="U781" s="101"/>
      <c r="V781" s="101"/>
      <c r="W781" s="101"/>
      <c r="X781" s="101"/>
      <c r="Y781" s="101"/>
      <c r="Z781" s="101"/>
      <c r="AA781" s="101"/>
    </row>
    <row r="782" spans="1:27" ht="12.75" customHeight="1">
      <c r="A782" s="101"/>
      <c r="B782" s="101"/>
      <c r="C782" s="101"/>
      <c r="D782" s="101"/>
      <c r="E782" s="101"/>
      <c r="F782" s="101"/>
      <c r="G782" s="101"/>
      <c r="H782" s="101"/>
      <c r="I782" s="101"/>
      <c r="J782" s="101"/>
      <c r="K782" s="101"/>
      <c r="L782" s="101"/>
      <c r="M782" s="101"/>
      <c r="N782" s="101"/>
      <c r="O782" s="101"/>
      <c r="P782" s="101"/>
      <c r="Q782" s="101"/>
      <c r="R782" s="101"/>
      <c r="S782" s="101"/>
      <c r="T782" s="101"/>
      <c r="U782" s="101"/>
      <c r="V782" s="101"/>
      <c r="W782" s="101"/>
      <c r="X782" s="101"/>
      <c r="Y782" s="101"/>
      <c r="Z782" s="101"/>
      <c r="AA782" s="101"/>
    </row>
    <row r="783" spans="1:27" ht="12.75" customHeight="1">
      <c r="A783" s="101"/>
      <c r="B783" s="101"/>
      <c r="C783" s="101"/>
      <c r="D783" s="101"/>
      <c r="E783" s="101"/>
      <c r="F783" s="101"/>
      <c r="G783" s="101"/>
      <c r="H783" s="101"/>
      <c r="I783" s="101"/>
      <c r="J783" s="101"/>
      <c r="K783" s="101"/>
      <c r="L783" s="101"/>
      <c r="M783" s="101"/>
      <c r="N783" s="101"/>
      <c r="O783" s="101"/>
      <c r="P783" s="101"/>
      <c r="Q783" s="101"/>
      <c r="R783" s="101"/>
      <c r="S783" s="101"/>
      <c r="T783" s="101"/>
      <c r="U783" s="101"/>
      <c r="V783" s="101"/>
      <c r="W783" s="101"/>
      <c r="X783" s="101"/>
      <c r="Y783" s="101"/>
      <c r="Z783" s="101"/>
      <c r="AA783" s="101"/>
    </row>
    <row r="784" spans="1:27" ht="12.75" customHeight="1">
      <c r="A784" s="101"/>
      <c r="B784" s="101"/>
      <c r="C784" s="101"/>
      <c r="D784" s="101"/>
      <c r="E784" s="101"/>
      <c r="F784" s="101"/>
      <c r="G784" s="101"/>
      <c r="H784" s="101"/>
      <c r="I784" s="101"/>
      <c r="J784" s="101"/>
      <c r="K784" s="101"/>
      <c r="L784" s="101"/>
      <c r="M784" s="101"/>
      <c r="N784" s="101"/>
      <c r="O784" s="101"/>
      <c r="P784" s="101"/>
      <c r="Q784" s="101"/>
      <c r="R784" s="101"/>
      <c r="S784" s="101"/>
      <c r="T784" s="101"/>
      <c r="U784" s="101"/>
      <c r="V784" s="101"/>
      <c r="W784" s="101"/>
      <c r="X784" s="101"/>
      <c r="Y784" s="101"/>
      <c r="Z784" s="101"/>
      <c r="AA784" s="101"/>
    </row>
    <row r="785" spans="1:27" ht="12.75" customHeight="1">
      <c r="A785" s="101"/>
      <c r="B785" s="101"/>
      <c r="C785" s="101"/>
      <c r="D785" s="101"/>
      <c r="E785" s="101"/>
      <c r="F785" s="101"/>
      <c r="G785" s="101"/>
      <c r="H785" s="101"/>
      <c r="I785" s="101"/>
      <c r="J785" s="101"/>
      <c r="K785" s="101"/>
      <c r="L785" s="101"/>
      <c r="M785" s="101"/>
      <c r="N785" s="101"/>
      <c r="O785" s="101"/>
      <c r="P785" s="101"/>
      <c r="Q785" s="101"/>
      <c r="R785" s="101"/>
      <c r="S785" s="101"/>
      <c r="T785" s="101"/>
      <c r="U785" s="101"/>
      <c r="V785" s="101"/>
      <c r="W785" s="101"/>
      <c r="X785" s="101"/>
      <c r="Y785" s="101"/>
      <c r="Z785" s="101"/>
      <c r="AA785" s="101"/>
    </row>
    <row r="786" spans="1:27" ht="12.75" customHeight="1">
      <c r="A786" s="101"/>
      <c r="B786" s="101"/>
      <c r="C786" s="101"/>
      <c r="D786" s="101"/>
      <c r="E786" s="101"/>
      <c r="F786" s="101"/>
      <c r="G786" s="101"/>
      <c r="H786" s="101"/>
      <c r="I786" s="101"/>
      <c r="J786" s="101"/>
      <c r="K786" s="101"/>
      <c r="L786" s="101"/>
      <c r="M786" s="101"/>
      <c r="N786" s="101"/>
      <c r="O786" s="101"/>
      <c r="P786" s="101"/>
      <c r="Q786" s="101"/>
      <c r="R786" s="101"/>
      <c r="S786" s="101"/>
      <c r="T786" s="101"/>
      <c r="U786" s="101"/>
      <c r="V786" s="101"/>
      <c r="W786" s="101"/>
      <c r="X786" s="101"/>
      <c r="Y786" s="101"/>
      <c r="Z786" s="101"/>
      <c r="AA786" s="101"/>
    </row>
    <row r="787" spans="1:27" ht="12.75" customHeight="1">
      <c r="A787" s="101"/>
      <c r="B787" s="101"/>
      <c r="C787" s="101"/>
      <c r="D787" s="101"/>
      <c r="E787" s="101"/>
      <c r="F787" s="101"/>
      <c r="G787" s="101"/>
      <c r="H787" s="101"/>
      <c r="I787" s="101"/>
      <c r="J787" s="101"/>
      <c r="K787" s="101"/>
      <c r="L787" s="101"/>
      <c r="M787" s="101"/>
      <c r="N787" s="101"/>
      <c r="O787" s="101"/>
      <c r="P787" s="101"/>
      <c r="Q787" s="101"/>
      <c r="R787" s="101"/>
      <c r="S787" s="101"/>
      <c r="T787" s="101"/>
      <c r="U787" s="101"/>
      <c r="V787" s="101"/>
      <c r="W787" s="101"/>
      <c r="X787" s="101"/>
      <c r="Y787" s="101"/>
      <c r="Z787" s="101"/>
      <c r="AA787" s="101"/>
    </row>
    <row r="788" spans="1:27" ht="12.75" customHeight="1">
      <c r="A788" s="101"/>
      <c r="B788" s="101"/>
      <c r="C788" s="101"/>
      <c r="D788" s="101"/>
      <c r="E788" s="101"/>
      <c r="F788" s="101"/>
      <c r="G788" s="101"/>
      <c r="H788" s="101"/>
      <c r="I788" s="101"/>
      <c r="J788" s="101"/>
      <c r="K788" s="101"/>
      <c r="L788" s="101"/>
      <c r="M788" s="101"/>
      <c r="N788" s="101"/>
      <c r="O788" s="101"/>
      <c r="P788" s="101"/>
      <c r="Q788" s="101"/>
      <c r="R788" s="101"/>
      <c r="S788" s="101"/>
      <c r="T788" s="101"/>
      <c r="U788" s="101"/>
      <c r="V788" s="101"/>
      <c r="W788" s="101"/>
      <c r="X788" s="101"/>
      <c r="Y788" s="101"/>
      <c r="Z788" s="101"/>
      <c r="AA788" s="101"/>
    </row>
    <row r="789" spans="1:27" ht="12.75" customHeight="1">
      <c r="A789" s="101"/>
      <c r="B789" s="101"/>
      <c r="C789" s="101"/>
      <c r="D789" s="101"/>
      <c r="E789" s="101"/>
      <c r="F789" s="101"/>
      <c r="G789" s="101"/>
      <c r="H789" s="101"/>
      <c r="I789" s="101"/>
      <c r="J789" s="101"/>
      <c r="K789" s="101"/>
      <c r="L789" s="101"/>
      <c r="M789" s="101"/>
      <c r="N789" s="101"/>
      <c r="O789" s="101"/>
      <c r="P789" s="101"/>
      <c r="Q789" s="101"/>
      <c r="R789" s="101"/>
      <c r="S789" s="101"/>
      <c r="T789" s="101"/>
      <c r="U789" s="101"/>
      <c r="V789" s="101"/>
      <c r="W789" s="101"/>
      <c r="X789" s="101"/>
      <c r="Y789" s="101"/>
      <c r="Z789" s="101"/>
      <c r="AA789" s="101"/>
    </row>
    <row r="790" spans="1:27" ht="12.75" customHeight="1">
      <c r="A790" s="101"/>
      <c r="B790" s="101"/>
      <c r="C790" s="101"/>
      <c r="D790" s="101"/>
      <c r="E790" s="101"/>
      <c r="F790" s="101"/>
      <c r="G790" s="101"/>
      <c r="H790" s="101"/>
      <c r="I790" s="101"/>
      <c r="J790" s="101"/>
      <c r="K790" s="101"/>
      <c r="L790" s="101"/>
      <c r="M790" s="101"/>
      <c r="N790" s="101"/>
      <c r="O790" s="101"/>
      <c r="P790" s="101"/>
      <c r="Q790" s="101"/>
      <c r="R790" s="101"/>
      <c r="S790" s="101"/>
      <c r="T790" s="101"/>
      <c r="U790" s="101"/>
      <c r="V790" s="101"/>
      <c r="W790" s="101"/>
      <c r="X790" s="101"/>
      <c r="Y790" s="101"/>
      <c r="Z790" s="101"/>
      <c r="AA790" s="101"/>
    </row>
    <row r="791" spans="1:27" ht="12.75" customHeight="1">
      <c r="A791" s="101"/>
      <c r="B791" s="101"/>
      <c r="C791" s="101"/>
      <c r="D791" s="101"/>
      <c r="E791" s="101"/>
      <c r="F791" s="101"/>
      <c r="G791" s="101"/>
      <c r="H791" s="101"/>
      <c r="I791" s="101"/>
      <c r="J791" s="101"/>
      <c r="K791" s="101"/>
      <c r="L791" s="101"/>
      <c r="M791" s="101"/>
      <c r="N791" s="101"/>
      <c r="O791" s="101"/>
      <c r="P791" s="101"/>
      <c r="Q791" s="101"/>
      <c r="R791" s="101"/>
      <c r="S791" s="101"/>
      <c r="T791" s="101"/>
      <c r="U791" s="101"/>
      <c r="V791" s="101"/>
      <c r="W791" s="101"/>
      <c r="X791" s="101"/>
      <c r="Y791" s="101"/>
      <c r="Z791" s="101"/>
      <c r="AA791" s="101"/>
    </row>
    <row r="792" spans="1:27" ht="12.75" customHeight="1">
      <c r="A792" s="101"/>
      <c r="B792" s="101"/>
      <c r="C792" s="101"/>
      <c r="D792" s="101"/>
      <c r="E792" s="101"/>
      <c r="F792" s="101"/>
      <c r="G792" s="101"/>
      <c r="H792" s="101"/>
      <c r="I792" s="101"/>
      <c r="J792" s="101"/>
      <c r="K792" s="101"/>
      <c r="L792" s="101"/>
      <c r="M792" s="101"/>
      <c r="N792" s="101"/>
      <c r="O792" s="101"/>
      <c r="P792" s="101"/>
      <c r="Q792" s="101"/>
      <c r="R792" s="101"/>
      <c r="S792" s="101"/>
      <c r="T792" s="101"/>
      <c r="U792" s="101"/>
      <c r="V792" s="101"/>
      <c r="W792" s="101"/>
      <c r="X792" s="101"/>
      <c r="Y792" s="101"/>
      <c r="Z792" s="101"/>
      <c r="AA792" s="101"/>
    </row>
    <row r="793" spans="1:27" ht="12.75" customHeight="1">
      <c r="A793" s="101"/>
      <c r="B793" s="101"/>
      <c r="C793" s="101"/>
      <c r="D793" s="101"/>
      <c r="E793" s="101"/>
      <c r="F793" s="101"/>
      <c r="G793" s="101"/>
      <c r="H793" s="101"/>
      <c r="I793" s="101"/>
      <c r="J793" s="101"/>
      <c r="K793" s="101"/>
      <c r="L793" s="101"/>
      <c r="M793" s="101"/>
      <c r="N793" s="101"/>
      <c r="O793" s="101"/>
      <c r="P793" s="101"/>
      <c r="Q793" s="101"/>
      <c r="R793" s="101"/>
      <c r="S793" s="101"/>
      <c r="T793" s="101"/>
      <c r="U793" s="101"/>
      <c r="V793" s="101"/>
      <c r="W793" s="101"/>
      <c r="X793" s="101"/>
      <c r="Y793" s="101"/>
      <c r="Z793" s="101"/>
      <c r="AA793" s="101"/>
    </row>
    <row r="794" spans="1:27" ht="12.75" customHeight="1">
      <c r="A794" s="101"/>
      <c r="B794" s="101"/>
      <c r="C794" s="101"/>
      <c r="D794" s="101"/>
      <c r="E794" s="101"/>
      <c r="F794" s="101"/>
      <c r="G794" s="101"/>
      <c r="H794" s="101"/>
      <c r="I794" s="101"/>
      <c r="J794" s="101"/>
      <c r="K794" s="101"/>
      <c r="L794" s="101"/>
      <c r="M794" s="101"/>
      <c r="N794" s="101"/>
      <c r="O794" s="101"/>
      <c r="P794" s="101"/>
      <c r="Q794" s="101"/>
      <c r="R794" s="101"/>
      <c r="S794" s="101"/>
      <c r="T794" s="101"/>
      <c r="U794" s="101"/>
      <c r="V794" s="101"/>
      <c r="W794" s="101"/>
      <c r="X794" s="101"/>
      <c r="Y794" s="101"/>
      <c r="Z794" s="101"/>
      <c r="AA794" s="101"/>
    </row>
    <row r="795" spans="1:27" ht="12.75" customHeight="1">
      <c r="A795" s="101"/>
      <c r="B795" s="101"/>
      <c r="C795" s="101"/>
      <c r="D795" s="101"/>
      <c r="E795" s="101"/>
      <c r="F795" s="101"/>
      <c r="G795" s="101"/>
      <c r="H795" s="101"/>
      <c r="I795" s="101"/>
      <c r="J795" s="101"/>
      <c r="K795" s="101"/>
      <c r="L795" s="101"/>
      <c r="M795" s="101"/>
      <c r="N795" s="101"/>
      <c r="O795" s="101"/>
      <c r="P795" s="101"/>
      <c r="Q795" s="101"/>
      <c r="R795" s="101"/>
      <c r="S795" s="101"/>
      <c r="T795" s="101"/>
      <c r="U795" s="101"/>
      <c r="V795" s="101"/>
      <c r="W795" s="101"/>
      <c r="X795" s="101"/>
      <c r="Y795" s="101"/>
      <c r="Z795" s="101"/>
      <c r="AA795" s="101"/>
    </row>
    <row r="796" spans="1:27" ht="12.75" customHeight="1">
      <c r="A796" s="101"/>
      <c r="B796" s="101"/>
      <c r="C796" s="101"/>
      <c r="D796" s="101"/>
      <c r="E796" s="101"/>
      <c r="F796" s="101"/>
      <c r="G796" s="101"/>
      <c r="H796" s="101"/>
      <c r="I796" s="101"/>
      <c r="J796" s="101"/>
      <c r="K796" s="101"/>
      <c r="L796" s="101"/>
      <c r="M796" s="101"/>
      <c r="N796" s="101"/>
      <c r="O796" s="101"/>
      <c r="P796" s="101"/>
      <c r="Q796" s="101"/>
      <c r="R796" s="101"/>
      <c r="S796" s="101"/>
      <c r="T796" s="101"/>
      <c r="U796" s="101"/>
      <c r="V796" s="101"/>
      <c r="W796" s="101"/>
      <c r="X796" s="101"/>
      <c r="Y796" s="101"/>
      <c r="Z796" s="101"/>
      <c r="AA796" s="101"/>
    </row>
    <row r="797" spans="1:27" ht="12.75" customHeight="1">
      <c r="A797" s="101"/>
      <c r="B797" s="101"/>
      <c r="C797" s="101"/>
      <c r="D797" s="101"/>
      <c r="E797" s="101"/>
      <c r="F797" s="101"/>
      <c r="G797" s="101"/>
      <c r="H797" s="101"/>
      <c r="I797" s="101"/>
      <c r="J797" s="101"/>
      <c r="K797" s="101"/>
      <c r="L797" s="101"/>
      <c r="M797" s="101"/>
      <c r="N797" s="101"/>
      <c r="O797" s="101"/>
      <c r="P797" s="101"/>
      <c r="Q797" s="101"/>
      <c r="R797" s="101"/>
      <c r="S797" s="101"/>
      <c r="T797" s="101"/>
      <c r="U797" s="101"/>
      <c r="V797" s="101"/>
      <c r="W797" s="101"/>
      <c r="X797" s="101"/>
      <c r="Y797" s="101"/>
      <c r="Z797" s="101"/>
      <c r="AA797" s="101"/>
    </row>
    <row r="798" spans="1:27" ht="12.75" customHeight="1">
      <c r="A798" s="101"/>
      <c r="B798" s="101"/>
      <c r="C798" s="101"/>
      <c r="D798" s="101"/>
      <c r="E798" s="101"/>
      <c r="F798" s="101"/>
      <c r="G798" s="101"/>
      <c r="H798" s="101"/>
      <c r="I798" s="101"/>
      <c r="J798" s="101"/>
      <c r="K798" s="101"/>
      <c r="L798" s="101"/>
      <c r="M798" s="101"/>
      <c r="N798" s="101"/>
      <c r="O798" s="101"/>
      <c r="P798" s="101"/>
      <c r="Q798" s="101"/>
      <c r="R798" s="101"/>
      <c r="S798" s="101"/>
      <c r="T798" s="101"/>
      <c r="U798" s="101"/>
      <c r="V798" s="101"/>
      <c r="W798" s="101"/>
      <c r="X798" s="101"/>
      <c r="Y798" s="101"/>
      <c r="Z798" s="101"/>
      <c r="AA798" s="101"/>
    </row>
    <row r="799" spans="1:27" ht="12.75" customHeight="1">
      <c r="A799" s="101"/>
      <c r="B799" s="101"/>
      <c r="C799" s="101"/>
      <c r="D799" s="101"/>
      <c r="E799" s="101"/>
      <c r="F799" s="101"/>
      <c r="G799" s="101"/>
      <c r="H799" s="101"/>
      <c r="I799" s="101"/>
      <c r="J799" s="101"/>
      <c r="K799" s="101"/>
      <c r="L799" s="101"/>
      <c r="M799" s="101"/>
      <c r="N799" s="101"/>
      <c r="O799" s="101"/>
      <c r="P799" s="101"/>
      <c r="Q799" s="101"/>
      <c r="R799" s="101"/>
      <c r="S799" s="101"/>
      <c r="T799" s="101"/>
      <c r="U799" s="101"/>
      <c r="V799" s="101"/>
      <c r="W799" s="101"/>
      <c r="X799" s="101"/>
      <c r="Y799" s="101"/>
      <c r="Z799" s="101"/>
      <c r="AA799" s="101"/>
    </row>
    <row r="800" spans="1:27" ht="12.75" customHeight="1">
      <c r="A800" s="101"/>
      <c r="B800" s="101"/>
      <c r="C800" s="101"/>
      <c r="D800" s="101"/>
      <c r="E800" s="101"/>
      <c r="F800" s="101"/>
      <c r="G800" s="101"/>
      <c r="H800" s="101"/>
      <c r="I800" s="101"/>
      <c r="J800" s="101"/>
      <c r="K800" s="101"/>
      <c r="L800" s="101"/>
      <c r="M800" s="101"/>
      <c r="N800" s="101"/>
      <c r="O800" s="101"/>
      <c r="P800" s="101"/>
      <c r="Q800" s="101"/>
      <c r="R800" s="101"/>
      <c r="S800" s="101"/>
      <c r="T800" s="101"/>
      <c r="U800" s="101"/>
      <c r="V800" s="101"/>
      <c r="W800" s="101"/>
      <c r="X800" s="101"/>
      <c r="Y800" s="101"/>
      <c r="Z800" s="101"/>
      <c r="AA800" s="101"/>
    </row>
    <row r="801" spans="1:27" ht="12.75" customHeight="1">
      <c r="A801" s="101"/>
      <c r="B801" s="101"/>
      <c r="C801" s="101"/>
      <c r="D801" s="101"/>
      <c r="E801" s="101"/>
      <c r="F801" s="101"/>
      <c r="G801" s="101"/>
      <c r="H801" s="101"/>
      <c r="I801" s="101"/>
      <c r="J801" s="101"/>
      <c r="K801" s="101"/>
      <c r="L801" s="101"/>
      <c r="M801" s="101"/>
      <c r="N801" s="101"/>
      <c r="O801" s="101"/>
      <c r="P801" s="101"/>
      <c r="Q801" s="101"/>
      <c r="R801" s="101"/>
      <c r="S801" s="101"/>
      <c r="T801" s="101"/>
      <c r="U801" s="101"/>
      <c r="V801" s="101"/>
      <c r="W801" s="101"/>
      <c r="X801" s="101"/>
      <c r="Y801" s="101"/>
      <c r="Z801" s="101"/>
      <c r="AA801" s="101"/>
    </row>
    <row r="802" spans="1:27" ht="12.75" customHeight="1">
      <c r="A802" s="101"/>
      <c r="B802" s="101"/>
      <c r="C802" s="101"/>
      <c r="D802" s="101"/>
      <c r="E802" s="101"/>
      <c r="F802" s="101"/>
      <c r="G802" s="101"/>
      <c r="H802" s="101"/>
      <c r="I802" s="101"/>
      <c r="J802" s="101"/>
      <c r="K802" s="101"/>
      <c r="L802" s="101"/>
      <c r="M802" s="101"/>
      <c r="N802" s="101"/>
      <c r="O802" s="101"/>
      <c r="P802" s="101"/>
      <c r="Q802" s="101"/>
      <c r="R802" s="101"/>
      <c r="S802" s="101"/>
      <c r="T802" s="101"/>
      <c r="U802" s="101"/>
      <c r="V802" s="101"/>
      <c r="W802" s="101"/>
      <c r="X802" s="101"/>
      <c r="Y802" s="101"/>
      <c r="Z802" s="101"/>
      <c r="AA802" s="101"/>
    </row>
    <row r="803" spans="1:27" ht="12.75" customHeight="1">
      <c r="A803" s="101"/>
      <c r="B803" s="101"/>
      <c r="C803" s="101"/>
      <c r="D803" s="101"/>
      <c r="E803" s="101"/>
      <c r="F803" s="101"/>
      <c r="G803" s="101"/>
      <c r="H803" s="101"/>
      <c r="I803" s="101"/>
      <c r="J803" s="101"/>
      <c r="K803" s="101"/>
      <c r="L803" s="101"/>
      <c r="M803" s="101"/>
      <c r="N803" s="101"/>
      <c r="O803" s="101"/>
      <c r="P803" s="101"/>
      <c r="Q803" s="101"/>
      <c r="R803" s="101"/>
      <c r="S803" s="101"/>
      <c r="T803" s="101"/>
      <c r="U803" s="101"/>
      <c r="V803" s="101"/>
      <c r="W803" s="101"/>
      <c r="X803" s="101"/>
      <c r="Y803" s="101"/>
      <c r="Z803" s="101"/>
      <c r="AA803" s="101"/>
    </row>
    <row r="804" spans="1:27" ht="12.75" customHeight="1">
      <c r="A804" s="101"/>
      <c r="B804" s="101"/>
      <c r="C804" s="101"/>
      <c r="D804" s="101"/>
      <c r="E804" s="101"/>
      <c r="F804" s="101"/>
      <c r="G804" s="101"/>
      <c r="H804" s="101"/>
      <c r="I804" s="101"/>
      <c r="J804" s="101"/>
      <c r="K804" s="101"/>
      <c r="L804" s="101"/>
      <c r="M804" s="101"/>
      <c r="N804" s="101"/>
      <c r="O804" s="101"/>
      <c r="P804" s="101"/>
      <c r="Q804" s="101"/>
      <c r="R804" s="101"/>
      <c r="S804" s="101"/>
      <c r="T804" s="101"/>
      <c r="U804" s="101"/>
      <c r="V804" s="101"/>
      <c r="W804" s="101"/>
      <c r="X804" s="101"/>
      <c r="Y804" s="101"/>
      <c r="Z804" s="101"/>
      <c r="AA804" s="101"/>
    </row>
    <row r="805" spans="1:27" ht="12.75" customHeight="1">
      <c r="A805" s="101"/>
      <c r="B805" s="101"/>
      <c r="C805" s="101"/>
      <c r="D805" s="101"/>
      <c r="E805" s="101"/>
      <c r="F805" s="101"/>
      <c r="G805" s="101"/>
      <c r="H805" s="101"/>
      <c r="I805" s="101"/>
      <c r="J805" s="101"/>
      <c r="K805" s="101"/>
      <c r="L805" s="101"/>
      <c r="M805" s="101"/>
      <c r="N805" s="101"/>
      <c r="O805" s="101"/>
      <c r="P805" s="101"/>
      <c r="Q805" s="101"/>
      <c r="R805" s="101"/>
      <c r="S805" s="101"/>
      <c r="T805" s="101"/>
      <c r="U805" s="101"/>
      <c r="V805" s="101"/>
      <c r="W805" s="101"/>
      <c r="X805" s="101"/>
      <c r="Y805" s="101"/>
      <c r="Z805" s="101"/>
      <c r="AA805" s="101"/>
    </row>
    <row r="806" spans="1:27" ht="12.75" customHeight="1">
      <c r="A806" s="101"/>
      <c r="B806" s="101"/>
      <c r="C806" s="101"/>
      <c r="D806" s="101"/>
      <c r="E806" s="101"/>
      <c r="F806" s="101"/>
      <c r="G806" s="101"/>
      <c r="H806" s="101"/>
      <c r="I806" s="101"/>
      <c r="J806" s="101"/>
      <c r="K806" s="101"/>
      <c r="L806" s="101"/>
      <c r="M806" s="101"/>
      <c r="N806" s="101"/>
      <c r="O806" s="101"/>
      <c r="P806" s="101"/>
      <c r="Q806" s="101"/>
      <c r="R806" s="101"/>
      <c r="S806" s="101"/>
      <c r="T806" s="101"/>
      <c r="U806" s="101"/>
      <c r="V806" s="101"/>
      <c r="W806" s="101"/>
      <c r="X806" s="101"/>
      <c r="Y806" s="101"/>
      <c r="Z806" s="101"/>
      <c r="AA806" s="101"/>
    </row>
    <row r="807" spans="1:27" ht="12.75" customHeight="1">
      <c r="A807" s="101"/>
      <c r="B807" s="101"/>
      <c r="C807" s="101"/>
      <c r="D807" s="101"/>
      <c r="E807" s="101"/>
      <c r="F807" s="101"/>
      <c r="G807" s="101"/>
      <c r="H807" s="101"/>
      <c r="I807" s="101"/>
      <c r="J807" s="101"/>
      <c r="K807" s="101"/>
      <c r="L807" s="101"/>
      <c r="M807" s="101"/>
      <c r="N807" s="101"/>
      <c r="O807" s="101"/>
      <c r="P807" s="101"/>
      <c r="Q807" s="101"/>
      <c r="R807" s="101"/>
      <c r="S807" s="101"/>
      <c r="T807" s="101"/>
      <c r="U807" s="101"/>
      <c r="V807" s="101"/>
      <c r="W807" s="101"/>
      <c r="X807" s="101"/>
      <c r="Y807" s="101"/>
      <c r="Z807" s="101"/>
      <c r="AA807" s="101"/>
    </row>
    <row r="808" spans="1:27" ht="12.75" customHeight="1">
      <c r="A808" s="101"/>
      <c r="B808" s="101"/>
      <c r="C808" s="101"/>
      <c r="D808" s="101"/>
      <c r="E808" s="101"/>
      <c r="F808" s="101"/>
      <c r="G808" s="101"/>
      <c r="H808" s="101"/>
      <c r="I808" s="101"/>
      <c r="J808" s="101"/>
      <c r="K808" s="101"/>
      <c r="L808" s="101"/>
      <c r="M808" s="101"/>
      <c r="N808" s="101"/>
      <c r="O808" s="101"/>
      <c r="P808" s="101"/>
      <c r="Q808" s="101"/>
      <c r="R808" s="101"/>
      <c r="S808" s="101"/>
      <c r="T808" s="101"/>
      <c r="U808" s="101"/>
      <c r="V808" s="101"/>
      <c r="W808" s="101"/>
      <c r="X808" s="101"/>
      <c r="Y808" s="101"/>
      <c r="Z808" s="101"/>
      <c r="AA808" s="101"/>
    </row>
    <row r="809" spans="1:27" ht="12.75" customHeight="1">
      <c r="A809" s="101"/>
      <c r="B809" s="101"/>
      <c r="C809" s="101"/>
      <c r="D809" s="101"/>
      <c r="E809" s="101"/>
      <c r="F809" s="101"/>
      <c r="G809" s="101"/>
      <c r="H809" s="101"/>
      <c r="I809" s="101"/>
      <c r="J809" s="101"/>
      <c r="K809" s="101"/>
      <c r="L809" s="101"/>
      <c r="M809" s="101"/>
      <c r="N809" s="101"/>
      <c r="O809" s="101"/>
      <c r="P809" s="101"/>
      <c r="Q809" s="101"/>
      <c r="R809" s="101"/>
      <c r="S809" s="101"/>
      <c r="T809" s="101"/>
      <c r="U809" s="101"/>
      <c r="V809" s="101"/>
      <c r="W809" s="101"/>
      <c r="X809" s="101"/>
      <c r="Y809" s="101"/>
      <c r="Z809" s="101"/>
      <c r="AA809" s="101"/>
    </row>
    <row r="810" spans="1:27" ht="12.75" customHeight="1">
      <c r="A810" s="101"/>
      <c r="B810" s="101"/>
      <c r="C810" s="101"/>
      <c r="D810" s="101"/>
      <c r="E810" s="101"/>
      <c r="F810" s="101"/>
      <c r="G810" s="101"/>
      <c r="H810" s="101"/>
      <c r="I810" s="101"/>
      <c r="J810" s="101"/>
      <c r="K810" s="101"/>
      <c r="L810" s="101"/>
      <c r="M810" s="101"/>
      <c r="N810" s="101"/>
      <c r="O810" s="101"/>
      <c r="P810" s="101"/>
      <c r="Q810" s="101"/>
      <c r="R810" s="101"/>
      <c r="S810" s="101"/>
      <c r="T810" s="101"/>
      <c r="U810" s="101"/>
      <c r="V810" s="101"/>
      <c r="W810" s="101"/>
      <c r="X810" s="101"/>
      <c r="Y810" s="101"/>
      <c r="Z810" s="101"/>
      <c r="AA810" s="101"/>
    </row>
    <row r="811" spans="1:27" ht="12.75" customHeight="1">
      <c r="A811" s="101"/>
      <c r="B811" s="101"/>
      <c r="C811" s="101"/>
      <c r="D811" s="101"/>
      <c r="E811" s="101"/>
      <c r="F811" s="101"/>
      <c r="G811" s="101"/>
      <c r="H811" s="101"/>
      <c r="I811" s="101"/>
      <c r="J811" s="101"/>
      <c r="K811" s="101"/>
      <c r="L811" s="101"/>
      <c r="M811" s="101"/>
      <c r="N811" s="101"/>
      <c r="O811" s="101"/>
      <c r="P811" s="101"/>
      <c r="Q811" s="101"/>
      <c r="R811" s="101"/>
      <c r="S811" s="101"/>
      <c r="T811" s="101"/>
      <c r="U811" s="101"/>
      <c r="V811" s="101"/>
      <c r="W811" s="101"/>
      <c r="X811" s="101"/>
      <c r="Y811" s="101"/>
      <c r="Z811" s="101"/>
      <c r="AA811" s="101"/>
    </row>
    <row r="812" spans="1:27" ht="12.75" customHeight="1">
      <c r="A812" s="101"/>
      <c r="B812" s="101"/>
      <c r="C812" s="101"/>
      <c r="D812" s="101"/>
      <c r="E812" s="101"/>
      <c r="F812" s="101"/>
      <c r="G812" s="101"/>
      <c r="H812" s="101"/>
      <c r="I812" s="101"/>
      <c r="J812" s="101"/>
      <c r="K812" s="101"/>
      <c r="L812" s="101"/>
      <c r="M812" s="101"/>
      <c r="N812" s="101"/>
      <c r="O812" s="101"/>
      <c r="P812" s="101"/>
      <c r="Q812" s="101"/>
      <c r="R812" s="101"/>
      <c r="S812" s="101"/>
      <c r="T812" s="101"/>
      <c r="U812" s="101"/>
      <c r="V812" s="101"/>
      <c r="W812" s="101"/>
      <c r="X812" s="101"/>
      <c r="Y812" s="101"/>
      <c r="Z812" s="101"/>
      <c r="AA812" s="101"/>
    </row>
    <row r="813" spans="1:27" ht="12.75" customHeight="1">
      <c r="A813" s="101"/>
      <c r="B813" s="101"/>
      <c r="C813" s="101"/>
      <c r="D813" s="101"/>
      <c r="E813" s="101"/>
      <c r="F813" s="101"/>
      <c r="G813" s="101"/>
      <c r="H813" s="101"/>
      <c r="I813" s="101"/>
      <c r="J813" s="101"/>
      <c r="K813" s="101"/>
      <c r="L813" s="101"/>
      <c r="M813" s="101"/>
      <c r="N813" s="101"/>
      <c r="O813" s="101"/>
      <c r="P813" s="101"/>
      <c r="Q813" s="101"/>
      <c r="R813" s="101"/>
      <c r="S813" s="101"/>
      <c r="T813" s="101"/>
      <c r="U813" s="101"/>
      <c r="V813" s="101"/>
      <c r="W813" s="101"/>
      <c r="X813" s="101"/>
      <c r="Y813" s="101"/>
      <c r="Z813" s="101"/>
      <c r="AA813" s="101"/>
    </row>
    <row r="814" spans="1:27" ht="12.75" customHeight="1">
      <c r="A814" s="101"/>
      <c r="B814" s="101"/>
      <c r="C814" s="101"/>
      <c r="D814" s="101"/>
      <c r="E814" s="101"/>
      <c r="F814" s="101"/>
      <c r="G814" s="101"/>
      <c r="H814" s="101"/>
      <c r="I814" s="101"/>
      <c r="J814" s="101"/>
      <c r="K814" s="101"/>
      <c r="L814" s="101"/>
      <c r="M814" s="101"/>
      <c r="N814" s="101"/>
      <c r="O814" s="101"/>
      <c r="P814" s="101"/>
      <c r="Q814" s="101"/>
      <c r="R814" s="101"/>
      <c r="S814" s="101"/>
      <c r="T814" s="101"/>
      <c r="U814" s="101"/>
      <c r="V814" s="101"/>
      <c r="W814" s="101"/>
      <c r="X814" s="101"/>
      <c r="Y814" s="101"/>
      <c r="Z814" s="101"/>
      <c r="AA814" s="101"/>
    </row>
    <row r="815" spans="1:27" ht="12.75" customHeight="1">
      <c r="A815" s="101"/>
      <c r="B815" s="101"/>
      <c r="C815" s="101"/>
      <c r="D815" s="101"/>
      <c r="E815" s="101"/>
      <c r="F815" s="101"/>
      <c r="G815" s="101"/>
      <c r="H815" s="101"/>
      <c r="I815" s="101"/>
      <c r="J815" s="101"/>
      <c r="K815" s="101"/>
      <c r="L815" s="101"/>
      <c r="M815" s="101"/>
      <c r="N815" s="101"/>
      <c r="O815" s="101"/>
      <c r="P815" s="101"/>
      <c r="Q815" s="101"/>
      <c r="R815" s="101"/>
      <c r="S815" s="101"/>
      <c r="T815" s="101"/>
      <c r="U815" s="101"/>
      <c r="V815" s="101"/>
      <c r="W815" s="101"/>
      <c r="X815" s="101"/>
      <c r="Y815" s="101"/>
      <c r="Z815" s="101"/>
      <c r="AA815" s="101"/>
    </row>
    <row r="816" spans="1:27" ht="12.75" customHeight="1">
      <c r="A816" s="101"/>
      <c r="B816" s="101"/>
      <c r="C816" s="101"/>
      <c r="D816" s="101"/>
      <c r="E816" s="101"/>
      <c r="F816" s="101"/>
      <c r="G816" s="101"/>
      <c r="H816" s="101"/>
      <c r="I816" s="101"/>
      <c r="J816" s="101"/>
      <c r="K816" s="101"/>
      <c r="L816" s="101"/>
      <c r="M816" s="101"/>
      <c r="N816" s="101"/>
      <c r="O816" s="101"/>
      <c r="P816" s="101"/>
      <c r="Q816" s="101"/>
      <c r="R816" s="101"/>
      <c r="S816" s="101"/>
      <c r="T816" s="101"/>
      <c r="U816" s="101"/>
      <c r="V816" s="101"/>
      <c r="W816" s="101"/>
      <c r="X816" s="101"/>
      <c r="Y816" s="101"/>
      <c r="Z816" s="101"/>
      <c r="AA816" s="101"/>
    </row>
    <row r="817" spans="1:27" ht="12.75" customHeight="1">
      <c r="A817" s="101"/>
      <c r="B817" s="101"/>
      <c r="C817" s="101"/>
      <c r="D817" s="101"/>
      <c r="E817" s="101"/>
      <c r="F817" s="101"/>
      <c r="G817" s="101"/>
      <c r="H817" s="101"/>
      <c r="I817" s="101"/>
      <c r="J817" s="101"/>
      <c r="K817" s="101"/>
      <c r="L817" s="101"/>
      <c r="M817" s="101"/>
      <c r="N817" s="101"/>
      <c r="O817" s="101"/>
      <c r="P817" s="101"/>
      <c r="Q817" s="101"/>
      <c r="R817" s="101"/>
      <c r="S817" s="101"/>
      <c r="T817" s="101"/>
      <c r="U817" s="101"/>
      <c r="V817" s="101"/>
      <c r="W817" s="101"/>
      <c r="X817" s="101"/>
      <c r="Y817" s="101"/>
      <c r="Z817" s="101"/>
      <c r="AA817" s="101"/>
    </row>
    <row r="818" spans="1:27" ht="12.75" customHeight="1">
      <c r="A818" s="101"/>
      <c r="B818" s="101"/>
      <c r="C818" s="101"/>
      <c r="D818" s="101"/>
      <c r="E818" s="101"/>
      <c r="F818" s="101"/>
      <c r="G818" s="101"/>
      <c r="H818" s="101"/>
      <c r="I818" s="101"/>
      <c r="J818" s="101"/>
      <c r="K818" s="101"/>
      <c r="L818" s="101"/>
      <c r="M818" s="101"/>
      <c r="N818" s="101"/>
      <c r="O818" s="101"/>
      <c r="P818" s="101"/>
      <c r="Q818" s="101"/>
      <c r="R818" s="101"/>
      <c r="S818" s="101"/>
      <c r="T818" s="101"/>
      <c r="U818" s="101"/>
      <c r="V818" s="101"/>
      <c r="W818" s="101"/>
      <c r="X818" s="101"/>
      <c r="Y818" s="101"/>
      <c r="Z818" s="101"/>
      <c r="AA818" s="101"/>
    </row>
    <row r="819" spans="1:27" ht="12.75" customHeight="1">
      <c r="A819" s="101"/>
      <c r="B819" s="101"/>
      <c r="C819" s="101"/>
      <c r="D819" s="101"/>
      <c r="E819" s="101"/>
      <c r="F819" s="101"/>
      <c r="G819" s="101"/>
      <c r="H819" s="101"/>
      <c r="I819" s="101"/>
      <c r="J819" s="101"/>
      <c r="K819" s="101"/>
      <c r="L819" s="101"/>
      <c r="M819" s="101"/>
      <c r="N819" s="101"/>
      <c r="O819" s="101"/>
      <c r="P819" s="101"/>
      <c r="Q819" s="101"/>
      <c r="R819" s="101"/>
      <c r="S819" s="101"/>
      <c r="T819" s="101"/>
      <c r="U819" s="101"/>
      <c r="V819" s="101"/>
      <c r="W819" s="101"/>
      <c r="X819" s="101"/>
      <c r="Y819" s="101"/>
      <c r="Z819" s="101"/>
      <c r="AA819" s="101"/>
    </row>
    <row r="820" spans="1:27" ht="12.75" customHeight="1">
      <c r="A820" s="101"/>
      <c r="B820" s="101"/>
      <c r="C820" s="101"/>
      <c r="D820" s="101"/>
      <c r="E820" s="101"/>
      <c r="F820" s="101"/>
      <c r="G820" s="101"/>
      <c r="H820" s="101"/>
      <c r="I820" s="101"/>
      <c r="J820" s="101"/>
      <c r="K820" s="101"/>
      <c r="L820" s="101"/>
      <c r="M820" s="101"/>
      <c r="N820" s="101"/>
      <c r="O820" s="101"/>
      <c r="P820" s="101"/>
      <c r="Q820" s="101"/>
      <c r="R820" s="101"/>
      <c r="S820" s="101"/>
      <c r="T820" s="101"/>
      <c r="U820" s="101"/>
      <c r="V820" s="101"/>
      <c r="W820" s="101"/>
      <c r="X820" s="101"/>
      <c r="Y820" s="101"/>
      <c r="Z820" s="101"/>
      <c r="AA820" s="101"/>
    </row>
    <row r="821" spans="1:27" ht="12.75" customHeight="1">
      <c r="A821" s="101"/>
      <c r="B821" s="101"/>
      <c r="C821" s="101"/>
      <c r="D821" s="101"/>
      <c r="E821" s="101"/>
      <c r="F821" s="101"/>
      <c r="G821" s="101"/>
      <c r="H821" s="101"/>
      <c r="I821" s="101"/>
      <c r="J821" s="101"/>
      <c r="K821" s="101"/>
      <c r="L821" s="101"/>
      <c r="M821" s="101"/>
      <c r="N821" s="101"/>
      <c r="O821" s="101"/>
      <c r="P821" s="101"/>
      <c r="Q821" s="101"/>
      <c r="R821" s="101"/>
      <c r="S821" s="101"/>
      <c r="T821" s="101"/>
      <c r="U821" s="101"/>
      <c r="V821" s="101"/>
      <c r="W821" s="101"/>
      <c r="X821" s="101"/>
      <c r="Y821" s="101"/>
      <c r="Z821" s="101"/>
      <c r="AA821" s="101"/>
    </row>
    <row r="822" spans="1:27" ht="12.75" customHeight="1">
      <c r="A822" s="101"/>
      <c r="B822" s="101"/>
      <c r="C822" s="101"/>
      <c r="D822" s="101"/>
      <c r="E822" s="101"/>
      <c r="F822" s="101"/>
      <c r="G822" s="101"/>
      <c r="H822" s="101"/>
      <c r="I822" s="101"/>
      <c r="J822" s="101"/>
      <c r="K822" s="101"/>
      <c r="L822" s="101"/>
      <c r="M822" s="101"/>
      <c r="N822" s="101"/>
      <c r="O822" s="101"/>
      <c r="P822" s="101"/>
      <c r="Q822" s="101"/>
      <c r="R822" s="101"/>
      <c r="S822" s="101"/>
      <c r="T822" s="101"/>
      <c r="U822" s="101"/>
      <c r="V822" s="101"/>
      <c r="W822" s="101"/>
      <c r="X822" s="101"/>
      <c r="Y822" s="101"/>
      <c r="Z822" s="101"/>
      <c r="AA822" s="101"/>
    </row>
    <row r="823" spans="1:27" ht="12.75" customHeight="1">
      <c r="A823" s="101"/>
      <c r="B823" s="101"/>
      <c r="C823" s="101"/>
      <c r="D823" s="101"/>
      <c r="E823" s="101"/>
      <c r="F823" s="101"/>
      <c r="G823" s="101"/>
      <c r="H823" s="101"/>
      <c r="I823" s="101"/>
      <c r="J823" s="101"/>
      <c r="K823" s="101"/>
      <c r="L823" s="101"/>
      <c r="M823" s="101"/>
      <c r="N823" s="101"/>
      <c r="O823" s="101"/>
      <c r="P823" s="101"/>
      <c r="Q823" s="101"/>
      <c r="R823" s="101"/>
      <c r="S823" s="101"/>
      <c r="T823" s="101"/>
      <c r="U823" s="101"/>
      <c r="V823" s="101"/>
      <c r="W823" s="101"/>
      <c r="X823" s="101"/>
      <c r="Y823" s="101"/>
      <c r="Z823" s="101"/>
      <c r="AA823" s="101"/>
    </row>
    <row r="824" spans="1:27" ht="12.75" customHeight="1">
      <c r="A824" s="101"/>
      <c r="B824" s="101"/>
      <c r="C824" s="101"/>
      <c r="D824" s="101"/>
      <c r="E824" s="101"/>
      <c r="F824" s="101"/>
      <c r="G824" s="101"/>
      <c r="H824" s="101"/>
      <c r="I824" s="101"/>
      <c r="J824" s="101"/>
      <c r="K824" s="101"/>
      <c r="L824" s="101"/>
      <c r="M824" s="101"/>
      <c r="N824" s="101"/>
      <c r="O824" s="101"/>
      <c r="P824" s="101"/>
      <c r="Q824" s="101"/>
      <c r="R824" s="101"/>
      <c r="S824" s="101"/>
      <c r="T824" s="101"/>
      <c r="U824" s="101"/>
      <c r="V824" s="101"/>
      <c r="W824" s="101"/>
      <c r="X824" s="101"/>
      <c r="Y824" s="101"/>
      <c r="Z824" s="101"/>
      <c r="AA824" s="101"/>
    </row>
    <row r="825" spans="1:27" ht="12.75" customHeight="1">
      <c r="A825" s="101"/>
      <c r="B825" s="101"/>
      <c r="C825" s="101"/>
      <c r="D825" s="101"/>
      <c r="E825" s="101"/>
      <c r="F825" s="101"/>
      <c r="G825" s="101"/>
      <c r="H825" s="101"/>
      <c r="I825" s="101"/>
      <c r="J825" s="101"/>
      <c r="K825" s="101"/>
      <c r="L825" s="101"/>
      <c r="M825" s="101"/>
      <c r="N825" s="101"/>
      <c r="O825" s="101"/>
      <c r="P825" s="101"/>
      <c r="Q825" s="101"/>
      <c r="R825" s="101"/>
      <c r="S825" s="101"/>
      <c r="T825" s="101"/>
      <c r="U825" s="101"/>
      <c r="V825" s="101"/>
      <c r="W825" s="101"/>
      <c r="X825" s="101"/>
      <c r="Y825" s="101"/>
      <c r="Z825" s="101"/>
      <c r="AA825" s="101"/>
    </row>
    <row r="826" spans="1:27" ht="12.75" customHeight="1">
      <c r="A826" s="101"/>
      <c r="B826" s="101"/>
      <c r="C826" s="101"/>
      <c r="D826" s="101"/>
      <c r="E826" s="101"/>
      <c r="F826" s="101"/>
      <c r="G826" s="101"/>
      <c r="H826" s="101"/>
      <c r="I826" s="101"/>
      <c r="J826" s="101"/>
      <c r="K826" s="101"/>
      <c r="L826" s="101"/>
      <c r="M826" s="101"/>
      <c r="N826" s="101"/>
      <c r="O826" s="101"/>
      <c r="P826" s="101"/>
      <c r="Q826" s="101"/>
      <c r="R826" s="101"/>
      <c r="S826" s="101"/>
      <c r="T826" s="101"/>
      <c r="U826" s="101"/>
      <c r="V826" s="101"/>
      <c r="W826" s="101"/>
      <c r="X826" s="101"/>
      <c r="Y826" s="101"/>
      <c r="Z826" s="101"/>
      <c r="AA826" s="101"/>
    </row>
    <row r="827" spans="1:27" ht="12.75" customHeight="1">
      <c r="A827" s="101"/>
      <c r="B827" s="101"/>
      <c r="C827" s="101"/>
      <c r="D827" s="101"/>
      <c r="E827" s="101"/>
      <c r="F827" s="101"/>
      <c r="G827" s="101"/>
      <c r="H827" s="101"/>
      <c r="I827" s="101"/>
      <c r="J827" s="101"/>
      <c r="K827" s="101"/>
      <c r="L827" s="101"/>
      <c r="M827" s="101"/>
      <c r="N827" s="101"/>
      <c r="O827" s="101"/>
      <c r="P827" s="101"/>
      <c r="Q827" s="101"/>
      <c r="R827" s="101"/>
      <c r="S827" s="101"/>
      <c r="T827" s="101"/>
      <c r="U827" s="101"/>
      <c r="V827" s="101"/>
      <c r="W827" s="101"/>
      <c r="X827" s="101"/>
      <c r="Y827" s="101"/>
      <c r="Z827" s="101"/>
      <c r="AA827" s="101"/>
    </row>
    <row r="828" spans="1:27" ht="12.75" customHeight="1">
      <c r="A828" s="101"/>
      <c r="B828" s="101"/>
      <c r="C828" s="101"/>
      <c r="D828" s="101"/>
      <c r="E828" s="101"/>
      <c r="F828" s="101"/>
      <c r="G828" s="101"/>
      <c r="H828" s="101"/>
      <c r="I828" s="101"/>
      <c r="J828" s="101"/>
      <c r="K828" s="101"/>
      <c r="L828" s="101"/>
      <c r="M828" s="101"/>
      <c r="N828" s="101"/>
      <c r="O828" s="101"/>
      <c r="P828" s="101"/>
      <c r="Q828" s="101"/>
      <c r="R828" s="101"/>
      <c r="S828" s="101"/>
      <c r="T828" s="101"/>
      <c r="U828" s="101"/>
      <c r="V828" s="101"/>
      <c r="W828" s="101"/>
      <c r="X828" s="101"/>
      <c r="Y828" s="101"/>
      <c r="Z828" s="101"/>
      <c r="AA828" s="101"/>
    </row>
    <row r="829" spans="1:27" ht="12.75" customHeight="1">
      <c r="A829" s="101"/>
      <c r="B829" s="101"/>
      <c r="C829" s="101"/>
      <c r="D829" s="101"/>
      <c r="E829" s="101"/>
      <c r="F829" s="101"/>
      <c r="G829" s="101"/>
      <c r="H829" s="101"/>
      <c r="I829" s="101"/>
      <c r="J829" s="101"/>
      <c r="K829" s="101"/>
      <c r="L829" s="101"/>
      <c r="M829" s="101"/>
      <c r="N829" s="101"/>
      <c r="O829" s="101"/>
      <c r="P829" s="101"/>
      <c r="Q829" s="101"/>
      <c r="R829" s="101"/>
      <c r="S829" s="101"/>
      <c r="T829" s="101"/>
      <c r="U829" s="101"/>
      <c r="V829" s="101"/>
      <c r="W829" s="101"/>
      <c r="X829" s="101"/>
      <c r="Y829" s="101"/>
      <c r="Z829" s="101"/>
      <c r="AA829" s="101"/>
    </row>
    <row r="830" spans="1:27" ht="12.75" customHeight="1">
      <c r="A830" s="101"/>
      <c r="B830" s="101"/>
      <c r="C830" s="101"/>
      <c r="D830" s="101"/>
      <c r="E830" s="101"/>
      <c r="F830" s="101"/>
      <c r="G830" s="101"/>
      <c r="H830" s="101"/>
      <c r="I830" s="101"/>
      <c r="J830" s="101"/>
      <c r="K830" s="101"/>
      <c r="L830" s="101"/>
      <c r="M830" s="101"/>
      <c r="N830" s="101"/>
      <c r="O830" s="101"/>
      <c r="P830" s="101"/>
      <c r="Q830" s="101"/>
      <c r="R830" s="101"/>
      <c r="S830" s="101"/>
      <c r="T830" s="101"/>
      <c r="U830" s="101"/>
      <c r="V830" s="101"/>
      <c r="W830" s="101"/>
      <c r="X830" s="101"/>
      <c r="Y830" s="101"/>
      <c r="Z830" s="101"/>
      <c r="AA830" s="101"/>
    </row>
    <row r="831" spans="1:27" ht="12.75" customHeight="1">
      <c r="A831" s="101"/>
      <c r="B831" s="101"/>
      <c r="C831" s="101"/>
      <c r="D831" s="101"/>
      <c r="E831" s="101"/>
      <c r="F831" s="101"/>
      <c r="G831" s="101"/>
      <c r="H831" s="101"/>
      <c r="I831" s="101"/>
      <c r="J831" s="101"/>
      <c r="K831" s="101"/>
      <c r="L831" s="101"/>
      <c r="M831" s="101"/>
      <c r="N831" s="101"/>
      <c r="O831" s="101"/>
      <c r="P831" s="101"/>
      <c r="Q831" s="101"/>
      <c r="R831" s="101"/>
      <c r="S831" s="101"/>
      <c r="T831" s="101"/>
      <c r="U831" s="101"/>
      <c r="V831" s="101"/>
      <c r="W831" s="101"/>
      <c r="X831" s="101"/>
      <c r="Y831" s="101"/>
      <c r="Z831" s="101"/>
      <c r="AA831" s="101"/>
    </row>
    <row r="832" spans="1:27" ht="12.75" customHeight="1">
      <c r="A832" s="101"/>
      <c r="B832" s="101"/>
      <c r="C832" s="101"/>
      <c r="D832" s="101"/>
      <c r="E832" s="101"/>
      <c r="F832" s="101"/>
      <c r="G832" s="101"/>
      <c r="H832" s="101"/>
      <c r="I832" s="101"/>
      <c r="J832" s="101"/>
      <c r="K832" s="101"/>
      <c r="L832" s="101"/>
      <c r="M832" s="101"/>
      <c r="N832" s="101"/>
      <c r="O832" s="101"/>
      <c r="P832" s="101"/>
      <c r="Q832" s="101"/>
      <c r="R832" s="101"/>
      <c r="S832" s="101"/>
      <c r="T832" s="101"/>
      <c r="U832" s="101"/>
      <c r="V832" s="101"/>
      <c r="W832" s="101"/>
      <c r="X832" s="101"/>
      <c r="Y832" s="101"/>
      <c r="Z832" s="101"/>
      <c r="AA832" s="101"/>
    </row>
    <row r="833" spans="1:27" ht="12.75" customHeight="1">
      <c r="A833" s="101"/>
      <c r="B833" s="101"/>
      <c r="C833" s="101"/>
      <c r="D833" s="101"/>
      <c r="E833" s="101"/>
      <c r="F833" s="101"/>
      <c r="G833" s="101"/>
      <c r="H833" s="101"/>
      <c r="I833" s="101"/>
      <c r="J833" s="101"/>
      <c r="K833" s="101"/>
      <c r="L833" s="101"/>
      <c r="M833" s="101"/>
      <c r="N833" s="101"/>
      <c r="O833" s="101"/>
      <c r="P833" s="101"/>
      <c r="Q833" s="101"/>
      <c r="R833" s="101"/>
      <c r="S833" s="101"/>
      <c r="T833" s="101"/>
      <c r="U833" s="101"/>
      <c r="V833" s="101"/>
      <c r="W833" s="101"/>
      <c r="X833" s="101"/>
      <c r="Y833" s="101"/>
      <c r="Z833" s="101"/>
      <c r="AA833" s="101"/>
    </row>
    <row r="834" spans="1:27" ht="12.75" customHeight="1">
      <c r="A834" s="101"/>
      <c r="B834" s="101"/>
      <c r="C834" s="101"/>
      <c r="D834" s="101"/>
      <c r="E834" s="101"/>
      <c r="F834" s="101"/>
      <c r="G834" s="101"/>
      <c r="H834" s="101"/>
      <c r="I834" s="101"/>
      <c r="J834" s="101"/>
      <c r="K834" s="101"/>
      <c r="L834" s="101"/>
      <c r="M834" s="101"/>
      <c r="N834" s="101"/>
      <c r="O834" s="101"/>
      <c r="P834" s="101"/>
      <c r="Q834" s="101"/>
      <c r="R834" s="101"/>
      <c r="S834" s="101"/>
      <c r="T834" s="101"/>
      <c r="U834" s="101"/>
      <c r="V834" s="101"/>
      <c r="W834" s="101"/>
      <c r="X834" s="101"/>
      <c r="Y834" s="101"/>
      <c r="Z834" s="101"/>
      <c r="AA834" s="101"/>
    </row>
    <row r="835" spans="1:27" ht="12.75" customHeight="1">
      <c r="A835" s="101"/>
      <c r="B835" s="101"/>
      <c r="C835" s="101"/>
      <c r="D835" s="101"/>
      <c r="E835" s="101"/>
      <c r="F835" s="101"/>
      <c r="G835" s="101"/>
      <c r="H835" s="101"/>
      <c r="I835" s="101"/>
      <c r="J835" s="101"/>
      <c r="K835" s="101"/>
      <c r="L835" s="101"/>
      <c r="M835" s="101"/>
      <c r="N835" s="101"/>
      <c r="O835" s="101"/>
      <c r="P835" s="101"/>
      <c r="Q835" s="101"/>
      <c r="R835" s="101"/>
      <c r="S835" s="101"/>
      <c r="T835" s="101"/>
      <c r="U835" s="101"/>
      <c r="V835" s="101"/>
      <c r="W835" s="101"/>
      <c r="X835" s="101"/>
      <c r="Y835" s="101"/>
      <c r="Z835" s="101"/>
      <c r="AA835" s="101"/>
    </row>
    <row r="836" spans="1:27" ht="12.75" customHeight="1">
      <c r="A836" s="101"/>
      <c r="B836" s="101"/>
      <c r="C836" s="101"/>
      <c r="D836" s="101"/>
      <c r="E836" s="101"/>
      <c r="F836" s="101"/>
      <c r="G836" s="101"/>
      <c r="H836" s="101"/>
      <c r="I836" s="101"/>
      <c r="J836" s="101"/>
      <c r="K836" s="101"/>
      <c r="L836" s="101"/>
      <c r="M836" s="101"/>
      <c r="N836" s="101"/>
      <c r="O836" s="101"/>
      <c r="P836" s="101"/>
      <c r="Q836" s="101"/>
      <c r="R836" s="101"/>
      <c r="S836" s="101"/>
      <c r="T836" s="101"/>
      <c r="U836" s="101"/>
      <c r="V836" s="101"/>
      <c r="W836" s="101"/>
      <c r="X836" s="101"/>
      <c r="Y836" s="101"/>
      <c r="Z836" s="101"/>
      <c r="AA836" s="101"/>
    </row>
    <row r="837" spans="1:27" ht="12.75" customHeight="1">
      <c r="A837" s="101"/>
      <c r="B837" s="101"/>
      <c r="C837" s="101"/>
      <c r="D837" s="101"/>
      <c r="E837" s="101"/>
      <c r="F837" s="101"/>
      <c r="G837" s="101"/>
      <c r="H837" s="101"/>
      <c r="I837" s="101"/>
      <c r="J837" s="101"/>
      <c r="K837" s="101"/>
      <c r="L837" s="101"/>
      <c r="M837" s="101"/>
      <c r="N837" s="101"/>
      <c r="O837" s="101"/>
      <c r="P837" s="101"/>
      <c r="Q837" s="101"/>
      <c r="R837" s="101"/>
      <c r="S837" s="101"/>
      <c r="T837" s="101"/>
      <c r="U837" s="101"/>
      <c r="V837" s="101"/>
      <c r="W837" s="101"/>
      <c r="X837" s="101"/>
      <c r="Y837" s="101"/>
      <c r="Z837" s="101"/>
      <c r="AA837" s="101"/>
    </row>
    <row r="838" spans="1:27" ht="12.75" customHeight="1">
      <c r="A838" s="101"/>
      <c r="B838" s="101"/>
      <c r="C838" s="101"/>
      <c r="D838" s="101"/>
      <c r="E838" s="101"/>
      <c r="F838" s="101"/>
      <c r="G838" s="101"/>
      <c r="H838" s="101"/>
      <c r="I838" s="101"/>
      <c r="J838" s="101"/>
      <c r="K838" s="101"/>
      <c r="L838" s="101"/>
      <c r="M838" s="101"/>
      <c r="N838" s="101"/>
      <c r="O838" s="101"/>
      <c r="P838" s="101"/>
      <c r="Q838" s="101"/>
      <c r="R838" s="101"/>
      <c r="S838" s="101"/>
      <c r="T838" s="101"/>
      <c r="U838" s="101"/>
      <c r="V838" s="101"/>
      <c r="W838" s="101"/>
      <c r="X838" s="101"/>
      <c r="Y838" s="101"/>
      <c r="Z838" s="101"/>
      <c r="AA838" s="101"/>
    </row>
    <row r="839" spans="1:27" ht="12.75" customHeight="1">
      <c r="A839" s="101"/>
      <c r="B839" s="101"/>
      <c r="C839" s="101"/>
      <c r="D839" s="101"/>
      <c r="E839" s="101"/>
      <c r="F839" s="101"/>
      <c r="G839" s="101"/>
      <c r="H839" s="101"/>
      <c r="I839" s="101"/>
      <c r="J839" s="101"/>
      <c r="K839" s="101"/>
      <c r="L839" s="101"/>
      <c r="M839" s="101"/>
      <c r="N839" s="101"/>
      <c r="O839" s="101"/>
      <c r="P839" s="101"/>
      <c r="Q839" s="101"/>
      <c r="R839" s="101"/>
      <c r="S839" s="101"/>
      <c r="T839" s="101"/>
      <c r="U839" s="101"/>
      <c r="V839" s="101"/>
      <c r="W839" s="101"/>
      <c r="X839" s="101"/>
      <c r="Y839" s="101"/>
      <c r="Z839" s="101"/>
      <c r="AA839" s="101"/>
    </row>
    <row r="840" spans="1:27" ht="12.75" customHeight="1">
      <c r="A840" s="101"/>
      <c r="B840" s="101"/>
      <c r="C840" s="101"/>
      <c r="D840" s="101"/>
      <c r="E840" s="101"/>
      <c r="F840" s="101"/>
      <c r="G840" s="101"/>
      <c r="H840" s="101"/>
      <c r="I840" s="101"/>
      <c r="J840" s="101"/>
      <c r="K840" s="101"/>
      <c r="L840" s="101"/>
      <c r="M840" s="101"/>
      <c r="N840" s="101"/>
      <c r="O840" s="101"/>
      <c r="P840" s="101"/>
      <c r="Q840" s="101"/>
      <c r="R840" s="101"/>
      <c r="S840" s="101"/>
      <c r="T840" s="101"/>
      <c r="U840" s="101"/>
      <c r="V840" s="101"/>
      <c r="W840" s="101"/>
      <c r="X840" s="101"/>
      <c r="Y840" s="101"/>
      <c r="Z840" s="101"/>
      <c r="AA840" s="101"/>
    </row>
    <row r="841" spans="1:27" ht="12.75" customHeight="1">
      <c r="A841" s="101"/>
      <c r="B841" s="101"/>
      <c r="C841" s="101"/>
      <c r="D841" s="101"/>
      <c r="E841" s="101"/>
      <c r="F841" s="101"/>
      <c r="G841" s="101"/>
      <c r="H841" s="101"/>
      <c r="I841" s="101"/>
      <c r="J841" s="101"/>
      <c r="K841" s="101"/>
      <c r="L841" s="101"/>
      <c r="M841" s="101"/>
      <c r="N841" s="101"/>
      <c r="O841" s="101"/>
      <c r="P841" s="101"/>
      <c r="Q841" s="101"/>
      <c r="R841" s="101"/>
      <c r="S841" s="101"/>
      <c r="T841" s="101"/>
      <c r="U841" s="101"/>
      <c r="V841" s="101"/>
      <c r="W841" s="101"/>
      <c r="X841" s="101"/>
      <c r="Y841" s="101"/>
      <c r="Z841" s="101"/>
      <c r="AA841" s="101"/>
    </row>
    <row r="842" spans="1:27" ht="12.75" customHeight="1">
      <c r="A842" s="101"/>
      <c r="B842" s="101"/>
      <c r="C842" s="101"/>
      <c r="D842" s="101"/>
      <c r="E842" s="101"/>
      <c r="F842" s="101"/>
      <c r="G842" s="101"/>
      <c r="H842" s="101"/>
      <c r="I842" s="101"/>
      <c r="J842" s="101"/>
      <c r="K842" s="101"/>
      <c r="L842" s="101"/>
      <c r="M842" s="101"/>
      <c r="N842" s="101"/>
      <c r="O842" s="101"/>
      <c r="P842" s="101"/>
      <c r="Q842" s="101"/>
      <c r="R842" s="101"/>
      <c r="S842" s="101"/>
      <c r="T842" s="101"/>
      <c r="U842" s="101"/>
      <c r="V842" s="101"/>
      <c r="W842" s="101"/>
      <c r="X842" s="101"/>
      <c r="Y842" s="101"/>
      <c r="Z842" s="101"/>
      <c r="AA842" s="101"/>
    </row>
    <row r="843" spans="1:27" ht="12.75" customHeight="1">
      <c r="A843" s="101"/>
      <c r="B843" s="101"/>
      <c r="C843" s="101"/>
      <c r="D843" s="101"/>
      <c r="E843" s="101"/>
      <c r="F843" s="101"/>
      <c r="G843" s="101"/>
      <c r="H843" s="101"/>
      <c r="I843" s="101"/>
      <c r="J843" s="101"/>
      <c r="K843" s="101"/>
      <c r="L843" s="101"/>
      <c r="M843" s="101"/>
      <c r="N843" s="101"/>
      <c r="O843" s="101"/>
      <c r="P843" s="101"/>
      <c r="Q843" s="101"/>
      <c r="R843" s="101"/>
      <c r="S843" s="101"/>
      <c r="T843" s="101"/>
      <c r="U843" s="101"/>
      <c r="V843" s="101"/>
      <c r="W843" s="101"/>
      <c r="X843" s="101"/>
      <c r="Y843" s="101"/>
      <c r="Z843" s="101"/>
      <c r="AA843" s="101"/>
    </row>
    <row r="844" spans="1:27" ht="12.75" customHeight="1">
      <c r="A844" s="101"/>
      <c r="B844" s="101"/>
      <c r="C844" s="101"/>
      <c r="D844" s="101"/>
      <c r="E844" s="101"/>
      <c r="F844" s="101"/>
      <c r="G844" s="101"/>
      <c r="H844" s="101"/>
      <c r="I844" s="101"/>
      <c r="J844" s="101"/>
      <c r="K844" s="101"/>
      <c r="L844" s="101"/>
      <c r="M844" s="101"/>
      <c r="N844" s="101"/>
      <c r="O844" s="101"/>
      <c r="P844" s="101"/>
      <c r="Q844" s="101"/>
      <c r="R844" s="101"/>
      <c r="S844" s="101"/>
      <c r="T844" s="101"/>
      <c r="U844" s="101"/>
      <c r="V844" s="101"/>
      <c r="W844" s="101"/>
      <c r="X844" s="101"/>
      <c r="Y844" s="101"/>
      <c r="Z844" s="101"/>
      <c r="AA844" s="101"/>
    </row>
    <row r="845" spans="1:27" ht="12.75" customHeight="1">
      <c r="A845" s="101"/>
      <c r="B845" s="101"/>
      <c r="C845" s="101"/>
      <c r="D845" s="101"/>
      <c r="E845" s="101"/>
      <c r="F845" s="101"/>
      <c r="G845" s="101"/>
      <c r="H845" s="101"/>
      <c r="I845" s="101"/>
      <c r="J845" s="101"/>
      <c r="K845" s="101"/>
      <c r="L845" s="101"/>
      <c r="M845" s="101"/>
      <c r="N845" s="101"/>
      <c r="O845" s="101"/>
      <c r="P845" s="101"/>
      <c r="Q845" s="101"/>
      <c r="R845" s="101"/>
      <c r="S845" s="101"/>
      <c r="T845" s="101"/>
      <c r="U845" s="101"/>
      <c r="V845" s="101"/>
      <c r="W845" s="101"/>
      <c r="X845" s="101"/>
      <c r="Y845" s="101"/>
      <c r="Z845" s="101"/>
      <c r="AA845" s="101"/>
    </row>
    <row r="846" spans="1:27" ht="12.75" customHeight="1">
      <c r="A846" s="101"/>
      <c r="B846" s="101"/>
      <c r="C846" s="101"/>
      <c r="D846" s="101"/>
      <c r="E846" s="101"/>
      <c r="F846" s="101"/>
      <c r="G846" s="101"/>
      <c r="H846" s="101"/>
      <c r="I846" s="101"/>
      <c r="J846" s="101"/>
      <c r="K846" s="101"/>
      <c r="L846" s="101"/>
      <c r="M846" s="101"/>
      <c r="N846" s="101"/>
      <c r="O846" s="101"/>
      <c r="P846" s="101"/>
      <c r="Q846" s="101"/>
      <c r="R846" s="101"/>
      <c r="S846" s="101"/>
      <c r="T846" s="101"/>
      <c r="U846" s="101"/>
      <c r="V846" s="101"/>
      <c r="W846" s="101"/>
      <c r="X846" s="101"/>
      <c r="Y846" s="101"/>
      <c r="Z846" s="101"/>
      <c r="AA846" s="101"/>
    </row>
    <row r="847" spans="1:27" ht="12.75" customHeight="1">
      <c r="A847" s="101"/>
      <c r="B847" s="101"/>
      <c r="C847" s="101"/>
      <c r="D847" s="101"/>
      <c r="E847" s="101"/>
      <c r="F847" s="101"/>
      <c r="G847" s="101"/>
      <c r="H847" s="101"/>
      <c r="I847" s="101"/>
      <c r="J847" s="101"/>
      <c r="K847" s="101"/>
      <c r="L847" s="101"/>
      <c r="M847" s="101"/>
      <c r="N847" s="101"/>
      <c r="O847" s="101"/>
      <c r="P847" s="101"/>
      <c r="Q847" s="101"/>
      <c r="R847" s="101"/>
      <c r="S847" s="101"/>
      <c r="T847" s="101"/>
      <c r="U847" s="101"/>
      <c r="V847" s="101"/>
      <c r="W847" s="101"/>
      <c r="X847" s="101"/>
      <c r="Y847" s="101"/>
      <c r="Z847" s="101"/>
      <c r="AA847" s="101"/>
    </row>
    <row r="848" spans="1:27" ht="12.75" customHeight="1">
      <c r="A848" s="101"/>
      <c r="B848" s="101"/>
      <c r="C848" s="101"/>
      <c r="D848" s="101"/>
      <c r="E848" s="101"/>
      <c r="F848" s="101"/>
      <c r="G848" s="101"/>
      <c r="H848" s="101"/>
      <c r="I848" s="101"/>
      <c r="J848" s="101"/>
      <c r="K848" s="101"/>
      <c r="L848" s="101"/>
      <c r="M848" s="101"/>
      <c r="N848" s="101"/>
      <c r="O848" s="101"/>
      <c r="P848" s="101"/>
      <c r="Q848" s="101"/>
      <c r="R848" s="101"/>
      <c r="S848" s="101"/>
      <c r="T848" s="101"/>
      <c r="U848" s="101"/>
      <c r="V848" s="101"/>
      <c r="W848" s="101"/>
      <c r="X848" s="101"/>
      <c r="Y848" s="101"/>
      <c r="Z848" s="101"/>
      <c r="AA848" s="101"/>
    </row>
    <row r="849" spans="1:27" ht="12.75" customHeight="1">
      <c r="A849" s="101"/>
      <c r="B849" s="101"/>
      <c r="C849" s="101"/>
      <c r="D849" s="101"/>
      <c r="E849" s="101"/>
      <c r="F849" s="101"/>
      <c r="G849" s="101"/>
      <c r="H849" s="101"/>
      <c r="I849" s="101"/>
      <c r="J849" s="101"/>
      <c r="K849" s="101"/>
      <c r="L849" s="101"/>
      <c r="M849" s="101"/>
      <c r="N849" s="101"/>
      <c r="O849" s="101"/>
      <c r="P849" s="101"/>
      <c r="Q849" s="101"/>
      <c r="R849" s="101"/>
      <c r="S849" s="101"/>
      <c r="T849" s="101"/>
      <c r="U849" s="101"/>
      <c r="V849" s="101"/>
      <c r="W849" s="101"/>
      <c r="X849" s="101"/>
      <c r="Y849" s="101"/>
      <c r="Z849" s="101"/>
      <c r="AA849" s="101"/>
    </row>
    <row r="850" spans="1:27" ht="12.75" customHeight="1">
      <c r="A850" s="101"/>
      <c r="B850" s="101"/>
      <c r="C850" s="101"/>
      <c r="D850" s="101"/>
      <c r="E850" s="101"/>
      <c r="F850" s="101"/>
      <c r="G850" s="101"/>
      <c r="H850" s="101"/>
      <c r="I850" s="101"/>
      <c r="J850" s="101"/>
      <c r="K850" s="101"/>
      <c r="L850" s="101"/>
      <c r="M850" s="101"/>
      <c r="N850" s="101"/>
      <c r="O850" s="101"/>
      <c r="P850" s="101"/>
      <c r="Q850" s="101"/>
      <c r="R850" s="101"/>
      <c r="S850" s="101"/>
      <c r="T850" s="101"/>
      <c r="U850" s="101"/>
      <c r="V850" s="101"/>
      <c r="W850" s="101"/>
      <c r="X850" s="101"/>
      <c r="Y850" s="101"/>
      <c r="Z850" s="101"/>
      <c r="AA850" s="101"/>
    </row>
    <row r="851" spans="1:27" ht="12.75" customHeight="1">
      <c r="A851" s="101"/>
      <c r="B851" s="101"/>
      <c r="C851" s="101"/>
      <c r="D851" s="101"/>
      <c r="E851" s="101"/>
      <c r="F851" s="101"/>
      <c r="G851" s="101"/>
      <c r="H851" s="101"/>
      <c r="I851" s="101"/>
      <c r="J851" s="101"/>
      <c r="K851" s="101"/>
      <c r="L851" s="101"/>
      <c r="M851" s="101"/>
      <c r="N851" s="101"/>
      <c r="O851" s="101"/>
      <c r="P851" s="101"/>
      <c r="Q851" s="101"/>
      <c r="R851" s="101"/>
      <c r="S851" s="101"/>
      <c r="T851" s="101"/>
      <c r="U851" s="101"/>
      <c r="V851" s="101"/>
      <c r="W851" s="101"/>
      <c r="X851" s="101"/>
      <c r="Y851" s="101"/>
      <c r="Z851" s="101"/>
      <c r="AA851" s="101"/>
    </row>
    <row r="852" spans="1:27" ht="12.75" customHeight="1">
      <c r="A852" s="101"/>
      <c r="B852" s="101"/>
      <c r="C852" s="101"/>
      <c r="D852" s="101"/>
      <c r="E852" s="101"/>
      <c r="F852" s="101"/>
      <c r="G852" s="101"/>
      <c r="H852" s="101"/>
      <c r="I852" s="101"/>
      <c r="J852" s="101"/>
      <c r="K852" s="101"/>
      <c r="L852" s="101"/>
      <c r="M852" s="101"/>
      <c r="N852" s="101"/>
      <c r="O852" s="101"/>
      <c r="P852" s="101"/>
      <c r="Q852" s="101"/>
      <c r="R852" s="101"/>
      <c r="S852" s="101"/>
      <c r="T852" s="101"/>
      <c r="U852" s="101"/>
      <c r="V852" s="101"/>
      <c r="W852" s="101"/>
      <c r="X852" s="101"/>
      <c r="Y852" s="101"/>
      <c r="Z852" s="101"/>
      <c r="AA852" s="101"/>
    </row>
    <row r="853" spans="1:27" ht="12.75" customHeight="1">
      <c r="A853" s="101"/>
      <c r="B853" s="101"/>
      <c r="C853" s="101"/>
      <c r="D853" s="101"/>
      <c r="E853" s="101"/>
      <c r="F853" s="101"/>
      <c r="G853" s="101"/>
      <c r="H853" s="101"/>
      <c r="I853" s="101"/>
      <c r="J853" s="101"/>
      <c r="K853" s="101"/>
      <c r="L853" s="101"/>
      <c r="M853" s="101"/>
      <c r="N853" s="101"/>
      <c r="O853" s="101"/>
      <c r="P853" s="101"/>
      <c r="Q853" s="101"/>
      <c r="R853" s="101"/>
      <c r="S853" s="101"/>
      <c r="T853" s="101"/>
      <c r="U853" s="101"/>
      <c r="V853" s="101"/>
      <c r="W853" s="101"/>
      <c r="X853" s="101"/>
      <c r="Y853" s="101"/>
      <c r="Z853" s="101"/>
      <c r="AA853" s="101"/>
    </row>
    <row r="854" spans="1:27" ht="12.75" customHeight="1">
      <c r="A854" s="101"/>
      <c r="B854" s="101"/>
      <c r="C854" s="101"/>
      <c r="D854" s="101"/>
      <c r="E854" s="101"/>
      <c r="F854" s="101"/>
      <c r="G854" s="101"/>
      <c r="H854" s="101"/>
      <c r="I854" s="101"/>
      <c r="J854" s="101"/>
      <c r="K854" s="101"/>
      <c r="L854" s="101"/>
      <c r="M854" s="101"/>
      <c r="N854" s="101"/>
      <c r="O854" s="101"/>
      <c r="P854" s="101"/>
      <c r="Q854" s="101"/>
      <c r="R854" s="101"/>
      <c r="S854" s="101"/>
      <c r="T854" s="101"/>
      <c r="U854" s="101"/>
      <c r="V854" s="101"/>
      <c r="W854" s="101"/>
      <c r="X854" s="101"/>
      <c r="Y854" s="101"/>
      <c r="Z854" s="101"/>
      <c r="AA854" s="101"/>
    </row>
    <row r="855" spans="1:27" ht="12.75" customHeight="1">
      <c r="A855" s="101"/>
      <c r="B855" s="101"/>
      <c r="C855" s="101"/>
      <c r="D855" s="101"/>
      <c r="E855" s="101"/>
      <c r="F855" s="101"/>
      <c r="G855" s="101"/>
      <c r="H855" s="101"/>
      <c r="I855" s="101"/>
      <c r="J855" s="101"/>
      <c r="K855" s="101"/>
      <c r="L855" s="101"/>
      <c r="M855" s="101"/>
      <c r="N855" s="101"/>
      <c r="O855" s="101"/>
      <c r="P855" s="101"/>
      <c r="Q855" s="101"/>
      <c r="R855" s="101"/>
      <c r="S855" s="101"/>
      <c r="T855" s="101"/>
      <c r="U855" s="101"/>
      <c r="V855" s="101"/>
      <c r="W855" s="101"/>
      <c r="X855" s="101"/>
      <c r="Y855" s="101"/>
      <c r="Z855" s="101"/>
      <c r="AA855" s="101"/>
    </row>
    <row r="856" spans="1:27" ht="12.75" customHeight="1">
      <c r="A856" s="101"/>
      <c r="B856" s="101"/>
      <c r="C856" s="101"/>
      <c r="D856" s="101"/>
      <c r="E856" s="101"/>
      <c r="F856" s="101"/>
      <c r="G856" s="101"/>
      <c r="H856" s="101"/>
      <c r="I856" s="101"/>
      <c r="J856" s="101"/>
      <c r="K856" s="101"/>
      <c r="L856" s="101"/>
      <c r="M856" s="101"/>
      <c r="N856" s="101"/>
      <c r="O856" s="101"/>
      <c r="P856" s="101"/>
      <c r="Q856" s="101"/>
      <c r="R856" s="101"/>
      <c r="S856" s="101"/>
      <c r="T856" s="101"/>
      <c r="U856" s="101"/>
      <c r="V856" s="101"/>
      <c r="W856" s="101"/>
      <c r="X856" s="101"/>
      <c r="Y856" s="101"/>
      <c r="Z856" s="101"/>
      <c r="AA856" s="101"/>
    </row>
    <row r="857" spans="1:27" ht="12.75" customHeight="1">
      <c r="A857" s="101"/>
      <c r="B857" s="101"/>
      <c r="C857" s="101"/>
      <c r="D857" s="101"/>
      <c r="E857" s="101"/>
      <c r="F857" s="101"/>
      <c r="G857" s="101"/>
      <c r="H857" s="101"/>
      <c r="I857" s="101"/>
      <c r="J857" s="101"/>
      <c r="K857" s="101"/>
      <c r="L857" s="101"/>
      <c r="M857" s="101"/>
      <c r="N857" s="101"/>
      <c r="O857" s="101"/>
      <c r="P857" s="101"/>
      <c r="Q857" s="101"/>
      <c r="R857" s="101"/>
      <c r="S857" s="101"/>
      <c r="T857" s="101"/>
      <c r="U857" s="101"/>
      <c r="V857" s="101"/>
      <c r="W857" s="101"/>
      <c r="X857" s="101"/>
      <c r="Y857" s="101"/>
      <c r="Z857" s="101"/>
      <c r="AA857" s="101"/>
    </row>
    <row r="858" spans="1:27" ht="12.75" customHeight="1">
      <c r="A858" s="101"/>
      <c r="B858" s="101"/>
      <c r="C858" s="101"/>
      <c r="D858" s="101"/>
      <c r="E858" s="101"/>
      <c r="F858" s="101"/>
      <c r="G858" s="101"/>
      <c r="H858" s="101"/>
      <c r="I858" s="101"/>
      <c r="J858" s="101"/>
      <c r="K858" s="101"/>
      <c r="L858" s="101"/>
      <c r="M858" s="101"/>
      <c r="N858" s="101"/>
      <c r="O858" s="101"/>
      <c r="P858" s="101"/>
      <c r="Q858" s="101"/>
      <c r="R858" s="101"/>
      <c r="S858" s="101"/>
      <c r="T858" s="101"/>
      <c r="U858" s="101"/>
      <c r="V858" s="101"/>
      <c r="W858" s="101"/>
      <c r="X858" s="101"/>
      <c r="Y858" s="101"/>
      <c r="Z858" s="101"/>
      <c r="AA858" s="101"/>
    </row>
    <row r="859" spans="1:27" ht="12.75" customHeight="1">
      <c r="A859" s="101"/>
      <c r="B859" s="101"/>
      <c r="C859" s="101"/>
      <c r="D859" s="101"/>
      <c r="E859" s="101"/>
      <c r="F859" s="101"/>
      <c r="G859" s="101"/>
      <c r="H859" s="101"/>
      <c r="I859" s="101"/>
      <c r="J859" s="101"/>
      <c r="K859" s="101"/>
      <c r="L859" s="101"/>
      <c r="M859" s="101"/>
      <c r="N859" s="101"/>
      <c r="O859" s="101"/>
      <c r="P859" s="101"/>
      <c r="Q859" s="101"/>
      <c r="R859" s="101"/>
      <c r="S859" s="101"/>
      <c r="T859" s="101"/>
      <c r="U859" s="101"/>
      <c r="V859" s="101"/>
      <c r="W859" s="101"/>
      <c r="X859" s="101"/>
      <c r="Y859" s="101"/>
      <c r="Z859" s="101"/>
      <c r="AA859" s="101"/>
    </row>
    <row r="860" spans="1:27" ht="12.75" customHeight="1">
      <c r="A860" s="101"/>
      <c r="B860" s="101"/>
      <c r="C860" s="101"/>
      <c r="D860" s="101"/>
      <c r="E860" s="101"/>
      <c r="F860" s="101"/>
      <c r="G860" s="101"/>
      <c r="H860" s="101"/>
      <c r="I860" s="101"/>
      <c r="J860" s="101"/>
      <c r="K860" s="101"/>
      <c r="L860" s="101"/>
      <c r="M860" s="101"/>
      <c r="N860" s="101"/>
      <c r="O860" s="101"/>
      <c r="P860" s="101"/>
      <c r="Q860" s="101"/>
      <c r="R860" s="101"/>
      <c r="S860" s="101"/>
      <c r="T860" s="101"/>
      <c r="U860" s="101"/>
      <c r="V860" s="101"/>
      <c r="W860" s="101"/>
      <c r="X860" s="101"/>
      <c r="Y860" s="101"/>
      <c r="Z860" s="101"/>
      <c r="AA860" s="101"/>
    </row>
    <row r="861" spans="1:27" ht="12.75" customHeight="1">
      <c r="A861" s="101"/>
      <c r="B861" s="101"/>
      <c r="C861" s="101"/>
      <c r="D861" s="101"/>
      <c r="E861" s="101"/>
      <c r="F861" s="101"/>
      <c r="G861" s="101"/>
      <c r="H861" s="101"/>
      <c r="I861" s="101"/>
      <c r="J861" s="101"/>
      <c r="K861" s="101"/>
      <c r="L861" s="101"/>
      <c r="M861" s="101"/>
      <c r="N861" s="101"/>
      <c r="O861" s="101"/>
      <c r="P861" s="101"/>
      <c r="Q861" s="101"/>
      <c r="R861" s="101"/>
      <c r="S861" s="101"/>
      <c r="T861" s="101"/>
      <c r="U861" s="101"/>
      <c r="V861" s="101"/>
      <c r="W861" s="101"/>
      <c r="X861" s="101"/>
      <c r="Y861" s="101"/>
      <c r="Z861" s="101"/>
      <c r="AA861" s="101"/>
    </row>
    <row r="862" spans="1:27" ht="12.75" customHeight="1">
      <c r="A862" s="101"/>
      <c r="B862" s="101"/>
      <c r="C862" s="101"/>
      <c r="D862" s="101"/>
      <c r="E862" s="101"/>
      <c r="F862" s="101"/>
      <c r="G862" s="101"/>
      <c r="H862" s="101"/>
      <c r="I862" s="101"/>
      <c r="J862" s="101"/>
      <c r="K862" s="101"/>
      <c r="L862" s="101"/>
      <c r="M862" s="101"/>
      <c r="N862" s="101"/>
      <c r="O862" s="101"/>
      <c r="P862" s="101"/>
      <c r="Q862" s="101"/>
      <c r="R862" s="101"/>
      <c r="S862" s="101"/>
      <c r="T862" s="101"/>
      <c r="U862" s="101"/>
      <c r="V862" s="101"/>
      <c r="W862" s="101"/>
      <c r="X862" s="101"/>
      <c r="Y862" s="101"/>
      <c r="Z862" s="101"/>
      <c r="AA862" s="101"/>
    </row>
    <row r="863" spans="1:27" ht="12.75" customHeight="1">
      <c r="A863" s="101"/>
      <c r="B863" s="101"/>
      <c r="C863" s="101"/>
      <c r="D863" s="101"/>
      <c r="E863" s="101"/>
      <c r="F863" s="101"/>
      <c r="G863" s="101"/>
      <c r="H863" s="101"/>
      <c r="I863" s="101"/>
      <c r="J863" s="101"/>
      <c r="K863" s="101"/>
      <c r="L863" s="101"/>
      <c r="M863" s="101"/>
      <c r="N863" s="101"/>
      <c r="O863" s="101"/>
      <c r="P863" s="101"/>
      <c r="Q863" s="101"/>
      <c r="R863" s="101"/>
      <c r="S863" s="101"/>
      <c r="T863" s="101"/>
      <c r="U863" s="101"/>
      <c r="V863" s="101"/>
      <c r="W863" s="101"/>
      <c r="X863" s="101"/>
      <c r="Y863" s="101"/>
      <c r="Z863" s="101"/>
      <c r="AA863" s="101"/>
    </row>
    <row r="864" spans="1:27" ht="12.75" customHeight="1">
      <c r="A864" s="101"/>
      <c r="B864" s="101"/>
      <c r="C864" s="101"/>
      <c r="D864" s="101"/>
      <c r="E864" s="101"/>
      <c r="F864" s="101"/>
      <c r="G864" s="101"/>
      <c r="H864" s="101"/>
      <c r="I864" s="101"/>
      <c r="J864" s="101"/>
      <c r="K864" s="101"/>
      <c r="L864" s="101"/>
      <c r="M864" s="101"/>
      <c r="N864" s="101"/>
      <c r="O864" s="101"/>
      <c r="P864" s="101"/>
      <c r="Q864" s="101"/>
      <c r="R864" s="101"/>
      <c r="S864" s="101"/>
      <c r="T864" s="101"/>
      <c r="U864" s="101"/>
      <c r="V864" s="101"/>
      <c r="W864" s="101"/>
      <c r="X864" s="101"/>
      <c r="Y864" s="101"/>
      <c r="Z864" s="101"/>
      <c r="AA864" s="101"/>
    </row>
    <row r="865" spans="1:27" ht="12.75" customHeight="1">
      <c r="A865" s="101"/>
      <c r="B865" s="101"/>
      <c r="C865" s="101"/>
      <c r="D865" s="101"/>
      <c r="E865" s="101"/>
      <c r="F865" s="101"/>
      <c r="G865" s="101"/>
      <c r="H865" s="101"/>
      <c r="I865" s="101"/>
      <c r="J865" s="101"/>
      <c r="K865" s="101"/>
      <c r="L865" s="101"/>
      <c r="M865" s="101"/>
      <c r="N865" s="101"/>
      <c r="O865" s="101"/>
      <c r="P865" s="101"/>
      <c r="Q865" s="101"/>
      <c r="R865" s="101"/>
      <c r="S865" s="101"/>
      <c r="T865" s="101"/>
      <c r="U865" s="101"/>
      <c r="V865" s="101"/>
      <c r="W865" s="101"/>
      <c r="X865" s="101"/>
      <c r="Y865" s="101"/>
      <c r="Z865" s="101"/>
      <c r="AA865" s="101"/>
    </row>
    <row r="866" spans="1:27" ht="12.75" customHeight="1">
      <c r="A866" s="101"/>
      <c r="B866" s="101"/>
      <c r="C866" s="101"/>
      <c r="D866" s="101"/>
      <c r="E866" s="101"/>
      <c r="F866" s="101"/>
      <c r="G866" s="101"/>
      <c r="H866" s="101"/>
      <c r="I866" s="101"/>
      <c r="J866" s="101"/>
      <c r="K866" s="101"/>
      <c r="L866" s="101"/>
      <c r="M866" s="101"/>
      <c r="N866" s="101"/>
      <c r="O866" s="101"/>
      <c r="P866" s="101"/>
      <c r="Q866" s="101"/>
      <c r="R866" s="101"/>
      <c r="S866" s="101"/>
      <c r="T866" s="101"/>
      <c r="U866" s="101"/>
      <c r="V866" s="101"/>
      <c r="W866" s="101"/>
      <c r="X866" s="101"/>
      <c r="Y866" s="101"/>
      <c r="Z866" s="101"/>
      <c r="AA866" s="101"/>
    </row>
    <row r="867" spans="1:27" ht="12.75" customHeight="1">
      <c r="A867" s="101"/>
      <c r="B867" s="101"/>
      <c r="C867" s="101"/>
      <c r="D867" s="101"/>
      <c r="E867" s="101"/>
      <c r="F867" s="101"/>
      <c r="G867" s="101"/>
      <c r="H867" s="101"/>
      <c r="I867" s="101"/>
      <c r="J867" s="101"/>
      <c r="K867" s="101"/>
      <c r="L867" s="101"/>
      <c r="M867" s="101"/>
      <c r="N867" s="101"/>
      <c r="O867" s="101"/>
      <c r="P867" s="101"/>
      <c r="Q867" s="101"/>
      <c r="R867" s="101"/>
      <c r="S867" s="101"/>
      <c r="T867" s="101"/>
      <c r="U867" s="101"/>
      <c r="V867" s="101"/>
      <c r="W867" s="101"/>
      <c r="X867" s="101"/>
      <c r="Y867" s="101"/>
      <c r="Z867" s="101"/>
      <c r="AA867" s="101"/>
    </row>
    <row r="868" spans="1:27" ht="12.75" customHeight="1">
      <c r="A868" s="101"/>
      <c r="B868" s="101"/>
      <c r="C868" s="101"/>
      <c r="D868" s="101"/>
      <c r="E868" s="101"/>
      <c r="F868" s="101"/>
      <c r="G868" s="101"/>
      <c r="H868" s="101"/>
      <c r="I868" s="101"/>
      <c r="J868" s="101"/>
      <c r="K868" s="101"/>
      <c r="L868" s="101"/>
      <c r="M868" s="101"/>
      <c r="N868" s="101"/>
      <c r="O868" s="101"/>
      <c r="P868" s="101"/>
      <c r="Q868" s="101"/>
      <c r="R868" s="101"/>
      <c r="S868" s="101"/>
      <c r="T868" s="101"/>
      <c r="U868" s="101"/>
      <c r="V868" s="101"/>
      <c r="W868" s="101"/>
      <c r="X868" s="101"/>
      <c r="Y868" s="101"/>
      <c r="Z868" s="101"/>
      <c r="AA868" s="101"/>
    </row>
    <row r="869" spans="1:27" ht="12.75" customHeight="1">
      <c r="A869" s="101"/>
      <c r="B869" s="101"/>
      <c r="C869" s="101"/>
      <c r="D869" s="101"/>
      <c r="E869" s="101"/>
      <c r="F869" s="101"/>
      <c r="G869" s="101"/>
      <c r="H869" s="101"/>
      <c r="I869" s="101"/>
      <c r="J869" s="101"/>
      <c r="K869" s="101"/>
      <c r="L869" s="101"/>
      <c r="M869" s="101"/>
      <c r="N869" s="101"/>
      <c r="O869" s="101"/>
      <c r="P869" s="101"/>
      <c r="Q869" s="101"/>
      <c r="R869" s="101"/>
      <c r="S869" s="101"/>
      <c r="T869" s="101"/>
      <c r="U869" s="101"/>
      <c r="V869" s="101"/>
      <c r="W869" s="101"/>
      <c r="X869" s="101"/>
      <c r="Y869" s="101"/>
      <c r="Z869" s="101"/>
      <c r="AA869" s="101"/>
    </row>
    <row r="870" spans="1:27" ht="12.75" customHeight="1">
      <c r="A870" s="101"/>
      <c r="B870" s="101"/>
      <c r="C870" s="101"/>
      <c r="D870" s="101"/>
      <c r="E870" s="101"/>
      <c r="F870" s="101"/>
      <c r="G870" s="101"/>
      <c r="H870" s="101"/>
      <c r="I870" s="101"/>
      <c r="J870" s="101"/>
      <c r="K870" s="101"/>
      <c r="L870" s="101"/>
      <c r="M870" s="101"/>
      <c r="N870" s="101"/>
      <c r="O870" s="101"/>
      <c r="P870" s="101"/>
      <c r="Q870" s="101"/>
      <c r="R870" s="101"/>
      <c r="S870" s="101"/>
      <c r="T870" s="101"/>
      <c r="U870" s="101"/>
      <c r="V870" s="101"/>
      <c r="W870" s="101"/>
      <c r="X870" s="101"/>
      <c r="Y870" s="101"/>
      <c r="Z870" s="101"/>
      <c r="AA870" s="101"/>
    </row>
    <row r="871" spans="1:27" ht="12.75" customHeight="1">
      <c r="A871" s="101"/>
      <c r="B871" s="101"/>
      <c r="C871" s="101"/>
      <c r="D871" s="101"/>
      <c r="E871" s="101"/>
      <c r="F871" s="101"/>
      <c r="G871" s="101"/>
      <c r="H871" s="101"/>
      <c r="I871" s="101"/>
      <c r="J871" s="101"/>
      <c r="K871" s="101"/>
      <c r="L871" s="101"/>
      <c r="M871" s="101"/>
      <c r="N871" s="101"/>
      <c r="O871" s="101"/>
      <c r="P871" s="101"/>
      <c r="Q871" s="101"/>
      <c r="R871" s="101"/>
      <c r="S871" s="101"/>
      <c r="T871" s="101"/>
      <c r="U871" s="101"/>
      <c r="V871" s="101"/>
      <c r="W871" s="101"/>
      <c r="X871" s="101"/>
      <c r="Y871" s="101"/>
      <c r="Z871" s="101"/>
      <c r="AA871" s="101"/>
    </row>
    <row r="872" spans="1:27" ht="12.75" customHeight="1">
      <c r="A872" s="101"/>
      <c r="B872" s="101"/>
      <c r="C872" s="101"/>
      <c r="D872" s="101"/>
      <c r="E872" s="101"/>
      <c r="F872" s="101"/>
      <c r="G872" s="101"/>
      <c r="H872" s="101"/>
      <c r="I872" s="101"/>
      <c r="J872" s="101"/>
      <c r="K872" s="101"/>
      <c r="L872" s="101"/>
      <c r="M872" s="101"/>
      <c r="N872" s="101"/>
      <c r="O872" s="101"/>
      <c r="P872" s="101"/>
      <c r="Q872" s="101"/>
      <c r="R872" s="101"/>
      <c r="S872" s="101"/>
      <c r="T872" s="101"/>
      <c r="U872" s="101"/>
      <c r="V872" s="101"/>
      <c r="W872" s="101"/>
      <c r="X872" s="101"/>
      <c r="Y872" s="101"/>
      <c r="Z872" s="101"/>
      <c r="AA872" s="101"/>
    </row>
    <row r="873" spans="1:27" ht="12.75" customHeight="1">
      <c r="A873" s="101"/>
      <c r="B873" s="101"/>
      <c r="C873" s="101"/>
      <c r="D873" s="101"/>
      <c r="E873" s="101"/>
      <c r="F873" s="101"/>
      <c r="G873" s="101"/>
      <c r="H873" s="101"/>
      <c r="I873" s="101"/>
      <c r="J873" s="101"/>
      <c r="K873" s="101"/>
      <c r="L873" s="101"/>
      <c r="M873" s="101"/>
      <c r="N873" s="101"/>
      <c r="O873" s="101"/>
      <c r="P873" s="101"/>
      <c r="Q873" s="101"/>
      <c r="R873" s="101"/>
      <c r="S873" s="101"/>
      <c r="T873" s="101"/>
      <c r="U873" s="101"/>
      <c r="V873" s="101"/>
      <c r="W873" s="101"/>
      <c r="X873" s="101"/>
      <c r="Y873" s="101"/>
      <c r="Z873" s="101"/>
      <c r="AA873" s="101"/>
    </row>
    <row r="874" spans="1:27" ht="12.75" customHeight="1">
      <c r="A874" s="101"/>
      <c r="B874" s="101"/>
      <c r="C874" s="101"/>
      <c r="D874" s="101"/>
      <c r="E874" s="101"/>
      <c r="F874" s="101"/>
      <c r="G874" s="101"/>
      <c r="H874" s="101"/>
      <c r="I874" s="101"/>
      <c r="J874" s="101"/>
      <c r="K874" s="101"/>
      <c r="L874" s="101"/>
      <c r="M874" s="101"/>
      <c r="N874" s="101"/>
      <c r="O874" s="101"/>
      <c r="P874" s="101"/>
      <c r="Q874" s="101"/>
      <c r="R874" s="101"/>
      <c r="S874" s="101"/>
      <c r="T874" s="101"/>
      <c r="U874" s="101"/>
      <c r="V874" s="101"/>
      <c r="W874" s="101"/>
      <c r="X874" s="101"/>
      <c r="Y874" s="101"/>
      <c r="Z874" s="101"/>
      <c r="AA874" s="101"/>
    </row>
    <row r="875" spans="1:27" ht="12.75" customHeight="1">
      <c r="A875" s="101"/>
      <c r="B875" s="101"/>
      <c r="C875" s="101"/>
      <c r="D875" s="101"/>
      <c r="E875" s="101"/>
      <c r="F875" s="101"/>
      <c r="G875" s="101"/>
      <c r="H875" s="101"/>
      <c r="I875" s="101"/>
      <c r="J875" s="101"/>
      <c r="K875" s="101"/>
      <c r="L875" s="101"/>
      <c r="M875" s="101"/>
      <c r="N875" s="101"/>
      <c r="O875" s="101"/>
      <c r="P875" s="101"/>
      <c r="Q875" s="101"/>
      <c r="R875" s="101"/>
      <c r="S875" s="101"/>
      <c r="T875" s="101"/>
      <c r="U875" s="101"/>
      <c r="V875" s="101"/>
      <c r="W875" s="101"/>
      <c r="X875" s="101"/>
      <c r="Y875" s="101"/>
      <c r="Z875" s="101"/>
      <c r="AA875" s="101"/>
    </row>
    <row r="876" spans="1:27" ht="12.75" customHeight="1">
      <c r="A876" s="101"/>
      <c r="B876" s="101"/>
      <c r="C876" s="101"/>
      <c r="D876" s="101"/>
      <c r="E876" s="101"/>
      <c r="F876" s="101"/>
      <c r="G876" s="101"/>
      <c r="H876" s="101"/>
      <c r="I876" s="101"/>
      <c r="J876" s="101"/>
      <c r="K876" s="101"/>
      <c r="L876" s="101"/>
      <c r="M876" s="101"/>
      <c r="N876" s="101"/>
      <c r="O876" s="101"/>
      <c r="P876" s="101"/>
      <c r="Q876" s="101"/>
      <c r="R876" s="101"/>
      <c r="S876" s="101"/>
      <c r="T876" s="101"/>
      <c r="U876" s="101"/>
      <c r="V876" s="101"/>
      <c r="W876" s="101"/>
      <c r="X876" s="101"/>
      <c r="Y876" s="101"/>
      <c r="Z876" s="101"/>
      <c r="AA876" s="101"/>
    </row>
    <row r="877" spans="1:27" ht="12.75" customHeight="1">
      <c r="A877" s="101"/>
      <c r="B877" s="101"/>
      <c r="C877" s="101"/>
      <c r="D877" s="101"/>
      <c r="E877" s="101"/>
      <c r="F877" s="101"/>
      <c r="G877" s="101"/>
      <c r="H877" s="101"/>
      <c r="I877" s="101"/>
      <c r="J877" s="101"/>
      <c r="K877" s="101"/>
      <c r="L877" s="101"/>
      <c r="M877" s="101"/>
      <c r="N877" s="101"/>
      <c r="O877" s="101"/>
      <c r="P877" s="101"/>
      <c r="Q877" s="101"/>
      <c r="R877" s="101"/>
      <c r="S877" s="101"/>
      <c r="T877" s="101"/>
      <c r="U877" s="101"/>
      <c r="V877" s="101"/>
      <c r="W877" s="101"/>
      <c r="X877" s="101"/>
      <c r="Y877" s="101"/>
      <c r="Z877" s="101"/>
      <c r="AA877" s="101"/>
    </row>
    <row r="878" spans="1:27" ht="12.75" customHeight="1">
      <c r="A878" s="101"/>
      <c r="B878" s="101"/>
      <c r="C878" s="101"/>
      <c r="D878" s="101"/>
      <c r="E878" s="101"/>
      <c r="F878" s="101"/>
      <c r="G878" s="101"/>
      <c r="H878" s="101"/>
      <c r="I878" s="101"/>
      <c r="J878" s="101"/>
      <c r="K878" s="101"/>
      <c r="L878" s="101"/>
      <c r="M878" s="101"/>
      <c r="N878" s="101"/>
      <c r="O878" s="101"/>
      <c r="P878" s="101"/>
      <c r="Q878" s="101"/>
      <c r="R878" s="101"/>
      <c r="S878" s="101"/>
      <c r="T878" s="101"/>
      <c r="U878" s="101"/>
      <c r="V878" s="101"/>
      <c r="W878" s="101"/>
      <c r="X878" s="101"/>
      <c r="Y878" s="101"/>
      <c r="Z878" s="101"/>
      <c r="AA878" s="101"/>
    </row>
    <row r="879" spans="1:27" ht="12.75" customHeight="1">
      <c r="A879" s="101"/>
      <c r="B879" s="101"/>
      <c r="C879" s="101"/>
      <c r="D879" s="101"/>
      <c r="E879" s="101"/>
      <c r="F879" s="101"/>
      <c r="G879" s="101"/>
      <c r="H879" s="101"/>
      <c r="I879" s="101"/>
      <c r="J879" s="101"/>
      <c r="K879" s="101"/>
      <c r="L879" s="101"/>
      <c r="M879" s="101"/>
      <c r="N879" s="101"/>
      <c r="O879" s="101"/>
      <c r="P879" s="101"/>
      <c r="Q879" s="101"/>
      <c r="R879" s="101"/>
      <c r="S879" s="101"/>
      <c r="T879" s="101"/>
      <c r="U879" s="101"/>
      <c r="V879" s="101"/>
      <c r="W879" s="101"/>
      <c r="X879" s="101"/>
      <c r="Y879" s="101"/>
      <c r="Z879" s="101"/>
      <c r="AA879" s="101"/>
    </row>
    <row r="880" spans="1:27" ht="12.75" customHeight="1">
      <c r="A880" s="101"/>
      <c r="B880" s="101"/>
      <c r="C880" s="101"/>
      <c r="D880" s="101"/>
      <c r="E880" s="101"/>
      <c r="F880" s="101"/>
      <c r="G880" s="101"/>
      <c r="H880" s="101"/>
      <c r="I880" s="101"/>
      <c r="J880" s="101"/>
      <c r="K880" s="101"/>
      <c r="L880" s="101"/>
      <c r="M880" s="101"/>
      <c r="N880" s="101"/>
      <c r="O880" s="101"/>
      <c r="P880" s="101"/>
      <c r="Q880" s="101"/>
      <c r="R880" s="101"/>
      <c r="S880" s="101"/>
      <c r="T880" s="101"/>
      <c r="U880" s="101"/>
      <c r="V880" s="101"/>
      <c r="W880" s="101"/>
      <c r="X880" s="101"/>
      <c r="Y880" s="101"/>
      <c r="Z880" s="101"/>
      <c r="AA880" s="101"/>
    </row>
    <row r="881" spans="1:27" ht="12.75" customHeight="1">
      <c r="A881" s="101"/>
      <c r="B881" s="101"/>
      <c r="C881" s="101"/>
      <c r="D881" s="101"/>
      <c r="E881" s="101"/>
      <c r="F881" s="101"/>
      <c r="G881" s="101"/>
      <c r="H881" s="101"/>
      <c r="I881" s="101"/>
      <c r="J881" s="101"/>
      <c r="K881" s="101"/>
      <c r="L881" s="101"/>
      <c r="M881" s="101"/>
      <c r="N881" s="101"/>
      <c r="O881" s="101"/>
      <c r="P881" s="101"/>
      <c r="Q881" s="101"/>
      <c r="R881" s="101"/>
      <c r="S881" s="101"/>
      <c r="T881" s="101"/>
      <c r="U881" s="101"/>
      <c r="V881" s="101"/>
      <c r="W881" s="101"/>
      <c r="X881" s="101"/>
      <c r="Y881" s="101"/>
      <c r="Z881" s="101"/>
      <c r="AA881" s="101"/>
    </row>
    <row r="882" spans="1:27" ht="12.75" customHeight="1">
      <c r="A882" s="101"/>
      <c r="B882" s="101"/>
      <c r="C882" s="101"/>
      <c r="D882" s="101"/>
      <c r="E882" s="101"/>
      <c r="F882" s="101"/>
      <c r="G882" s="101"/>
      <c r="H882" s="101"/>
      <c r="I882" s="101"/>
      <c r="J882" s="101"/>
      <c r="K882" s="101"/>
      <c r="L882" s="101"/>
      <c r="M882" s="101"/>
      <c r="N882" s="101"/>
      <c r="O882" s="101"/>
      <c r="P882" s="101"/>
      <c r="Q882" s="101"/>
      <c r="R882" s="101"/>
      <c r="S882" s="101"/>
      <c r="T882" s="101"/>
      <c r="U882" s="101"/>
      <c r="V882" s="101"/>
      <c r="W882" s="101"/>
      <c r="X882" s="101"/>
      <c r="Y882" s="101"/>
      <c r="Z882" s="101"/>
      <c r="AA882" s="101"/>
    </row>
    <row r="883" spans="1:27" ht="12.75" customHeight="1">
      <c r="A883" s="101"/>
      <c r="B883" s="101"/>
      <c r="C883" s="101"/>
      <c r="D883" s="101"/>
      <c r="E883" s="101"/>
      <c r="F883" s="101"/>
      <c r="G883" s="101"/>
      <c r="H883" s="101"/>
      <c r="I883" s="101"/>
      <c r="J883" s="101"/>
      <c r="K883" s="101"/>
      <c r="L883" s="101"/>
      <c r="M883" s="101"/>
      <c r="N883" s="101"/>
      <c r="O883" s="101"/>
      <c r="P883" s="101"/>
      <c r="Q883" s="101"/>
      <c r="R883" s="101"/>
      <c r="S883" s="101"/>
      <c r="T883" s="101"/>
      <c r="U883" s="101"/>
      <c r="V883" s="101"/>
      <c r="W883" s="101"/>
      <c r="X883" s="101"/>
      <c r="Y883" s="101"/>
      <c r="Z883" s="101"/>
      <c r="AA883" s="101"/>
    </row>
    <row r="884" spans="1:27" ht="12.75" customHeight="1">
      <c r="A884" s="101"/>
      <c r="B884" s="101"/>
      <c r="C884" s="101"/>
      <c r="D884" s="101"/>
      <c r="E884" s="101"/>
      <c r="F884" s="101"/>
      <c r="G884" s="101"/>
      <c r="H884" s="101"/>
      <c r="I884" s="101"/>
      <c r="J884" s="101"/>
      <c r="K884" s="101"/>
      <c r="L884" s="101"/>
      <c r="M884" s="101"/>
      <c r="N884" s="101"/>
      <c r="O884" s="101"/>
      <c r="P884" s="101"/>
      <c r="Q884" s="101"/>
      <c r="R884" s="101"/>
      <c r="S884" s="101"/>
      <c r="T884" s="101"/>
      <c r="U884" s="101"/>
      <c r="V884" s="101"/>
      <c r="W884" s="101"/>
      <c r="X884" s="101"/>
      <c r="Y884" s="101"/>
      <c r="Z884" s="101"/>
      <c r="AA884" s="101"/>
    </row>
    <row r="885" spans="1:27" ht="12.75" customHeight="1">
      <c r="A885" s="101"/>
      <c r="B885" s="101"/>
      <c r="C885" s="101"/>
      <c r="D885" s="101"/>
      <c r="E885" s="101"/>
      <c r="F885" s="101"/>
      <c r="G885" s="101"/>
      <c r="H885" s="101"/>
      <c r="I885" s="101"/>
      <c r="J885" s="101"/>
      <c r="K885" s="101"/>
      <c r="L885" s="101"/>
      <c r="M885" s="101"/>
      <c r="N885" s="101"/>
      <c r="O885" s="101"/>
      <c r="P885" s="101"/>
      <c r="Q885" s="101"/>
      <c r="R885" s="101"/>
      <c r="S885" s="101"/>
      <c r="T885" s="101"/>
      <c r="U885" s="101"/>
      <c r="V885" s="101"/>
      <c r="W885" s="101"/>
      <c r="X885" s="101"/>
      <c r="Y885" s="101"/>
      <c r="Z885" s="101"/>
      <c r="AA885" s="101"/>
    </row>
    <row r="886" spans="1:27" ht="12.75" customHeight="1">
      <c r="A886" s="101"/>
      <c r="B886" s="101"/>
      <c r="C886" s="101"/>
      <c r="D886" s="101"/>
      <c r="E886" s="101"/>
      <c r="F886" s="101"/>
      <c r="G886" s="101"/>
      <c r="H886" s="101"/>
      <c r="I886" s="101"/>
      <c r="J886" s="101"/>
      <c r="K886" s="101"/>
      <c r="L886" s="101"/>
      <c r="M886" s="101"/>
      <c r="N886" s="101"/>
      <c r="O886" s="101"/>
      <c r="P886" s="101"/>
      <c r="Q886" s="101"/>
      <c r="R886" s="101"/>
      <c r="S886" s="101"/>
      <c r="T886" s="101"/>
      <c r="U886" s="101"/>
      <c r="V886" s="101"/>
      <c r="W886" s="101"/>
      <c r="X886" s="101"/>
      <c r="Y886" s="101"/>
      <c r="Z886" s="101"/>
      <c r="AA886" s="101"/>
    </row>
    <row r="887" spans="1:27" ht="12.75" customHeight="1">
      <c r="A887" s="101"/>
      <c r="B887" s="101"/>
      <c r="C887" s="101"/>
      <c r="D887" s="101"/>
      <c r="E887" s="101"/>
      <c r="F887" s="101"/>
      <c r="G887" s="101"/>
      <c r="H887" s="101"/>
      <c r="I887" s="101"/>
      <c r="J887" s="101"/>
      <c r="K887" s="101"/>
      <c r="L887" s="101"/>
      <c r="M887" s="101"/>
      <c r="N887" s="101"/>
      <c r="O887" s="101"/>
      <c r="P887" s="101"/>
      <c r="Q887" s="101"/>
      <c r="R887" s="101"/>
      <c r="S887" s="101"/>
      <c r="T887" s="101"/>
      <c r="U887" s="101"/>
      <c r="V887" s="101"/>
      <c r="W887" s="101"/>
      <c r="X887" s="101"/>
      <c r="Y887" s="101"/>
      <c r="Z887" s="101"/>
      <c r="AA887" s="101"/>
    </row>
    <row r="888" spans="1:27" ht="12.75" customHeight="1">
      <c r="A888" s="101"/>
      <c r="B888" s="101"/>
      <c r="C888" s="101"/>
      <c r="D888" s="101"/>
      <c r="E888" s="101"/>
      <c r="F888" s="101"/>
      <c r="G888" s="101"/>
      <c r="H888" s="101"/>
      <c r="I888" s="101"/>
      <c r="J888" s="101"/>
      <c r="K888" s="101"/>
      <c r="L888" s="101"/>
      <c r="M888" s="101"/>
      <c r="N888" s="101"/>
      <c r="O888" s="101"/>
      <c r="P888" s="101"/>
      <c r="Q888" s="101"/>
      <c r="R888" s="101"/>
      <c r="S888" s="101"/>
      <c r="T888" s="101"/>
      <c r="U888" s="101"/>
      <c r="V888" s="101"/>
      <c r="W888" s="101"/>
      <c r="X888" s="101"/>
      <c r="Y888" s="101"/>
      <c r="Z888" s="101"/>
      <c r="AA888" s="101"/>
    </row>
    <row r="889" spans="1:27" ht="12.75" customHeight="1">
      <c r="A889" s="101"/>
      <c r="B889" s="101"/>
      <c r="C889" s="101"/>
      <c r="D889" s="101"/>
      <c r="E889" s="101"/>
      <c r="F889" s="101"/>
      <c r="G889" s="101"/>
      <c r="H889" s="101"/>
      <c r="I889" s="101"/>
      <c r="J889" s="101"/>
      <c r="K889" s="101"/>
      <c r="L889" s="101"/>
      <c r="M889" s="101"/>
      <c r="N889" s="101"/>
      <c r="O889" s="101"/>
      <c r="P889" s="101"/>
      <c r="Q889" s="101"/>
      <c r="R889" s="101"/>
      <c r="S889" s="101"/>
      <c r="T889" s="101"/>
      <c r="U889" s="101"/>
      <c r="V889" s="101"/>
      <c r="W889" s="101"/>
      <c r="X889" s="101"/>
      <c r="Y889" s="101"/>
      <c r="Z889" s="101"/>
      <c r="AA889" s="101"/>
    </row>
    <row r="890" spans="1:27" ht="12.75" customHeight="1">
      <c r="A890" s="101"/>
      <c r="B890" s="101"/>
      <c r="C890" s="101"/>
      <c r="D890" s="101"/>
      <c r="E890" s="101"/>
      <c r="F890" s="101"/>
      <c r="G890" s="101"/>
      <c r="H890" s="101"/>
      <c r="I890" s="101"/>
      <c r="J890" s="101"/>
      <c r="K890" s="101"/>
      <c r="L890" s="101"/>
      <c r="M890" s="101"/>
      <c r="N890" s="101"/>
      <c r="O890" s="101"/>
      <c r="P890" s="101"/>
      <c r="Q890" s="101"/>
      <c r="R890" s="101"/>
      <c r="S890" s="101"/>
      <c r="T890" s="101"/>
      <c r="U890" s="101"/>
      <c r="V890" s="101"/>
      <c r="W890" s="101"/>
      <c r="X890" s="101"/>
      <c r="Y890" s="101"/>
      <c r="Z890" s="101"/>
      <c r="AA890" s="101"/>
    </row>
    <row r="891" spans="1:27" ht="12.75" customHeight="1">
      <c r="A891" s="101"/>
      <c r="B891" s="101"/>
      <c r="C891" s="101"/>
      <c r="D891" s="101"/>
      <c r="E891" s="101"/>
      <c r="F891" s="101"/>
      <c r="G891" s="101"/>
      <c r="H891" s="101"/>
      <c r="I891" s="101"/>
      <c r="J891" s="101"/>
      <c r="K891" s="101"/>
      <c r="L891" s="101"/>
      <c r="M891" s="101"/>
      <c r="N891" s="101"/>
      <c r="O891" s="101"/>
      <c r="P891" s="101"/>
      <c r="Q891" s="101"/>
      <c r="R891" s="101"/>
      <c r="S891" s="101"/>
      <c r="T891" s="101"/>
      <c r="U891" s="101"/>
      <c r="V891" s="101"/>
      <c r="W891" s="101"/>
      <c r="X891" s="101"/>
      <c r="Y891" s="101"/>
      <c r="Z891" s="101"/>
      <c r="AA891" s="101"/>
    </row>
    <row r="892" spans="1:27" ht="12.75" customHeight="1">
      <c r="A892" s="101"/>
      <c r="B892" s="101"/>
      <c r="C892" s="101"/>
      <c r="D892" s="101"/>
      <c r="E892" s="101"/>
      <c r="F892" s="101"/>
      <c r="G892" s="101"/>
      <c r="H892" s="101"/>
      <c r="I892" s="101"/>
      <c r="J892" s="101"/>
      <c r="K892" s="101"/>
      <c r="L892" s="101"/>
      <c r="M892" s="101"/>
      <c r="N892" s="101"/>
      <c r="O892" s="101"/>
      <c r="P892" s="101"/>
      <c r="Q892" s="101"/>
      <c r="R892" s="101"/>
      <c r="S892" s="101"/>
      <c r="T892" s="101"/>
      <c r="U892" s="101"/>
      <c r="V892" s="101"/>
      <c r="W892" s="101"/>
      <c r="X892" s="101"/>
      <c r="Y892" s="101"/>
      <c r="Z892" s="101"/>
      <c r="AA892" s="101"/>
    </row>
    <row r="893" spans="1:27" ht="12.75" customHeight="1">
      <c r="A893" s="101"/>
      <c r="B893" s="101"/>
      <c r="C893" s="101"/>
      <c r="D893" s="101"/>
      <c r="E893" s="101"/>
      <c r="F893" s="101"/>
      <c r="G893" s="101"/>
      <c r="H893" s="101"/>
      <c r="I893" s="101"/>
      <c r="J893" s="101"/>
      <c r="K893" s="101"/>
      <c r="L893" s="101"/>
      <c r="M893" s="101"/>
      <c r="N893" s="101"/>
      <c r="O893" s="101"/>
      <c r="P893" s="101"/>
      <c r="Q893" s="101"/>
      <c r="R893" s="101"/>
      <c r="S893" s="101"/>
      <c r="T893" s="101"/>
      <c r="U893" s="101"/>
      <c r="V893" s="101"/>
      <c r="W893" s="101"/>
      <c r="X893" s="101"/>
      <c r="Y893" s="101"/>
      <c r="Z893" s="101"/>
      <c r="AA893" s="101"/>
    </row>
    <row r="894" spans="1:27" ht="12.75" customHeight="1">
      <c r="A894" s="101"/>
      <c r="B894" s="101"/>
      <c r="C894" s="101"/>
      <c r="D894" s="101"/>
      <c r="E894" s="101"/>
      <c r="F894" s="101"/>
      <c r="G894" s="101"/>
      <c r="H894" s="101"/>
      <c r="I894" s="101"/>
      <c r="J894" s="101"/>
      <c r="K894" s="101"/>
      <c r="L894" s="101"/>
      <c r="M894" s="101"/>
      <c r="N894" s="101"/>
      <c r="O894" s="101"/>
      <c r="P894" s="101"/>
      <c r="Q894" s="101"/>
      <c r="R894" s="101"/>
      <c r="S894" s="101"/>
      <c r="T894" s="101"/>
      <c r="U894" s="101"/>
      <c r="V894" s="101"/>
      <c r="W894" s="101"/>
      <c r="X894" s="101"/>
      <c r="Y894" s="101"/>
      <c r="Z894" s="101"/>
      <c r="AA894" s="101"/>
    </row>
    <row r="895" spans="1:27" ht="12.75" customHeight="1">
      <c r="A895" s="101"/>
      <c r="B895" s="101"/>
      <c r="C895" s="101"/>
      <c r="D895" s="101"/>
      <c r="E895" s="101"/>
      <c r="F895" s="101"/>
      <c r="G895" s="101"/>
      <c r="H895" s="101"/>
      <c r="I895" s="101"/>
      <c r="J895" s="101"/>
      <c r="K895" s="101"/>
      <c r="L895" s="101"/>
      <c r="M895" s="101"/>
      <c r="N895" s="101"/>
      <c r="O895" s="101"/>
      <c r="P895" s="101"/>
      <c r="Q895" s="101"/>
      <c r="R895" s="101"/>
      <c r="S895" s="101"/>
      <c r="T895" s="101"/>
      <c r="U895" s="101"/>
      <c r="V895" s="101"/>
      <c r="W895" s="101"/>
      <c r="X895" s="101"/>
      <c r="Y895" s="101"/>
      <c r="Z895" s="101"/>
      <c r="AA895" s="101"/>
    </row>
    <row r="896" spans="1:27" ht="12.75" customHeight="1">
      <c r="A896" s="101"/>
      <c r="B896" s="101"/>
      <c r="C896" s="101"/>
      <c r="D896" s="101"/>
      <c r="E896" s="101"/>
      <c r="F896" s="101"/>
      <c r="G896" s="101"/>
      <c r="H896" s="101"/>
      <c r="I896" s="101"/>
      <c r="J896" s="101"/>
      <c r="K896" s="101"/>
      <c r="L896" s="101"/>
      <c r="M896" s="101"/>
      <c r="N896" s="101"/>
      <c r="O896" s="101"/>
      <c r="P896" s="101"/>
      <c r="Q896" s="101"/>
      <c r="R896" s="101"/>
      <c r="S896" s="101"/>
      <c r="T896" s="101"/>
      <c r="U896" s="101"/>
      <c r="V896" s="101"/>
      <c r="W896" s="101"/>
      <c r="X896" s="101"/>
      <c r="Y896" s="101"/>
      <c r="Z896" s="101"/>
      <c r="AA896" s="101"/>
    </row>
    <row r="897" spans="1:27" ht="12.75" customHeight="1">
      <c r="A897" s="101"/>
      <c r="B897" s="101"/>
      <c r="C897" s="101"/>
      <c r="D897" s="101"/>
      <c r="E897" s="101"/>
      <c r="F897" s="101"/>
      <c r="G897" s="101"/>
      <c r="H897" s="101"/>
      <c r="I897" s="101"/>
      <c r="J897" s="101"/>
      <c r="K897" s="101"/>
      <c r="L897" s="101"/>
      <c r="M897" s="101"/>
      <c r="N897" s="101"/>
      <c r="O897" s="101"/>
      <c r="P897" s="101"/>
      <c r="Q897" s="101"/>
      <c r="R897" s="101"/>
      <c r="S897" s="101"/>
      <c r="T897" s="101"/>
      <c r="U897" s="101"/>
      <c r="V897" s="101"/>
      <c r="W897" s="101"/>
      <c r="X897" s="101"/>
      <c r="Y897" s="101"/>
      <c r="Z897" s="101"/>
      <c r="AA897" s="101"/>
    </row>
    <row r="898" spans="1:27" ht="12.75" customHeight="1">
      <c r="A898" s="101"/>
      <c r="B898" s="101"/>
      <c r="C898" s="101"/>
      <c r="D898" s="101"/>
      <c r="E898" s="101"/>
      <c r="F898" s="101"/>
      <c r="G898" s="101"/>
      <c r="H898" s="101"/>
      <c r="I898" s="101"/>
      <c r="J898" s="101"/>
      <c r="K898" s="101"/>
      <c r="L898" s="101"/>
      <c r="M898" s="101"/>
      <c r="N898" s="101"/>
      <c r="O898" s="101"/>
      <c r="P898" s="101"/>
      <c r="Q898" s="101"/>
      <c r="R898" s="101"/>
      <c r="S898" s="101"/>
      <c r="T898" s="101"/>
      <c r="U898" s="101"/>
      <c r="V898" s="101"/>
      <c r="W898" s="101"/>
      <c r="X898" s="101"/>
      <c r="Y898" s="101"/>
      <c r="Z898" s="101"/>
      <c r="AA898" s="101"/>
    </row>
    <row r="899" spans="1:27" ht="12.75" customHeight="1">
      <c r="A899" s="101"/>
      <c r="B899" s="101"/>
      <c r="C899" s="101"/>
      <c r="D899" s="101"/>
      <c r="E899" s="101"/>
      <c r="F899" s="101"/>
      <c r="G899" s="101"/>
      <c r="H899" s="101"/>
      <c r="I899" s="101"/>
      <c r="J899" s="101"/>
      <c r="K899" s="101"/>
      <c r="L899" s="101"/>
      <c r="M899" s="101"/>
      <c r="N899" s="101"/>
      <c r="O899" s="101"/>
      <c r="P899" s="101"/>
      <c r="Q899" s="101"/>
      <c r="R899" s="101"/>
      <c r="S899" s="101"/>
      <c r="T899" s="101"/>
      <c r="U899" s="101"/>
      <c r="V899" s="101"/>
      <c r="W899" s="101"/>
      <c r="X899" s="101"/>
      <c r="Y899" s="101"/>
      <c r="Z899" s="101"/>
      <c r="AA899" s="101"/>
    </row>
    <row r="900" spans="1:27" ht="12.75" customHeight="1">
      <c r="A900" s="101"/>
      <c r="B900" s="101"/>
      <c r="C900" s="101"/>
      <c r="D900" s="101"/>
      <c r="E900" s="101"/>
      <c r="F900" s="101"/>
      <c r="G900" s="101"/>
      <c r="H900" s="101"/>
      <c r="I900" s="101"/>
      <c r="J900" s="101"/>
      <c r="K900" s="101"/>
      <c r="L900" s="101"/>
      <c r="M900" s="101"/>
      <c r="N900" s="101"/>
      <c r="O900" s="101"/>
      <c r="P900" s="101"/>
      <c r="Q900" s="101"/>
      <c r="R900" s="101"/>
      <c r="S900" s="101"/>
      <c r="T900" s="101"/>
      <c r="U900" s="101"/>
      <c r="V900" s="101"/>
      <c r="W900" s="101"/>
      <c r="X900" s="101"/>
      <c r="Y900" s="101"/>
      <c r="Z900" s="101"/>
      <c r="AA900" s="101"/>
    </row>
    <row r="901" spans="1:27" ht="12.75" customHeight="1">
      <c r="A901" s="101"/>
      <c r="B901" s="101"/>
      <c r="C901" s="101"/>
      <c r="D901" s="101"/>
      <c r="E901" s="101"/>
      <c r="F901" s="101"/>
      <c r="G901" s="101"/>
      <c r="H901" s="101"/>
      <c r="I901" s="101"/>
      <c r="J901" s="101"/>
      <c r="K901" s="101"/>
      <c r="L901" s="101"/>
      <c r="M901" s="101"/>
      <c r="N901" s="101"/>
      <c r="O901" s="101"/>
      <c r="P901" s="101"/>
      <c r="Q901" s="101"/>
      <c r="R901" s="101"/>
      <c r="S901" s="101"/>
      <c r="T901" s="101"/>
      <c r="U901" s="101"/>
      <c r="V901" s="101"/>
      <c r="W901" s="101"/>
      <c r="X901" s="101"/>
      <c r="Y901" s="101"/>
      <c r="Z901" s="101"/>
      <c r="AA901" s="101"/>
    </row>
    <row r="902" spans="1:27" ht="12.75" customHeight="1">
      <c r="A902" s="101"/>
      <c r="B902" s="101"/>
      <c r="C902" s="101"/>
      <c r="D902" s="101"/>
      <c r="E902" s="101"/>
      <c r="F902" s="101"/>
      <c r="G902" s="101"/>
      <c r="H902" s="101"/>
      <c r="I902" s="101"/>
      <c r="J902" s="101"/>
      <c r="K902" s="101"/>
      <c r="L902" s="101"/>
      <c r="M902" s="101"/>
      <c r="N902" s="101"/>
      <c r="O902" s="101"/>
      <c r="P902" s="101"/>
      <c r="Q902" s="101"/>
      <c r="R902" s="101"/>
      <c r="S902" s="101"/>
      <c r="T902" s="101"/>
      <c r="U902" s="101"/>
      <c r="V902" s="101"/>
      <c r="W902" s="101"/>
      <c r="X902" s="101"/>
      <c r="Y902" s="101"/>
      <c r="Z902" s="101"/>
      <c r="AA902" s="101"/>
    </row>
    <row r="903" spans="1:27" ht="12.75" customHeight="1">
      <c r="A903" s="101"/>
      <c r="B903" s="101"/>
      <c r="C903" s="101"/>
      <c r="D903" s="101"/>
      <c r="E903" s="101"/>
      <c r="F903" s="101"/>
      <c r="G903" s="101"/>
      <c r="H903" s="101"/>
      <c r="I903" s="101"/>
      <c r="J903" s="101"/>
      <c r="K903" s="101"/>
      <c r="L903" s="101"/>
      <c r="M903" s="101"/>
      <c r="N903" s="101"/>
      <c r="O903" s="101"/>
      <c r="P903" s="101"/>
      <c r="Q903" s="101"/>
      <c r="R903" s="101"/>
      <c r="S903" s="101"/>
      <c r="T903" s="101"/>
      <c r="U903" s="101"/>
      <c r="V903" s="101"/>
      <c r="W903" s="101"/>
      <c r="X903" s="101"/>
      <c r="Y903" s="101"/>
      <c r="Z903" s="101"/>
      <c r="AA903" s="101"/>
    </row>
    <row r="904" spans="1:27" ht="12.75" customHeight="1">
      <c r="A904" s="101"/>
      <c r="B904" s="101"/>
      <c r="C904" s="101"/>
      <c r="D904" s="101"/>
      <c r="E904" s="101"/>
      <c r="F904" s="101"/>
      <c r="G904" s="101"/>
      <c r="H904" s="101"/>
      <c r="I904" s="101"/>
      <c r="J904" s="101"/>
      <c r="K904" s="101"/>
      <c r="L904" s="101"/>
      <c r="M904" s="101"/>
      <c r="N904" s="101"/>
      <c r="O904" s="101"/>
      <c r="P904" s="101"/>
      <c r="Q904" s="101"/>
      <c r="R904" s="101"/>
      <c r="S904" s="101"/>
      <c r="T904" s="101"/>
      <c r="U904" s="101"/>
      <c r="V904" s="101"/>
      <c r="W904" s="101"/>
      <c r="X904" s="101"/>
      <c r="Y904" s="101"/>
      <c r="Z904" s="101"/>
      <c r="AA904" s="101"/>
    </row>
    <row r="905" spans="1:27" ht="12.75" customHeight="1">
      <c r="A905" s="101"/>
      <c r="B905" s="101"/>
      <c r="C905" s="101"/>
      <c r="D905" s="101"/>
      <c r="E905" s="101"/>
      <c r="F905" s="101"/>
      <c r="G905" s="101"/>
      <c r="H905" s="101"/>
      <c r="I905" s="101"/>
      <c r="J905" s="101"/>
      <c r="K905" s="101"/>
      <c r="L905" s="101"/>
      <c r="M905" s="101"/>
      <c r="N905" s="101"/>
      <c r="O905" s="101"/>
      <c r="P905" s="101"/>
      <c r="Q905" s="101"/>
      <c r="R905" s="101"/>
      <c r="S905" s="101"/>
      <c r="T905" s="101"/>
      <c r="U905" s="101"/>
      <c r="V905" s="101"/>
      <c r="W905" s="101"/>
      <c r="X905" s="101"/>
      <c r="Y905" s="101"/>
      <c r="Z905" s="101"/>
      <c r="AA905" s="101"/>
    </row>
    <row r="906" spans="1:27" ht="12.75" customHeight="1">
      <c r="A906" s="101"/>
      <c r="B906" s="101"/>
      <c r="C906" s="101"/>
      <c r="D906" s="101"/>
      <c r="E906" s="101"/>
      <c r="F906" s="101"/>
      <c r="G906" s="101"/>
      <c r="H906" s="101"/>
      <c r="I906" s="101"/>
      <c r="J906" s="101"/>
      <c r="K906" s="101"/>
      <c r="L906" s="101"/>
      <c r="M906" s="101"/>
      <c r="N906" s="101"/>
      <c r="O906" s="101"/>
      <c r="P906" s="101"/>
      <c r="Q906" s="101"/>
      <c r="R906" s="101"/>
      <c r="S906" s="101"/>
      <c r="T906" s="101"/>
      <c r="U906" s="101"/>
      <c r="V906" s="101"/>
      <c r="W906" s="101"/>
      <c r="X906" s="101"/>
      <c r="Y906" s="101"/>
      <c r="Z906" s="101"/>
      <c r="AA906" s="101"/>
    </row>
    <row r="907" spans="1:27" ht="12.75" customHeight="1">
      <c r="A907" s="101"/>
      <c r="B907" s="101"/>
      <c r="C907" s="101"/>
      <c r="D907" s="101"/>
      <c r="E907" s="101"/>
      <c r="F907" s="101"/>
      <c r="G907" s="101"/>
      <c r="H907" s="101"/>
      <c r="I907" s="101"/>
      <c r="J907" s="101"/>
      <c r="K907" s="101"/>
      <c r="L907" s="101"/>
      <c r="M907" s="101"/>
      <c r="N907" s="101"/>
      <c r="O907" s="101"/>
      <c r="P907" s="101"/>
      <c r="Q907" s="101"/>
      <c r="R907" s="101"/>
      <c r="S907" s="101"/>
      <c r="T907" s="101"/>
      <c r="U907" s="101"/>
      <c r="V907" s="101"/>
      <c r="W907" s="101"/>
      <c r="X907" s="101"/>
      <c r="Y907" s="101"/>
      <c r="Z907" s="101"/>
      <c r="AA907" s="101"/>
    </row>
    <row r="908" spans="1:27" ht="12.75" customHeight="1">
      <c r="A908" s="101"/>
      <c r="B908" s="101"/>
      <c r="C908" s="101"/>
      <c r="D908" s="101"/>
      <c r="E908" s="101"/>
      <c r="F908" s="101"/>
      <c r="G908" s="101"/>
      <c r="H908" s="101"/>
      <c r="I908" s="101"/>
      <c r="J908" s="101"/>
      <c r="K908" s="101"/>
      <c r="L908" s="101"/>
      <c r="M908" s="101"/>
      <c r="N908" s="101"/>
      <c r="O908" s="101"/>
      <c r="P908" s="101"/>
      <c r="Q908" s="101"/>
      <c r="R908" s="101"/>
      <c r="S908" s="101"/>
      <c r="T908" s="101"/>
      <c r="U908" s="101"/>
      <c r="V908" s="101"/>
      <c r="W908" s="101"/>
      <c r="X908" s="101"/>
      <c r="Y908" s="101"/>
      <c r="Z908" s="101"/>
      <c r="AA908" s="101"/>
    </row>
    <row r="909" spans="1:27" ht="12.75" customHeight="1">
      <c r="A909" s="101"/>
      <c r="B909" s="101"/>
      <c r="C909" s="101"/>
      <c r="D909" s="101"/>
      <c r="E909" s="101"/>
      <c r="F909" s="101"/>
      <c r="G909" s="101"/>
      <c r="H909" s="101"/>
      <c r="I909" s="101"/>
      <c r="J909" s="101"/>
      <c r="K909" s="101"/>
      <c r="L909" s="101"/>
      <c r="M909" s="101"/>
      <c r="N909" s="101"/>
      <c r="O909" s="101"/>
      <c r="P909" s="101"/>
      <c r="Q909" s="101"/>
      <c r="R909" s="101"/>
      <c r="S909" s="101"/>
      <c r="T909" s="101"/>
      <c r="U909" s="101"/>
      <c r="V909" s="101"/>
      <c r="W909" s="101"/>
      <c r="X909" s="101"/>
      <c r="Y909" s="101"/>
      <c r="Z909" s="101"/>
      <c r="AA909" s="101"/>
    </row>
    <row r="910" spans="1:27" ht="12.75" customHeight="1">
      <c r="A910" s="101"/>
      <c r="B910" s="101"/>
      <c r="C910" s="101"/>
      <c r="D910" s="101"/>
      <c r="E910" s="101"/>
      <c r="F910" s="101"/>
      <c r="G910" s="101"/>
      <c r="H910" s="101"/>
      <c r="I910" s="101"/>
      <c r="J910" s="101"/>
      <c r="K910" s="101"/>
      <c r="L910" s="101"/>
      <c r="M910" s="101"/>
      <c r="N910" s="101"/>
      <c r="O910" s="101"/>
      <c r="P910" s="101"/>
      <c r="Q910" s="101"/>
      <c r="R910" s="101"/>
      <c r="S910" s="101"/>
      <c r="T910" s="101"/>
      <c r="U910" s="101"/>
      <c r="V910" s="101"/>
      <c r="W910" s="101"/>
      <c r="X910" s="101"/>
      <c r="Y910" s="101"/>
      <c r="Z910" s="101"/>
      <c r="AA910" s="101"/>
    </row>
    <row r="911" spans="1:27" ht="12.75" customHeight="1">
      <c r="A911" s="101"/>
      <c r="B911" s="101"/>
      <c r="C911" s="101"/>
      <c r="D911" s="101"/>
      <c r="E911" s="101"/>
      <c r="F911" s="101"/>
      <c r="G911" s="101"/>
      <c r="H911" s="101"/>
      <c r="I911" s="101"/>
      <c r="J911" s="101"/>
      <c r="K911" s="101"/>
      <c r="L911" s="101"/>
      <c r="M911" s="101"/>
      <c r="N911" s="101"/>
      <c r="O911" s="101"/>
      <c r="P911" s="101"/>
      <c r="Q911" s="101"/>
      <c r="R911" s="101"/>
      <c r="S911" s="101"/>
      <c r="T911" s="101"/>
      <c r="U911" s="101"/>
      <c r="V911" s="101"/>
      <c r="W911" s="101"/>
      <c r="X911" s="101"/>
      <c r="Y911" s="101"/>
      <c r="Z911" s="101"/>
      <c r="AA911" s="101"/>
    </row>
    <row r="912" spans="1:27" ht="12.75" customHeight="1">
      <c r="A912" s="101"/>
      <c r="B912" s="101"/>
      <c r="C912" s="101"/>
      <c r="D912" s="101"/>
      <c r="E912" s="101"/>
      <c r="F912" s="101"/>
      <c r="G912" s="101"/>
      <c r="H912" s="101"/>
      <c r="I912" s="101"/>
      <c r="J912" s="101"/>
      <c r="K912" s="101"/>
      <c r="L912" s="101"/>
      <c r="M912" s="101"/>
      <c r="N912" s="101"/>
      <c r="O912" s="101"/>
      <c r="P912" s="101"/>
      <c r="Q912" s="101"/>
      <c r="R912" s="101"/>
      <c r="S912" s="101"/>
      <c r="T912" s="101"/>
      <c r="U912" s="101"/>
      <c r="V912" s="101"/>
      <c r="W912" s="101"/>
      <c r="X912" s="101"/>
      <c r="Y912" s="101"/>
      <c r="Z912" s="101"/>
      <c r="AA912" s="101"/>
    </row>
    <row r="913" spans="1:27" ht="12.75" customHeight="1">
      <c r="A913" s="101"/>
      <c r="B913" s="101"/>
      <c r="C913" s="101"/>
      <c r="D913" s="101"/>
      <c r="E913" s="101"/>
      <c r="F913" s="101"/>
      <c r="G913" s="101"/>
      <c r="H913" s="101"/>
      <c r="I913" s="101"/>
      <c r="J913" s="101"/>
      <c r="K913" s="101"/>
      <c r="L913" s="101"/>
      <c r="M913" s="101"/>
      <c r="N913" s="101"/>
      <c r="O913" s="101"/>
      <c r="P913" s="101"/>
      <c r="Q913" s="101"/>
      <c r="R913" s="101"/>
      <c r="S913" s="101"/>
      <c r="T913" s="101"/>
      <c r="U913" s="101"/>
      <c r="V913" s="101"/>
      <c r="W913" s="101"/>
      <c r="X913" s="101"/>
      <c r="Y913" s="101"/>
      <c r="Z913" s="101"/>
      <c r="AA913" s="101"/>
    </row>
    <row r="914" spans="1:27" ht="12.75" customHeight="1">
      <c r="A914" s="101"/>
      <c r="B914" s="101"/>
      <c r="C914" s="101"/>
      <c r="D914" s="101"/>
      <c r="E914" s="101"/>
      <c r="F914" s="101"/>
      <c r="G914" s="101"/>
      <c r="H914" s="101"/>
      <c r="I914" s="101"/>
      <c r="J914" s="101"/>
      <c r="K914" s="101"/>
      <c r="L914" s="101"/>
      <c r="M914" s="101"/>
      <c r="N914" s="101"/>
      <c r="O914" s="101"/>
      <c r="P914" s="101"/>
      <c r="Q914" s="101"/>
      <c r="R914" s="101"/>
      <c r="S914" s="101"/>
      <c r="T914" s="101"/>
      <c r="U914" s="101"/>
      <c r="V914" s="101"/>
      <c r="W914" s="101"/>
      <c r="X914" s="101"/>
      <c r="Y914" s="101"/>
      <c r="Z914" s="101"/>
      <c r="AA914" s="101"/>
    </row>
    <row r="915" spans="1:27" ht="12.75" customHeight="1">
      <c r="A915" s="101"/>
      <c r="B915" s="101"/>
      <c r="C915" s="101"/>
      <c r="D915" s="101"/>
      <c r="E915" s="101"/>
      <c r="F915" s="101"/>
      <c r="G915" s="101"/>
      <c r="H915" s="101"/>
      <c r="I915" s="101"/>
      <c r="J915" s="101"/>
      <c r="K915" s="101"/>
      <c r="L915" s="101"/>
      <c r="M915" s="101"/>
      <c r="N915" s="101"/>
      <c r="O915" s="101"/>
      <c r="P915" s="101"/>
      <c r="Q915" s="101"/>
      <c r="R915" s="101"/>
      <c r="S915" s="101"/>
      <c r="T915" s="101"/>
      <c r="U915" s="101"/>
      <c r="V915" s="101"/>
      <c r="W915" s="101"/>
      <c r="X915" s="101"/>
      <c r="Y915" s="101"/>
      <c r="Z915" s="101"/>
      <c r="AA915" s="101"/>
    </row>
    <row r="916" spans="1:27" ht="12.75" customHeight="1">
      <c r="A916" s="101"/>
      <c r="B916" s="101"/>
      <c r="C916" s="101"/>
      <c r="D916" s="101"/>
      <c r="E916" s="101"/>
      <c r="F916" s="101"/>
      <c r="G916" s="101"/>
      <c r="H916" s="101"/>
      <c r="I916" s="101"/>
      <c r="J916" s="101"/>
      <c r="K916" s="101"/>
      <c r="L916" s="101"/>
      <c r="M916" s="101"/>
      <c r="N916" s="101"/>
      <c r="O916" s="101"/>
      <c r="P916" s="101"/>
      <c r="Q916" s="101"/>
      <c r="R916" s="101"/>
      <c r="S916" s="101"/>
      <c r="T916" s="101"/>
      <c r="U916" s="101"/>
      <c r="V916" s="101"/>
      <c r="W916" s="101"/>
      <c r="X916" s="101"/>
      <c r="Y916" s="101"/>
      <c r="Z916" s="101"/>
      <c r="AA916" s="101"/>
    </row>
    <row r="917" spans="1:27" ht="12.75" customHeight="1">
      <c r="A917" s="101"/>
      <c r="B917" s="101"/>
      <c r="C917" s="101"/>
      <c r="D917" s="101"/>
      <c r="E917" s="101"/>
      <c r="F917" s="101"/>
      <c r="G917" s="101"/>
      <c r="H917" s="101"/>
      <c r="I917" s="101"/>
      <c r="J917" s="101"/>
      <c r="K917" s="101"/>
      <c r="L917" s="101"/>
      <c r="M917" s="101"/>
      <c r="N917" s="101"/>
      <c r="O917" s="101"/>
      <c r="P917" s="101"/>
      <c r="Q917" s="101"/>
      <c r="R917" s="101"/>
      <c r="S917" s="101"/>
      <c r="T917" s="101"/>
      <c r="U917" s="101"/>
      <c r="V917" s="101"/>
      <c r="W917" s="101"/>
      <c r="X917" s="101"/>
      <c r="Y917" s="101"/>
      <c r="Z917" s="101"/>
      <c r="AA917" s="101"/>
    </row>
    <row r="918" spans="1:27" ht="12.75" customHeight="1">
      <c r="A918" s="101"/>
      <c r="B918" s="101"/>
      <c r="C918" s="101"/>
      <c r="D918" s="101"/>
      <c r="E918" s="101"/>
      <c r="F918" s="101"/>
      <c r="G918" s="101"/>
      <c r="H918" s="101"/>
      <c r="I918" s="101"/>
      <c r="J918" s="101"/>
      <c r="K918" s="101"/>
      <c r="L918" s="101"/>
      <c r="M918" s="101"/>
      <c r="N918" s="101"/>
      <c r="O918" s="101"/>
      <c r="P918" s="101"/>
      <c r="Q918" s="101"/>
      <c r="R918" s="101"/>
      <c r="S918" s="101"/>
      <c r="T918" s="101"/>
      <c r="U918" s="101"/>
      <c r="V918" s="101"/>
      <c r="W918" s="101"/>
      <c r="X918" s="101"/>
      <c r="Y918" s="101"/>
      <c r="Z918" s="101"/>
      <c r="AA918" s="101"/>
    </row>
    <row r="919" spans="1:27" ht="12.75" customHeight="1">
      <c r="A919" s="101"/>
      <c r="B919" s="101"/>
      <c r="C919" s="101"/>
      <c r="D919" s="101"/>
      <c r="E919" s="101"/>
      <c r="F919" s="101"/>
      <c r="G919" s="101"/>
      <c r="H919" s="101"/>
      <c r="I919" s="101"/>
      <c r="J919" s="101"/>
      <c r="K919" s="101"/>
      <c r="L919" s="101"/>
      <c r="M919" s="101"/>
      <c r="N919" s="101"/>
      <c r="O919" s="101"/>
      <c r="P919" s="101"/>
      <c r="Q919" s="101"/>
      <c r="R919" s="101"/>
      <c r="S919" s="101"/>
      <c r="T919" s="101"/>
      <c r="U919" s="101"/>
      <c r="V919" s="101"/>
      <c r="W919" s="101"/>
      <c r="X919" s="101"/>
      <c r="Y919" s="101"/>
      <c r="Z919" s="101"/>
      <c r="AA919" s="101"/>
    </row>
    <row r="920" spans="1:27" ht="12.75" customHeight="1">
      <c r="A920" s="101"/>
      <c r="B920" s="101"/>
      <c r="C920" s="101"/>
      <c r="D920" s="101"/>
      <c r="E920" s="101"/>
      <c r="F920" s="101"/>
      <c r="G920" s="101"/>
      <c r="H920" s="101"/>
      <c r="I920" s="101"/>
      <c r="J920" s="101"/>
      <c r="K920" s="101"/>
      <c r="L920" s="101"/>
      <c r="M920" s="101"/>
      <c r="N920" s="101"/>
      <c r="O920" s="101"/>
      <c r="P920" s="101"/>
      <c r="Q920" s="101"/>
      <c r="R920" s="101"/>
      <c r="S920" s="101"/>
      <c r="T920" s="101"/>
      <c r="U920" s="101"/>
      <c r="V920" s="101"/>
      <c r="W920" s="101"/>
      <c r="X920" s="101"/>
      <c r="Y920" s="101"/>
      <c r="Z920" s="101"/>
      <c r="AA920" s="101"/>
    </row>
    <row r="921" spans="1:27" ht="12.75" customHeight="1">
      <c r="A921" s="101"/>
      <c r="B921" s="101"/>
      <c r="C921" s="101"/>
      <c r="D921" s="101"/>
      <c r="E921" s="101"/>
      <c r="F921" s="101"/>
      <c r="G921" s="101"/>
      <c r="H921" s="101"/>
      <c r="I921" s="101"/>
      <c r="J921" s="101"/>
      <c r="K921" s="101"/>
      <c r="L921" s="101"/>
      <c r="M921" s="101"/>
      <c r="N921" s="101"/>
      <c r="O921" s="101"/>
      <c r="P921" s="101"/>
      <c r="Q921" s="101"/>
      <c r="R921" s="101"/>
      <c r="S921" s="101"/>
      <c r="T921" s="101"/>
      <c r="U921" s="101"/>
      <c r="V921" s="101"/>
      <c r="W921" s="101"/>
      <c r="X921" s="101"/>
      <c r="Y921" s="101"/>
      <c r="Z921" s="101"/>
      <c r="AA921" s="101"/>
    </row>
    <row r="922" spans="1:27" ht="12.75" customHeight="1">
      <c r="A922" s="101"/>
      <c r="B922" s="101"/>
      <c r="C922" s="101"/>
      <c r="D922" s="101"/>
      <c r="E922" s="101"/>
      <c r="F922" s="101"/>
      <c r="G922" s="101"/>
      <c r="H922" s="101"/>
      <c r="I922" s="101"/>
      <c r="J922" s="101"/>
      <c r="K922" s="101"/>
      <c r="L922" s="101"/>
      <c r="M922" s="101"/>
      <c r="N922" s="101"/>
      <c r="O922" s="101"/>
      <c r="P922" s="101"/>
      <c r="Q922" s="101"/>
      <c r="R922" s="101"/>
      <c r="S922" s="101"/>
      <c r="T922" s="101"/>
      <c r="U922" s="101"/>
      <c r="V922" s="101"/>
      <c r="W922" s="101"/>
      <c r="X922" s="101"/>
      <c r="Y922" s="101"/>
      <c r="Z922" s="101"/>
      <c r="AA922" s="101"/>
    </row>
    <row r="923" spans="1:27" ht="12.75" customHeight="1">
      <c r="A923" s="101"/>
      <c r="B923" s="101"/>
      <c r="C923" s="101"/>
      <c r="D923" s="101"/>
      <c r="E923" s="101"/>
      <c r="F923" s="101"/>
      <c r="G923" s="101"/>
      <c r="H923" s="101"/>
      <c r="I923" s="101"/>
      <c r="J923" s="101"/>
      <c r="K923" s="101"/>
      <c r="L923" s="101"/>
      <c r="M923" s="101"/>
      <c r="N923" s="101"/>
      <c r="O923" s="101"/>
      <c r="P923" s="101"/>
      <c r="Q923" s="101"/>
      <c r="R923" s="101"/>
      <c r="S923" s="101"/>
      <c r="T923" s="101"/>
      <c r="U923" s="101"/>
      <c r="V923" s="101"/>
      <c r="W923" s="101"/>
      <c r="X923" s="101"/>
      <c r="Y923" s="101"/>
      <c r="Z923" s="101"/>
      <c r="AA923" s="101"/>
    </row>
    <row r="924" spans="1:27" ht="12.75" customHeight="1">
      <c r="A924" s="101"/>
      <c r="B924" s="101"/>
      <c r="C924" s="101"/>
      <c r="D924" s="101"/>
      <c r="E924" s="101"/>
      <c r="F924" s="101"/>
      <c r="G924" s="101"/>
      <c r="H924" s="101"/>
      <c r="I924" s="101"/>
      <c r="J924" s="101"/>
      <c r="K924" s="101"/>
      <c r="L924" s="101"/>
      <c r="M924" s="101"/>
      <c r="N924" s="101"/>
      <c r="O924" s="101"/>
      <c r="P924" s="101"/>
      <c r="Q924" s="101"/>
      <c r="R924" s="101"/>
      <c r="S924" s="101"/>
      <c r="T924" s="101"/>
      <c r="U924" s="101"/>
      <c r="V924" s="101"/>
      <c r="W924" s="101"/>
      <c r="X924" s="101"/>
      <c r="Y924" s="101"/>
      <c r="Z924" s="101"/>
      <c r="AA924" s="101"/>
    </row>
    <row r="925" spans="1:27" ht="12.75" customHeight="1">
      <c r="A925" s="101"/>
      <c r="B925" s="101"/>
      <c r="C925" s="101"/>
      <c r="D925" s="101"/>
      <c r="E925" s="101"/>
      <c r="F925" s="101"/>
      <c r="G925" s="101"/>
      <c r="H925" s="101"/>
      <c r="I925" s="101"/>
      <c r="J925" s="101"/>
      <c r="K925" s="101"/>
      <c r="L925" s="101"/>
      <c r="M925" s="101"/>
      <c r="N925" s="101"/>
      <c r="O925" s="101"/>
      <c r="P925" s="101"/>
      <c r="Q925" s="101"/>
      <c r="R925" s="101"/>
      <c r="S925" s="101"/>
      <c r="T925" s="101"/>
      <c r="U925" s="101"/>
      <c r="V925" s="101"/>
      <c r="W925" s="101"/>
      <c r="X925" s="101"/>
      <c r="Y925" s="101"/>
      <c r="Z925" s="101"/>
      <c r="AA925" s="101"/>
    </row>
    <row r="926" spans="1:27" ht="12.75" customHeight="1">
      <c r="A926" s="101"/>
      <c r="B926" s="101"/>
      <c r="C926" s="101"/>
      <c r="D926" s="101"/>
      <c r="E926" s="101"/>
      <c r="F926" s="101"/>
      <c r="G926" s="101"/>
      <c r="H926" s="101"/>
      <c r="I926" s="101"/>
      <c r="J926" s="101"/>
      <c r="K926" s="101"/>
      <c r="L926" s="101"/>
      <c r="M926" s="101"/>
      <c r="N926" s="101"/>
      <c r="O926" s="101"/>
      <c r="P926" s="101"/>
      <c r="Q926" s="101"/>
      <c r="R926" s="101"/>
      <c r="S926" s="101"/>
      <c r="T926" s="101"/>
      <c r="U926" s="101"/>
      <c r="V926" s="101"/>
      <c r="W926" s="101"/>
      <c r="X926" s="101"/>
      <c r="Y926" s="101"/>
      <c r="Z926" s="101"/>
      <c r="AA926" s="101"/>
    </row>
    <row r="927" spans="1:27" ht="12.75" customHeight="1">
      <c r="A927" s="101"/>
      <c r="B927" s="101"/>
      <c r="C927" s="101"/>
      <c r="D927" s="101"/>
      <c r="E927" s="101"/>
      <c r="F927" s="101"/>
      <c r="G927" s="101"/>
      <c r="H927" s="101"/>
      <c r="I927" s="101"/>
      <c r="J927" s="101"/>
      <c r="K927" s="101"/>
      <c r="L927" s="101"/>
      <c r="M927" s="101"/>
      <c r="N927" s="101"/>
      <c r="O927" s="101"/>
      <c r="P927" s="101"/>
      <c r="Q927" s="101"/>
      <c r="R927" s="101"/>
      <c r="S927" s="101"/>
      <c r="T927" s="101"/>
      <c r="U927" s="101"/>
      <c r="V927" s="101"/>
      <c r="W927" s="101"/>
      <c r="X927" s="101"/>
      <c r="Y927" s="101"/>
      <c r="Z927" s="101"/>
      <c r="AA927" s="101"/>
    </row>
    <row r="928" spans="1:27" ht="12.75" customHeight="1">
      <c r="A928" s="101"/>
      <c r="B928" s="101"/>
      <c r="C928" s="101"/>
      <c r="D928" s="101"/>
      <c r="E928" s="101"/>
      <c r="F928" s="101"/>
      <c r="G928" s="101"/>
      <c r="H928" s="101"/>
      <c r="I928" s="101"/>
      <c r="J928" s="101"/>
      <c r="K928" s="101"/>
      <c r="L928" s="101"/>
      <c r="M928" s="101"/>
      <c r="N928" s="101"/>
      <c r="O928" s="101"/>
      <c r="P928" s="101"/>
      <c r="Q928" s="101"/>
      <c r="R928" s="101"/>
      <c r="S928" s="101"/>
      <c r="T928" s="101"/>
      <c r="U928" s="101"/>
      <c r="V928" s="101"/>
      <c r="W928" s="101"/>
      <c r="X928" s="101"/>
      <c r="Y928" s="101"/>
      <c r="Z928" s="101"/>
      <c r="AA928" s="101"/>
    </row>
    <row r="929" spans="1:27" ht="12.75" customHeight="1">
      <c r="A929" s="101"/>
      <c r="B929" s="101"/>
      <c r="C929" s="101"/>
      <c r="D929" s="101"/>
      <c r="E929" s="101"/>
      <c r="F929" s="101"/>
      <c r="G929" s="101"/>
      <c r="H929" s="101"/>
      <c r="I929" s="101"/>
      <c r="J929" s="101"/>
      <c r="K929" s="101"/>
      <c r="L929" s="101"/>
      <c r="M929" s="101"/>
      <c r="N929" s="101"/>
      <c r="O929" s="101"/>
      <c r="P929" s="101"/>
      <c r="Q929" s="101"/>
      <c r="R929" s="101"/>
      <c r="S929" s="101"/>
      <c r="T929" s="101"/>
      <c r="U929" s="101"/>
      <c r="V929" s="101"/>
      <c r="W929" s="101"/>
      <c r="X929" s="101"/>
      <c r="Y929" s="101"/>
      <c r="Z929" s="101"/>
      <c r="AA929" s="101"/>
    </row>
    <row r="930" spans="1:27" ht="12.75" customHeight="1">
      <c r="A930" s="101"/>
      <c r="B930" s="101"/>
      <c r="C930" s="101"/>
      <c r="D930" s="101"/>
      <c r="E930" s="101"/>
      <c r="F930" s="101"/>
      <c r="G930" s="101"/>
      <c r="H930" s="101"/>
      <c r="I930" s="101"/>
      <c r="J930" s="101"/>
      <c r="K930" s="101"/>
      <c r="L930" s="101"/>
      <c r="M930" s="101"/>
      <c r="N930" s="101"/>
      <c r="O930" s="101"/>
      <c r="P930" s="101"/>
      <c r="Q930" s="101"/>
      <c r="R930" s="101"/>
      <c r="S930" s="101"/>
      <c r="T930" s="101"/>
      <c r="U930" s="101"/>
      <c r="V930" s="101"/>
      <c r="W930" s="101"/>
      <c r="X930" s="101"/>
      <c r="Y930" s="101"/>
      <c r="Z930" s="101"/>
      <c r="AA930" s="101"/>
    </row>
    <row r="931" spans="1:27" ht="12.75" customHeight="1">
      <c r="A931" s="101"/>
      <c r="B931" s="101"/>
      <c r="C931" s="101"/>
      <c r="D931" s="101"/>
      <c r="E931" s="101"/>
      <c r="F931" s="101"/>
      <c r="G931" s="101"/>
      <c r="H931" s="101"/>
      <c r="I931" s="101"/>
      <c r="J931" s="101"/>
      <c r="K931" s="101"/>
      <c r="L931" s="101"/>
      <c r="M931" s="101"/>
      <c r="N931" s="101"/>
      <c r="O931" s="101"/>
      <c r="P931" s="101"/>
      <c r="Q931" s="101"/>
      <c r="R931" s="101"/>
      <c r="S931" s="101"/>
      <c r="T931" s="101"/>
      <c r="U931" s="101"/>
      <c r="V931" s="101"/>
      <c r="W931" s="101"/>
      <c r="X931" s="101"/>
      <c r="Y931" s="101"/>
      <c r="Z931" s="101"/>
      <c r="AA931" s="101"/>
    </row>
    <row r="932" spans="1:27" ht="12.75" customHeight="1">
      <c r="A932" s="101"/>
      <c r="B932" s="101"/>
      <c r="C932" s="101"/>
      <c r="D932" s="101"/>
      <c r="E932" s="101"/>
      <c r="F932" s="101"/>
      <c r="G932" s="101"/>
      <c r="H932" s="101"/>
      <c r="I932" s="101"/>
      <c r="J932" s="101"/>
      <c r="K932" s="101"/>
      <c r="L932" s="101"/>
      <c r="M932" s="101"/>
      <c r="N932" s="101"/>
      <c r="O932" s="101"/>
      <c r="P932" s="101"/>
      <c r="Q932" s="101"/>
      <c r="R932" s="101"/>
      <c r="S932" s="101"/>
      <c r="T932" s="101"/>
      <c r="U932" s="101"/>
      <c r="V932" s="101"/>
      <c r="W932" s="101"/>
      <c r="X932" s="101"/>
      <c r="Y932" s="101"/>
      <c r="Z932" s="101"/>
      <c r="AA932" s="101"/>
    </row>
    <row r="933" spans="1:27" ht="12.75" customHeight="1">
      <c r="A933" s="101"/>
      <c r="B933" s="101"/>
      <c r="C933" s="101"/>
      <c r="D933" s="101"/>
      <c r="E933" s="101"/>
      <c r="F933" s="101"/>
      <c r="G933" s="101"/>
      <c r="H933" s="101"/>
      <c r="I933" s="101"/>
      <c r="J933" s="101"/>
      <c r="K933" s="101"/>
      <c r="L933" s="101"/>
      <c r="M933" s="101"/>
      <c r="N933" s="101"/>
      <c r="O933" s="101"/>
      <c r="P933" s="101"/>
      <c r="Q933" s="101"/>
      <c r="R933" s="101"/>
      <c r="S933" s="101"/>
      <c r="T933" s="101"/>
      <c r="U933" s="101"/>
      <c r="V933" s="101"/>
      <c r="W933" s="101"/>
      <c r="X933" s="101"/>
      <c r="Y933" s="101"/>
      <c r="Z933" s="101"/>
      <c r="AA933" s="101"/>
    </row>
    <row r="934" spans="1:27" ht="12.75" customHeight="1">
      <c r="A934" s="101"/>
      <c r="B934" s="101"/>
      <c r="C934" s="101"/>
      <c r="D934" s="101"/>
      <c r="E934" s="101"/>
      <c r="F934" s="101"/>
      <c r="G934" s="101"/>
      <c r="H934" s="101"/>
      <c r="I934" s="101"/>
      <c r="J934" s="101"/>
      <c r="K934" s="101"/>
      <c r="L934" s="101"/>
      <c r="M934" s="101"/>
      <c r="N934" s="101"/>
      <c r="O934" s="101"/>
      <c r="P934" s="101"/>
      <c r="Q934" s="101"/>
      <c r="R934" s="101"/>
      <c r="S934" s="101"/>
      <c r="T934" s="101"/>
      <c r="U934" s="101"/>
      <c r="V934" s="101"/>
      <c r="W934" s="101"/>
      <c r="X934" s="101"/>
      <c r="Y934" s="101"/>
      <c r="Z934" s="101"/>
      <c r="AA934" s="101"/>
    </row>
    <row r="935" spans="1:27" ht="12.75" customHeight="1">
      <c r="A935" s="101"/>
      <c r="B935" s="101"/>
      <c r="C935" s="101"/>
      <c r="D935" s="101"/>
      <c r="E935" s="101"/>
      <c r="F935" s="101"/>
      <c r="G935" s="101"/>
      <c r="H935" s="101"/>
      <c r="I935" s="101"/>
      <c r="J935" s="101"/>
      <c r="K935" s="101"/>
      <c r="L935" s="101"/>
      <c r="M935" s="101"/>
      <c r="N935" s="101"/>
      <c r="O935" s="101"/>
      <c r="P935" s="101"/>
      <c r="Q935" s="101"/>
      <c r="R935" s="101"/>
      <c r="S935" s="101"/>
      <c r="T935" s="101"/>
      <c r="U935" s="101"/>
      <c r="V935" s="101"/>
      <c r="W935" s="101"/>
      <c r="X935" s="101"/>
      <c r="Y935" s="101"/>
      <c r="Z935" s="101"/>
      <c r="AA935" s="101"/>
    </row>
    <row r="936" spans="1:27" ht="12.75" customHeight="1">
      <c r="A936" s="101"/>
      <c r="B936" s="101"/>
      <c r="C936" s="101"/>
      <c r="D936" s="101"/>
      <c r="E936" s="101"/>
      <c r="F936" s="101"/>
      <c r="G936" s="101"/>
      <c r="H936" s="101"/>
      <c r="I936" s="101"/>
      <c r="J936" s="101"/>
      <c r="K936" s="101"/>
      <c r="L936" s="101"/>
      <c r="M936" s="101"/>
      <c r="N936" s="101"/>
      <c r="O936" s="101"/>
      <c r="P936" s="101"/>
      <c r="Q936" s="101"/>
      <c r="R936" s="101"/>
      <c r="S936" s="101"/>
      <c r="T936" s="101"/>
      <c r="U936" s="101"/>
      <c r="V936" s="101"/>
      <c r="W936" s="101"/>
      <c r="X936" s="101"/>
      <c r="Y936" s="101"/>
      <c r="Z936" s="101"/>
      <c r="AA936" s="101"/>
    </row>
    <row r="937" spans="1:27" ht="12.75" customHeight="1">
      <c r="A937" s="101"/>
      <c r="B937" s="101"/>
      <c r="C937" s="101"/>
      <c r="D937" s="101"/>
      <c r="E937" s="101"/>
      <c r="F937" s="101"/>
      <c r="G937" s="101"/>
      <c r="H937" s="101"/>
      <c r="I937" s="101"/>
      <c r="J937" s="101"/>
      <c r="K937" s="101"/>
      <c r="L937" s="101"/>
      <c r="M937" s="101"/>
      <c r="N937" s="101"/>
      <c r="O937" s="101"/>
      <c r="P937" s="101"/>
      <c r="Q937" s="101"/>
      <c r="R937" s="101"/>
      <c r="S937" s="101"/>
      <c r="T937" s="101"/>
      <c r="U937" s="101"/>
      <c r="V937" s="101"/>
      <c r="W937" s="101"/>
      <c r="X937" s="101"/>
      <c r="Y937" s="101"/>
      <c r="Z937" s="101"/>
      <c r="AA937" s="101"/>
    </row>
    <row r="938" spans="1:27" ht="12.75" customHeight="1">
      <c r="A938" s="101"/>
      <c r="B938" s="101"/>
      <c r="C938" s="101"/>
      <c r="D938" s="101"/>
      <c r="E938" s="101"/>
      <c r="F938" s="101"/>
      <c r="G938" s="101"/>
      <c r="H938" s="101"/>
      <c r="I938" s="101"/>
      <c r="J938" s="101"/>
      <c r="K938" s="101"/>
      <c r="L938" s="101"/>
      <c r="M938" s="101"/>
      <c r="N938" s="101"/>
      <c r="O938" s="101"/>
      <c r="P938" s="101"/>
      <c r="Q938" s="101"/>
      <c r="R938" s="101"/>
      <c r="S938" s="101"/>
      <c r="T938" s="101"/>
      <c r="U938" s="101"/>
      <c r="V938" s="101"/>
      <c r="W938" s="101"/>
      <c r="X938" s="101"/>
      <c r="Y938" s="101"/>
      <c r="Z938" s="101"/>
      <c r="AA938" s="101"/>
    </row>
    <row r="939" spans="1:27" ht="12.75" customHeight="1">
      <c r="A939" s="101"/>
      <c r="B939" s="101"/>
      <c r="C939" s="101"/>
      <c r="D939" s="101"/>
      <c r="E939" s="101"/>
      <c r="F939" s="101"/>
      <c r="G939" s="101"/>
      <c r="H939" s="101"/>
      <c r="I939" s="101"/>
      <c r="J939" s="101"/>
      <c r="K939" s="101"/>
      <c r="L939" s="101"/>
      <c r="M939" s="101"/>
      <c r="N939" s="101"/>
      <c r="O939" s="101"/>
      <c r="P939" s="101"/>
      <c r="Q939" s="101"/>
      <c r="R939" s="101"/>
      <c r="S939" s="101"/>
      <c r="T939" s="101"/>
      <c r="U939" s="101"/>
      <c r="V939" s="101"/>
      <c r="W939" s="101"/>
      <c r="X939" s="101"/>
      <c r="Y939" s="101"/>
      <c r="Z939" s="101"/>
      <c r="AA939" s="101"/>
    </row>
    <row r="940" spans="1:27" ht="12.75" customHeight="1">
      <c r="A940" s="101"/>
      <c r="B940" s="101"/>
      <c r="C940" s="101"/>
      <c r="D940" s="101"/>
      <c r="E940" s="101"/>
      <c r="F940" s="101"/>
      <c r="G940" s="101"/>
      <c r="H940" s="101"/>
      <c r="I940" s="101"/>
      <c r="J940" s="101"/>
      <c r="K940" s="101"/>
      <c r="L940" s="101"/>
      <c r="M940" s="101"/>
      <c r="N940" s="101"/>
      <c r="O940" s="101"/>
      <c r="P940" s="101"/>
      <c r="Q940" s="101"/>
      <c r="R940" s="101"/>
      <c r="S940" s="101"/>
      <c r="T940" s="101"/>
      <c r="U940" s="101"/>
      <c r="V940" s="101"/>
      <c r="W940" s="101"/>
      <c r="X940" s="101"/>
      <c r="Y940" s="101"/>
      <c r="Z940" s="101"/>
      <c r="AA940" s="101"/>
    </row>
    <row r="941" spans="1:27" ht="12.75" customHeight="1">
      <c r="A941" s="101"/>
      <c r="B941" s="101"/>
      <c r="C941" s="101"/>
      <c r="D941" s="101"/>
      <c r="E941" s="101"/>
      <c r="F941" s="101"/>
      <c r="G941" s="101"/>
      <c r="H941" s="101"/>
      <c r="I941" s="101"/>
      <c r="J941" s="101"/>
      <c r="K941" s="101"/>
      <c r="L941" s="101"/>
      <c r="M941" s="101"/>
      <c r="N941" s="101"/>
      <c r="O941" s="101"/>
      <c r="P941" s="101"/>
      <c r="Q941" s="101"/>
      <c r="R941" s="101"/>
      <c r="S941" s="101"/>
      <c r="T941" s="101"/>
      <c r="U941" s="101"/>
      <c r="V941" s="101"/>
      <c r="W941" s="101"/>
      <c r="X941" s="101"/>
      <c r="Y941" s="101"/>
      <c r="Z941" s="101"/>
      <c r="AA941" s="101"/>
    </row>
    <row r="942" spans="1:27" ht="12.75" customHeight="1">
      <c r="A942" s="101"/>
      <c r="B942" s="101"/>
      <c r="C942" s="101"/>
      <c r="D942" s="101"/>
      <c r="E942" s="101"/>
      <c r="F942" s="101"/>
      <c r="G942" s="101"/>
      <c r="H942" s="101"/>
      <c r="I942" s="101"/>
      <c r="J942" s="101"/>
      <c r="K942" s="101"/>
      <c r="L942" s="101"/>
      <c r="M942" s="101"/>
      <c r="N942" s="101"/>
      <c r="O942" s="101"/>
      <c r="P942" s="101"/>
      <c r="Q942" s="101"/>
      <c r="R942" s="101"/>
      <c r="S942" s="101"/>
      <c r="T942" s="101"/>
      <c r="U942" s="101"/>
      <c r="V942" s="101"/>
      <c r="W942" s="101"/>
      <c r="X942" s="101"/>
      <c r="Y942" s="101"/>
      <c r="Z942" s="101"/>
      <c r="AA942" s="101"/>
    </row>
    <row r="943" spans="1:27" ht="12.75" customHeight="1">
      <c r="A943" s="101"/>
      <c r="B943" s="101"/>
      <c r="C943" s="101"/>
      <c r="D943" s="101"/>
      <c r="E943" s="101"/>
      <c r="F943" s="101"/>
      <c r="G943" s="101"/>
      <c r="H943" s="101"/>
      <c r="I943" s="101"/>
      <c r="J943" s="101"/>
      <c r="K943" s="101"/>
      <c r="L943" s="101"/>
      <c r="M943" s="101"/>
      <c r="N943" s="101"/>
      <c r="O943" s="101"/>
      <c r="P943" s="101"/>
      <c r="Q943" s="101"/>
      <c r="R943" s="101"/>
      <c r="S943" s="101"/>
      <c r="T943" s="101"/>
      <c r="U943" s="101"/>
      <c r="V943" s="101"/>
      <c r="W943" s="101"/>
      <c r="X943" s="101"/>
      <c r="Y943" s="101"/>
      <c r="Z943" s="101"/>
      <c r="AA943" s="101"/>
    </row>
    <row r="944" spans="1:27" ht="12.75" customHeight="1">
      <c r="A944" s="101"/>
      <c r="B944" s="101"/>
      <c r="C944" s="101"/>
      <c r="D944" s="101"/>
      <c r="E944" s="101"/>
      <c r="F944" s="101"/>
      <c r="G944" s="101"/>
      <c r="H944" s="101"/>
      <c r="I944" s="101"/>
      <c r="J944" s="101"/>
      <c r="K944" s="101"/>
      <c r="L944" s="101"/>
      <c r="M944" s="101"/>
      <c r="N944" s="101"/>
      <c r="O944" s="101"/>
      <c r="P944" s="101"/>
      <c r="Q944" s="101"/>
      <c r="R944" s="101"/>
      <c r="S944" s="101"/>
      <c r="T944" s="101"/>
      <c r="U944" s="101"/>
      <c r="V944" s="101"/>
      <c r="W944" s="101"/>
      <c r="X944" s="101"/>
      <c r="Y944" s="101"/>
      <c r="Z944" s="101"/>
      <c r="AA944" s="101"/>
    </row>
    <row r="945" spans="1:27" ht="12.75" customHeight="1">
      <c r="A945" s="101"/>
      <c r="B945" s="101"/>
      <c r="C945" s="101"/>
      <c r="D945" s="101"/>
      <c r="E945" s="101"/>
      <c r="F945" s="101"/>
      <c r="G945" s="101"/>
      <c r="H945" s="101"/>
      <c r="I945" s="101"/>
      <c r="J945" s="101"/>
      <c r="K945" s="101"/>
      <c r="L945" s="101"/>
      <c r="M945" s="101"/>
      <c r="N945" s="101"/>
      <c r="O945" s="101"/>
      <c r="P945" s="101"/>
      <c r="Q945" s="101"/>
      <c r="R945" s="101"/>
      <c r="S945" s="101"/>
      <c r="T945" s="101"/>
      <c r="U945" s="101"/>
      <c r="V945" s="101"/>
      <c r="W945" s="101"/>
      <c r="X945" s="101"/>
      <c r="Y945" s="101"/>
      <c r="Z945" s="101"/>
      <c r="AA945" s="101"/>
    </row>
    <row r="946" spans="1:27" ht="12.75" customHeight="1">
      <c r="A946" s="101"/>
      <c r="B946" s="101"/>
      <c r="C946" s="101"/>
      <c r="D946" s="101"/>
      <c r="E946" s="101"/>
      <c r="F946" s="101"/>
      <c r="G946" s="101"/>
      <c r="H946" s="101"/>
      <c r="I946" s="101"/>
      <c r="J946" s="101"/>
      <c r="K946" s="101"/>
      <c r="L946" s="101"/>
      <c r="M946" s="101"/>
      <c r="N946" s="101"/>
      <c r="O946" s="101"/>
      <c r="P946" s="101"/>
      <c r="Q946" s="101"/>
      <c r="R946" s="101"/>
      <c r="S946" s="101"/>
      <c r="T946" s="101"/>
      <c r="U946" s="101"/>
      <c r="V946" s="101"/>
      <c r="W946" s="101"/>
      <c r="X946" s="101"/>
      <c r="Y946" s="101"/>
      <c r="Z946" s="101"/>
      <c r="AA946" s="101"/>
    </row>
    <row r="947" spans="1:27" ht="12.75" customHeight="1">
      <c r="A947" s="101"/>
      <c r="B947" s="101"/>
      <c r="C947" s="101"/>
      <c r="D947" s="101"/>
      <c r="E947" s="101"/>
      <c r="F947" s="101"/>
      <c r="G947" s="101"/>
      <c r="H947" s="101"/>
      <c r="I947" s="101"/>
      <c r="J947" s="101"/>
      <c r="K947" s="101"/>
      <c r="L947" s="101"/>
      <c r="M947" s="101"/>
      <c r="N947" s="101"/>
      <c r="O947" s="101"/>
      <c r="P947" s="101"/>
      <c r="Q947" s="101"/>
      <c r="R947" s="101"/>
      <c r="S947" s="101"/>
      <c r="T947" s="101"/>
      <c r="U947" s="101"/>
      <c r="V947" s="101"/>
      <c r="W947" s="101"/>
      <c r="X947" s="101"/>
      <c r="Y947" s="101"/>
      <c r="Z947" s="101"/>
      <c r="AA947" s="101"/>
    </row>
    <row r="948" spans="1:27" ht="12.75" customHeight="1">
      <c r="A948" s="101"/>
      <c r="B948" s="101"/>
      <c r="C948" s="101"/>
      <c r="D948" s="101"/>
      <c r="E948" s="101"/>
      <c r="F948" s="101"/>
      <c r="G948" s="101"/>
      <c r="H948" s="101"/>
      <c r="I948" s="101"/>
      <c r="J948" s="101"/>
      <c r="K948" s="101"/>
      <c r="L948" s="101"/>
      <c r="M948" s="101"/>
      <c r="N948" s="101"/>
      <c r="O948" s="101"/>
      <c r="P948" s="101"/>
      <c r="Q948" s="101"/>
      <c r="R948" s="101"/>
      <c r="S948" s="101"/>
      <c r="T948" s="101"/>
      <c r="U948" s="101"/>
      <c r="V948" s="101"/>
      <c r="W948" s="101"/>
      <c r="X948" s="101"/>
      <c r="Y948" s="101"/>
      <c r="Z948" s="101"/>
      <c r="AA948" s="101"/>
    </row>
    <row r="949" spans="1:27" ht="12.75" customHeight="1">
      <c r="A949" s="101"/>
      <c r="B949" s="101"/>
      <c r="C949" s="101"/>
      <c r="D949" s="101"/>
      <c r="E949" s="101"/>
      <c r="F949" s="101"/>
      <c r="G949" s="101"/>
      <c r="H949" s="101"/>
      <c r="I949" s="101"/>
      <c r="J949" s="101"/>
      <c r="K949" s="101"/>
      <c r="L949" s="101"/>
      <c r="M949" s="101"/>
      <c r="N949" s="101"/>
      <c r="O949" s="101"/>
      <c r="P949" s="101"/>
      <c r="Q949" s="101"/>
      <c r="R949" s="101"/>
      <c r="S949" s="101"/>
      <c r="T949" s="101"/>
      <c r="U949" s="101"/>
      <c r="V949" s="101"/>
      <c r="W949" s="101"/>
      <c r="X949" s="101"/>
      <c r="Y949" s="101"/>
      <c r="Z949" s="101"/>
      <c r="AA949" s="101"/>
    </row>
    <row r="950" spans="1:27" ht="12.75" customHeight="1">
      <c r="A950" s="101"/>
      <c r="B950" s="101"/>
      <c r="C950" s="101"/>
      <c r="D950" s="101"/>
      <c r="E950" s="101"/>
      <c r="F950" s="101"/>
      <c r="G950" s="101"/>
      <c r="H950" s="101"/>
      <c r="I950" s="101"/>
      <c r="J950" s="101"/>
      <c r="K950" s="101"/>
      <c r="L950" s="101"/>
      <c r="M950" s="101"/>
      <c r="N950" s="101"/>
      <c r="O950" s="101"/>
      <c r="P950" s="101"/>
      <c r="Q950" s="101"/>
      <c r="R950" s="101"/>
      <c r="S950" s="101"/>
      <c r="T950" s="101"/>
      <c r="U950" s="101"/>
      <c r="V950" s="101"/>
      <c r="W950" s="101"/>
      <c r="X950" s="101"/>
      <c r="Y950" s="101"/>
      <c r="Z950" s="101"/>
      <c r="AA950" s="101"/>
    </row>
    <row r="951" spans="1:27" ht="12.75" customHeight="1">
      <c r="A951" s="101"/>
      <c r="B951" s="101"/>
      <c r="C951" s="101"/>
      <c r="D951" s="101"/>
      <c r="E951" s="101"/>
      <c r="F951" s="101"/>
      <c r="G951" s="101"/>
      <c r="H951" s="101"/>
      <c r="I951" s="101"/>
      <c r="J951" s="101"/>
      <c r="K951" s="101"/>
      <c r="L951" s="101"/>
      <c r="M951" s="101"/>
      <c r="N951" s="101"/>
      <c r="O951" s="101"/>
      <c r="P951" s="101"/>
      <c r="Q951" s="101"/>
      <c r="R951" s="101"/>
      <c r="S951" s="101"/>
      <c r="T951" s="101"/>
      <c r="U951" s="101"/>
      <c r="V951" s="101"/>
      <c r="W951" s="101"/>
      <c r="X951" s="101"/>
      <c r="Y951" s="101"/>
      <c r="Z951" s="101"/>
      <c r="AA951" s="101"/>
    </row>
    <row r="952" spans="1:27" ht="12.75" customHeight="1">
      <c r="A952" s="101"/>
      <c r="B952" s="101"/>
      <c r="C952" s="101"/>
      <c r="D952" s="101"/>
      <c r="E952" s="101"/>
      <c r="F952" s="101"/>
      <c r="G952" s="101"/>
      <c r="H952" s="101"/>
      <c r="I952" s="101"/>
      <c r="J952" s="101"/>
      <c r="K952" s="101"/>
      <c r="L952" s="101"/>
      <c r="M952" s="101"/>
      <c r="N952" s="101"/>
      <c r="O952" s="101"/>
      <c r="P952" s="101"/>
      <c r="Q952" s="101"/>
      <c r="R952" s="101"/>
      <c r="S952" s="101"/>
      <c r="T952" s="101"/>
      <c r="U952" s="101"/>
      <c r="V952" s="101"/>
      <c r="W952" s="101"/>
      <c r="X952" s="101"/>
      <c r="Y952" s="101"/>
      <c r="Z952" s="101"/>
      <c r="AA952" s="101"/>
    </row>
    <row r="953" spans="1:27" ht="12.75" customHeight="1">
      <c r="A953" s="101"/>
      <c r="B953" s="101"/>
      <c r="C953" s="101"/>
      <c r="D953" s="101"/>
      <c r="E953" s="101"/>
      <c r="F953" s="101"/>
      <c r="G953" s="101"/>
      <c r="H953" s="101"/>
      <c r="I953" s="101"/>
      <c r="J953" s="101"/>
      <c r="K953" s="101"/>
      <c r="L953" s="101"/>
      <c r="M953" s="101"/>
      <c r="N953" s="101"/>
      <c r="O953" s="101"/>
      <c r="P953" s="101"/>
      <c r="Q953" s="101"/>
      <c r="R953" s="101"/>
      <c r="S953" s="101"/>
      <c r="T953" s="101"/>
      <c r="U953" s="101"/>
      <c r="V953" s="101"/>
      <c r="W953" s="101"/>
      <c r="X953" s="101"/>
      <c r="Y953" s="101"/>
      <c r="Z953" s="101"/>
      <c r="AA953" s="101"/>
    </row>
    <row r="954" spans="1:27" ht="12.75" customHeight="1">
      <c r="A954" s="101"/>
      <c r="B954" s="101"/>
      <c r="C954" s="101"/>
      <c r="D954" s="101"/>
      <c r="E954" s="101"/>
      <c r="F954" s="101"/>
      <c r="G954" s="101"/>
      <c r="H954" s="101"/>
      <c r="I954" s="101"/>
      <c r="J954" s="101"/>
      <c r="K954" s="101"/>
      <c r="L954" s="101"/>
      <c r="M954" s="101"/>
      <c r="N954" s="101"/>
      <c r="O954" s="101"/>
      <c r="P954" s="101"/>
      <c r="Q954" s="101"/>
      <c r="R954" s="101"/>
      <c r="S954" s="101"/>
      <c r="T954" s="101"/>
      <c r="U954" s="101"/>
      <c r="V954" s="101"/>
      <c r="W954" s="101"/>
      <c r="X954" s="101"/>
      <c r="Y954" s="101"/>
      <c r="Z954" s="101"/>
      <c r="AA954" s="101"/>
    </row>
    <row r="955" spans="1:27" ht="12.75" customHeight="1">
      <c r="A955" s="101"/>
      <c r="B955" s="101"/>
      <c r="C955" s="101"/>
      <c r="D955" s="101"/>
      <c r="E955" s="101"/>
      <c r="F955" s="101"/>
      <c r="G955" s="101"/>
      <c r="H955" s="101"/>
      <c r="I955" s="101"/>
      <c r="J955" s="101"/>
      <c r="K955" s="101"/>
      <c r="L955" s="101"/>
      <c r="M955" s="101"/>
      <c r="N955" s="101"/>
      <c r="O955" s="101"/>
      <c r="P955" s="101"/>
      <c r="Q955" s="101"/>
      <c r="R955" s="101"/>
      <c r="S955" s="101"/>
      <c r="T955" s="101"/>
      <c r="U955" s="101"/>
      <c r="V955" s="101"/>
      <c r="W955" s="101"/>
      <c r="X955" s="101"/>
      <c r="Y955" s="101"/>
      <c r="Z955" s="101"/>
      <c r="AA955" s="101"/>
    </row>
    <row r="956" spans="1:27" ht="12.75" customHeight="1">
      <c r="A956" s="101"/>
      <c r="B956" s="101"/>
      <c r="C956" s="101"/>
      <c r="D956" s="101"/>
      <c r="E956" s="101"/>
      <c r="F956" s="101"/>
      <c r="G956" s="101"/>
      <c r="H956" s="101"/>
      <c r="I956" s="101"/>
      <c r="J956" s="101"/>
      <c r="K956" s="101"/>
      <c r="L956" s="101"/>
      <c r="M956" s="101"/>
      <c r="N956" s="101"/>
      <c r="O956" s="101"/>
      <c r="P956" s="101"/>
      <c r="Q956" s="101"/>
      <c r="R956" s="101"/>
      <c r="S956" s="101"/>
      <c r="T956" s="101"/>
      <c r="U956" s="101"/>
      <c r="V956" s="101"/>
      <c r="W956" s="101"/>
      <c r="X956" s="101"/>
      <c r="Y956" s="101"/>
      <c r="Z956" s="101"/>
      <c r="AA956" s="101"/>
    </row>
    <row r="957" spans="1:27" ht="12.75" customHeight="1">
      <c r="A957" s="101"/>
      <c r="B957" s="101"/>
      <c r="C957" s="101"/>
      <c r="D957" s="101"/>
      <c r="E957" s="101"/>
      <c r="F957" s="101"/>
      <c r="G957" s="101"/>
      <c r="H957" s="101"/>
      <c r="I957" s="101"/>
      <c r="J957" s="101"/>
      <c r="K957" s="101"/>
      <c r="L957" s="101"/>
      <c r="M957" s="101"/>
      <c r="N957" s="101"/>
      <c r="O957" s="101"/>
      <c r="P957" s="101"/>
      <c r="Q957" s="101"/>
      <c r="R957" s="101"/>
      <c r="S957" s="101"/>
      <c r="T957" s="101"/>
      <c r="U957" s="101"/>
      <c r="V957" s="101"/>
      <c r="W957" s="101"/>
      <c r="X957" s="101"/>
      <c r="Y957" s="101"/>
      <c r="Z957" s="101"/>
      <c r="AA957" s="101"/>
    </row>
    <row r="958" spans="1:27" ht="12.75" customHeight="1">
      <c r="A958" s="101"/>
      <c r="B958" s="101"/>
      <c r="C958" s="101"/>
      <c r="D958" s="101"/>
      <c r="E958" s="101"/>
      <c r="F958" s="101"/>
      <c r="G958" s="101"/>
      <c r="H958" s="101"/>
      <c r="I958" s="101"/>
      <c r="J958" s="101"/>
      <c r="K958" s="101"/>
      <c r="L958" s="101"/>
      <c r="M958" s="101"/>
      <c r="N958" s="101"/>
      <c r="O958" s="101"/>
      <c r="P958" s="101"/>
      <c r="Q958" s="101"/>
      <c r="R958" s="101"/>
      <c r="S958" s="101"/>
      <c r="T958" s="101"/>
      <c r="U958" s="101"/>
      <c r="V958" s="101"/>
      <c r="W958" s="101"/>
      <c r="X958" s="101"/>
      <c r="Y958" s="101"/>
      <c r="Z958" s="101"/>
      <c r="AA958" s="101"/>
    </row>
    <row r="959" spans="1:27" ht="12.75" customHeight="1">
      <c r="A959" s="101"/>
      <c r="B959" s="101"/>
      <c r="C959" s="101"/>
      <c r="D959" s="101"/>
      <c r="E959" s="101"/>
      <c r="F959" s="101"/>
      <c r="G959" s="101"/>
      <c r="H959" s="101"/>
      <c r="I959" s="101"/>
      <c r="J959" s="101"/>
      <c r="K959" s="101"/>
      <c r="L959" s="101"/>
      <c r="M959" s="101"/>
      <c r="N959" s="101"/>
      <c r="O959" s="101"/>
      <c r="P959" s="101"/>
      <c r="Q959" s="101"/>
      <c r="R959" s="101"/>
      <c r="S959" s="101"/>
      <c r="T959" s="101"/>
      <c r="U959" s="101"/>
      <c r="V959" s="101"/>
      <c r="W959" s="101"/>
      <c r="X959" s="101"/>
      <c r="Y959" s="101"/>
      <c r="Z959" s="101"/>
      <c r="AA959" s="101"/>
    </row>
    <row r="960" spans="1:27" ht="12.75" customHeight="1">
      <c r="A960" s="101"/>
      <c r="B960" s="101"/>
      <c r="C960" s="101"/>
      <c r="D960" s="101"/>
      <c r="E960" s="101"/>
      <c r="F960" s="101"/>
      <c r="G960" s="101"/>
      <c r="H960" s="101"/>
      <c r="I960" s="101"/>
      <c r="J960" s="101"/>
      <c r="K960" s="101"/>
      <c r="L960" s="101"/>
      <c r="M960" s="101"/>
      <c r="N960" s="101"/>
      <c r="O960" s="101"/>
      <c r="P960" s="101"/>
      <c r="Q960" s="101"/>
      <c r="R960" s="101"/>
      <c r="S960" s="101"/>
      <c r="T960" s="101"/>
      <c r="U960" s="101"/>
      <c r="V960" s="101"/>
      <c r="W960" s="101"/>
      <c r="X960" s="101"/>
      <c r="Y960" s="101"/>
      <c r="Z960" s="101"/>
      <c r="AA960" s="101"/>
    </row>
    <row r="961" spans="1:27" ht="12.75" customHeight="1">
      <c r="A961" s="101"/>
      <c r="B961" s="101"/>
      <c r="C961" s="101"/>
      <c r="D961" s="101"/>
      <c r="E961" s="101"/>
      <c r="F961" s="101"/>
      <c r="G961" s="101"/>
      <c r="H961" s="101"/>
      <c r="I961" s="101"/>
      <c r="J961" s="101"/>
      <c r="K961" s="101"/>
      <c r="L961" s="101"/>
      <c r="M961" s="101"/>
      <c r="N961" s="101"/>
      <c r="O961" s="101"/>
      <c r="P961" s="101"/>
      <c r="Q961" s="101"/>
      <c r="R961" s="101"/>
      <c r="S961" s="101"/>
      <c r="T961" s="101"/>
      <c r="U961" s="101"/>
      <c r="V961" s="101"/>
      <c r="W961" s="101"/>
      <c r="X961" s="101"/>
      <c r="Y961" s="101"/>
      <c r="Z961" s="101"/>
      <c r="AA961" s="101"/>
    </row>
    <row r="962" spans="1:27" ht="12.75" customHeight="1">
      <c r="A962" s="101"/>
      <c r="B962" s="101"/>
      <c r="C962" s="101"/>
      <c r="D962" s="101"/>
      <c r="E962" s="101"/>
      <c r="F962" s="101"/>
      <c r="G962" s="101"/>
      <c r="H962" s="101"/>
      <c r="I962" s="101"/>
      <c r="J962" s="101"/>
      <c r="K962" s="101"/>
      <c r="L962" s="101"/>
      <c r="M962" s="101"/>
      <c r="N962" s="101"/>
      <c r="O962" s="101"/>
      <c r="P962" s="101"/>
      <c r="Q962" s="101"/>
      <c r="R962" s="101"/>
      <c r="S962" s="101"/>
      <c r="T962" s="101"/>
      <c r="U962" s="101"/>
      <c r="V962" s="101"/>
      <c r="W962" s="101"/>
      <c r="X962" s="101"/>
      <c r="Y962" s="101"/>
      <c r="Z962" s="101"/>
      <c r="AA962" s="101"/>
    </row>
    <row r="963" spans="1:27" ht="12.75" customHeight="1">
      <c r="A963" s="101"/>
      <c r="B963" s="101"/>
      <c r="C963" s="101"/>
      <c r="D963" s="101"/>
      <c r="E963" s="101"/>
      <c r="F963" s="101"/>
      <c r="G963" s="101"/>
      <c r="H963" s="101"/>
      <c r="I963" s="101"/>
      <c r="J963" s="101"/>
      <c r="K963" s="101"/>
      <c r="L963" s="101"/>
      <c r="M963" s="101"/>
      <c r="N963" s="101"/>
      <c r="O963" s="101"/>
      <c r="P963" s="101"/>
      <c r="Q963" s="101"/>
      <c r="R963" s="101"/>
      <c r="S963" s="101"/>
      <c r="T963" s="101"/>
      <c r="U963" s="101"/>
      <c r="V963" s="101"/>
      <c r="W963" s="101"/>
      <c r="X963" s="101"/>
      <c r="Y963" s="101"/>
      <c r="Z963" s="101"/>
      <c r="AA963" s="101"/>
    </row>
    <row r="964" spans="1:27" ht="12.75" customHeight="1">
      <c r="A964" s="101"/>
      <c r="B964" s="101"/>
      <c r="C964" s="101"/>
      <c r="D964" s="101"/>
      <c r="E964" s="101"/>
      <c r="F964" s="101"/>
      <c r="G964" s="101"/>
      <c r="H964" s="101"/>
      <c r="I964" s="101"/>
      <c r="J964" s="101"/>
      <c r="K964" s="101"/>
      <c r="L964" s="101"/>
      <c r="M964" s="101"/>
      <c r="N964" s="101"/>
      <c r="O964" s="101"/>
      <c r="P964" s="101"/>
      <c r="Q964" s="101"/>
      <c r="R964" s="101"/>
      <c r="S964" s="101"/>
      <c r="T964" s="101"/>
      <c r="U964" s="101"/>
      <c r="V964" s="101"/>
      <c r="W964" s="101"/>
      <c r="X964" s="101"/>
      <c r="Y964" s="101"/>
      <c r="Z964" s="101"/>
      <c r="AA964" s="101"/>
    </row>
    <row r="965" spans="1:27" ht="12.75" customHeight="1">
      <c r="A965" s="101"/>
      <c r="B965" s="101"/>
      <c r="C965" s="101"/>
      <c r="D965" s="101"/>
      <c r="E965" s="101"/>
      <c r="F965" s="101"/>
      <c r="G965" s="101"/>
      <c r="H965" s="101"/>
      <c r="I965" s="101"/>
      <c r="J965" s="101"/>
      <c r="K965" s="101"/>
      <c r="L965" s="101"/>
      <c r="M965" s="101"/>
      <c r="N965" s="101"/>
      <c r="O965" s="101"/>
      <c r="P965" s="101"/>
      <c r="Q965" s="101"/>
      <c r="R965" s="101"/>
      <c r="S965" s="101"/>
      <c r="T965" s="101"/>
      <c r="U965" s="101"/>
      <c r="V965" s="101"/>
      <c r="W965" s="101"/>
      <c r="X965" s="101"/>
      <c r="Y965" s="101"/>
      <c r="Z965" s="101"/>
      <c r="AA965" s="101"/>
    </row>
    <row r="966" spans="1:27" ht="12.75" customHeight="1">
      <c r="A966" s="101"/>
      <c r="B966" s="101"/>
      <c r="C966" s="101"/>
      <c r="D966" s="101"/>
      <c r="E966" s="101"/>
      <c r="F966" s="101"/>
      <c r="G966" s="101"/>
      <c r="H966" s="101"/>
      <c r="I966" s="101"/>
      <c r="J966" s="101"/>
      <c r="K966" s="101"/>
      <c r="L966" s="101"/>
      <c r="M966" s="101"/>
      <c r="N966" s="101"/>
      <c r="O966" s="101"/>
      <c r="P966" s="101"/>
      <c r="Q966" s="101"/>
      <c r="R966" s="101"/>
      <c r="S966" s="101"/>
      <c r="T966" s="101"/>
      <c r="U966" s="101"/>
      <c r="V966" s="101"/>
      <c r="W966" s="101"/>
      <c r="X966" s="101"/>
      <c r="Y966" s="101"/>
      <c r="Z966" s="101"/>
      <c r="AA966" s="101"/>
    </row>
    <row r="967" spans="1:27" ht="12.75" customHeight="1">
      <c r="A967" s="101"/>
      <c r="B967" s="101"/>
      <c r="C967" s="101"/>
      <c r="D967" s="101"/>
      <c r="E967" s="101"/>
      <c r="F967" s="101"/>
      <c r="G967" s="101"/>
      <c r="H967" s="101"/>
      <c r="I967" s="101"/>
      <c r="J967" s="101"/>
      <c r="K967" s="101"/>
      <c r="L967" s="101"/>
      <c r="M967" s="101"/>
      <c r="N967" s="101"/>
      <c r="O967" s="101"/>
      <c r="P967" s="101"/>
      <c r="Q967" s="101"/>
      <c r="R967" s="101"/>
      <c r="S967" s="101"/>
      <c r="T967" s="101"/>
      <c r="U967" s="101"/>
      <c r="V967" s="101"/>
      <c r="W967" s="101"/>
      <c r="X967" s="101"/>
      <c r="Y967" s="101"/>
      <c r="Z967" s="101"/>
      <c r="AA967" s="101"/>
    </row>
    <row r="968" spans="1:27" ht="12.75" customHeight="1">
      <c r="A968" s="101"/>
      <c r="B968" s="101"/>
      <c r="C968" s="101"/>
      <c r="D968" s="101"/>
      <c r="E968" s="101"/>
      <c r="F968" s="101"/>
      <c r="G968" s="101"/>
      <c r="H968" s="101"/>
      <c r="I968" s="101"/>
      <c r="J968" s="101"/>
      <c r="K968" s="101"/>
      <c r="L968" s="101"/>
      <c r="M968" s="101"/>
      <c r="N968" s="101"/>
      <c r="O968" s="101"/>
      <c r="P968" s="101"/>
      <c r="Q968" s="101"/>
      <c r="R968" s="101"/>
      <c r="S968" s="101"/>
      <c r="T968" s="101"/>
      <c r="U968" s="101"/>
      <c r="V968" s="101"/>
      <c r="W968" s="101"/>
      <c r="X968" s="101"/>
      <c r="Y968" s="101"/>
      <c r="Z968" s="101"/>
      <c r="AA968" s="101"/>
    </row>
    <row r="969" spans="1:27" ht="12.75" customHeight="1">
      <c r="A969" s="101"/>
      <c r="B969" s="101"/>
      <c r="C969" s="101"/>
      <c r="D969" s="101"/>
      <c r="E969" s="101"/>
      <c r="F969" s="101"/>
      <c r="G969" s="101"/>
      <c r="H969" s="101"/>
      <c r="I969" s="101"/>
      <c r="J969" s="101"/>
      <c r="K969" s="101"/>
      <c r="L969" s="101"/>
      <c r="M969" s="101"/>
      <c r="N969" s="101"/>
      <c r="O969" s="101"/>
      <c r="P969" s="101"/>
      <c r="Q969" s="101"/>
      <c r="R969" s="101"/>
      <c r="S969" s="101"/>
      <c r="T969" s="101"/>
      <c r="U969" s="101"/>
      <c r="V969" s="101"/>
      <c r="W969" s="101"/>
      <c r="X969" s="101"/>
      <c r="Y969" s="101"/>
      <c r="Z969" s="101"/>
      <c r="AA969" s="101"/>
    </row>
    <row r="970" spans="1:27" ht="12.75" customHeight="1">
      <c r="A970" s="101"/>
      <c r="B970" s="101"/>
      <c r="C970" s="101"/>
      <c r="D970" s="101"/>
      <c r="E970" s="101"/>
      <c r="F970" s="101"/>
      <c r="G970" s="101"/>
      <c r="H970" s="101"/>
      <c r="I970" s="101"/>
      <c r="J970" s="101"/>
      <c r="K970" s="101"/>
      <c r="L970" s="101"/>
      <c r="M970" s="101"/>
      <c r="N970" s="101"/>
      <c r="O970" s="101"/>
      <c r="P970" s="101"/>
      <c r="Q970" s="101"/>
      <c r="R970" s="101"/>
      <c r="S970" s="101"/>
      <c r="T970" s="101"/>
      <c r="U970" s="101"/>
      <c r="V970" s="101"/>
      <c r="W970" s="101"/>
      <c r="X970" s="101"/>
      <c r="Y970" s="101"/>
      <c r="Z970" s="101"/>
      <c r="AA970" s="101"/>
    </row>
    <row r="971" spans="1:27" ht="12.75" customHeight="1">
      <c r="A971" s="101"/>
      <c r="B971" s="101"/>
      <c r="C971" s="101"/>
      <c r="D971" s="101"/>
      <c r="E971" s="101"/>
      <c r="F971" s="101"/>
      <c r="G971" s="101"/>
      <c r="H971" s="101"/>
      <c r="I971" s="101"/>
      <c r="J971" s="101"/>
      <c r="K971" s="101"/>
      <c r="L971" s="101"/>
      <c r="M971" s="101"/>
      <c r="N971" s="101"/>
      <c r="O971" s="101"/>
      <c r="P971" s="101"/>
      <c r="Q971" s="101"/>
      <c r="R971" s="101"/>
      <c r="S971" s="101"/>
      <c r="T971" s="101"/>
      <c r="U971" s="101"/>
      <c r="V971" s="101"/>
      <c r="W971" s="101"/>
      <c r="X971" s="101"/>
      <c r="Y971" s="101"/>
      <c r="Z971" s="101"/>
      <c r="AA971" s="101"/>
    </row>
    <row r="972" spans="1:27" ht="12.75" customHeight="1">
      <c r="A972" s="101"/>
      <c r="B972" s="101"/>
      <c r="C972" s="101"/>
      <c r="D972" s="101"/>
      <c r="E972" s="101"/>
      <c r="F972" s="101"/>
      <c r="G972" s="101"/>
      <c r="H972" s="101"/>
      <c r="I972" s="101"/>
      <c r="J972" s="101"/>
      <c r="K972" s="101"/>
      <c r="L972" s="101"/>
      <c r="M972" s="101"/>
      <c r="N972" s="101"/>
      <c r="O972" s="101"/>
      <c r="P972" s="101"/>
      <c r="Q972" s="101"/>
      <c r="R972" s="101"/>
      <c r="S972" s="101"/>
      <c r="T972" s="101"/>
      <c r="U972" s="101"/>
      <c r="V972" s="101"/>
      <c r="W972" s="101"/>
      <c r="X972" s="101"/>
      <c r="Y972" s="101"/>
      <c r="Z972" s="101"/>
      <c r="AA972" s="101"/>
    </row>
    <row r="973" spans="1:27" ht="12.75" customHeight="1">
      <c r="A973" s="101"/>
      <c r="B973" s="101"/>
      <c r="C973" s="101"/>
      <c r="D973" s="101"/>
      <c r="E973" s="101"/>
      <c r="F973" s="101"/>
      <c r="G973" s="101"/>
      <c r="H973" s="101"/>
      <c r="I973" s="101"/>
      <c r="J973" s="101"/>
      <c r="K973" s="101"/>
      <c r="L973" s="101"/>
      <c r="M973" s="101"/>
      <c r="N973" s="101"/>
      <c r="O973" s="101"/>
      <c r="P973" s="101"/>
      <c r="Q973" s="101"/>
      <c r="R973" s="101"/>
      <c r="S973" s="101"/>
      <c r="T973" s="101"/>
      <c r="U973" s="101"/>
      <c r="V973" s="101"/>
      <c r="W973" s="101"/>
      <c r="X973" s="101"/>
      <c r="Y973" s="101"/>
      <c r="Z973" s="101"/>
      <c r="AA973" s="101"/>
    </row>
    <row r="974" spans="1:27" ht="12.75" customHeight="1">
      <c r="A974" s="101"/>
      <c r="B974" s="101"/>
      <c r="C974" s="101"/>
      <c r="D974" s="101"/>
      <c r="E974" s="101"/>
      <c r="F974" s="101"/>
      <c r="G974" s="101"/>
      <c r="H974" s="101"/>
      <c r="I974" s="101"/>
      <c r="J974" s="101"/>
      <c r="K974" s="101"/>
      <c r="L974" s="101"/>
      <c r="M974" s="101"/>
      <c r="N974" s="101"/>
      <c r="O974" s="101"/>
      <c r="P974" s="101"/>
      <c r="Q974" s="101"/>
      <c r="R974" s="101"/>
      <c r="S974" s="101"/>
      <c r="T974" s="101"/>
      <c r="U974" s="101"/>
      <c r="V974" s="101"/>
      <c r="W974" s="101"/>
      <c r="X974" s="101"/>
      <c r="Y974" s="101"/>
      <c r="Z974" s="101"/>
      <c r="AA974" s="101"/>
    </row>
    <row r="975" spans="1:27" ht="12.75" customHeight="1">
      <c r="A975" s="101"/>
      <c r="B975" s="101"/>
      <c r="C975" s="101"/>
      <c r="D975" s="101"/>
      <c r="E975" s="101"/>
      <c r="F975" s="101"/>
      <c r="G975" s="101"/>
      <c r="H975" s="101"/>
      <c r="I975" s="101"/>
      <c r="J975" s="101"/>
      <c r="K975" s="101"/>
      <c r="L975" s="101"/>
      <c r="M975" s="101"/>
      <c r="N975" s="101"/>
      <c r="O975" s="101"/>
      <c r="P975" s="101"/>
      <c r="Q975" s="101"/>
      <c r="R975" s="101"/>
      <c r="S975" s="101"/>
      <c r="T975" s="101"/>
      <c r="U975" s="101"/>
      <c r="V975" s="101"/>
      <c r="W975" s="101"/>
      <c r="X975" s="101"/>
      <c r="Y975" s="101"/>
      <c r="Z975" s="101"/>
      <c r="AA975" s="101"/>
    </row>
    <row r="976" spans="1:27" ht="12.75" customHeight="1">
      <c r="A976" s="101"/>
      <c r="B976" s="101"/>
      <c r="C976" s="101"/>
      <c r="D976" s="101"/>
      <c r="E976" s="101"/>
      <c r="F976" s="101"/>
      <c r="G976" s="101"/>
      <c r="H976" s="101"/>
      <c r="I976" s="101"/>
      <c r="J976" s="101"/>
      <c r="K976" s="101"/>
      <c r="L976" s="101"/>
      <c r="M976" s="101"/>
      <c r="N976" s="101"/>
      <c r="O976" s="101"/>
      <c r="P976" s="101"/>
      <c r="Q976" s="101"/>
      <c r="R976" s="101"/>
      <c r="S976" s="101"/>
      <c r="T976" s="101"/>
      <c r="U976" s="101"/>
      <c r="V976" s="101"/>
      <c r="W976" s="101"/>
      <c r="X976" s="101"/>
      <c r="Y976" s="101"/>
      <c r="Z976" s="101"/>
      <c r="AA976" s="101"/>
    </row>
    <row r="977" spans="1:27" ht="12.75" customHeight="1">
      <c r="A977" s="101"/>
      <c r="B977" s="101"/>
      <c r="C977" s="101"/>
      <c r="D977" s="101"/>
      <c r="E977" s="101"/>
      <c r="F977" s="101"/>
      <c r="G977" s="101"/>
      <c r="H977" s="101"/>
      <c r="I977" s="101"/>
      <c r="J977" s="101"/>
      <c r="K977" s="101"/>
      <c r="L977" s="101"/>
      <c r="M977" s="101"/>
      <c r="N977" s="101"/>
      <c r="O977" s="101"/>
      <c r="P977" s="101"/>
      <c r="Q977" s="101"/>
      <c r="R977" s="101"/>
      <c r="S977" s="101"/>
      <c r="T977" s="101"/>
      <c r="U977" s="101"/>
      <c r="V977" s="101"/>
      <c r="W977" s="101"/>
      <c r="X977" s="101"/>
      <c r="Y977" s="101"/>
      <c r="Z977" s="101"/>
      <c r="AA977" s="101"/>
    </row>
    <row r="978" spans="1:27" ht="12.75" customHeight="1">
      <c r="A978" s="101"/>
      <c r="B978" s="101"/>
      <c r="C978" s="101"/>
      <c r="D978" s="101"/>
      <c r="E978" s="101"/>
      <c r="F978" s="101"/>
      <c r="G978" s="101"/>
      <c r="H978" s="101"/>
      <c r="I978" s="101"/>
      <c r="J978" s="101"/>
      <c r="K978" s="101"/>
      <c r="L978" s="101"/>
      <c r="M978" s="101"/>
      <c r="N978" s="101"/>
      <c r="O978" s="101"/>
      <c r="P978" s="101"/>
      <c r="Q978" s="101"/>
      <c r="R978" s="101"/>
      <c r="S978" s="101"/>
      <c r="T978" s="101"/>
      <c r="U978" s="101"/>
      <c r="V978" s="101"/>
      <c r="W978" s="101"/>
      <c r="X978" s="101"/>
      <c r="Y978" s="101"/>
      <c r="Z978" s="101"/>
      <c r="AA978" s="101"/>
    </row>
    <row r="979" spans="1:27" ht="12.75" customHeight="1">
      <c r="A979" s="101"/>
      <c r="B979" s="101"/>
      <c r="C979" s="101"/>
      <c r="D979" s="101"/>
      <c r="E979" s="101"/>
      <c r="F979" s="101"/>
      <c r="G979" s="101"/>
      <c r="H979" s="101"/>
      <c r="I979" s="101"/>
      <c r="J979" s="101"/>
      <c r="K979" s="101"/>
      <c r="L979" s="101"/>
      <c r="M979" s="101"/>
      <c r="N979" s="101"/>
      <c r="O979" s="101"/>
      <c r="P979" s="101"/>
      <c r="Q979" s="101"/>
      <c r="R979" s="101"/>
      <c r="S979" s="101"/>
      <c r="T979" s="101"/>
      <c r="U979" s="101"/>
      <c r="V979" s="101"/>
      <c r="W979" s="101"/>
      <c r="X979" s="101"/>
      <c r="Y979" s="101"/>
      <c r="Z979" s="101"/>
      <c r="AA979" s="101"/>
    </row>
    <row r="980" spans="1:27" ht="12.75" customHeight="1">
      <c r="A980" s="101"/>
      <c r="B980" s="101"/>
      <c r="C980" s="101"/>
      <c r="D980" s="101"/>
      <c r="E980" s="101"/>
      <c r="F980" s="101"/>
      <c r="G980" s="101"/>
      <c r="H980" s="101"/>
      <c r="I980" s="101"/>
      <c r="J980" s="101"/>
      <c r="K980" s="101"/>
      <c r="L980" s="101"/>
      <c r="M980" s="101"/>
      <c r="N980" s="101"/>
      <c r="O980" s="101"/>
      <c r="P980" s="101"/>
      <c r="Q980" s="101"/>
      <c r="R980" s="101"/>
      <c r="S980" s="101"/>
      <c r="T980" s="101"/>
      <c r="U980" s="101"/>
      <c r="V980" s="101"/>
      <c r="W980" s="101"/>
      <c r="X980" s="101"/>
      <c r="Y980" s="101"/>
      <c r="Z980" s="101"/>
      <c r="AA980" s="101"/>
    </row>
    <row r="981" spans="1:27" ht="12.75" customHeight="1">
      <c r="A981" s="101"/>
      <c r="B981" s="101"/>
      <c r="C981" s="101"/>
      <c r="D981" s="101"/>
      <c r="E981" s="101"/>
      <c r="F981" s="101"/>
      <c r="G981" s="101"/>
      <c r="H981" s="101"/>
      <c r="I981" s="101"/>
      <c r="J981" s="101"/>
      <c r="K981" s="101"/>
      <c r="L981" s="101"/>
      <c r="M981" s="101"/>
      <c r="N981" s="101"/>
      <c r="O981" s="101"/>
      <c r="P981" s="101"/>
      <c r="Q981" s="101"/>
      <c r="R981" s="101"/>
      <c r="S981" s="101"/>
      <c r="T981" s="101"/>
      <c r="U981" s="101"/>
      <c r="V981" s="101"/>
      <c r="W981" s="101"/>
      <c r="X981" s="101"/>
      <c r="Y981" s="101"/>
      <c r="Z981" s="101"/>
      <c r="AA981" s="101"/>
    </row>
    <row r="982" spans="1:27" ht="12.75" customHeight="1">
      <c r="A982" s="101"/>
      <c r="B982" s="101"/>
      <c r="C982" s="101"/>
      <c r="D982" s="101"/>
      <c r="E982" s="101"/>
      <c r="F982" s="101"/>
      <c r="G982" s="101"/>
      <c r="H982" s="101"/>
      <c r="I982" s="101"/>
      <c r="J982" s="101"/>
      <c r="K982" s="101"/>
      <c r="L982" s="101"/>
      <c r="M982" s="101"/>
      <c r="N982" s="101"/>
      <c r="O982" s="101"/>
      <c r="P982" s="101"/>
      <c r="Q982" s="101"/>
      <c r="R982" s="101"/>
      <c r="S982" s="101"/>
      <c r="T982" s="101"/>
      <c r="U982" s="101"/>
      <c r="V982" s="101"/>
      <c r="W982" s="101"/>
      <c r="X982" s="101"/>
      <c r="Y982" s="101"/>
      <c r="Z982" s="101"/>
      <c r="AA982" s="101"/>
    </row>
    <row r="983" spans="1:27" ht="12.75" customHeight="1">
      <c r="A983" s="101"/>
      <c r="B983" s="101"/>
      <c r="C983" s="101"/>
      <c r="D983" s="101"/>
      <c r="E983" s="101"/>
      <c r="F983" s="101"/>
      <c r="G983" s="101"/>
      <c r="H983" s="101"/>
      <c r="I983" s="101"/>
      <c r="J983" s="101"/>
      <c r="K983" s="101"/>
      <c r="L983" s="101"/>
      <c r="M983" s="101"/>
      <c r="N983" s="101"/>
      <c r="O983" s="101"/>
      <c r="P983" s="101"/>
      <c r="Q983" s="101"/>
      <c r="R983" s="101"/>
      <c r="S983" s="101"/>
      <c r="T983" s="101"/>
      <c r="U983" s="101"/>
      <c r="V983" s="101"/>
      <c r="W983" s="101"/>
      <c r="X983" s="101"/>
      <c r="Y983" s="101"/>
      <c r="Z983" s="101"/>
      <c r="AA983" s="101"/>
    </row>
    <row r="984" spans="1:27" ht="12.75" customHeight="1">
      <c r="A984" s="101"/>
      <c r="B984" s="101"/>
      <c r="C984" s="101"/>
      <c r="D984" s="101"/>
      <c r="E984" s="101"/>
      <c r="F984" s="101"/>
      <c r="G984" s="101"/>
      <c r="H984" s="101"/>
      <c r="I984" s="101"/>
      <c r="J984" s="101"/>
      <c r="K984" s="101"/>
      <c r="L984" s="101"/>
      <c r="M984" s="101"/>
      <c r="N984" s="101"/>
      <c r="O984" s="101"/>
      <c r="P984" s="101"/>
      <c r="Q984" s="101"/>
      <c r="R984" s="101"/>
      <c r="S984" s="101"/>
      <c r="T984" s="101"/>
      <c r="U984" s="101"/>
      <c r="V984" s="101"/>
      <c r="W984" s="101"/>
      <c r="X984" s="101"/>
      <c r="Y984" s="101"/>
      <c r="Z984" s="101"/>
      <c r="AA984" s="101"/>
    </row>
    <row r="985" spans="1:27" ht="12.75" customHeight="1">
      <c r="A985" s="101"/>
      <c r="B985" s="101"/>
      <c r="C985" s="101"/>
      <c r="D985" s="101"/>
      <c r="E985" s="101"/>
      <c r="F985" s="101"/>
      <c r="G985" s="101"/>
      <c r="H985" s="101"/>
      <c r="I985" s="101"/>
      <c r="J985" s="101"/>
      <c r="K985" s="101"/>
      <c r="L985" s="101"/>
      <c r="M985" s="101"/>
      <c r="N985" s="101"/>
      <c r="O985" s="101"/>
      <c r="P985" s="101"/>
      <c r="Q985" s="101"/>
      <c r="R985" s="101"/>
      <c r="S985" s="101"/>
      <c r="T985" s="101"/>
      <c r="U985" s="101"/>
      <c r="V985" s="101"/>
      <c r="W985" s="101"/>
      <c r="X985" s="101"/>
      <c r="Y985" s="101"/>
      <c r="Z985" s="101"/>
      <c r="AA985" s="101"/>
    </row>
    <row r="986" spans="1:27" ht="12.75" customHeight="1">
      <c r="A986" s="101"/>
      <c r="B986" s="101"/>
      <c r="C986" s="101"/>
      <c r="D986" s="101"/>
      <c r="E986" s="101"/>
      <c r="F986" s="101"/>
      <c r="G986" s="101"/>
      <c r="H986" s="101"/>
      <c r="I986" s="101"/>
      <c r="J986" s="101"/>
      <c r="K986" s="101"/>
      <c r="L986" s="101"/>
      <c r="M986" s="101"/>
      <c r="N986" s="101"/>
      <c r="O986" s="101"/>
      <c r="P986" s="101"/>
      <c r="Q986" s="101"/>
      <c r="R986" s="101"/>
      <c r="S986" s="101"/>
      <c r="T986" s="101"/>
      <c r="U986" s="101"/>
      <c r="V986" s="101"/>
      <c r="W986" s="101"/>
      <c r="X986" s="101"/>
      <c r="Y986" s="101"/>
      <c r="Z986" s="101"/>
      <c r="AA986" s="101"/>
    </row>
    <row r="987" spans="1:27" ht="12.75" customHeight="1">
      <c r="A987" s="101"/>
      <c r="B987" s="101"/>
      <c r="C987" s="101"/>
      <c r="D987" s="101"/>
      <c r="E987" s="101"/>
      <c r="F987" s="101"/>
      <c r="G987" s="101"/>
      <c r="H987" s="101"/>
      <c r="I987" s="101"/>
      <c r="J987" s="101"/>
      <c r="K987" s="101"/>
      <c r="L987" s="101"/>
      <c r="M987" s="101"/>
      <c r="N987" s="101"/>
      <c r="O987" s="101"/>
      <c r="P987" s="101"/>
      <c r="Q987" s="101"/>
      <c r="R987" s="101"/>
      <c r="S987" s="101"/>
      <c r="T987" s="101"/>
      <c r="U987" s="101"/>
      <c r="V987" s="101"/>
      <c r="W987" s="101"/>
      <c r="X987" s="101"/>
      <c r="Y987" s="101"/>
      <c r="Z987" s="101"/>
      <c r="AA987" s="101"/>
    </row>
    <row r="988" spans="1:27" ht="12.75" customHeight="1">
      <c r="A988" s="101"/>
      <c r="B988" s="101"/>
      <c r="C988" s="101"/>
      <c r="D988" s="101"/>
      <c r="E988" s="101"/>
      <c r="F988" s="101"/>
      <c r="G988" s="101"/>
      <c r="H988" s="101"/>
      <c r="I988" s="101"/>
      <c r="J988" s="101"/>
      <c r="K988" s="101"/>
      <c r="L988" s="101"/>
      <c r="M988" s="101"/>
      <c r="N988" s="101"/>
      <c r="O988" s="101"/>
      <c r="P988" s="101"/>
      <c r="Q988" s="101"/>
      <c r="R988" s="101"/>
      <c r="S988" s="101"/>
      <c r="T988" s="101"/>
      <c r="U988" s="101"/>
      <c r="V988" s="101"/>
      <c r="W988" s="101"/>
      <c r="X988" s="101"/>
      <c r="Y988" s="101"/>
      <c r="Z988" s="101"/>
      <c r="AA988" s="101"/>
    </row>
    <row r="989" spans="1:27" ht="12.75" customHeight="1">
      <c r="A989" s="101"/>
      <c r="B989" s="101"/>
      <c r="C989" s="101"/>
      <c r="D989" s="101"/>
      <c r="E989" s="101"/>
      <c r="F989" s="101"/>
      <c r="G989" s="101"/>
      <c r="H989" s="101"/>
      <c r="I989" s="101"/>
      <c r="J989" s="101"/>
      <c r="K989" s="101"/>
      <c r="L989" s="101"/>
      <c r="M989" s="101"/>
      <c r="N989" s="101"/>
      <c r="O989" s="101"/>
      <c r="P989" s="101"/>
      <c r="Q989" s="101"/>
      <c r="R989" s="101"/>
      <c r="S989" s="101"/>
      <c r="T989" s="101"/>
      <c r="U989" s="101"/>
      <c r="V989" s="101"/>
      <c r="W989" s="101"/>
      <c r="X989" s="101"/>
      <c r="Y989" s="101"/>
      <c r="Z989" s="101"/>
      <c r="AA989" s="101"/>
    </row>
    <row r="990" spans="1:27" ht="12.75" customHeight="1">
      <c r="A990" s="101"/>
      <c r="B990" s="101"/>
      <c r="C990" s="101"/>
      <c r="D990" s="101"/>
      <c r="E990" s="101"/>
      <c r="F990" s="101"/>
      <c r="G990" s="101"/>
      <c r="H990" s="101"/>
      <c r="I990" s="101"/>
      <c r="J990" s="101"/>
      <c r="K990" s="101"/>
      <c r="L990" s="101"/>
      <c r="M990" s="101"/>
      <c r="N990" s="101"/>
      <c r="O990" s="101"/>
      <c r="P990" s="101"/>
      <c r="Q990" s="101"/>
      <c r="R990" s="101"/>
      <c r="S990" s="101"/>
      <c r="T990" s="101"/>
      <c r="U990" s="101"/>
      <c r="V990" s="101"/>
      <c r="W990" s="101"/>
      <c r="X990" s="101"/>
      <c r="Y990" s="101"/>
      <c r="Z990" s="101"/>
      <c r="AA990" s="101"/>
    </row>
    <row r="991" spans="1:27" ht="12.75" customHeight="1">
      <c r="A991" s="101"/>
      <c r="B991" s="101"/>
      <c r="C991" s="101"/>
      <c r="D991" s="101"/>
      <c r="E991" s="101"/>
      <c r="F991" s="101"/>
      <c r="G991" s="101"/>
      <c r="H991" s="101"/>
      <c r="I991" s="101"/>
      <c r="J991" s="101"/>
      <c r="K991" s="101"/>
      <c r="L991" s="101"/>
      <c r="M991" s="101"/>
      <c r="N991" s="101"/>
      <c r="O991" s="101"/>
      <c r="P991" s="101"/>
      <c r="Q991" s="101"/>
      <c r="R991" s="101"/>
      <c r="S991" s="101"/>
      <c r="T991" s="101"/>
      <c r="U991" s="101"/>
      <c r="V991" s="101"/>
      <c r="W991" s="101"/>
      <c r="X991" s="101"/>
      <c r="Y991" s="101"/>
      <c r="Z991" s="101"/>
      <c r="AA991" s="101"/>
    </row>
    <row r="992" spans="1:27" ht="12.75" customHeight="1">
      <c r="A992" s="101"/>
      <c r="B992" s="101"/>
      <c r="C992" s="101"/>
      <c r="D992" s="101"/>
      <c r="E992" s="101"/>
      <c r="F992" s="101"/>
      <c r="G992" s="101"/>
      <c r="H992" s="101"/>
      <c r="I992" s="101"/>
      <c r="J992" s="101"/>
      <c r="K992" s="101"/>
      <c r="L992" s="101"/>
      <c r="M992" s="101"/>
      <c r="N992" s="101"/>
      <c r="O992" s="101"/>
      <c r="P992" s="101"/>
      <c r="Q992" s="101"/>
      <c r="R992" s="101"/>
      <c r="S992" s="101"/>
      <c r="T992" s="101"/>
      <c r="U992" s="101"/>
      <c r="V992" s="101"/>
      <c r="W992" s="101"/>
      <c r="X992" s="101"/>
      <c r="Y992" s="101"/>
      <c r="Z992" s="101"/>
      <c r="AA992" s="101"/>
    </row>
    <row r="993" spans="1:27" ht="12.75" customHeight="1">
      <c r="A993" s="101"/>
      <c r="B993" s="101"/>
      <c r="C993" s="101"/>
      <c r="D993" s="101"/>
      <c r="E993" s="101"/>
      <c r="F993" s="101"/>
      <c r="G993" s="101"/>
      <c r="H993" s="101"/>
      <c r="I993" s="101"/>
      <c r="J993" s="101"/>
      <c r="K993" s="101"/>
      <c r="L993" s="101"/>
      <c r="M993" s="101"/>
      <c r="N993" s="101"/>
      <c r="O993" s="101"/>
      <c r="P993" s="101"/>
      <c r="Q993" s="101"/>
      <c r="R993" s="101"/>
      <c r="S993" s="101"/>
      <c r="T993" s="101"/>
      <c r="U993" s="101"/>
      <c r="V993" s="101"/>
      <c r="W993" s="101"/>
      <c r="X993" s="101"/>
      <c r="Y993" s="101"/>
      <c r="Z993" s="101"/>
      <c r="AA993" s="101"/>
    </row>
    <row r="994" spans="1:27" ht="12.75" customHeight="1">
      <c r="A994" s="101"/>
      <c r="B994" s="101"/>
      <c r="C994" s="101"/>
      <c r="D994" s="101"/>
      <c r="E994" s="101"/>
      <c r="F994" s="101"/>
      <c r="G994" s="101"/>
      <c r="H994" s="101"/>
      <c r="I994" s="101"/>
      <c r="J994" s="101"/>
      <c r="K994" s="101"/>
      <c r="L994" s="101"/>
      <c r="M994" s="101"/>
      <c r="N994" s="101"/>
      <c r="O994" s="101"/>
      <c r="P994" s="101"/>
      <c r="Q994" s="101"/>
      <c r="R994" s="101"/>
      <c r="S994" s="101"/>
      <c r="T994" s="101"/>
      <c r="U994" s="101"/>
      <c r="V994" s="101"/>
      <c r="W994" s="101"/>
      <c r="X994" s="101"/>
      <c r="Y994" s="101"/>
      <c r="Z994" s="101"/>
      <c r="AA994" s="101"/>
    </row>
    <row r="995" spans="1:27" ht="12.75" customHeight="1">
      <c r="A995" s="101"/>
      <c r="B995" s="101"/>
      <c r="C995" s="101"/>
      <c r="D995" s="101"/>
      <c r="E995" s="101"/>
      <c r="F995" s="101"/>
      <c r="G995" s="101"/>
      <c r="H995" s="101"/>
      <c r="I995" s="101"/>
      <c r="J995" s="101"/>
      <c r="K995" s="101"/>
      <c r="L995" s="101"/>
      <c r="M995" s="101"/>
      <c r="N995" s="101"/>
      <c r="O995" s="101"/>
      <c r="P995" s="101"/>
      <c r="Q995" s="101"/>
      <c r="R995" s="101"/>
      <c r="S995" s="101"/>
      <c r="T995" s="101"/>
      <c r="U995" s="101"/>
      <c r="V995" s="101"/>
      <c r="W995" s="101"/>
      <c r="X995" s="101"/>
      <c r="Y995" s="101"/>
      <c r="Z995" s="101"/>
      <c r="AA995" s="101"/>
    </row>
  </sheetData>
  <mergeCells count="3">
    <mergeCell ref="E3:H3"/>
    <mergeCell ref="F5:H8"/>
    <mergeCell ref="A35:B35"/>
  </mergeCells>
  <hyperlinks>
    <hyperlink ref="K4" location="'INDICE PARALELO'!A1" display="REGRESAR" xr:uid="{00000000-0004-0000-1100-000000000000}"/>
  </hyperlinks>
  <pageMargins left="0.70866141732283472" right="0.70866141732283472" top="0.74803149606299213" bottom="0.74803149606299213" header="0.31496062992125984" footer="0.31496062992125984"/>
  <pageSetup paperSize="5" scale="70" orientation="portrait" horizont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J56"/>
  <sheetViews>
    <sheetView zoomScale="85" zoomScaleNormal="85" workbookViewId="0">
      <selection activeCell="N16" sqref="N16"/>
    </sheetView>
  </sheetViews>
  <sheetFormatPr baseColWidth="10" defaultColWidth="11.42578125" defaultRowHeight="12.75"/>
  <cols>
    <col min="1" max="5" width="11.42578125" style="102"/>
    <col min="6" max="6" width="12.28515625" style="102" bestFit="1" customWidth="1"/>
    <col min="7" max="16384" width="11.42578125" style="102"/>
  </cols>
  <sheetData>
    <row r="2" spans="1:10" ht="18">
      <c r="A2" s="97" t="str">
        <f>+[43]DATOS!B2</f>
        <v>ALCALDIA DE POPAYAN</v>
      </c>
      <c r="B2" s="98"/>
      <c r="C2" s="99"/>
      <c r="D2" s="99"/>
      <c r="E2" s="99"/>
      <c r="F2" s="99"/>
      <c r="G2" s="99"/>
      <c r="H2" s="100"/>
      <c r="I2" s="101" t="s">
        <v>40</v>
      </c>
      <c r="J2" s="101"/>
    </row>
    <row r="3" spans="1:10" ht="16.5" thickBot="1">
      <c r="A3" s="103" t="str">
        <f>+[43]DATOS!B4</f>
        <v>SECRETARIA DE INFRAESTRUCTURA</v>
      </c>
      <c r="B3" s="104"/>
      <c r="C3" s="105"/>
      <c r="D3" s="105"/>
      <c r="E3" s="578" t="s">
        <v>41</v>
      </c>
      <c r="F3" s="579"/>
      <c r="G3" s="579"/>
      <c r="H3" s="580"/>
      <c r="I3" s="101"/>
      <c r="J3" s="101"/>
    </row>
    <row r="4" spans="1:10" ht="14.25" thickTop="1" thickBot="1">
      <c r="A4" s="101"/>
      <c r="B4" s="101"/>
      <c r="C4" s="101"/>
      <c r="D4" s="101"/>
      <c r="E4" s="101"/>
      <c r="F4" s="101"/>
      <c r="G4" s="101"/>
      <c r="H4" s="101"/>
      <c r="I4" s="101"/>
      <c r="J4" s="53" t="s">
        <v>42</v>
      </c>
    </row>
    <row r="5" spans="1:10" ht="27" customHeight="1" thickTop="1">
      <c r="A5" s="107" t="s">
        <v>43</v>
      </c>
      <c r="B5" s="581" t="s">
        <v>105</v>
      </c>
      <c r="C5" s="581"/>
      <c r="D5" s="581"/>
      <c r="E5" s="107" t="s">
        <v>45</v>
      </c>
      <c r="F5" s="582" t="str">
        <f>+[43]DATOS!B6</f>
        <v>PRESUPUESTO PARA EDIFICACIONES</v>
      </c>
      <c r="G5" s="614"/>
      <c r="H5" s="614"/>
      <c r="I5" s="101"/>
      <c r="J5" s="101"/>
    </row>
    <row r="6" spans="1:10">
      <c r="A6" s="108"/>
      <c r="B6" s="109"/>
      <c r="C6" s="107"/>
      <c r="D6" s="107"/>
      <c r="E6" s="107"/>
      <c r="F6" s="614"/>
      <c r="G6" s="614"/>
      <c r="H6" s="614"/>
      <c r="I6" s="101"/>
      <c r="J6" s="101"/>
    </row>
    <row r="7" spans="1:10">
      <c r="A7" s="107" t="s">
        <v>46</v>
      </c>
      <c r="B7" s="109" t="s">
        <v>60</v>
      </c>
      <c r="C7" s="107" t="s">
        <v>48</v>
      </c>
      <c r="D7" s="107"/>
      <c r="E7" s="107"/>
      <c r="F7" s="614"/>
      <c r="G7" s="614"/>
      <c r="H7" s="614"/>
      <c r="I7" s="101"/>
      <c r="J7" s="101"/>
    </row>
    <row r="8" spans="1:10">
      <c r="A8" s="107"/>
      <c r="B8" s="107"/>
      <c r="C8" s="107"/>
      <c r="D8" s="107"/>
      <c r="E8" s="107"/>
      <c r="F8" s="614"/>
      <c r="G8" s="614"/>
      <c r="H8" s="614"/>
      <c r="I8" s="101"/>
      <c r="J8" s="101"/>
    </row>
    <row r="9" spans="1:10">
      <c r="A9" s="111" t="s">
        <v>49</v>
      </c>
      <c r="B9" s="111"/>
      <c r="C9" s="101"/>
      <c r="D9" s="101"/>
      <c r="E9" s="101" t="s">
        <v>50</v>
      </c>
      <c r="F9" s="112">
        <f>+'[44]5.P1'!$F$9</f>
        <v>44385</v>
      </c>
      <c r="G9" s="101"/>
      <c r="H9" s="101"/>
      <c r="I9" s="101"/>
      <c r="J9" s="101"/>
    </row>
    <row r="10" spans="1:10">
      <c r="A10" s="113" t="s">
        <v>51</v>
      </c>
      <c r="B10" s="114"/>
      <c r="C10" s="115"/>
      <c r="D10" s="116" t="s">
        <v>52</v>
      </c>
      <c r="E10" s="116" t="s">
        <v>53</v>
      </c>
      <c r="F10" s="116" t="s">
        <v>69</v>
      </c>
      <c r="G10" s="116" t="s">
        <v>54</v>
      </c>
      <c r="H10" s="101"/>
      <c r="I10" s="101"/>
      <c r="J10" s="101"/>
    </row>
    <row r="11" spans="1:10">
      <c r="A11" s="117" t="str">
        <f>+[43]Insumos!B40</f>
        <v>HERRAMIENTA MENOR</v>
      </c>
      <c r="B11" s="118"/>
      <c r="C11" s="119" t="s">
        <v>55</v>
      </c>
      <c r="D11" s="120"/>
      <c r="E11" s="121"/>
      <c r="F11" s="122"/>
      <c r="G11" s="121">
        <f>+H39*0.05</f>
        <v>321.41033333333331</v>
      </c>
      <c r="H11" s="101"/>
      <c r="I11" s="101"/>
      <c r="J11" s="101"/>
    </row>
    <row r="12" spans="1:10">
      <c r="A12" s="134" t="str">
        <f>+[43]Insumos!B24</f>
        <v>VIBROCOMPACTADOR 6 TN.</v>
      </c>
      <c r="B12" s="124"/>
      <c r="C12" s="125"/>
      <c r="D12" s="120"/>
      <c r="E12" s="160">
        <f>+[43]Insumos!D24</f>
        <v>108334</v>
      </c>
      <c r="F12" s="134">
        <v>5.0000000000000001E-3</v>
      </c>
      <c r="G12" s="121">
        <f>+F12*E12</f>
        <v>541.66999999999996</v>
      </c>
      <c r="H12" s="101"/>
      <c r="I12" s="101"/>
      <c r="J12" s="101"/>
    </row>
    <row r="13" spans="1:10">
      <c r="A13" s="134" t="str">
        <f>+[43]Insumos!B16</f>
        <v>MINI CARGADOR</v>
      </c>
      <c r="B13" s="124"/>
      <c r="C13" s="125"/>
      <c r="D13" s="120"/>
      <c r="E13" s="160">
        <f>+[43]Insumos!D16</f>
        <v>49131</v>
      </c>
      <c r="F13" s="134">
        <v>5.0000000000000001E-3</v>
      </c>
      <c r="G13" s="121">
        <f>+F13*E13</f>
        <v>245.655</v>
      </c>
      <c r="H13" s="101"/>
      <c r="I13" s="101"/>
      <c r="J13" s="101"/>
    </row>
    <row r="14" spans="1:10">
      <c r="A14" s="123"/>
      <c r="B14" s="124"/>
      <c r="C14" s="127"/>
      <c r="D14" s="120"/>
      <c r="E14" s="121"/>
      <c r="F14" s="128"/>
      <c r="G14" s="121"/>
      <c r="H14" s="101"/>
      <c r="I14" s="101"/>
      <c r="J14" s="101"/>
    </row>
    <row r="15" spans="1:10">
      <c r="A15" s="101"/>
      <c r="B15" s="101"/>
      <c r="C15" s="101"/>
      <c r="D15" s="101"/>
      <c r="E15" s="101"/>
      <c r="F15" s="101" t="s">
        <v>56</v>
      </c>
      <c r="G15" s="101"/>
      <c r="H15" s="121">
        <f>SUM(G11:G14)</f>
        <v>1108.7353333333333</v>
      </c>
      <c r="I15" s="101"/>
      <c r="J15" s="101"/>
    </row>
    <row r="16" spans="1:10">
      <c r="A16" s="111" t="s">
        <v>57</v>
      </c>
      <c r="B16" s="111"/>
      <c r="C16" s="101"/>
      <c r="D16" s="101"/>
      <c r="E16" s="101"/>
      <c r="F16" s="101"/>
      <c r="G16" s="101"/>
      <c r="H16" s="101"/>
      <c r="I16" s="101"/>
      <c r="J16" s="101"/>
    </row>
    <row r="17" spans="1:10">
      <c r="A17" s="130" t="s">
        <v>58</v>
      </c>
      <c r="B17" s="131"/>
      <c r="C17" s="132"/>
      <c r="D17" s="133" t="s">
        <v>6</v>
      </c>
      <c r="E17" s="133" t="s">
        <v>59</v>
      </c>
      <c r="F17" s="133" t="s">
        <v>7</v>
      </c>
      <c r="G17" s="133" t="s">
        <v>54</v>
      </c>
      <c r="H17" s="101"/>
      <c r="I17" s="101"/>
      <c r="J17" s="101"/>
    </row>
    <row r="18" spans="1:10" ht="12.75" customHeight="1">
      <c r="A18" s="185"/>
      <c r="B18" s="135"/>
      <c r="C18" s="136"/>
      <c r="D18" s="137"/>
      <c r="E18" s="138"/>
      <c r="F18" s="139"/>
      <c r="G18" s="140"/>
      <c r="H18" s="101"/>
      <c r="I18" s="101"/>
      <c r="J18" s="101"/>
    </row>
    <row r="19" spans="1:10">
      <c r="A19" s="134"/>
      <c r="B19" s="135"/>
      <c r="C19" s="136"/>
      <c r="D19" s="137"/>
      <c r="E19" s="138"/>
      <c r="F19" s="139"/>
      <c r="G19" s="140"/>
      <c r="H19" s="101"/>
      <c r="I19" s="101"/>
      <c r="J19" s="101"/>
    </row>
    <row r="20" spans="1:10" ht="12.75" customHeight="1">
      <c r="A20" s="134"/>
      <c r="B20" s="124"/>
      <c r="C20" s="127"/>
      <c r="D20" s="137"/>
      <c r="E20" s="138"/>
      <c r="F20" s="141"/>
      <c r="G20" s="140"/>
      <c r="H20" s="101"/>
      <c r="I20" s="101"/>
      <c r="J20" s="101"/>
    </row>
    <row r="21" spans="1:10">
      <c r="A21" s="134"/>
      <c r="B21" s="124"/>
      <c r="C21" s="127"/>
      <c r="D21" s="137"/>
      <c r="E21" s="138"/>
      <c r="F21" s="142"/>
      <c r="G21" s="140"/>
      <c r="H21" s="101"/>
      <c r="I21" s="101"/>
      <c r="J21" s="101"/>
    </row>
    <row r="22" spans="1:10" ht="12.75" customHeight="1">
      <c r="A22" s="123"/>
      <c r="B22" s="124"/>
      <c r="C22" s="127"/>
      <c r="D22" s="144"/>
      <c r="E22" s="121"/>
      <c r="F22" s="122"/>
      <c r="G22" s="121"/>
      <c r="H22" s="101"/>
      <c r="I22" s="101"/>
      <c r="J22" s="101"/>
    </row>
    <row r="23" spans="1:10">
      <c r="A23" s="123"/>
      <c r="B23" s="124"/>
      <c r="C23" s="127"/>
      <c r="D23" s="144"/>
      <c r="E23" s="145"/>
      <c r="F23" s="122"/>
      <c r="G23" s="121"/>
      <c r="H23" s="101"/>
      <c r="I23" s="101"/>
      <c r="J23" s="101"/>
    </row>
    <row r="24" spans="1:10">
      <c r="A24" s="123"/>
      <c r="B24" s="124"/>
      <c r="C24" s="127"/>
      <c r="D24" s="144"/>
      <c r="E24" s="145"/>
      <c r="F24" s="122"/>
      <c r="G24" s="121"/>
      <c r="H24" s="101"/>
      <c r="I24" s="101"/>
      <c r="J24" s="101"/>
    </row>
    <row r="25" spans="1:10">
      <c r="A25" s="123"/>
      <c r="B25" s="124"/>
      <c r="C25" s="127"/>
      <c r="D25" s="144"/>
      <c r="E25" s="121"/>
      <c r="F25" s="120"/>
      <c r="G25" s="121"/>
      <c r="H25" s="101"/>
      <c r="I25" s="101"/>
      <c r="J25" s="101"/>
    </row>
    <row r="26" spans="1:10">
      <c r="A26" s="101"/>
      <c r="B26" s="101"/>
      <c r="C26" s="101"/>
      <c r="D26" s="101"/>
      <c r="E26" s="101"/>
      <c r="F26" s="101" t="s">
        <v>56</v>
      </c>
      <c r="G26" s="101"/>
      <c r="H26" s="121">
        <f>SUM(G18:G25)</f>
        <v>0</v>
      </c>
      <c r="I26" s="101"/>
      <c r="J26" s="101"/>
    </row>
    <row r="27" spans="1:10">
      <c r="A27" s="111" t="s">
        <v>61</v>
      </c>
      <c r="B27" s="111"/>
      <c r="C27" s="101"/>
      <c r="D27" s="101"/>
      <c r="E27" s="101"/>
      <c r="F27" s="101"/>
      <c r="G27" s="101"/>
      <c r="H27" s="101"/>
      <c r="I27" s="101"/>
      <c r="J27" s="101"/>
    </row>
    <row r="28" spans="1:10">
      <c r="A28" s="116" t="s">
        <v>62</v>
      </c>
      <c r="B28" s="116"/>
      <c r="C28" s="116" t="s">
        <v>63</v>
      </c>
      <c r="D28" s="116" t="s">
        <v>64</v>
      </c>
      <c r="E28" s="116" t="s">
        <v>65</v>
      </c>
      <c r="F28" s="116" t="s">
        <v>53</v>
      </c>
      <c r="G28" s="116" t="s">
        <v>54</v>
      </c>
      <c r="H28" s="101"/>
      <c r="I28" s="101"/>
      <c r="J28" s="101"/>
    </row>
    <row r="29" spans="1:10">
      <c r="A29" s="117"/>
      <c r="B29" s="146"/>
      <c r="C29" s="120"/>
      <c r="D29" s="120"/>
      <c r="E29" s="120"/>
      <c r="F29" s="120"/>
      <c r="G29" s="145"/>
      <c r="H29" s="101"/>
      <c r="I29" s="101"/>
      <c r="J29" s="101"/>
    </row>
    <row r="30" spans="1:10">
      <c r="A30" s="117"/>
      <c r="B30" s="146"/>
      <c r="C30" s="120"/>
      <c r="D30" s="120"/>
      <c r="E30" s="120"/>
      <c r="F30" s="120"/>
      <c r="G30" s="120"/>
      <c r="H30" s="101"/>
      <c r="I30" s="101"/>
      <c r="J30" s="101"/>
    </row>
    <row r="31" spans="1:10">
      <c r="A31" s="117"/>
      <c r="B31" s="146"/>
      <c r="C31" s="120"/>
      <c r="D31" s="120"/>
      <c r="E31" s="120"/>
      <c r="F31" s="120"/>
      <c r="G31" s="120"/>
      <c r="H31" s="101"/>
      <c r="I31" s="101"/>
      <c r="J31" s="101"/>
    </row>
    <row r="32" spans="1:10">
      <c r="A32" s="101"/>
      <c r="B32" s="101"/>
      <c r="C32" s="101"/>
      <c r="D32" s="101"/>
      <c r="E32" s="101"/>
      <c r="F32" s="101" t="s">
        <v>56</v>
      </c>
      <c r="G32" s="101"/>
      <c r="H32" s="145"/>
      <c r="I32" s="101"/>
      <c r="J32" s="101"/>
    </row>
    <row r="33" spans="1:10">
      <c r="A33" s="111" t="s">
        <v>66</v>
      </c>
      <c r="B33" s="111"/>
      <c r="C33" s="101"/>
      <c r="D33" s="101"/>
      <c r="E33" s="101"/>
      <c r="F33" s="101"/>
      <c r="G33" s="101"/>
      <c r="H33" s="101"/>
      <c r="I33" s="101"/>
      <c r="J33" s="101"/>
    </row>
    <row r="34" spans="1:10">
      <c r="A34" s="113" t="s">
        <v>62</v>
      </c>
      <c r="B34" s="116"/>
      <c r="C34" s="116" t="s">
        <v>11</v>
      </c>
      <c r="D34" s="116" t="s">
        <v>67</v>
      </c>
      <c r="E34" s="116" t="s">
        <v>68</v>
      </c>
      <c r="F34" s="116" t="s">
        <v>69</v>
      </c>
      <c r="G34" s="116" t="s">
        <v>54</v>
      </c>
      <c r="H34" s="101"/>
      <c r="I34" s="101"/>
      <c r="J34" s="101"/>
    </row>
    <row r="35" spans="1:10">
      <c r="A35" s="117" t="str">
        <f>+[43]CUADRILLA!$E$77</f>
        <v>CUADRILLA No.12</v>
      </c>
      <c r="B35" s="146"/>
      <c r="C35" s="121">
        <f>+[43]CUADRILLA!$G$77</f>
        <v>67665.333333333328</v>
      </c>
      <c r="D35" s="142">
        <f>[43]DATOS!$B$15</f>
        <v>1.9</v>
      </c>
      <c r="E35" s="121">
        <f>C35*D35</f>
        <v>128564.13333333332</v>
      </c>
      <c r="F35" s="122">
        <v>20</v>
      </c>
      <c r="G35" s="121">
        <f>E35/F35</f>
        <v>6428.206666666666</v>
      </c>
      <c r="H35" s="101"/>
      <c r="I35" s="101"/>
      <c r="J35" s="101"/>
    </row>
    <row r="36" spans="1:10">
      <c r="A36" s="117"/>
      <c r="B36" s="146"/>
      <c r="C36" s="145"/>
      <c r="D36" s="120"/>
      <c r="E36" s="120"/>
      <c r="F36" s="120"/>
      <c r="G36" s="148"/>
      <c r="H36" s="101"/>
      <c r="I36" s="101"/>
      <c r="J36" s="101"/>
    </row>
    <row r="37" spans="1:10">
      <c r="A37" s="117"/>
      <c r="B37" s="146"/>
      <c r="C37" s="145"/>
      <c r="D37" s="120"/>
      <c r="E37" s="120"/>
      <c r="F37" s="120"/>
      <c r="G37" s="148"/>
      <c r="H37" s="101"/>
      <c r="I37" s="101"/>
      <c r="J37" s="101"/>
    </row>
    <row r="38" spans="1:10">
      <c r="A38" s="117"/>
      <c r="B38" s="146"/>
      <c r="C38" s="145"/>
      <c r="D38" s="120"/>
      <c r="E38" s="120"/>
      <c r="F38" s="120"/>
      <c r="G38" s="148"/>
      <c r="H38" s="101"/>
      <c r="I38" s="101"/>
      <c r="J38" s="101"/>
    </row>
    <row r="39" spans="1:10">
      <c r="A39" s="101"/>
      <c r="B39" s="101"/>
      <c r="C39" s="101"/>
      <c r="D39" s="101"/>
      <c r="E39" s="101"/>
      <c r="F39" s="101" t="s">
        <v>56</v>
      </c>
      <c r="G39" s="101"/>
      <c r="H39" s="121">
        <f>SUM(G35:G38)</f>
        <v>6428.206666666666</v>
      </c>
      <c r="I39" s="101"/>
      <c r="J39" s="149"/>
    </row>
    <row r="40" spans="1:10">
      <c r="A40" s="101"/>
      <c r="B40" s="101"/>
      <c r="C40" s="101"/>
      <c r="D40" s="101"/>
      <c r="E40" s="101"/>
      <c r="F40" s="101"/>
      <c r="G40" s="101"/>
      <c r="H40" s="101"/>
      <c r="I40" s="101"/>
      <c r="J40" s="101"/>
    </row>
    <row r="41" spans="1:10">
      <c r="A41" s="101"/>
      <c r="B41" s="101"/>
      <c r="C41" s="101" t="s">
        <v>70</v>
      </c>
      <c r="D41" s="101"/>
      <c r="E41" s="101"/>
      <c r="F41" s="101"/>
      <c r="G41" s="101"/>
      <c r="H41" s="121">
        <f>ROUND(SUM(H15:H39),0)</f>
        <v>7537</v>
      </c>
      <c r="I41" s="101"/>
      <c r="J41" s="101"/>
    </row>
    <row r="42" spans="1:10">
      <c r="A42" s="111" t="s">
        <v>71</v>
      </c>
      <c r="B42" s="111"/>
      <c r="C42" s="101"/>
      <c r="D42" s="101"/>
      <c r="E42" s="101"/>
      <c r="F42" s="101"/>
      <c r="G42" s="101"/>
      <c r="H42" s="101"/>
      <c r="I42" s="101"/>
      <c r="J42" s="101"/>
    </row>
    <row r="43" spans="1:10" ht="15">
      <c r="A43" s="583" t="s">
        <v>9</v>
      </c>
      <c r="B43" s="584"/>
      <c r="C43" s="150" t="s">
        <v>48</v>
      </c>
      <c r="D43" s="150" t="s">
        <v>48</v>
      </c>
      <c r="E43" s="151" t="s">
        <v>48</v>
      </c>
      <c r="F43" s="152" t="s">
        <v>72</v>
      </c>
      <c r="G43" s="116" t="s">
        <v>73</v>
      </c>
      <c r="H43" s="101"/>
      <c r="I43" s="101"/>
      <c r="J43" s="101"/>
    </row>
    <row r="44" spans="1:10">
      <c r="A44" s="117" t="s">
        <v>74</v>
      </c>
      <c r="B44" s="153"/>
      <c r="C44" s="153"/>
      <c r="D44" s="153"/>
      <c r="E44" s="146"/>
      <c r="F44" s="92">
        <f>+[43]DATOS!B10</f>
        <v>0.25</v>
      </c>
      <c r="G44" s="93">
        <f>$H$41*F44</f>
        <v>1884.25</v>
      </c>
      <c r="H44" s="101"/>
      <c r="I44" s="101"/>
      <c r="J44" s="101"/>
    </row>
    <row r="45" spans="1:10">
      <c r="A45" s="117" t="s">
        <v>75</v>
      </c>
      <c r="B45" s="153"/>
      <c r="C45" s="153"/>
      <c r="D45" s="153"/>
      <c r="E45" s="146"/>
      <c r="F45" s="92">
        <f>+[43]DATOS!B11</f>
        <v>0.02</v>
      </c>
      <c r="G45" s="93">
        <f>$H$41*F45</f>
        <v>150.74</v>
      </c>
      <c r="H45" s="101"/>
      <c r="I45" s="101"/>
      <c r="J45" s="101"/>
    </row>
    <row r="46" spans="1:10">
      <c r="A46" s="117" t="s">
        <v>76</v>
      </c>
      <c r="B46" s="153"/>
      <c r="C46" s="153"/>
      <c r="D46" s="153"/>
      <c r="E46" s="146"/>
      <c r="F46" s="92">
        <f>+[43]DATOS!B12</f>
        <v>0.05</v>
      </c>
      <c r="G46" s="93">
        <f>$H$41*F46</f>
        <v>376.85</v>
      </c>
      <c r="H46" s="101"/>
      <c r="I46" s="101"/>
      <c r="J46" s="147"/>
    </row>
    <row r="47" spans="1:10">
      <c r="A47" s="117"/>
      <c r="B47" s="153"/>
      <c r="C47" s="153"/>
      <c r="D47" s="153"/>
      <c r="E47" s="146"/>
      <c r="F47" s="154"/>
      <c r="G47" s="121"/>
      <c r="H47" s="101"/>
      <c r="I47" s="101"/>
      <c r="J47" s="101"/>
    </row>
    <row r="48" spans="1:10">
      <c r="A48" s="101"/>
      <c r="B48" s="101"/>
      <c r="C48" s="101"/>
      <c r="D48" s="101"/>
      <c r="E48" s="101"/>
      <c r="F48" s="101" t="s">
        <v>56</v>
      </c>
      <c r="G48" s="101"/>
      <c r="H48" s="121">
        <f>ROUND(SUM(G44:G47),0)</f>
        <v>2412</v>
      </c>
      <c r="I48" s="101"/>
      <c r="J48" s="147"/>
    </row>
    <row r="49" spans="1:10">
      <c r="A49" s="101"/>
      <c r="B49" s="101"/>
      <c r="C49" s="101"/>
      <c r="D49" s="101"/>
      <c r="E49" s="101"/>
      <c r="F49" s="101"/>
      <c r="G49" s="101"/>
      <c r="H49" s="101"/>
      <c r="I49" s="101"/>
      <c r="J49" s="101"/>
    </row>
    <row r="50" spans="1:10" ht="15">
      <c r="A50" s="101"/>
      <c r="B50" s="101"/>
      <c r="C50" s="155" t="s">
        <v>77</v>
      </c>
      <c r="D50" s="101"/>
      <c r="E50" s="101"/>
      <c r="F50" s="101"/>
      <c r="G50" s="101"/>
      <c r="H50" s="156">
        <f>ROUND(SUM(H41:H48),0)</f>
        <v>9949</v>
      </c>
      <c r="I50" s="101"/>
      <c r="J50" s="147"/>
    </row>
    <row r="51" spans="1:10">
      <c r="A51" s="101"/>
      <c r="B51" s="101"/>
      <c r="C51" s="101"/>
      <c r="D51" s="101"/>
      <c r="E51" s="101"/>
      <c r="F51" s="101"/>
      <c r="G51" s="101"/>
      <c r="H51" s="101"/>
      <c r="I51" s="101"/>
      <c r="J51" s="101"/>
    </row>
    <row r="52" spans="1:10">
      <c r="A52" s="101"/>
      <c r="B52" s="101"/>
      <c r="C52" s="101"/>
      <c r="D52" s="101"/>
      <c r="E52" s="101"/>
      <c r="F52" s="101"/>
      <c r="G52" s="101"/>
      <c r="H52" s="101"/>
      <c r="I52" s="101"/>
      <c r="J52" s="101"/>
    </row>
    <row r="53" spans="1:10">
      <c r="A53" s="101"/>
      <c r="B53" s="101"/>
      <c r="C53" s="101"/>
      <c r="D53" s="101"/>
      <c r="E53" s="101"/>
      <c r="F53" s="101"/>
      <c r="G53" s="101"/>
      <c r="H53" s="101"/>
      <c r="I53" s="101"/>
      <c r="J53" s="101"/>
    </row>
    <row r="54" spans="1:10">
      <c r="A54" s="101"/>
      <c r="B54" s="101"/>
      <c r="C54" s="101"/>
      <c r="D54" s="101"/>
      <c r="E54" s="101"/>
      <c r="F54" s="101"/>
      <c r="G54" s="101"/>
      <c r="H54" s="101"/>
      <c r="I54" s="101"/>
      <c r="J54" s="101"/>
    </row>
    <row r="55" spans="1:10">
      <c r="A55" s="101"/>
      <c r="B55" s="101"/>
      <c r="C55" s="101"/>
      <c r="D55" s="101"/>
      <c r="E55" s="101"/>
      <c r="F55" s="101"/>
      <c r="G55" s="101"/>
      <c r="H55" s="101"/>
      <c r="I55" s="101"/>
      <c r="J55" s="101"/>
    </row>
    <row r="56" spans="1:10">
      <c r="A56" s="101"/>
      <c r="B56" s="101"/>
      <c r="C56" s="101"/>
      <c r="D56" s="101"/>
      <c r="E56" s="101"/>
      <c r="F56" s="101"/>
      <c r="G56" s="101"/>
      <c r="H56" s="101"/>
      <c r="I56" s="101"/>
      <c r="J56" s="101"/>
    </row>
  </sheetData>
  <mergeCells count="4">
    <mergeCell ref="E3:H3"/>
    <mergeCell ref="B5:D5"/>
    <mergeCell ref="F5:H8"/>
    <mergeCell ref="A43:B43"/>
  </mergeCells>
  <hyperlinks>
    <hyperlink ref="J4" location="'INDICE PARALELO'!A1" display="REGRESAR" xr:uid="{00000000-0004-0000-1200-000000000000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theme="2"/>
  </sheetPr>
  <dimension ref="A2:Y1000"/>
  <sheetViews>
    <sheetView showGridLines="0" zoomScale="115" zoomScaleNormal="115" zoomScaleSheetLayoutView="80" workbookViewId="0">
      <selection activeCell="B5" sqref="B5:D5"/>
    </sheetView>
  </sheetViews>
  <sheetFormatPr baseColWidth="10" defaultColWidth="17.42578125" defaultRowHeight="15" customHeight="1"/>
  <cols>
    <col min="1" max="1" width="9.140625" style="344" customWidth="1"/>
    <col min="2" max="2" width="13.7109375" style="344" customWidth="1"/>
    <col min="3" max="3" width="12.140625" style="344" customWidth="1"/>
    <col min="4" max="4" width="11" style="344" bestFit="1" customWidth="1"/>
    <col min="5" max="5" width="11.42578125" style="420" customWidth="1"/>
    <col min="6" max="6" width="11.140625" style="420" bestFit="1" customWidth="1"/>
    <col min="7" max="7" width="13" style="420" bestFit="1" customWidth="1"/>
    <col min="8" max="8" width="12.140625" style="344" customWidth="1"/>
    <col min="9" max="9" width="11.42578125" style="344" customWidth="1"/>
    <col min="10" max="25" width="10.5703125" style="344" customWidth="1"/>
    <col min="26" max="16384" width="17.42578125" style="344"/>
  </cols>
  <sheetData>
    <row r="2" spans="1:25" ht="18" customHeight="1">
      <c r="A2" s="339" t="str">
        <f>+[44]DATOS!B2</f>
        <v>ALCALDIA DE POPAYAN</v>
      </c>
      <c r="B2" s="340"/>
      <c r="C2" s="341"/>
      <c r="D2" s="341"/>
      <c r="E2" s="403"/>
      <c r="F2" s="403"/>
      <c r="G2" s="403"/>
      <c r="H2" s="342"/>
      <c r="I2" s="343"/>
      <c r="J2" s="343"/>
      <c r="K2" s="343"/>
      <c r="L2" s="343"/>
      <c r="M2" s="343"/>
      <c r="N2" s="343"/>
      <c r="O2" s="343"/>
      <c r="P2" s="343"/>
      <c r="Q2" s="343"/>
      <c r="R2" s="343"/>
      <c r="S2" s="343"/>
      <c r="T2" s="343"/>
      <c r="U2" s="343"/>
      <c r="V2" s="343"/>
      <c r="W2" s="343"/>
      <c r="X2" s="343"/>
      <c r="Y2" s="343"/>
    </row>
    <row r="3" spans="1:25" ht="16.5" customHeight="1" thickBot="1">
      <c r="A3" s="345" t="str">
        <f>+[44]DATOS!B4</f>
        <v>SECRETARIA DE INFRAESTRUCTURA</v>
      </c>
      <c r="B3" s="346"/>
      <c r="C3" s="347"/>
      <c r="D3" s="347"/>
      <c r="E3" s="593" t="s">
        <v>41</v>
      </c>
      <c r="F3" s="594"/>
      <c r="G3" s="594"/>
      <c r="H3" s="595"/>
      <c r="I3" s="343"/>
      <c r="J3" s="343"/>
      <c r="K3" s="343"/>
      <c r="L3" s="343"/>
      <c r="M3" s="343"/>
      <c r="N3" s="343"/>
      <c r="O3" s="343"/>
      <c r="P3" s="343"/>
      <c r="Q3" s="343"/>
      <c r="R3" s="343"/>
      <c r="S3" s="343"/>
      <c r="T3" s="343"/>
      <c r="U3" s="343"/>
      <c r="V3" s="343"/>
      <c r="W3" s="343"/>
      <c r="X3" s="343"/>
      <c r="Y3" s="343"/>
    </row>
    <row r="4" spans="1:25" ht="13.5" customHeight="1" thickTop="1" thickBot="1">
      <c r="A4" s="343"/>
      <c r="B4" s="343"/>
      <c r="C4" s="343"/>
      <c r="D4" s="343"/>
      <c r="E4" s="404"/>
      <c r="F4" s="404"/>
      <c r="G4" s="404"/>
      <c r="H4" s="343"/>
      <c r="I4" s="53" t="s">
        <v>42</v>
      </c>
      <c r="J4" s="343"/>
      <c r="K4" s="343"/>
      <c r="L4" s="343"/>
      <c r="M4" s="343"/>
      <c r="N4" s="343"/>
      <c r="O4" s="343"/>
      <c r="P4" s="343"/>
      <c r="Q4" s="343"/>
      <c r="R4" s="343"/>
      <c r="S4" s="343"/>
      <c r="T4" s="343"/>
      <c r="U4" s="343"/>
      <c r="V4" s="343"/>
      <c r="W4" s="343"/>
      <c r="X4" s="343"/>
      <c r="Y4" s="343"/>
    </row>
    <row r="5" spans="1:25" s="392" customFormat="1" ht="49.5" customHeight="1" thickTop="1">
      <c r="A5" s="348" t="s">
        <v>43</v>
      </c>
      <c r="B5" s="596" t="s">
        <v>107</v>
      </c>
      <c r="C5" s="596"/>
      <c r="D5" s="596"/>
      <c r="E5" s="349" t="s">
        <v>45</v>
      </c>
      <c r="F5" s="597" t="str">
        <f>+[44]DATOS!B6</f>
        <v>PRESUPUESTO PARA EDIFICACIONES</v>
      </c>
      <c r="G5" s="621"/>
      <c r="H5" s="621"/>
      <c r="I5" s="348"/>
      <c r="J5" s="348"/>
      <c r="K5" s="348"/>
      <c r="L5" s="348"/>
      <c r="M5" s="348"/>
      <c r="N5" s="348"/>
      <c r="O5" s="348"/>
      <c r="P5" s="348"/>
      <c r="Q5" s="348"/>
      <c r="R5" s="348"/>
      <c r="S5" s="348"/>
      <c r="T5" s="348"/>
      <c r="U5" s="348"/>
      <c r="V5" s="348"/>
      <c r="W5" s="348"/>
      <c r="X5" s="348"/>
      <c r="Y5" s="348"/>
    </row>
    <row r="6" spans="1:25" ht="13.5" customHeight="1">
      <c r="A6" s="404"/>
      <c r="B6" s="405"/>
      <c r="C6" s="343"/>
      <c r="D6" s="343"/>
      <c r="E6" s="404"/>
      <c r="F6" s="621"/>
      <c r="G6" s="621"/>
      <c r="H6" s="621"/>
      <c r="I6" s="343"/>
      <c r="J6" s="343"/>
      <c r="K6" s="343"/>
      <c r="L6" s="343"/>
      <c r="M6" s="343"/>
      <c r="N6" s="343"/>
      <c r="O6" s="343"/>
      <c r="P6" s="343"/>
      <c r="Q6" s="343"/>
      <c r="R6" s="343"/>
      <c r="S6" s="343"/>
      <c r="T6" s="343"/>
      <c r="U6" s="343"/>
      <c r="V6" s="343"/>
      <c r="W6" s="343"/>
      <c r="X6" s="343"/>
      <c r="Y6" s="343"/>
    </row>
    <row r="7" spans="1:25" ht="13.5" customHeight="1">
      <c r="A7" s="404"/>
      <c r="B7" s="405"/>
      <c r="C7" s="343"/>
      <c r="D7" s="343"/>
      <c r="E7" s="404"/>
      <c r="F7" s="621"/>
      <c r="G7" s="621"/>
      <c r="H7" s="621"/>
      <c r="I7" s="343"/>
      <c r="J7" s="343"/>
      <c r="K7" s="343"/>
      <c r="L7" s="343"/>
      <c r="M7" s="343"/>
      <c r="N7" s="343"/>
      <c r="O7" s="343"/>
      <c r="P7" s="343"/>
      <c r="Q7" s="343"/>
      <c r="R7" s="343"/>
      <c r="S7" s="343"/>
      <c r="T7" s="343"/>
      <c r="U7" s="343"/>
      <c r="V7" s="343"/>
      <c r="W7" s="343"/>
      <c r="X7" s="343"/>
      <c r="Y7" s="343"/>
    </row>
    <row r="8" spans="1:25" ht="13.5" customHeight="1">
      <c r="A8" s="343" t="s">
        <v>46</v>
      </c>
      <c r="B8" s="405" t="s">
        <v>60</v>
      </c>
      <c r="C8" s="343" t="s">
        <v>48</v>
      </c>
      <c r="D8" s="343"/>
      <c r="E8" s="404"/>
      <c r="F8" s="621"/>
      <c r="G8" s="621"/>
      <c r="H8" s="621"/>
      <c r="I8" s="343"/>
      <c r="J8" s="343"/>
      <c r="K8" s="343"/>
      <c r="L8" s="343"/>
      <c r="M8" s="343"/>
      <c r="N8" s="343"/>
      <c r="O8" s="343"/>
      <c r="P8" s="343"/>
      <c r="Q8" s="343"/>
      <c r="R8" s="343"/>
      <c r="S8" s="343"/>
      <c r="T8" s="343"/>
      <c r="U8" s="343"/>
      <c r="V8" s="343"/>
      <c r="W8" s="343"/>
      <c r="X8" s="343"/>
      <c r="Y8" s="343"/>
    </row>
    <row r="9" spans="1:25" ht="13.5" customHeight="1">
      <c r="A9" s="343"/>
      <c r="B9" s="343"/>
      <c r="C9" s="343"/>
      <c r="D9" s="343"/>
      <c r="E9" s="404"/>
      <c r="F9" s="621"/>
      <c r="G9" s="621"/>
      <c r="H9" s="621"/>
      <c r="I9" s="343"/>
      <c r="J9" s="343"/>
      <c r="K9" s="343"/>
      <c r="L9" s="343"/>
      <c r="M9" s="343"/>
      <c r="N9" s="343"/>
      <c r="O9" s="343"/>
      <c r="P9" s="343"/>
      <c r="Q9" s="343"/>
      <c r="R9" s="343"/>
      <c r="S9" s="343"/>
      <c r="T9" s="343"/>
      <c r="U9" s="343"/>
      <c r="V9" s="343"/>
      <c r="W9" s="343"/>
      <c r="X9" s="343"/>
      <c r="Y9" s="343"/>
    </row>
    <row r="10" spans="1:25" ht="13.5" customHeight="1">
      <c r="A10" s="352" t="s">
        <v>49</v>
      </c>
      <c r="B10" s="352"/>
      <c r="C10" s="343"/>
      <c r="D10" s="343"/>
      <c r="E10" s="404" t="s">
        <v>50</v>
      </c>
      <c r="F10" s="406">
        <f>+[44]DATOS!B8</f>
        <v>44385</v>
      </c>
      <c r="G10" s="404"/>
      <c r="H10" s="343"/>
      <c r="I10" s="343"/>
      <c r="J10" s="343"/>
      <c r="K10" s="343"/>
      <c r="L10" s="343"/>
      <c r="M10" s="343"/>
      <c r="N10" s="343"/>
      <c r="O10" s="343"/>
      <c r="P10" s="343"/>
      <c r="Q10" s="343"/>
      <c r="R10" s="343"/>
      <c r="S10" s="343"/>
      <c r="T10" s="343"/>
      <c r="U10" s="343"/>
      <c r="V10" s="343"/>
      <c r="W10" s="343"/>
      <c r="X10" s="343"/>
      <c r="Y10" s="343"/>
    </row>
    <row r="11" spans="1:25" ht="12.75" customHeight="1">
      <c r="A11" s="354" t="s">
        <v>51</v>
      </c>
      <c r="B11" s="355"/>
      <c r="C11" s="356"/>
      <c r="D11" s="357" t="s">
        <v>52</v>
      </c>
      <c r="E11" s="357" t="s">
        <v>53</v>
      </c>
      <c r="F11" s="357" t="s">
        <v>69</v>
      </c>
      <c r="G11" s="357" t="s">
        <v>54</v>
      </c>
      <c r="H11" s="343"/>
      <c r="I11" s="343"/>
      <c r="J11" s="343"/>
      <c r="K11" s="343"/>
      <c r="L11" s="343"/>
      <c r="M11" s="343"/>
      <c r="N11" s="343"/>
      <c r="O11" s="343"/>
      <c r="P11" s="343"/>
      <c r="Q11" s="343"/>
      <c r="R11" s="343"/>
      <c r="S11" s="343"/>
      <c r="T11" s="343"/>
      <c r="U11" s="343"/>
      <c r="V11" s="343"/>
      <c r="W11" s="343"/>
      <c r="X11" s="343"/>
      <c r="Y11" s="343"/>
    </row>
    <row r="12" spans="1:25" ht="12.75" customHeight="1">
      <c r="A12" s="358" t="str">
        <f>+[44]Insumos!B33</f>
        <v>ASPERSOR MANUAL</v>
      </c>
      <c r="B12" s="359"/>
      <c r="C12" s="360" t="s">
        <v>108</v>
      </c>
      <c r="D12" s="361"/>
      <c r="E12" s="407">
        <f>+[44]Insumos!D33</f>
        <v>2049</v>
      </c>
      <c r="F12" s="408">
        <v>3</v>
      </c>
      <c r="G12" s="407">
        <f>E12/F12</f>
        <v>683</v>
      </c>
      <c r="H12" s="343"/>
      <c r="I12" s="343"/>
      <c r="J12" s="343"/>
      <c r="K12" s="343"/>
      <c r="L12" s="343"/>
      <c r="M12" s="343"/>
      <c r="N12" s="343"/>
      <c r="O12" s="343"/>
      <c r="P12" s="343"/>
      <c r="Q12" s="343"/>
      <c r="R12" s="343"/>
      <c r="S12" s="343"/>
      <c r="T12" s="343"/>
      <c r="U12" s="343"/>
      <c r="V12" s="343"/>
      <c r="W12" s="343"/>
      <c r="X12" s="343"/>
      <c r="Y12" s="343"/>
    </row>
    <row r="13" spans="1:25" ht="12.75" customHeight="1">
      <c r="A13" s="394" t="str">
        <f>+[44]Insumos!B111</f>
        <v>VIBRADOR DE CONCRETO</v>
      </c>
      <c r="B13" s="364"/>
      <c r="C13" s="365" t="s">
        <v>108</v>
      </c>
      <c r="D13" s="361"/>
      <c r="E13" s="407">
        <f>+[44]Insumos!D111/8</f>
        <v>8439.625</v>
      </c>
      <c r="F13" s="408">
        <v>3</v>
      </c>
      <c r="G13" s="407">
        <f>E13/F13</f>
        <v>2813.2083333333335</v>
      </c>
      <c r="H13" s="343"/>
      <c r="I13" s="343"/>
      <c r="J13" s="343"/>
      <c r="K13" s="343"/>
      <c r="L13" s="343"/>
      <c r="M13" s="343"/>
      <c r="N13" s="343"/>
      <c r="O13" s="343"/>
      <c r="P13" s="343"/>
      <c r="Q13" s="343"/>
      <c r="R13" s="343"/>
      <c r="S13" s="343"/>
      <c r="T13" s="343"/>
      <c r="U13" s="343"/>
      <c r="V13" s="343"/>
      <c r="W13" s="343"/>
      <c r="X13" s="343"/>
      <c r="Y13" s="343"/>
    </row>
    <row r="14" spans="1:25" ht="12.75" customHeight="1">
      <c r="A14" s="358" t="str">
        <f>+[44]Insumos!B40</f>
        <v>HERRAMIENTA MENOR</v>
      </c>
      <c r="B14" s="364"/>
      <c r="C14" s="409">
        <v>0.05</v>
      </c>
      <c r="D14" s="361"/>
      <c r="E14" s="407"/>
      <c r="F14" s="408"/>
      <c r="G14" s="407">
        <f>+G34*C14</f>
        <v>12320.729444444443</v>
      </c>
      <c r="H14" s="343"/>
      <c r="I14" s="343"/>
      <c r="J14" s="343"/>
      <c r="K14" s="343"/>
      <c r="L14" s="343"/>
      <c r="M14" s="343"/>
      <c r="N14" s="343"/>
      <c r="O14" s="343"/>
      <c r="P14" s="343"/>
      <c r="Q14" s="343"/>
      <c r="R14" s="343"/>
      <c r="S14" s="343"/>
      <c r="T14" s="343"/>
      <c r="U14" s="343"/>
      <c r="V14" s="343"/>
      <c r="W14" s="343"/>
      <c r="X14" s="343"/>
      <c r="Y14" s="343"/>
    </row>
    <row r="15" spans="1:25" ht="12.75" customHeight="1">
      <c r="A15" s="394"/>
      <c r="B15" s="364"/>
      <c r="C15" s="368"/>
      <c r="D15" s="361"/>
      <c r="E15" s="407"/>
      <c r="F15" s="410"/>
      <c r="G15" s="407"/>
      <c r="H15" s="343"/>
      <c r="I15" s="343"/>
      <c r="J15" s="343"/>
      <c r="K15" s="343"/>
      <c r="L15" s="343"/>
      <c r="M15" s="343"/>
      <c r="N15" s="343"/>
      <c r="O15" s="343"/>
      <c r="P15" s="343"/>
      <c r="Q15" s="343"/>
      <c r="R15" s="343"/>
      <c r="S15" s="343"/>
      <c r="T15" s="343"/>
      <c r="U15" s="343"/>
      <c r="V15" s="343"/>
      <c r="W15" s="343"/>
      <c r="X15" s="343"/>
      <c r="Y15" s="343"/>
    </row>
    <row r="16" spans="1:25" ht="12.75" customHeight="1">
      <c r="A16" s="343"/>
      <c r="B16" s="343"/>
      <c r="C16" s="343"/>
      <c r="D16" s="343"/>
      <c r="E16" s="404"/>
      <c r="F16" s="404" t="s">
        <v>56</v>
      </c>
      <c r="G16" s="404"/>
      <c r="H16" s="362">
        <f>SUM(G12:G15)</f>
        <v>15816.937777777777</v>
      </c>
      <c r="I16" s="343"/>
      <c r="J16" s="343"/>
      <c r="K16" s="343"/>
      <c r="L16" s="343"/>
      <c r="M16" s="343"/>
      <c r="N16" s="343"/>
      <c r="O16" s="343"/>
      <c r="P16" s="343"/>
      <c r="Q16" s="343"/>
      <c r="R16" s="343"/>
      <c r="S16" s="343"/>
      <c r="T16" s="343"/>
      <c r="U16" s="343"/>
      <c r="V16" s="343"/>
      <c r="W16" s="343"/>
      <c r="X16" s="343"/>
      <c r="Y16" s="343"/>
    </row>
    <row r="17" spans="1:25" ht="12.75" customHeight="1">
      <c r="A17" s="352" t="s">
        <v>57</v>
      </c>
      <c r="B17" s="352"/>
      <c r="C17" s="343"/>
      <c r="D17" s="343"/>
      <c r="E17" s="404"/>
      <c r="F17" s="404"/>
      <c r="G17" s="404"/>
      <c r="H17" s="343"/>
      <c r="I17" s="343"/>
      <c r="J17" s="343"/>
      <c r="K17" s="343"/>
      <c r="L17" s="343"/>
      <c r="M17" s="343"/>
      <c r="N17" s="343"/>
      <c r="O17" s="343"/>
      <c r="P17" s="343"/>
      <c r="Q17" s="343"/>
      <c r="R17" s="343"/>
      <c r="S17" s="343"/>
      <c r="T17" s="343"/>
      <c r="U17" s="343"/>
      <c r="V17" s="343"/>
      <c r="W17" s="343"/>
      <c r="X17" s="343"/>
      <c r="Y17" s="343"/>
    </row>
    <row r="18" spans="1:25" ht="12.75" customHeight="1">
      <c r="A18" s="354" t="s">
        <v>58</v>
      </c>
      <c r="B18" s="355"/>
      <c r="C18" s="356"/>
      <c r="D18" s="357" t="s">
        <v>6</v>
      </c>
      <c r="E18" s="411" t="s">
        <v>59</v>
      </c>
      <c r="F18" s="411" t="s">
        <v>7</v>
      </c>
      <c r="G18" s="411" t="s">
        <v>54</v>
      </c>
      <c r="H18" s="343"/>
      <c r="I18" s="343"/>
      <c r="J18" s="343"/>
      <c r="K18" s="343"/>
      <c r="L18" s="343"/>
      <c r="M18" s="343"/>
      <c r="N18" s="343"/>
      <c r="O18" s="343"/>
      <c r="P18" s="343"/>
      <c r="Q18" s="343"/>
      <c r="R18" s="343"/>
      <c r="S18" s="343"/>
      <c r="T18" s="343"/>
      <c r="U18" s="343"/>
      <c r="V18" s="343"/>
      <c r="W18" s="343"/>
      <c r="X18" s="343"/>
      <c r="Y18" s="343"/>
    </row>
    <row r="19" spans="1:25" ht="12.75" customHeight="1">
      <c r="A19" s="394" t="str">
        <f>+[44]Insumos!B177</f>
        <v>ANTISOL BLANCO</v>
      </c>
      <c r="B19" s="364"/>
      <c r="C19" s="368"/>
      <c r="D19" s="412" t="str">
        <f>+[44]Insumos!C177</f>
        <v>kg</v>
      </c>
      <c r="E19" s="407">
        <f>+[44]Insumos!D177</f>
        <v>7004</v>
      </c>
      <c r="F19" s="413">
        <v>1</v>
      </c>
      <c r="G19" s="407">
        <f t="shared" ref="G19:G22" si="0">+F19*E19</f>
        <v>7004</v>
      </c>
      <c r="H19" s="343"/>
      <c r="I19" s="343"/>
      <c r="J19" s="343"/>
      <c r="K19" s="343"/>
      <c r="L19" s="343"/>
      <c r="M19" s="343"/>
      <c r="N19" s="343"/>
      <c r="O19" s="343"/>
      <c r="P19" s="343"/>
      <c r="Q19" s="343"/>
      <c r="R19" s="343"/>
      <c r="S19" s="343"/>
      <c r="T19" s="343"/>
      <c r="U19" s="343"/>
      <c r="V19" s="343"/>
      <c r="W19" s="343"/>
      <c r="X19" s="343"/>
      <c r="Y19" s="343"/>
    </row>
    <row r="20" spans="1:25" ht="12.75" customHeight="1">
      <c r="A20" s="394" t="str">
        <f>+[44]Insumos!B91</f>
        <v>CONCRETO PREMEZCLADO 21 MPA</v>
      </c>
      <c r="B20" s="364"/>
      <c r="C20" s="368"/>
      <c r="D20" s="412" t="s">
        <v>60</v>
      </c>
      <c r="E20" s="407">
        <v>430469</v>
      </c>
      <c r="F20" s="413">
        <v>1</v>
      </c>
      <c r="G20" s="407">
        <f t="shared" si="0"/>
        <v>430469</v>
      </c>
      <c r="H20" s="343"/>
      <c r="I20" s="343"/>
      <c r="J20" s="343"/>
      <c r="K20" s="343"/>
      <c r="L20" s="343"/>
      <c r="M20" s="343"/>
      <c r="N20" s="343"/>
      <c r="O20" s="343"/>
      <c r="P20" s="343"/>
      <c r="Q20" s="343"/>
      <c r="R20" s="343"/>
      <c r="S20" s="343"/>
      <c r="T20" s="343"/>
      <c r="U20" s="343"/>
      <c r="V20" s="343"/>
      <c r="W20" s="343"/>
      <c r="X20" s="343"/>
      <c r="Y20" s="343"/>
    </row>
    <row r="21" spans="1:25" ht="12.75" customHeight="1">
      <c r="A21" s="394" t="str">
        <f>+[44]Insumos!B125</f>
        <v>FORMALETA CONCRETOS</v>
      </c>
      <c r="B21" s="364"/>
      <c r="C21" s="368"/>
      <c r="D21" s="412" t="s">
        <v>47</v>
      </c>
      <c r="E21" s="414">
        <f>+[44]Insumos!D125</f>
        <v>11246</v>
      </c>
      <c r="F21" s="408">
        <v>7.5</v>
      </c>
      <c r="G21" s="407">
        <f t="shared" si="0"/>
        <v>84345</v>
      </c>
      <c r="H21" s="343"/>
      <c r="I21" s="343"/>
      <c r="J21" s="343"/>
      <c r="K21" s="343"/>
      <c r="L21" s="343"/>
      <c r="M21" s="343"/>
      <c r="N21" s="343"/>
      <c r="O21" s="343"/>
      <c r="P21" s="343"/>
      <c r="Q21" s="343"/>
      <c r="R21" s="343"/>
      <c r="S21" s="343"/>
      <c r="T21" s="343"/>
      <c r="U21" s="343"/>
      <c r="V21" s="343"/>
      <c r="W21" s="343"/>
      <c r="X21" s="343"/>
      <c r="Y21" s="343"/>
    </row>
    <row r="22" spans="1:25" ht="12.75" customHeight="1">
      <c r="A22" s="394" t="str">
        <f>+[44]Insumos!B144</f>
        <v>MALLA ELECTROSOLDADA M-84</v>
      </c>
      <c r="B22" s="364"/>
      <c r="C22" s="368"/>
      <c r="D22" s="412" t="str">
        <f>+[44]Insumos!C144</f>
        <v>kg</v>
      </c>
      <c r="E22" s="407">
        <f>+[44]Insumos!D144</f>
        <v>8674</v>
      </c>
      <c r="F22" s="408">
        <v>5</v>
      </c>
      <c r="G22" s="407">
        <f t="shared" si="0"/>
        <v>43370</v>
      </c>
      <c r="H22" s="343"/>
      <c r="I22" s="343"/>
      <c r="J22" s="343"/>
      <c r="K22" s="343"/>
      <c r="L22" s="343"/>
      <c r="M22" s="343"/>
      <c r="N22" s="343"/>
      <c r="O22" s="343"/>
      <c r="P22" s="343"/>
      <c r="Q22" s="343"/>
      <c r="R22" s="343"/>
      <c r="S22" s="343"/>
      <c r="T22" s="343"/>
      <c r="U22" s="343"/>
      <c r="V22" s="343"/>
      <c r="W22" s="343"/>
      <c r="X22" s="343"/>
      <c r="Y22" s="343"/>
    </row>
    <row r="23" spans="1:25" ht="12.75" customHeight="1">
      <c r="A23" s="394"/>
      <c r="B23" s="364"/>
      <c r="C23" s="368"/>
      <c r="D23" s="412"/>
      <c r="E23" s="415"/>
      <c r="F23" s="408"/>
      <c r="G23" s="407"/>
      <c r="H23" s="343"/>
      <c r="I23" s="343"/>
      <c r="J23" s="343"/>
      <c r="K23" s="343"/>
      <c r="L23" s="343"/>
      <c r="M23" s="343"/>
      <c r="N23" s="343"/>
      <c r="O23" s="343"/>
      <c r="P23" s="343"/>
      <c r="Q23" s="343"/>
      <c r="R23" s="343"/>
      <c r="S23" s="343"/>
      <c r="T23" s="343"/>
      <c r="U23" s="343"/>
      <c r="V23" s="343"/>
      <c r="W23" s="343"/>
      <c r="X23" s="343"/>
      <c r="Y23" s="343"/>
    </row>
    <row r="24" spans="1:25" ht="12.75" customHeight="1">
      <c r="A24" s="394"/>
      <c r="B24" s="364"/>
      <c r="C24" s="368"/>
      <c r="D24" s="361"/>
      <c r="E24" s="416"/>
      <c r="F24" s="416"/>
      <c r="G24" s="407"/>
      <c r="H24" s="343"/>
      <c r="I24" s="343"/>
      <c r="J24" s="343"/>
      <c r="K24" s="343"/>
      <c r="L24" s="343"/>
      <c r="M24" s="343"/>
      <c r="N24" s="343"/>
      <c r="O24" s="343"/>
      <c r="P24" s="343"/>
      <c r="Q24" s="343"/>
      <c r="R24" s="343"/>
      <c r="S24" s="343"/>
      <c r="T24" s="343"/>
      <c r="U24" s="343"/>
      <c r="V24" s="343"/>
      <c r="W24" s="343"/>
      <c r="X24" s="343"/>
      <c r="Y24" s="343"/>
    </row>
    <row r="25" spans="1:25" ht="12.75" customHeight="1">
      <c r="A25" s="343"/>
      <c r="B25" s="343"/>
      <c r="C25" s="343"/>
      <c r="D25" s="343"/>
      <c r="E25" s="404"/>
      <c r="F25" s="404" t="s">
        <v>56</v>
      </c>
      <c r="G25" s="404"/>
      <c r="H25" s="362">
        <f>SUM(G19:G24)</f>
        <v>565188</v>
      </c>
      <c r="I25" s="343"/>
      <c r="J25" s="343"/>
      <c r="K25" s="343"/>
      <c r="L25" s="343"/>
      <c r="M25" s="343"/>
      <c r="N25" s="343"/>
      <c r="O25" s="343"/>
      <c r="P25" s="343"/>
      <c r="Q25" s="343"/>
      <c r="R25" s="343"/>
      <c r="S25" s="343"/>
      <c r="T25" s="343"/>
      <c r="U25" s="343"/>
      <c r="V25" s="343"/>
      <c r="W25" s="343"/>
      <c r="X25" s="343"/>
      <c r="Y25" s="343"/>
    </row>
    <row r="26" spans="1:25" ht="12.75" customHeight="1">
      <c r="A26" s="352" t="s">
        <v>61</v>
      </c>
      <c r="B26" s="352"/>
      <c r="C26" s="343"/>
      <c r="D26" s="343"/>
      <c r="E26" s="404"/>
      <c r="F26" s="404"/>
      <c r="G26" s="404"/>
      <c r="H26" s="343"/>
      <c r="I26" s="343"/>
      <c r="J26" s="343"/>
      <c r="K26" s="343"/>
      <c r="L26" s="343"/>
      <c r="M26" s="343"/>
      <c r="N26" s="343"/>
      <c r="O26" s="343"/>
      <c r="P26" s="343"/>
      <c r="Q26" s="343"/>
      <c r="R26" s="343"/>
      <c r="S26" s="343"/>
      <c r="T26" s="343"/>
      <c r="U26" s="343"/>
      <c r="V26" s="343"/>
      <c r="W26" s="343"/>
      <c r="X26" s="343"/>
      <c r="Y26" s="343"/>
    </row>
    <row r="27" spans="1:25" ht="12.75" customHeight="1">
      <c r="A27" s="357" t="s">
        <v>62</v>
      </c>
      <c r="B27" s="357"/>
      <c r="C27" s="357" t="s">
        <v>63</v>
      </c>
      <c r="D27" s="357" t="s">
        <v>64</v>
      </c>
      <c r="E27" s="411" t="s">
        <v>65</v>
      </c>
      <c r="F27" s="411" t="s">
        <v>53</v>
      </c>
      <c r="G27" s="411" t="s">
        <v>54</v>
      </c>
      <c r="H27" s="343"/>
      <c r="I27" s="343"/>
      <c r="J27" s="343"/>
      <c r="K27" s="343"/>
      <c r="L27" s="343"/>
      <c r="M27" s="343"/>
      <c r="N27" s="343"/>
      <c r="O27" s="343"/>
      <c r="P27" s="343"/>
      <c r="Q27" s="343"/>
      <c r="R27" s="343"/>
      <c r="S27" s="343"/>
      <c r="T27" s="343"/>
      <c r="U27" s="343"/>
      <c r="V27" s="343"/>
      <c r="W27" s="343"/>
      <c r="X27" s="343"/>
      <c r="Y27" s="343"/>
    </row>
    <row r="28" spans="1:25" ht="12.75" customHeight="1">
      <c r="A28" s="358"/>
      <c r="B28" s="379"/>
      <c r="C28" s="361"/>
      <c r="D28" s="361"/>
      <c r="E28" s="416"/>
      <c r="F28" s="416"/>
      <c r="G28" s="415"/>
      <c r="H28" s="343"/>
      <c r="I28" s="343"/>
      <c r="J28" s="343"/>
      <c r="K28" s="343"/>
      <c r="L28" s="343"/>
      <c r="M28" s="343"/>
      <c r="N28" s="343"/>
      <c r="O28" s="343"/>
      <c r="P28" s="343"/>
      <c r="Q28" s="343"/>
      <c r="R28" s="343"/>
      <c r="S28" s="343"/>
      <c r="T28" s="343"/>
      <c r="U28" s="343"/>
      <c r="V28" s="343"/>
      <c r="W28" s="343"/>
      <c r="X28" s="343"/>
      <c r="Y28" s="343"/>
    </row>
    <row r="29" spans="1:25" ht="12.75" customHeight="1">
      <c r="A29" s="358"/>
      <c r="B29" s="379"/>
      <c r="C29" s="361"/>
      <c r="D29" s="361"/>
      <c r="E29" s="416"/>
      <c r="F29" s="416"/>
      <c r="G29" s="416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3"/>
      <c r="T29" s="343"/>
      <c r="U29" s="343"/>
      <c r="V29" s="343"/>
      <c r="W29" s="343"/>
      <c r="X29" s="343"/>
      <c r="Y29" s="343"/>
    </row>
    <row r="30" spans="1:25" ht="12.75" customHeight="1">
      <c r="A30" s="358"/>
      <c r="B30" s="379"/>
      <c r="C30" s="361"/>
      <c r="D30" s="361"/>
      <c r="E30" s="416"/>
      <c r="F30" s="416"/>
      <c r="G30" s="416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3"/>
      <c r="T30" s="343"/>
      <c r="U30" s="343"/>
      <c r="V30" s="343"/>
      <c r="W30" s="343"/>
      <c r="X30" s="343"/>
      <c r="Y30" s="343"/>
    </row>
    <row r="31" spans="1:25" ht="12.75" customHeight="1">
      <c r="A31" s="343"/>
      <c r="B31" s="343"/>
      <c r="C31" s="343"/>
      <c r="D31" s="343"/>
      <c r="E31" s="404"/>
      <c r="F31" s="404" t="s">
        <v>56</v>
      </c>
      <c r="G31" s="404"/>
      <c r="H31" s="380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3"/>
      <c r="T31" s="343"/>
      <c r="U31" s="343"/>
      <c r="V31" s="343"/>
      <c r="W31" s="343"/>
      <c r="X31" s="343"/>
      <c r="Y31" s="343"/>
    </row>
    <row r="32" spans="1:25" ht="12.75" customHeight="1">
      <c r="A32" s="352" t="s">
        <v>66</v>
      </c>
      <c r="B32" s="352"/>
      <c r="C32" s="343"/>
      <c r="D32" s="343"/>
      <c r="E32" s="404"/>
      <c r="F32" s="404"/>
      <c r="G32" s="404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3"/>
      <c r="T32" s="343"/>
      <c r="U32" s="343"/>
      <c r="V32" s="343"/>
      <c r="W32" s="343"/>
      <c r="X32" s="343"/>
      <c r="Y32" s="343"/>
    </row>
    <row r="33" spans="1:25" ht="12.75" customHeight="1">
      <c r="A33" s="354" t="s">
        <v>62</v>
      </c>
      <c r="B33" s="357"/>
      <c r="C33" s="357" t="s">
        <v>11</v>
      </c>
      <c r="D33" s="357" t="s">
        <v>67</v>
      </c>
      <c r="E33" s="411" t="s">
        <v>68</v>
      </c>
      <c r="F33" s="411" t="s">
        <v>69</v>
      </c>
      <c r="G33" s="411" t="s">
        <v>54</v>
      </c>
      <c r="H33" s="343"/>
      <c r="I33" s="343"/>
      <c r="J33" s="343"/>
      <c r="K33" s="343"/>
      <c r="L33" s="343"/>
      <c r="M33" s="343"/>
      <c r="N33" s="343"/>
      <c r="O33" s="343"/>
      <c r="P33" s="343"/>
      <c r="Q33" s="343"/>
      <c r="R33" s="343"/>
      <c r="S33" s="343"/>
      <c r="T33" s="343"/>
      <c r="U33" s="343"/>
      <c r="V33" s="343"/>
      <c r="W33" s="343"/>
      <c r="X33" s="343"/>
      <c r="Y33" s="343"/>
    </row>
    <row r="34" spans="1:25" ht="12.75" customHeight="1">
      <c r="A34" s="358" t="str">
        <f>+[44]CUADRILLA!E13</f>
        <v>CUADRILLA No. 02</v>
      </c>
      <c r="B34" s="379"/>
      <c r="C34" s="362">
        <f>+[44]CUADRILLA!G13</f>
        <v>389075.66666666663</v>
      </c>
      <c r="D34" s="381">
        <f>[44]DATOS!B15</f>
        <v>1.9</v>
      </c>
      <c r="E34" s="407">
        <f>C34*D34</f>
        <v>739243.7666666666</v>
      </c>
      <c r="F34" s="408">
        <v>3</v>
      </c>
      <c r="G34" s="407">
        <f>E34/F34</f>
        <v>246414.58888888886</v>
      </c>
      <c r="H34" s="343"/>
      <c r="I34" s="343"/>
      <c r="J34" s="343"/>
      <c r="K34" s="343"/>
      <c r="L34" s="343"/>
      <c r="M34" s="343"/>
      <c r="N34" s="343"/>
      <c r="O34" s="343"/>
      <c r="P34" s="343"/>
      <c r="Q34" s="343"/>
      <c r="R34" s="343"/>
      <c r="S34" s="343"/>
      <c r="T34" s="343"/>
      <c r="U34" s="343"/>
      <c r="V34" s="343"/>
      <c r="W34" s="343"/>
      <c r="X34" s="343"/>
      <c r="Y34" s="343"/>
    </row>
    <row r="35" spans="1:25" ht="12.75" customHeight="1">
      <c r="A35" s="358"/>
      <c r="B35" s="379"/>
      <c r="C35" s="362"/>
      <c r="D35" s="381"/>
      <c r="E35" s="407"/>
      <c r="F35" s="408"/>
      <c r="G35" s="407"/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3"/>
      <c r="T35" s="343"/>
      <c r="U35" s="343"/>
      <c r="V35" s="343"/>
      <c r="W35" s="343"/>
      <c r="X35" s="343"/>
      <c r="Y35" s="343"/>
    </row>
    <row r="36" spans="1:25" ht="12.75" customHeight="1">
      <c r="A36" s="358"/>
      <c r="B36" s="379"/>
      <c r="C36" s="380"/>
      <c r="D36" s="361"/>
      <c r="E36" s="416"/>
      <c r="F36" s="416"/>
      <c r="G36" s="417"/>
      <c r="H36" s="343"/>
      <c r="I36" s="343"/>
      <c r="J36" s="343"/>
      <c r="K36" s="343"/>
      <c r="L36" s="343"/>
      <c r="M36" s="343"/>
      <c r="N36" s="343"/>
      <c r="O36" s="343"/>
      <c r="P36" s="343"/>
      <c r="Q36" s="343"/>
      <c r="R36" s="343"/>
      <c r="S36" s="343"/>
      <c r="T36" s="343"/>
      <c r="U36" s="343"/>
      <c r="V36" s="343"/>
      <c r="W36" s="343"/>
      <c r="X36" s="343"/>
      <c r="Y36" s="343"/>
    </row>
    <row r="37" spans="1:25" ht="12.75" customHeight="1">
      <c r="A37" s="358"/>
      <c r="B37" s="379"/>
      <c r="C37" s="380"/>
      <c r="D37" s="361"/>
      <c r="E37" s="416"/>
      <c r="F37" s="416"/>
      <c r="G37" s="417"/>
      <c r="H37" s="343"/>
      <c r="I37" s="343"/>
      <c r="J37" s="343"/>
      <c r="K37" s="343"/>
      <c r="L37" s="343"/>
      <c r="M37" s="343"/>
      <c r="N37" s="343"/>
      <c r="O37" s="343"/>
      <c r="P37" s="343"/>
      <c r="Q37" s="343"/>
      <c r="R37" s="343"/>
      <c r="S37" s="343"/>
      <c r="T37" s="343"/>
      <c r="U37" s="343"/>
      <c r="V37" s="343"/>
      <c r="W37" s="343"/>
      <c r="X37" s="343"/>
      <c r="Y37" s="343"/>
    </row>
    <row r="38" spans="1:25" ht="12.75" customHeight="1">
      <c r="A38" s="343"/>
      <c r="B38" s="343"/>
      <c r="C38" s="343"/>
      <c r="D38" s="343"/>
      <c r="E38" s="404"/>
      <c r="F38" s="404" t="s">
        <v>56</v>
      </c>
      <c r="G38" s="404"/>
      <c r="H38" s="362">
        <f>SUM(G34:G37)</f>
        <v>246414.58888888886</v>
      </c>
      <c r="I38" s="383"/>
      <c r="J38" s="343"/>
      <c r="K38" s="343"/>
      <c r="L38" s="343"/>
      <c r="M38" s="343"/>
      <c r="N38" s="343"/>
      <c r="O38" s="343"/>
      <c r="P38" s="343"/>
      <c r="Q38" s="343"/>
      <c r="R38" s="343"/>
      <c r="S38" s="343"/>
      <c r="T38" s="343"/>
      <c r="U38" s="343"/>
      <c r="V38" s="343"/>
      <c r="W38" s="343"/>
      <c r="X38" s="343"/>
      <c r="Y38" s="343"/>
    </row>
    <row r="39" spans="1:25" ht="12.75" customHeight="1">
      <c r="A39" s="343"/>
      <c r="B39" s="343"/>
      <c r="C39" s="343"/>
      <c r="D39" s="343"/>
      <c r="E39" s="404"/>
      <c r="F39" s="404"/>
      <c r="G39" s="404"/>
      <c r="H39" s="343"/>
      <c r="I39" s="343"/>
      <c r="J39" s="343"/>
      <c r="K39" s="343"/>
      <c r="L39" s="343"/>
      <c r="M39" s="343"/>
      <c r="N39" s="343"/>
      <c r="O39" s="343"/>
      <c r="P39" s="343"/>
      <c r="Q39" s="343"/>
      <c r="R39" s="343"/>
      <c r="S39" s="343"/>
      <c r="T39" s="343"/>
      <c r="U39" s="343"/>
      <c r="V39" s="343"/>
      <c r="W39" s="343"/>
      <c r="X39" s="343"/>
      <c r="Y39" s="343"/>
    </row>
    <row r="40" spans="1:25" ht="12.75" customHeight="1">
      <c r="A40" s="343"/>
      <c r="B40" s="343"/>
      <c r="C40" s="343" t="s">
        <v>70</v>
      </c>
      <c r="D40" s="343"/>
      <c r="E40" s="404"/>
      <c r="F40" s="404"/>
      <c r="G40" s="404"/>
      <c r="H40" s="362">
        <f>ROUND(SUM(H16:H38),0)</f>
        <v>827420</v>
      </c>
      <c r="I40" s="343"/>
      <c r="J40" s="343"/>
      <c r="K40" s="343"/>
      <c r="L40" s="343"/>
      <c r="M40" s="343"/>
      <c r="N40" s="343"/>
      <c r="O40" s="343"/>
      <c r="P40" s="343"/>
      <c r="Q40" s="343"/>
      <c r="R40" s="343"/>
      <c r="S40" s="343"/>
      <c r="T40" s="343"/>
      <c r="U40" s="343"/>
      <c r="V40" s="343"/>
      <c r="W40" s="343"/>
      <c r="X40" s="343"/>
      <c r="Y40" s="343"/>
    </row>
    <row r="41" spans="1:25" ht="12.75" customHeight="1">
      <c r="A41" s="352" t="s">
        <v>71</v>
      </c>
      <c r="B41" s="352"/>
      <c r="C41" s="343"/>
      <c r="D41" s="343"/>
      <c r="E41" s="404"/>
      <c r="F41" s="404"/>
      <c r="G41" s="404"/>
      <c r="H41" s="343"/>
      <c r="I41" s="343"/>
      <c r="J41" s="343"/>
      <c r="K41" s="343"/>
      <c r="L41" s="343"/>
      <c r="M41" s="343"/>
      <c r="N41" s="343"/>
      <c r="O41" s="343"/>
      <c r="P41" s="343"/>
      <c r="Q41" s="343"/>
      <c r="R41" s="343"/>
      <c r="S41" s="343"/>
      <c r="T41" s="343"/>
      <c r="U41" s="343"/>
      <c r="V41" s="343"/>
      <c r="W41" s="343"/>
      <c r="X41" s="343"/>
      <c r="Y41" s="343"/>
    </row>
    <row r="42" spans="1:25" ht="12.75" customHeight="1">
      <c r="A42" s="588" t="s">
        <v>9</v>
      </c>
      <c r="B42" s="589"/>
      <c r="C42" s="384" t="s">
        <v>48</v>
      </c>
      <c r="D42" s="384" t="s">
        <v>48</v>
      </c>
      <c r="E42" s="360" t="s">
        <v>48</v>
      </c>
      <c r="F42" s="418" t="s">
        <v>72</v>
      </c>
      <c r="G42" s="411" t="s">
        <v>73</v>
      </c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3"/>
      <c r="T42" s="343"/>
      <c r="U42" s="343"/>
      <c r="V42" s="343"/>
      <c r="W42" s="343"/>
      <c r="X42" s="343"/>
      <c r="Y42" s="343"/>
    </row>
    <row r="43" spans="1:25" ht="12.75" customHeight="1">
      <c r="A43" s="358" t="s">
        <v>74</v>
      </c>
      <c r="B43" s="387"/>
      <c r="C43" s="387"/>
      <c r="D43" s="387"/>
      <c r="E43" s="360"/>
      <c r="F43" s="305">
        <f>+[44]DATOS!B10</f>
        <v>0.25</v>
      </c>
      <c r="G43" s="306">
        <f>$H$40*F43</f>
        <v>206855</v>
      </c>
      <c r="H43" s="343"/>
      <c r="I43" s="343"/>
      <c r="J43" s="343"/>
      <c r="K43" s="343"/>
      <c r="L43" s="343"/>
      <c r="M43" s="343"/>
      <c r="N43" s="343"/>
      <c r="O43" s="343"/>
      <c r="P43" s="343"/>
      <c r="Q43" s="343"/>
      <c r="R43" s="343"/>
      <c r="S43" s="343"/>
      <c r="T43" s="343"/>
      <c r="U43" s="343"/>
      <c r="V43" s="343"/>
      <c r="W43" s="343"/>
      <c r="X43" s="343"/>
      <c r="Y43" s="343"/>
    </row>
    <row r="44" spans="1:25" ht="12.75" customHeight="1">
      <c r="A44" s="358" t="s">
        <v>75</v>
      </c>
      <c r="B44" s="387"/>
      <c r="C44" s="387"/>
      <c r="D44" s="387"/>
      <c r="E44" s="360"/>
      <c r="F44" s="305">
        <f>+[44]DATOS!B11</f>
        <v>0.02</v>
      </c>
      <c r="G44" s="306">
        <f>$H$40*F44</f>
        <v>16548.400000000001</v>
      </c>
      <c r="H44" s="343"/>
      <c r="I44" s="343"/>
      <c r="J44" s="343"/>
      <c r="K44" s="343"/>
      <c r="L44" s="343"/>
      <c r="M44" s="343"/>
      <c r="N44" s="343"/>
      <c r="O44" s="343"/>
      <c r="P44" s="343"/>
      <c r="Q44" s="343"/>
      <c r="R44" s="343"/>
      <c r="S44" s="343"/>
      <c r="T44" s="343"/>
      <c r="U44" s="343"/>
      <c r="V44" s="343"/>
      <c r="W44" s="343"/>
      <c r="X44" s="343"/>
      <c r="Y44" s="343"/>
    </row>
    <row r="45" spans="1:25" ht="12.75" customHeight="1">
      <c r="A45" s="358" t="s">
        <v>76</v>
      </c>
      <c r="B45" s="387"/>
      <c r="C45" s="387"/>
      <c r="D45" s="387"/>
      <c r="E45" s="360"/>
      <c r="F45" s="305">
        <f>+[44]DATOS!B12</f>
        <v>0.05</v>
      </c>
      <c r="G45" s="306">
        <f>$H$40*F45</f>
        <v>41371</v>
      </c>
      <c r="H45" s="343"/>
      <c r="I45" s="388"/>
      <c r="J45" s="343"/>
      <c r="K45" s="343"/>
      <c r="L45" s="343"/>
      <c r="M45" s="343"/>
      <c r="N45" s="343"/>
      <c r="O45" s="343"/>
      <c r="P45" s="343"/>
      <c r="Q45" s="343"/>
      <c r="R45" s="343"/>
      <c r="S45" s="343"/>
      <c r="T45" s="343"/>
      <c r="U45" s="343"/>
      <c r="V45" s="343"/>
      <c r="W45" s="343"/>
      <c r="X45" s="343"/>
      <c r="Y45" s="343"/>
    </row>
    <row r="46" spans="1:25" ht="12.75" customHeight="1">
      <c r="A46" s="358"/>
      <c r="B46" s="387"/>
      <c r="C46" s="387"/>
      <c r="D46" s="387"/>
      <c r="E46" s="360"/>
      <c r="F46" s="419"/>
      <c r="G46" s="407"/>
      <c r="H46" s="343"/>
      <c r="I46" s="343"/>
      <c r="J46" s="343"/>
      <c r="K46" s="343"/>
      <c r="L46" s="343"/>
      <c r="M46" s="343"/>
      <c r="N46" s="343"/>
      <c r="O46" s="343"/>
      <c r="P46" s="343"/>
      <c r="Q46" s="343"/>
      <c r="R46" s="343"/>
      <c r="S46" s="343"/>
      <c r="T46" s="343"/>
      <c r="U46" s="343"/>
      <c r="V46" s="343"/>
      <c r="W46" s="343"/>
      <c r="X46" s="343"/>
      <c r="Y46" s="343"/>
    </row>
    <row r="47" spans="1:25" ht="12.75" customHeight="1">
      <c r="A47" s="343"/>
      <c r="B47" s="343"/>
      <c r="C47" s="343"/>
      <c r="D47" s="343"/>
      <c r="E47" s="404"/>
      <c r="F47" s="404" t="s">
        <v>56</v>
      </c>
      <c r="G47" s="404"/>
      <c r="H47" s="362">
        <f>ROUND(SUM(G43:G46),0)</f>
        <v>264774</v>
      </c>
      <c r="I47" s="388"/>
      <c r="J47" s="343"/>
      <c r="K47" s="343"/>
      <c r="L47" s="343"/>
      <c r="M47" s="343"/>
      <c r="N47" s="343"/>
      <c r="O47" s="343"/>
      <c r="P47" s="343"/>
      <c r="Q47" s="343"/>
      <c r="R47" s="343"/>
      <c r="S47" s="343"/>
      <c r="T47" s="343"/>
      <c r="U47" s="343"/>
      <c r="V47" s="343"/>
      <c r="W47" s="343"/>
      <c r="X47" s="343"/>
      <c r="Y47" s="343"/>
    </row>
    <row r="48" spans="1:25" ht="12.75" customHeight="1">
      <c r="A48" s="343"/>
      <c r="B48" s="343"/>
      <c r="C48" s="343"/>
      <c r="D48" s="343"/>
      <c r="E48" s="404"/>
      <c r="F48" s="404"/>
      <c r="G48" s="404"/>
      <c r="H48" s="343"/>
      <c r="I48" s="343"/>
      <c r="J48" s="343"/>
      <c r="K48" s="343"/>
      <c r="L48" s="343"/>
      <c r="M48" s="343"/>
      <c r="N48" s="343"/>
      <c r="O48" s="343"/>
      <c r="P48" s="343"/>
      <c r="Q48" s="343"/>
      <c r="R48" s="343"/>
      <c r="S48" s="343"/>
      <c r="T48" s="343"/>
      <c r="U48" s="343"/>
      <c r="V48" s="343"/>
      <c r="W48" s="343"/>
      <c r="X48" s="343"/>
      <c r="Y48" s="343"/>
    </row>
    <row r="49" spans="1:25" ht="12.75" customHeight="1">
      <c r="A49" s="343"/>
      <c r="B49" s="343"/>
      <c r="C49" s="390" t="s">
        <v>77</v>
      </c>
      <c r="D49" s="343"/>
      <c r="E49" s="404"/>
      <c r="F49" s="404"/>
      <c r="G49" s="404"/>
      <c r="H49" s="391">
        <f>ROUND(SUM(H40:H47),0)</f>
        <v>1092194</v>
      </c>
      <c r="I49" s="388"/>
      <c r="J49" s="343"/>
      <c r="K49" s="343"/>
      <c r="L49" s="343"/>
      <c r="M49" s="343"/>
      <c r="N49" s="343"/>
      <c r="O49" s="343"/>
      <c r="P49" s="343"/>
      <c r="Q49" s="343"/>
      <c r="R49" s="343"/>
      <c r="S49" s="343"/>
      <c r="T49" s="343"/>
      <c r="U49" s="343"/>
      <c r="V49" s="343"/>
      <c r="W49" s="343"/>
      <c r="X49" s="343"/>
      <c r="Y49" s="343"/>
    </row>
    <row r="50" spans="1:25" ht="12.75" customHeight="1">
      <c r="A50" s="343"/>
      <c r="B50" s="343"/>
      <c r="C50" s="343"/>
      <c r="D50" s="343"/>
      <c r="E50" s="404"/>
      <c r="F50" s="404"/>
      <c r="G50" s="404"/>
      <c r="H50" s="343"/>
      <c r="I50" s="343"/>
      <c r="J50" s="343"/>
      <c r="K50" s="343"/>
      <c r="L50" s="343"/>
      <c r="M50" s="343"/>
      <c r="N50" s="343"/>
      <c r="O50" s="343"/>
      <c r="P50" s="343"/>
      <c r="Q50" s="343"/>
      <c r="R50" s="343"/>
      <c r="S50" s="343"/>
      <c r="T50" s="343"/>
      <c r="U50" s="343"/>
      <c r="V50" s="343"/>
      <c r="W50" s="343"/>
      <c r="X50" s="343"/>
      <c r="Y50" s="343"/>
    </row>
    <row r="51" spans="1:25" ht="12.75" customHeight="1">
      <c r="A51" s="343"/>
      <c r="B51" s="343"/>
      <c r="C51" s="343"/>
      <c r="D51" s="343"/>
      <c r="E51" s="404"/>
      <c r="F51" s="404"/>
      <c r="G51" s="404"/>
      <c r="H51" s="343"/>
      <c r="I51" s="343"/>
      <c r="J51" s="343"/>
      <c r="K51" s="343"/>
      <c r="L51" s="343"/>
      <c r="M51" s="343"/>
      <c r="N51" s="343"/>
      <c r="O51" s="343"/>
      <c r="P51" s="343"/>
      <c r="Q51" s="343"/>
      <c r="R51" s="343"/>
      <c r="S51" s="343"/>
      <c r="T51" s="343"/>
      <c r="U51" s="343"/>
      <c r="V51" s="343"/>
      <c r="W51" s="343"/>
      <c r="X51" s="343"/>
      <c r="Y51" s="343"/>
    </row>
    <row r="52" spans="1:25" ht="12.75" customHeight="1">
      <c r="A52" s="343"/>
      <c r="B52" s="343"/>
      <c r="C52" s="343"/>
      <c r="D52" s="343"/>
      <c r="E52" s="404"/>
      <c r="F52" s="404"/>
      <c r="G52" s="404"/>
      <c r="H52" s="343"/>
      <c r="I52" s="343"/>
      <c r="J52" s="343"/>
      <c r="K52" s="343"/>
      <c r="L52" s="343"/>
      <c r="M52" s="343"/>
      <c r="N52" s="343"/>
      <c r="O52" s="343"/>
      <c r="P52" s="343"/>
      <c r="Q52" s="343"/>
      <c r="R52" s="343"/>
      <c r="S52" s="343"/>
      <c r="T52" s="343"/>
      <c r="U52" s="343"/>
      <c r="V52" s="343"/>
      <c r="W52" s="343"/>
      <c r="X52" s="343"/>
      <c r="Y52" s="343"/>
    </row>
    <row r="53" spans="1:25" ht="12.75" customHeight="1">
      <c r="A53" s="343"/>
      <c r="B53" s="343"/>
      <c r="C53" s="343"/>
      <c r="D53" s="343"/>
      <c r="E53" s="404"/>
      <c r="F53" s="404"/>
      <c r="G53" s="404"/>
      <c r="H53" s="343"/>
      <c r="I53" s="343"/>
      <c r="J53" s="343"/>
      <c r="K53" s="343"/>
      <c r="L53" s="343"/>
      <c r="M53" s="343"/>
      <c r="N53" s="343"/>
      <c r="O53" s="343"/>
      <c r="P53" s="343"/>
      <c r="Q53" s="343"/>
      <c r="R53" s="343"/>
      <c r="S53" s="343"/>
      <c r="T53" s="343"/>
      <c r="U53" s="343"/>
      <c r="V53" s="343"/>
      <c r="W53" s="343"/>
      <c r="X53" s="343"/>
      <c r="Y53" s="343"/>
    </row>
    <row r="54" spans="1:25" ht="12.75" customHeight="1">
      <c r="A54" s="343"/>
      <c r="B54" s="343"/>
      <c r="C54" s="343"/>
      <c r="D54" s="343"/>
      <c r="E54" s="404"/>
      <c r="F54" s="404"/>
      <c r="G54" s="404"/>
      <c r="H54" s="343"/>
      <c r="I54" s="343"/>
      <c r="J54" s="343"/>
      <c r="K54" s="343"/>
      <c r="L54" s="343"/>
      <c r="M54" s="343"/>
      <c r="N54" s="343"/>
      <c r="O54" s="343"/>
      <c r="P54" s="343"/>
      <c r="Q54" s="343"/>
      <c r="R54" s="343"/>
      <c r="S54" s="343"/>
      <c r="T54" s="343"/>
      <c r="U54" s="343"/>
      <c r="V54" s="343"/>
      <c r="W54" s="343"/>
      <c r="X54" s="343"/>
      <c r="Y54" s="343"/>
    </row>
    <row r="55" spans="1:25" ht="12.75" customHeight="1">
      <c r="A55" s="343"/>
      <c r="B55" s="343"/>
      <c r="C55" s="343"/>
      <c r="D55" s="343"/>
      <c r="E55" s="404"/>
      <c r="F55" s="404"/>
      <c r="G55" s="404"/>
      <c r="H55" s="343"/>
      <c r="I55" s="343"/>
      <c r="J55" s="343"/>
      <c r="K55" s="343"/>
      <c r="L55" s="343"/>
      <c r="M55" s="343"/>
      <c r="N55" s="343"/>
      <c r="O55" s="343"/>
      <c r="P55" s="343"/>
      <c r="Q55" s="343"/>
      <c r="R55" s="343"/>
      <c r="S55" s="343"/>
      <c r="T55" s="343"/>
      <c r="U55" s="343"/>
      <c r="V55" s="343"/>
      <c r="W55" s="343"/>
      <c r="X55" s="343"/>
      <c r="Y55" s="343"/>
    </row>
    <row r="56" spans="1:25" ht="12.75" customHeight="1">
      <c r="A56" s="343"/>
      <c r="B56" s="343"/>
      <c r="C56" s="343"/>
      <c r="D56" s="343"/>
      <c r="E56" s="404"/>
      <c r="F56" s="404"/>
      <c r="G56" s="404"/>
      <c r="H56" s="343"/>
      <c r="I56" s="343"/>
      <c r="J56" s="343"/>
      <c r="K56" s="343"/>
      <c r="L56" s="343"/>
      <c r="M56" s="343"/>
      <c r="N56" s="343"/>
      <c r="O56" s="343"/>
      <c r="P56" s="343"/>
      <c r="Q56" s="343"/>
      <c r="R56" s="343"/>
      <c r="S56" s="343"/>
      <c r="T56" s="343"/>
      <c r="U56" s="343"/>
      <c r="V56" s="343"/>
      <c r="W56" s="343"/>
      <c r="X56" s="343"/>
      <c r="Y56" s="343"/>
    </row>
    <row r="57" spans="1:25" ht="12.75" customHeight="1">
      <c r="A57" s="343"/>
      <c r="B57" s="343"/>
      <c r="C57" s="343"/>
      <c r="D57" s="343"/>
      <c r="E57" s="404"/>
      <c r="F57" s="404"/>
      <c r="G57" s="404"/>
      <c r="H57" s="343"/>
      <c r="I57" s="343"/>
      <c r="J57" s="343"/>
      <c r="K57" s="343"/>
      <c r="L57" s="343"/>
      <c r="M57" s="343"/>
      <c r="N57" s="343"/>
      <c r="O57" s="343"/>
      <c r="P57" s="343"/>
      <c r="Q57" s="343"/>
      <c r="R57" s="343"/>
      <c r="S57" s="343"/>
      <c r="T57" s="343"/>
      <c r="U57" s="343"/>
      <c r="V57" s="343"/>
      <c r="W57" s="343"/>
      <c r="X57" s="343"/>
      <c r="Y57" s="343"/>
    </row>
    <row r="58" spans="1:25" ht="12.75" customHeight="1">
      <c r="A58" s="343"/>
      <c r="B58" s="343"/>
      <c r="C58" s="343"/>
      <c r="D58" s="343"/>
      <c r="E58" s="404"/>
      <c r="F58" s="404"/>
      <c r="G58" s="404"/>
      <c r="H58" s="343"/>
      <c r="I58" s="343"/>
      <c r="J58" s="343"/>
      <c r="K58" s="343"/>
      <c r="L58" s="343"/>
      <c r="M58" s="343"/>
      <c r="N58" s="343"/>
      <c r="O58" s="343"/>
      <c r="P58" s="343"/>
      <c r="Q58" s="343"/>
      <c r="R58" s="343"/>
      <c r="S58" s="343"/>
      <c r="T58" s="343"/>
      <c r="U58" s="343"/>
      <c r="V58" s="343"/>
      <c r="W58" s="343"/>
      <c r="X58" s="343"/>
      <c r="Y58" s="343"/>
    </row>
    <row r="59" spans="1:25" ht="12.75" customHeight="1">
      <c r="A59" s="343"/>
      <c r="B59" s="343"/>
      <c r="C59" s="343"/>
      <c r="D59" s="343"/>
      <c r="E59" s="404"/>
      <c r="F59" s="404"/>
      <c r="G59" s="404"/>
      <c r="H59" s="343"/>
      <c r="I59" s="343"/>
      <c r="J59" s="343"/>
      <c r="K59" s="343"/>
      <c r="L59" s="343"/>
      <c r="M59" s="343"/>
      <c r="N59" s="343"/>
      <c r="O59" s="343"/>
      <c r="P59" s="343"/>
      <c r="Q59" s="343"/>
      <c r="R59" s="343"/>
      <c r="S59" s="343"/>
      <c r="T59" s="343"/>
      <c r="U59" s="343"/>
      <c r="V59" s="343"/>
      <c r="W59" s="343"/>
      <c r="X59" s="343"/>
      <c r="Y59" s="343"/>
    </row>
    <row r="60" spans="1:25" ht="12.75" customHeight="1">
      <c r="A60" s="343"/>
      <c r="B60" s="343"/>
      <c r="C60" s="343"/>
      <c r="D60" s="343"/>
      <c r="E60" s="404"/>
      <c r="F60" s="404"/>
      <c r="G60" s="404"/>
      <c r="H60" s="343"/>
      <c r="I60" s="343"/>
      <c r="J60" s="343"/>
      <c r="K60" s="343"/>
      <c r="L60" s="343"/>
      <c r="M60" s="343"/>
      <c r="N60" s="343"/>
      <c r="O60" s="343"/>
      <c r="P60" s="343"/>
      <c r="Q60" s="343"/>
      <c r="R60" s="343"/>
      <c r="S60" s="343"/>
      <c r="T60" s="343"/>
      <c r="U60" s="343"/>
      <c r="V60" s="343"/>
      <c r="W60" s="343"/>
      <c r="X60" s="343"/>
      <c r="Y60" s="343"/>
    </row>
    <row r="61" spans="1:25" ht="12.75" customHeight="1">
      <c r="A61" s="343"/>
      <c r="B61" s="343"/>
      <c r="C61" s="343"/>
      <c r="D61" s="343"/>
      <c r="E61" s="404"/>
      <c r="F61" s="404"/>
      <c r="G61" s="404"/>
      <c r="H61" s="343"/>
      <c r="I61" s="343"/>
      <c r="J61" s="343"/>
      <c r="K61" s="343"/>
      <c r="L61" s="343"/>
      <c r="M61" s="343"/>
      <c r="N61" s="343"/>
      <c r="O61" s="343"/>
      <c r="P61" s="343"/>
      <c r="Q61" s="343"/>
      <c r="R61" s="343"/>
      <c r="S61" s="343"/>
      <c r="T61" s="343"/>
      <c r="U61" s="343"/>
      <c r="V61" s="343"/>
      <c r="W61" s="343"/>
      <c r="X61" s="343"/>
      <c r="Y61" s="343"/>
    </row>
    <row r="62" spans="1:25" ht="12.75" customHeight="1">
      <c r="A62" s="343"/>
      <c r="B62" s="343"/>
      <c r="C62" s="343"/>
      <c r="D62" s="343"/>
      <c r="E62" s="404"/>
      <c r="F62" s="404"/>
      <c r="G62" s="404"/>
      <c r="H62" s="343"/>
      <c r="I62" s="343"/>
      <c r="J62" s="343"/>
      <c r="K62" s="343"/>
      <c r="L62" s="343"/>
      <c r="M62" s="343"/>
      <c r="N62" s="343"/>
      <c r="O62" s="343"/>
      <c r="P62" s="343"/>
      <c r="Q62" s="343"/>
      <c r="R62" s="343"/>
      <c r="S62" s="343"/>
      <c r="T62" s="343"/>
      <c r="U62" s="343"/>
      <c r="V62" s="343"/>
      <c r="W62" s="343"/>
      <c r="X62" s="343"/>
      <c r="Y62" s="343"/>
    </row>
    <row r="63" spans="1:25" ht="12.75" customHeight="1">
      <c r="A63" s="343"/>
      <c r="B63" s="343"/>
      <c r="C63" s="343"/>
      <c r="D63" s="343"/>
      <c r="E63" s="404"/>
      <c r="F63" s="404"/>
      <c r="G63" s="404"/>
      <c r="H63" s="343"/>
      <c r="I63" s="343"/>
      <c r="J63" s="343"/>
      <c r="K63" s="343"/>
      <c r="L63" s="343"/>
      <c r="M63" s="343"/>
      <c r="N63" s="343"/>
      <c r="O63" s="343"/>
      <c r="P63" s="343"/>
      <c r="Q63" s="343"/>
      <c r="R63" s="343"/>
      <c r="S63" s="343"/>
      <c r="T63" s="343"/>
      <c r="U63" s="343"/>
      <c r="V63" s="343"/>
      <c r="W63" s="343"/>
      <c r="X63" s="343"/>
      <c r="Y63" s="343"/>
    </row>
    <row r="64" spans="1:25" ht="12.75" customHeight="1">
      <c r="A64" s="343"/>
      <c r="B64" s="343"/>
      <c r="C64" s="343"/>
      <c r="D64" s="343"/>
      <c r="E64" s="404"/>
      <c r="F64" s="404"/>
      <c r="G64" s="404"/>
      <c r="H64" s="343"/>
      <c r="I64" s="343"/>
      <c r="J64" s="343"/>
      <c r="K64" s="343"/>
      <c r="L64" s="343"/>
      <c r="M64" s="343"/>
      <c r="N64" s="343"/>
      <c r="O64" s="343"/>
      <c r="P64" s="343"/>
      <c r="Q64" s="343"/>
      <c r="R64" s="343"/>
      <c r="S64" s="343"/>
      <c r="T64" s="343"/>
      <c r="U64" s="343"/>
      <c r="V64" s="343"/>
      <c r="W64" s="343"/>
      <c r="X64" s="343"/>
      <c r="Y64" s="343"/>
    </row>
    <row r="65" spans="1:25" ht="12.75" customHeight="1">
      <c r="A65" s="343"/>
      <c r="B65" s="343"/>
      <c r="C65" s="343"/>
      <c r="D65" s="343"/>
      <c r="E65" s="404"/>
      <c r="F65" s="404"/>
      <c r="G65" s="404"/>
      <c r="H65" s="343"/>
      <c r="I65" s="343"/>
      <c r="J65" s="343"/>
      <c r="K65" s="343"/>
      <c r="L65" s="343"/>
      <c r="M65" s="343"/>
      <c r="N65" s="343"/>
      <c r="O65" s="343"/>
      <c r="P65" s="343"/>
      <c r="Q65" s="343"/>
      <c r="R65" s="343"/>
      <c r="S65" s="343"/>
      <c r="T65" s="343"/>
      <c r="U65" s="343"/>
      <c r="V65" s="343"/>
      <c r="W65" s="343"/>
      <c r="X65" s="343"/>
      <c r="Y65" s="343"/>
    </row>
    <row r="66" spans="1:25" ht="12.75" customHeight="1">
      <c r="A66" s="343"/>
      <c r="B66" s="343"/>
      <c r="C66" s="343"/>
      <c r="D66" s="343"/>
      <c r="E66" s="404"/>
      <c r="F66" s="404"/>
      <c r="G66" s="404"/>
      <c r="H66" s="343"/>
      <c r="I66" s="343"/>
      <c r="J66" s="343"/>
      <c r="K66" s="343"/>
      <c r="L66" s="343"/>
      <c r="M66" s="343"/>
      <c r="N66" s="343"/>
      <c r="O66" s="343"/>
      <c r="P66" s="343"/>
      <c r="Q66" s="343"/>
      <c r="R66" s="343"/>
      <c r="S66" s="343"/>
      <c r="T66" s="343"/>
      <c r="U66" s="343"/>
      <c r="V66" s="343"/>
      <c r="W66" s="343"/>
      <c r="X66" s="343"/>
      <c r="Y66" s="343"/>
    </row>
    <row r="67" spans="1:25" ht="12.75" customHeight="1">
      <c r="A67" s="343"/>
      <c r="B67" s="343"/>
      <c r="C67" s="343"/>
      <c r="D67" s="343"/>
      <c r="E67" s="404"/>
      <c r="F67" s="404"/>
      <c r="G67" s="404"/>
      <c r="H67" s="343"/>
      <c r="I67" s="343"/>
      <c r="J67" s="343"/>
      <c r="K67" s="343"/>
      <c r="L67" s="343"/>
      <c r="M67" s="343"/>
      <c r="N67" s="343"/>
      <c r="O67" s="343"/>
      <c r="P67" s="343"/>
      <c r="Q67" s="343"/>
      <c r="R67" s="343"/>
      <c r="S67" s="343"/>
      <c r="T67" s="343"/>
      <c r="U67" s="343"/>
      <c r="V67" s="343"/>
      <c r="W67" s="343"/>
      <c r="X67" s="343"/>
      <c r="Y67" s="343"/>
    </row>
    <row r="68" spans="1:25" ht="12.75" customHeight="1">
      <c r="A68" s="343"/>
      <c r="B68" s="343"/>
      <c r="C68" s="343"/>
      <c r="D68" s="343"/>
      <c r="E68" s="404"/>
      <c r="F68" s="404"/>
      <c r="G68" s="404"/>
      <c r="H68" s="343"/>
      <c r="I68" s="343"/>
      <c r="J68" s="343"/>
      <c r="K68" s="343"/>
      <c r="L68" s="343"/>
      <c r="M68" s="343"/>
      <c r="N68" s="343"/>
      <c r="O68" s="343"/>
      <c r="P68" s="343"/>
      <c r="Q68" s="343"/>
      <c r="R68" s="343"/>
      <c r="S68" s="343"/>
      <c r="T68" s="343"/>
      <c r="U68" s="343"/>
      <c r="V68" s="343"/>
      <c r="W68" s="343"/>
      <c r="X68" s="343"/>
      <c r="Y68" s="343"/>
    </row>
    <row r="69" spans="1:25" ht="12.75" customHeight="1">
      <c r="A69" s="343"/>
      <c r="B69" s="343"/>
      <c r="C69" s="343"/>
      <c r="D69" s="343"/>
      <c r="E69" s="404"/>
      <c r="F69" s="404"/>
      <c r="G69" s="404"/>
      <c r="H69" s="343"/>
      <c r="I69" s="343"/>
      <c r="J69" s="343"/>
      <c r="K69" s="343"/>
      <c r="L69" s="343"/>
      <c r="M69" s="343"/>
      <c r="N69" s="343"/>
      <c r="O69" s="343"/>
      <c r="P69" s="343"/>
      <c r="Q69" s="343"/>
      <c r="R69" s="343"/>
      <c r="S69" s="343"/>
      <c r="T69" s="343"/>
      <c r="U69" s="343"/>
      <c r="V69" s="343"/>
      <c r="W69" s="343"/>
      <c r="X69" s="343"/>
      <c r="Y69" s="343"/>
    </row>
    <row r="70" spans="1:25" ht="12.75" customHeight="1">
      <c r="A70" s="343"/>
      <c r="B70" s="343"/>
      <c r="C70" s="343"/>
      <c r="D70" s="343"/>
      <c r="E70" s="404"/>
      <c r="F70" s="404"/>
      <c r="G70" s="404"/>
      <c r="H70" s="343"/>
      <c r="I70" s="343"/>
      <c r="J70" s="343"/>
      <c r="K70" s="343"/>
      <c r="L70" s="343"/>
      <c r="M70" s="343"/>
      <c r="N70" s="343"/>
      <c r="O70" s="343"/>
      <c r="P70" s="343"/>
      <c r="Q70" s="343"/>
      <c r="R70" s="343"/>
      <c r="S70" s="343"/>
      <c r="T70" s="343"/>
      <c r="U70" s="343"/>
      <c r="V70" s="343"/>
      <c r="W70" s="343"/>
      <c r="X70" s="343"/>
      <c r="Y70" s="343"/>
    </row>
    <row r="71" spans="1:25" ht="12.75" customHeight="1">
      <c r="A71" s="343"/>
      <c r="B71" s="343"/>
      <c r="C71" s="343"/>
      <c r="D71" s="343"/>
      <c r="E71" s="404"/>
      <c r="F71" s="404"/>
      <c r="G71" s="404"/>
      <c r="H71" s="343"/>
      <c r="I71" s="343"/>
      <c r="J71" s="343"/>
      <c r="K71" s="343"/>
      <c r="L71" s="343"/>
      <c r="M71" s="343"/>
      <c r="N71" s="343"/>
      <c r="O71" s="343"/>
      <c r="P71" s="343"/>
      <c r="Q71" s="343"/>
      <c r="R71" s="343"/>
      <c r="S71" s="343"/>
      <c r="T71" s="343"/>
      <c r="U71" s="343"/>
      <c r="V71" s="343"/>
      <c r="W71" s="343"/>
      <c r="X71" s="343"/>
      <c r="Y71" s="343"/>
    </row>
    <row r="72" spans="1:25" ht="12.75" customHeight="1">
      <c r="A72" s="343"/>
      <c r="B72" s="343"/>
      <c r="C72" s="343"/>
      <c r="D72" s="343"/>
      <c r="E72" s="404"/>
      <c r="F72" s="404"/>
      <c r="G72" s="404"/>
      <c r="H72" s="343"/>
      <c r="I72" s="343"/>
      <c r="J72" s="343"/>
      <c r="K72" s="343"/>
      <c r="L72" s="343"/>
      <c r="M72" s="343"/>
      <c r="N72" s="343"/>
      <c r="O72" s="343"/>
      <c r="P72" s="343"/>
      <c r="Q72" s="343"/>
      <c r="R72" s="343"/>
      <c r="S72" s="343"/>
      <c r="T72" s="343"/>
      <c r="U72" s="343"/>
      <c r="V72" s="343"/>
      <c r="W72" s="343"/>
      <c r="X72" s="343"/>
      <c r="Y72" s="343"/>
    </row>
    <row r="73" spans="1:25" ht="12.75" customHeight="1">
      <c r="A73" s="343"/>
      <c r="B73" s="343"/>
      <c r="C73" s="343"/>
      <c r="D73" s="343"/>
      <c r="E73" s="404"/>
      <c r="F73" s="404"/>
      <c r="G73" s="404"/>
      <c r="H73" s="343"/>
      <c r="I73" s="343"/>
      <c r="J73" s="343"/>
      <c r="K73" s="343"/>
      <c r="L73" s="343"/>
      <c r="M73" s="343"/>
      <c r="N73" s="343"/>
      <c r="O73" s="343"/>
      <c r="P73" s="343"/>
      <c r="Q73" s="343"/>
      <c r="R73" s="343"/>
      <c r="S73" s="343"/>
      <c r="T73" s="343"/>
      <c r="U73" s="343"/>
      <c r="V73" s="343"/>
      <c r="W73" s="343"/>
      <c r="X73" s="343"/>
      <c r="Y73" s="343"/>
    </row>
    <row r="74" spans="1:25" ht="12.75" customHeight="1">
      <c r="A74" s="343"/>
      <c r="B74" s="343"/>
      <c r="C74" s="343"/>
      <c r="D74" s="343"/>
      <c r="E74" s="404"/>
      <c r="F74" s="404"/>
      <c r="G74" s="404"/>
      <c r="H74" s="343"/>
      <c r="I74" s="343"/>
      <c r="J74" s="343"/>
      <c r="K74" s="343"/>
      <c r="L74" s="343"/>
      <c r="M74" s="343"/>
      <c r="N74" s="343"/>
      <c r="O74" s="343"/>
      <c r="P74" s="343"/>
      <c r="Q74" s="343"/>
      <c r="R74" s="343"/>
      <c r="S74" s="343"/>
      <c r="T74" s="343"/>
      <c r="U74" s="343"/>
      <c r="V74" s="343"/>
      <c r="W74" s="343"/>
      <c r="X74" s="343"/>
      <c r="Y74" s="343"/>
    </row>
    <row r="75" spans="1:25" ht="12.75" customHeight="1">
      <c r="A75" s="343"/>
      <c r="B75" s="343"/>
      <c r="C75" s="343"/>
      <c r="D75" s="343"/>
      <c r="E75" s="404"/>
      <c r="F75" s="404"/>
      <c r="G75" s="404"/>
      <c r="H75" s="343"/>
      <c r="I75" s="343"/>
      <c r="J75" s="343"/>
      <c r="K75" s="343"/>
      <c r="L75" s="343"/>
      <c r="M75" s="343"/>
      <c r="N75" s="343"/>
      <c r="O75" s="343"/>
      <c r="P75" s="343"/>
      <c r="Q75" s="343"/>
      <c r="R75" s="343"/>
      <c r="S75" s="343"/>
      <c r="T75" s="343"/>
      <c r="U75" s="343"/>
      <c r="V75" s="343"/>
      <c r="W75" s="343"/>
      <c r="X75" s="343"/>
      <c r="Y75" s="343"/>
    </row>
    <row r="76" spans="1:25" ht="12.75" customHeight="1">
      <c r="A76" s="343"/>
      <c r="B76" s="343"/>
      <c r="C76" s="343"/>
      <c r="D76" s="343"/>
      <c r="E76" s="404"/>
      <c r="F76" s="404"/>
      <c r="G76" s="404"/>
      <c r="H76" s="343"/>
      <c r="I76" s="343"/>
      <c r="J76" s="343"/>
      <c r="K76" s="343"/>
      <c r="L76" s="343"/>
      <c r="M76" s="343"/>
      <c r="N76" s="343"/>
      <c r="O76" s="343"/>
      <c r="P76" s="343"/>
      <c r="Q76" s="343"/>
      <c r="R76" s="343"/>
      <c r="S76" s="343"/>
      <c r="T76" s="343"/>
      <c r="U76" s="343"/>
      <c r="V76" s="343"/>
      <c r="W76" s="343"/>
      <c r="X76" s="343"/>
      <c r="Y76" s="343"/>
    </row>
    <row r="77" spans="1:25" ht="12.75" customHeight="1">
      <c r="A77" s="343"/>
      <c r="B77" s="343"/>
      <c r="C77" s="343"/>
      <c r="D77" s="343"/>
      <c r="E77" s="404"/>
      <c r="F77" s="404"/>
      <c r="G77" s="404"/>
      <c r="H77" s="343"/>
      <c r="I77" s="343"/>
      <c r="J77" s="343"/>
      <c r="K77" s="343"/>
      <c r="L77" s="343"/>
      <c r="M77" s="343"/>
      <c r="N77" s="343"/>
      <c r="O77" s="343"/>
      <c r="P77" s="343"/>
      <c r="Q77" s="343"/>
      <c r="R77" s="343"/>
      <c r="S77" s="343"/>
      <c r="T77" s="343"/>
      <c r="U77" s="343"/>
      <c r="V77" s="343"/>
      <c r="W77" s="343"/>
      <c r="X77" s="343"/>
      <c r="Y77" s="343"/>
    </row>
    <row r="78" spans="1:25" ht="12.75" customHeight="1">
      <c r="A78" s="343"/>
      <c r="B78" s="343"/>
      <c r="C78" s="343"/>
      <c r="D78" s="343"/>
      <c r="E78" s="404"/>
      <c r="F78" s="404"/>
      <c r="G78" s="404"/>
      <c r="H78" s="343"/>
      <c r="I78" s="343"/>
      <c r="J78" s="343"/>
      <c r="K78" s="343"/>
      <c r="L78" s="343"/>
      <c r="M78" s="343"/>
      <c r="N78" s="343"/>
      <c r="O78" s="343"/>
      <c r="P78" s="343"/>
      <c r="Q78" s="343"/>
      <c r="R78" s="343"/>
      <c r="S78" s="343"/>
      <c r="T78" s="343"/>
      <c r="U78" s="343"/>
      <c r="V78" s="343"/>
      <c r="W78" s="343"/>
      <c r="X78" s="343"/>
      <c r="Y78" s="343"/>
    </row>
    <row r="79" spans="1:25" ht="12.75" customHeight="1">
      <c r="A79" s="343"/>
      <c r="B79" s="343"/>
      <c r="C79" s="343"/>
      <c r="D79" s="343"/>
      <c r="E79" s="404"/>
      <c r="F79" s="404"/>
      <c r="G79" s="404"/>
      <c r="H79" s="343"/>
      <c r="I79" s="343"/>
      <c r="J79" s="343"/>
      <c r="K79" s="343"/>
      <c r="L79" s="343"/>
      <c r="M79" s="343"/>
      <c r="N79" s="343"/>
      <c r="O79" s="343"/>
      <c r="P79" s="343"/>
      <c r="Q79" s="343"/>
      <c r="R79" s="343"/>
      <c r="S79" s="343"/>
      <c r="T79" s="343"/>
      <c r="U79" s="343"/>
      <c r="V79" s="343"/>
      <c r="W79" s="343"/>
      <c r="X79" s="343"/>
      <c r="Y79" s="343"/>
    </row>
    <row r="80" spans="1:25" ht="12.75" customHeight="1">
      <c r="A80" s="343"/>
      <c r="B80" s="343"/>
      <c r="C80" s="343"/>
      <c r="D80" s="343"/>
      <c r="E80" s="404"/>
      <c r="F80" s="404"/>
      <c r="G80" s="404"/>
      <c r="H80" s="343"/>
      <c r="I80" s="343"/>
      <c r="J80" s="343"/>
      <c r="K80" s="343"/>
      <c r="L80" s="343"/>
      <c r="M80" s="343"/>
      <c r="N80" s="343"/>
      <c r="O80" s="343"/>
      <c r="P80" s="343"/>
      <c r="Q80" s="343"/>
      <c r="R80" s="343"/>
      <c r="S80" s="343"/>
      <c r="T80" s="343"/>
      <c r="U80" s="343"/>
      <c r="V80" s="343"/>
      <c r="W80" s="343"/>
      <c r="X80" s="343"/>
      <c r="Y80" s="343"/>
    </row>
    <row r="81" spans="1:25" ht="12.75" customHeight="1">
      <c r="A81" s="343"/>
      <c r="B81" s="343"/>
      <c r="C81" s="343"/>
      <c r="D81" s="343"/>
      <c r="E81" s="404"/>
      <c r="F81" s="404"/>
      <c r="G81" s="404"/>
      <c r="H81" s="343"/>
      <c r="I81" s="343"/>
      <c r="J81" s="343"/>
      <c r="K81" s="343"/>
      <c r="L81" s="343"/>
      <c r="M81" s="343"/>
      <c r="N81" s="343"/>
      <c r="O81" s="343"/>
      <c r="P81" s="343"/>
      <c r="Q81" s="343"/>
      <c r="R81" s="343"/>
      <c r="S81" s="343"/>
      <c r="T81" s="343"/>
      <c r="U81" s="343"/>
      <c r="V81" s="343"/>
      <c r="W81" s="343"/>
      <c r="X81" s="343"/>
      <c r="Y81" s="343"/>
    </row>
    <row r="82" spans="1:25" ht="12.75" customHeight="1">
      <c r="A82" s="343"/>
      <c r="B82" s="343"/>
      <c r="C82" s="343"/>
      <c r="D82" s="343"/>
      <c r="E82" s="404"/>
      <c r="F82" s="404"/>
      <c r="G82" s="404"/>
      <c r="H82" s="343"/>
      <c r="I82" s="343"/>
      <c r="J82" s="343"/>
      <c r="K82" s="343"/>
      <c r="L82" s="343"/>
      <c r="M82" s="343"/>
      <c r="N82" s="343"/>
      <c r="O82" s="343"/>
      <c r="P82" s="343"/>
      <c r="Q82" s="343"/>
      <c r="R82" s="343"/>
      <c r="S82" s="343"/>
      <c r="T82" s="343"/>
      <c r="U82" s="343"/>
      <c r="V82" s="343"/>
      <c r="W82" s="343"/>
      <c r="X82" s="343"/>
      <c r="Y82" s="343"/>
    </row>
    <row r="83" spans="1:25" ht="12.75" customHeight="1">
      <c r="A83" s="343"/>
      <c r="B83" s="343"/>
      <c r="C83" s="343"/>
      <c r="D83" s="343"/>
      <c r="E83" s="404"/>
      <c r="F83" s="404"/>
      <c r="G83" s="404"/>
      <c r="H83" s="343"/>
      <c r="I83" s="343"/>
      <c r="J83" s="343"/>
      <c r="K83" s="343"/>
      <c r="L83" s="343"/>
      <c r="M83" s="343"/>
      <c r="N83" s="343"/>
      <c r="O83" s="343"/>
      <c r="P83" s="343"/>
      <c r="Q83" s="343"/>
      <c r="R83" s="343"/>
      <c r="S83" s="343"/>
      <c r="T83" s="343"/>
      <c r="U83" s="343"/>
      <c r="V83" s="343"/>
      <c r="W83" s="343"/>
      <c r="X83" s="343"/>
      <c r="Y83" s="343"/>
    </row>
    <row r="84" spans="1:25" ht="12.75" customHeight="1">
      <c r="A84" s="343"/>
      <c r="B84" s="343"/>
      <c r="C84" s="343"/>
      <c r="D84" s="343"/>
      <c r="E84" s="404"/>
      <c r="F84" s="404"/>
      <c r="G84" s="404"/>
      <c r="H84" s="343"/>
      <c r="I84" s="343"/>
      <c r="J84" s="343"/>
      <c r="K84" s="343"/>
      <c r="L84" s="343"/>
      <c r="M84" s="343"/>
      <c r="N84" s="343"/>
      <c r="O84" s="343"/>
      <c r="P84" s="343"/>
      <c r="Q84" s="343"/>
      <c r="R84" s="343"/>
      <c r="S84" s="343"/>
      <c r="T84" s="343"/>
      <c r="U84" s="343"/>
      <c r="V84" s="343"/>
      <c r="W84" s="343"/>
      <c r="X84" s="343"/>
      <c r="Y84" s="343"/>
    </row>
    <row r="85" spans="1:25" ht="12.75" customHeight="1">
      <c r="A85" s="343"/>
      <c r="B85" s="343"/>
      <c r="C85" s="343"/>
      <c r="D85" s="343"/>
      <c r="E85" s="404"/>
      <c r="F85" s="404"/>
      <c r="G85" s="404"/>
      <c r="H85" s="343"/>
      <c r="I85" s="343"/>
      <c r="J85" s="343"/>
      <c r="K85" s="343"/>
      <c r="L85" s="343"/>
      <c r="M85" s="343"/>
      <c r="N85" s="343"/>
      <c r="O85" s="343"/>
      <c r="P85" s="343"/>
      <c r="Q85" s="343"/>
      <c r="R85" s="343"/>
      <c r="S85" s="343"/>
      <c r="T85" s="343"/>
      <c r="U85" s="343"/>
      <c r="V85" s="343"/>
      <c r="W85" s="343"/>
      <c r="X85" s="343"/>
      <c r="Y85" s="343"/>
    </row>
    <row r="86" spans="1:25" ht="12.75" customHeight="1">
      <c r="A86" s="343"/>
      <c r="B86" s="343"/>
      <c r="C86" s="343"/>
      <c r="D86" s="343"/>
      <c r="E86" s="404"/>
      <c r="F86" s="404"/>
      <c r="G86" s="404"/>
      <c r="H86" s="343"/>
      <c r="I86" s="343"/>
      <c r="J86" s="343"/>
      <c r="K86" s="343"/>
      <c r="L86" s="343"/>
      <c r="M86" s="343"/>
      <c r="N86" s="343"/>
      <c r="O86" s="343"/>
      <c r="P86" s="343"/>
      <c r="Q86" s="343"/>
      <c r="R86" s="343"/>
      <c r="S86" s="343"/>
      <c r="T86" s="343"/>
      <c r="U86" s="343"/>
      <c r="V86" s="343"/>
      <c r="W86" s="343"/>
      <c r="X86" s="343"/>
      <c r="Y86" s="343"/>
    </row>
    <row r="87" spans="1:25" ht="12.75" customHeight="1">
      <c r="A87" s="343"/>
      <c r="B87" s="343"/>
      <c r="C87" s="343"/>
      <c r="D87" s="343"/>
      <c r="E87" s="404"/>
      <c r="F87" s="404"/>
      <c r="G87" s="404"/>
      <c r="H87" s="343"/>
      <c r="I87" s="343"/>
      <c r="J87" s="343"/>
      <c r="K87" s="343"/>
      <c r="L87" s="343"/>
      <c r="M87" s="343"/>
      <c r="N87" s="343"/>
      <c r="O87" s="343"/>
      <c r="P87" s="343"/>
      <c r="Q87" s="343"/>
      <c r="R87" s="343"/>
      <c r="S87" s="343"/>
      <c r="T87" s="343"/>
      <c r="U87" s="343"/>
      <c r="V87" s="343"/>
      <c r="W87" s="343"/>
      <c r="X87" s="343"/>
      <c r="Y87" s="343"/>
    </row>
    <row r="88" spans="1:25" ht="12.75" customHeight="1">
      <c r="A88" s="343"/>
      <c r="B88" s="343"/>
      <c r="C88" s="343"/>
      <c r="D88" s="343"/>
      <c r="E88" s="404"/>
      <c r="F88" s="404"/>
      <c r="G88" s="404"/>
      <c r="H88" s="343"/>
      <c r="I88" s="343"/>
      <c r="J88" s="343"/>
      <c r="K88" s="343"/>
      <c r="L88" s="343"/>
      <c r="M88" s="343"/>
      <c r="N88" s="343"/>
      <c r="O88" s="343"/>
      <c r="P88" s="343"/>
      <c r="Q88" s="343"/>
      <c r="R88" s="343"/>
      <c r="S88" s="343"/>
      <c r="T88" s="343"/>
      <c r="U88" s="343"/>
      <c r="V88" s="343"/>
      <c r="W88" s="343"/>
      <c r="X88" s="343"/>
      <c r="Y88" s="343"/>
    </row>
    <row r="89" spans="1:25" ht="12.75" customHeight="1">
      <c r="A89" s="343"/>
      <c r="B89" s="343"/>
      <c r="C89" s="343"/>
      <c r="D89" s="343"/>
      <c r="E89" s="404"/>
      <c r="F89" s="404"/>
      <c r="G89" s="404"/>
      <c r="H89" s="343"/>
      <c r="I89" s="343"/>
      <c r="J89" s="343"/>
      <c r="K89" s="343"/>
      <c r="L89" s="343"/>
      <c r="M89" s="343"/>
      <c r="N89" s="343"/>
      <c r="O89" s="343"/>
      <c r="P89" s="343"/>
      <c r="Q89" s="343"/>
      <c r="R89" s="343"/>
      <c r="S89" s="343"/>
      <c r="T89" s="343"/>
      <c r="U89" s="343"/>
      <c r="V89" s="343"/>
      <c r="W89" s="343"/>
      <c r="X89" s="343"/>
      <c r="Y89" s="343"/>
    </row>
    <row r="90" spans="1:25" ht="12.75" customHeight="1">
      <c r="A90" s="343"/>
      <c r="B90" s="343"/>
      <c r="C90" s="343"/>
      <c r="D90" s="343"/>
      <c r="E90" s="404"/>
      <c r="F90" s="404"/>
      <c r="G90" s="404"/>
      <c r="H90" s="343"/>
      <c r="I90" s="343"/>
      <c r="J90" s="343"/>
      <c r="K90" s="343"/>
      <c r="L90" s="343"/>
      <c r="M90" s="343"/>
      <c r="N90" s="343"/>
      <c r="O90" s="343"/>
      <c r="P90" s="343"/>
      <c r="Q90" s="343"/>
      <c r="R90" s="343"/>
      <c r="S90" s="343"/>
      <c r="T90" s="343"/>
      <c r="U90" s="343"/>
      <c r="V90" s="343"/>
      <c r="W90" s="343"/>
      <c r="X90" s="343"/>
      <c r="Y90" s="343"/>
    </row>
    <row r="91" spans="1:25" ht="12.75" customHeight="1">
      <c r="A91" s="343"/>
      <c r="B91" s="343"/>
      <c r="C91" s="343"/>
      <c r="D91" s="343"/>
      <c r="E91" s="404"/>
      <c r="F91" s="404"/>
      <c r="G91" s="404"/>
      <c r="H91" s="343"/>
      <c r="I91" s="343"/>
      <c r="J91" s="343"/>
      <c r="K91" s="343"/>
      <c r="L91" s="343"/>
      <c r="M91" s="343"/>
      <c r="N91" s="343"/>
      <c r="O91" s="343"/>
      <c r="P91" s="343"/>
      <c r="Q91" s="343"/>
      <c r="R91" s="343"/>
      <c r="S91" s="343"/>
      <c r="T91" s="343"/>
      <c r="U91" s="343"/>
      <c r="V91" s="343"/>
      <c r="W91" s="343"/>
      <c r="X91" s="343"/>
      <c r="Y91" s="343"/>
    </row>
    <row r="92" spans="1:25" ht="12.75" customHeight="1">
      <c r="A92" s="343"/>
      <c r="B92" s="343"/>
      <c r="C92" s="343"/>
      <c r="D92" s="343"/>
      <c r="E92" s="404"/>
      <c r="F92" s="404"/>
      <c r="G92" s="404"/>
      <c r="H92" s="343"/>
      <c r="I92" s="343"/>
      <c r="J92" s="343"/>
      <c r="K92" s="343"/>
      <c r="L92" s="343"/>
      <c r="M92" s="343"/>
      <c r="N92" s="343"/>
      <c r="O92" s="343"/>
      <c r="P92" s="343"/>
      <c r="Q92" s="343"/>
      <c r="R92" s="343"/>
      <c r="S92" s="343"/>
      <c r="T92" s="343"/>
      <c r="U92" s="343"/>
      <c r="V92" s="343"/>
      <c r="W92" s="343"/>
      <c r="X92" s="343"/>
      <c r="Y92" s="343"/>
    </row>
    <row r="93" spans="1:25" ht="12.75" customHeight="1">
      <c r="A93" s="343"/>
      <c r="B93" s="343"/>
      <c r="C93" s="343"/>
      <c r="D93" s="343"/>
      <c r="E93" s="404"/>
      <c r="F93" s="404"/>
      <c r="G93" s="404"/>
      <c r="H93" s="343"/>
      <c r="I93" s="343"/>
      <c r="J93" s="343"/>
      <c r="K93" s="343"/>
      <c r="L93" s="343"/>
      <c r="M93" s="343"/>
      <c r="N93" s="343"/>
      <c r="O93" s="343"/>
      <c r="P93" s="343"/>
      <c r="Q93" s="343"/>
      <c r="R93" s="343"/>
      <c r="S93" s="343"/>
      <c r="T93" s="343"/>
      <c r="U93" s="343"/>
      <c r="V93" s="343"/>
      <c r="W93" s="343"/>
      <c r="X93" s="343"/>
      <c r="Y93" s="343"/>
    </row>
    <row r="94" spans="1:25" ht="12.75" customHeight="1">
      <c r="A94" s="343"/>
      <c r="B94" s="343"/>
      <c r="C94" s="343"/>
      <c r="D94" s="343"/>
      <c r="E94" s="404"/>
      <c r="F94" s="404"/>
      <c r="G94" s="404"/>
      <c r="H94" s="343"/>
      <c r="I94" s="343"/>
      <c r="J94" s="343"/>
      <c r="K94" s="343"/>
      <c r="L94" s="343"/>
      <c r="M94" s="343"/>
      <c r="N94" s="343"/>
      <c r="O94" s="343"/>
      <c r="P94" s="343"/>
      <c r="Q94" s="343"/>
      <c r="R94" s="343"/>
      <c r="S94" s="343"/>
      <c r="T94" s="343"/>
      <c r="U94" s="343"/>
      <c r="V94" s="343"/>
      <c r="W94" s="343"/>
      <c r="X94" s="343"/>
      <c r="Y94" s="343"/>
    </row>
    <row r="95" spans="1:25" ht="12.75" customHeight="1">
      <c r="A95" s="343"/>
      <c r="B95" s="343"/>
      <c r="C95" s="343"/>
      <c r="D95" s="343"/>
      <c r="E95" s="404"/>
      <c r="F95" s="404"/>
      <c r="G95" s="404"/>
      <c r="H95" s="343"/>
      <c r="I95" s="343"/>
      <c r="J95" s="343"/>
      <c r="K95" s="343"/>
      <c r="L95" s="343"/>
      <c r="M95" s="343"/>
      <c r="N95" s="343"/>
      <c r="O95" s="343"/>
      <c r="P95" s="343"/>
      <c r="Q95" s="343"/>
      <c r="R95" s="343"/>
      <c r="S95" s="343"/>
      <c r="T95" s="343"/>
      <c r="U95" s="343"/>
      <c r="V95" s="343"/>
      <c r="W95" s="343"/>
      <c r="X95" s="343"/>
      <c r="Y95" s="343"/>
    </row>
    <row r="96" spans="1:25" ht="12.75" customHeight="1">
      <c r="A96" s="343"/>
      <c r="B96" s="343"/>
      <c r="C96" s="343"/>
      <c r="D96" s="343"/>
      <c r="E96" s="404"/>
      <c r="F96" s="404"/>
      <c r="G96" s="404"/>
      <c r="H96" s="343"/>
      <c r="I96" s="343"/>
      <c r="J96" s="343"/>
      <c r="K96" s="343"/>
      <c r="L96" s="343"/>
      <c r="M96" s="343"/>
      <c r="N96" s="343"/>
      <c r="O96" s="343"/>
      <c r="P96" s="343"/>
      <c r="Q96" s="343"/>
      <c r="R96" s="343"/>
      <c r="S96" s="343"/>
      <c r="T96" s="343"/>
      <c r="U96" s="343"/>
      <c r="V96" s="343"/>
      <c r="W96" s="343"/>
      <c r="X96" s="343"/>
      <c r="Y96" s="343"/>
    </row>
    <row r="97" spans="1:25" ht="12.75" customHeight="1">
      <c r="A97" s="343"/>
      <c r="B97" s="343"/>
      <c r="C97" s="343"/>
      <c r="D97" s="343"/>
      <c r="E97" s="404"/>
      <c r="F97" s="404"/>
      <c r="G97" s="404"/>
      <c r="H97" s="343"/>
      <c r="I97" s="343"/>
      <c r="J97" s="343"/>
      <c r="K97" s="343"/>
      <c r="L97" s="343"/>
      <c r="M97" s="343"/>
      <c r="N97" s="343"/>
      <c r="O97" s="343"/>
      <c r="P97" s="343"/>
      <c r="Q97" s="343"/>
      <c r="R97" s="343"/>
      <c r="S97" s="343"/>
      <c r="T97" s="343"/>
      <c r="U97" s="343"/>
      <c r="V97" s="343"/>
      <c r="W97" s="343"/>
      <c r="X97" s="343"/>
      <c r="Y97" s="343"/>
    </row>
    <row r="98" spans="1:25" ht="12.75" customHeight="1">
      <c r="A98" s="343"/>
      <c r="B98" s="343"/>
      <c r="C98" s="343"/>
      <c r="D98" s="343"/>
      <c r="E98" s="404"/>
      <c r="F98" s="404"/>
      <c r="G98" s="404"/>
      <c r="H98" s="343"/>
      <c r="I98" s="343"/>
      <c r="J98" s="343"/>
      <c r="K98" s="343"/>
      <c r="L98" s="343"/>
      <c r="M98" s="343"/>
      <c r="N98" s="343"/>
      <c r="O98" s="343"/>
      <c r="P98" s="343"/>
      <c r="Q98" s="343"/>
      <c r="R98" s="343"/>
      <c r="S98" s="343"/>
      <c r="T98" s="343"/>
      <c r="U98" s="343"/>
      <c r="V98" s="343"/>
      <c r="W98" s="343"/>
      <c r="X98" s="343"/>
      <c r="Y98" s="343"/>
    </row>
    <row r="99" spans="1:25" ht="12.75" customHeight="1">
      <c r="A99" s="343"/>
      <c r="B99" s="343"/>
      <c r="C99" s="343"/>
      <c r="D99" s="343"/>
      <c r="E99" s="404"/>
      <c r="F99" s="404"/>
      <c r="G99" s="404"/>
      <c r="H99" s="343"/>
      <c r="I99" s="343"/>
      <c r="J99" s="343"/>
      <c r="K99" s="343"/>
      <c r="L99" s="343"/>
      <c r="M99" s="343"/>
      <c r="N99" s="343"/>
      <c r="O99" s="343"/>
      <c r="P99" s="343"/>
      <c r="Q99" s="343"/>
      <c r="R99" s="343"/>
      <c r="S99" s="343"/>
      <c r="T99" s="343"/>
      <c r="U99" s="343"/>
      <c r="V99" s="343"/>
      <c r="W99" s="343"/>
      <c r="X99" s="343"/>
      <c r="Y99" s="343"/>
    </row>
    <row r="100" spans="1:25" ht="12.75" customHeight="1">
      <c r="A100" s="343"/>
      <c r="B100" s="343"/>
      <c r="C100" s="343"/>
      <c r="D100" s="343"/>
      <c r="E100" s="404"/>
      <c r="F100" s="404"/>
      <c r="G100" s="404"/>
      <c r="H100" s="343"/>
      <c r="I100" s="343"/>
      <c r="J100" s="343"/>
      <c r="K100" s="343"/>
      <c r="L100" s="343"/>
      <c r="M100" s="343"/>
      <c r="N100" s="343"/>
      <c r="O100" s="343"/>
      <c r="P100" s="343"/>
      <c r="Q100" s="343"/>
      <c r="R100" s="343"/>
      <c r="S100" s="343"/>
      <c r="T100" s="343"/>
      <c r="U100" s="343"/>
      <c r="V100" s="343"/>
      <c r="W100" s="343"/>
      <c r="X100" s="343"/>
      <c r="Y100" s="343"/>
    </row>
    <row r="101" spans="1:25" ht="12.75" customHeight="1">
      <c r="A101" s="343"/>
      <c r="B101" s="343"/>
      <c r="C101" s="343"/>
      <c r="D101" s="343"/>
      <c r="E101" s="404"/>
      <c r="F101" s="404"/>
      <c r="G101" s="404"/>
      <c r="H101" s="343"/>
      <c r="I101" s="343"/>
      <c r="J101" s="343"/>
      <c r="K101" s="343"/>
      <c r="L101" s="343"/>
      <c r="M101" s="343"/>
      <c r="N101" s="343"/>
      <c r="O101" s="343"/>
      <c r="P101" s="343"/>
      <c r="Q101" s="343"/>
      <c r="R101" s="343"/>
      <c r="S101" s="343"/>
      <c r="T101" s="343"/>
      <c r="U101" s="343"/>
      <c r="V101" s="343"/>
      <c r="W101" s="343"/>
      <c r="X101" s="343"/>
      <c r="Y101" s="343"/>
    </row>
    <row r="102" spans="1:25" ht="12.75" customHeight="1">
      <c r="A102" s="343"/>
      <c r="B102" s="343"/>
      <c r="C102" s="343"/>
      <c r="D102" s="343"/>
      <c r="E102" s="404"/>
      <c r="F102" s="404"/>
      <c r="G102" s="404"/>
      <c r="H102" s="343"/>
      <c r="I102" s="343"/>
      <c r="J102" s="343"/>
      <c r="K102" s="343"/>
      <c r="L102" s="343"/>
      <c r="M102" s="343"/>
      <c r="N102" s="343"/>
      <c r="O102" s="343"/>
      <c r="P102" s="343"/>
      <c r="Q102" s="343"/>
      <c r="R102" s="343"/>
      <c r="S102" s="343"/>
      <c r="T102" s="343"/>
      <c r="U102" s="343"/>
      <c r="V102" s="343"/>
      <c r="W102" s="343"/>
      <c r="X102" s="343"/>
      <c r="Y102" s="343"/>
    </row>
    <row r="103" spans="1:25" ht="12.75" customHeight="1">
      <c r="A103" s="343"/>
      <c r="B103" s="343"/>
      <c r="C103" s="343"/>
      <c r="D103" s="343"/>
      <c r="E103" s="404"/>
      <c r="F103" s="404"/>
      <c r="G103" s="404"/>
      <c r="H103" s="343"/>
      <c r="I103" s="343"/>
      <c r="J103" s="343"/>
      <c r="K103" s="343"/>
      <c r="L103" s="343"/>
      <c r="M103" s="343"/>
      <c r="N103" s="343"/>
      <c r="O103" s="343"/>
      <c r="P103" s="343"/>
      <c r="Q103" s="343"/>
      <c r="R103" s="343"/>
      <c r="S103" s="343"/>
      <c r="T103" s="343"/>
      <c r="U103" s="343"/>
      <c r="V103" s="343"/>
      <c r="W103" s="343"/>
      <c r="X103" s="343"/>
      <c r="Y103" s="343"/>
    </row>
    <row r="104" spans="1:25" ht="12.75" customHeight="1">
      <c r="A104" s="343"/>
      <c r="B104" s="343"/>
      <c r="C104" s="343"/>
      <c r="D104" s="343"/>
      <c r="E104" s="404"/>
      <c r="F104" s="404"/>
      <c r="G104" s="404"/>
      <c r="H104" s="343"/>
      <c r="I104" s="343"/>
      <c r="J104" s="343"/>
      <c r="K104" s="343"/>
      <c r="L104" s="343"/>
      <c r="M104" s="343"/>
      <c r="N104" s="343"/>
      <c r="O104" s="343"/>
      <c r="P104" s="343"/>
      <c r="Q104" s="343"/>
      <c r="R104" s="343"/>
      <c r="S104" s="343"/>
      <c r="T104" s="343"/>
      <c r="U104" s="343"/>
      <c r="V104" s="343"/>
      <c r="W104" s="343"/>
      <c r="X104" s="343"/>
      <c r="Y104" s="343"/>
    </row>
    <row r="105" spans="1:25" ht="12.75" customHeight="1">
      <c r="A105" s="343"/>
      <c r="B105" s="343"/>
      <c r="C105" s="343"/>
      <c r="D105" s="343"/>
      <c r="E105" s="404"/>
      <c r="F105" s="404"/>
      <c r="G105" s="404"/>
      <c r="H105" s="343"/>
      <c r="I105" s="343"/>
      <c r="J105" s="343"/>
      <c r="K105" s="343"/>
      <c r="L105" s="343"/>
      <c r="M105" s="343"/>
      <c r="N105" s="343"/>
      <c r="O105" s="343"/>
      <c r="P105" s="343"/>
      <c r="Q105" s="343"/>
      <c r="R105" s="343"/>
      <c r="S105" s="343"/>
      <c r="T105" s="343"/>
      <c r="U105" s="343"/>
      <c r="V105" s="343"/>
      <c r="W105" s="343"/>
      <c r="X105" s="343"/>
      <c r="Y105" s="343"/>
    </row>
    <row r="106" spans="1:25" ht="12.75" customHeight="1">
      <c r="A106" s="343"/>
      <c r="B106" s="343"/>
      <c r="C106" s="343"/>
      <c r="D106" s="343"/>
      <c r="E106" s="404"/>
      <c r="F106" s="404"/>
      <c r="G106" s="404"/>
      <c r="H106" s="343"/>
      <c r="I106" s="343"/>
      <c r="J106" s="343"/>
      <c r="K106" s="343"/>
      <c r="L106" s="343"/>
      <c r="M106" s="343"/>
      <c r="N106" s="343"/>
      <c r="O106" s="343"/>
      <c r="P106" s="343"/>
      <c r="Q106" s="343"/>
      <c r="R106" s="343"/>
      <c r="S106" s="343"/>
      <c r="T106" s="343"/>
      <c r="U106" s="343"/>
      <c r="V106" s="343"/>
      <c r="W106" s="343"/>
      <c r="X106" s="343"/>
      <c r="Y106" s="343"/>
    </row>
    <row r="107" spans="1:25" ht="12.75" customHeight="1">
      <c r="A107" s="343"/>
      <c r="B107" s="343"/>
      <c r="C107" s="343"/>
      <c r="D107" s="343"/>
      <c r="E107" s="404"/>
      <c r="F107" s="404"/>
      <c r="G107" s="404"/>
      <c r="H107" s="343"/>
      <c r="I107" s="343"/>
      <c r="J107" s="343"/>
      <c r="K107" s="343"/>
      <c r="L107" s="343"/>
      <c r="M107" s="343"/>
      <c r="N107" s="343"/>
      <c r="O107" s="343"/>
      <c r="P107" s="343"/>
      <c r="Q107" s="343"/>
      <c r="R107" s="343"/>
      <c r="S107" s="343"/>
      <c r="T107" s="343"/>
      <c r="U107" s="343"/>
      <c r="V107" s="343"/>
      <c r="W107" s="343"/>
      <c r="X107" s="343"/>
      <c r="Y107" s="343"/>
    </row>
    <row r="108" spans="1:25" ht="12.75" customHeight="1">
      <c r="A108" s="343"/>
      <c r="B108" s="343"/>
      <c r="C108" s="343"/>
      <c r="D108" s="343"/>
      <c r="E108" s="404"/>
      <c r="F108" s="404"/>
      <c r="G108" s="404"/>
      <c r="H108" s="343"/>
      <c r="I108" s="343"/>
      <c r="J108" s="343"/>
      <c r="K108" s="343"/>
      <c r="L108" s="343"/>
      <c r="M108" s="343"/>
      <c r="N108" s="343"/>
      <c r="O108" s="343"/>
      <c r="P108" s="343"/>
      <c r="Q108" s="343"/>
      <c r="R108" s="343"/>
      <c r="S108" s="343"/>
      <c r="T108" s="343"/>
      <c r="U108" s="343"/>
      <c r="V108" s="343"/>
      <c r="W108" s="343"/>
      <c r="X108" s="343"/>
      <c r="Y108" s="343"/>
    </row>
    <row r="109" spans="1:25" ht="12.75" customHeight="1">
      <c r="A109" s="343"/>
      <c r="B109" s="343"/>
      <c r="C109" s="343"/>
      <c r="D109" s="343"/>
      <c r="E109" s="404"/>
      <c r="F109" s="404"/>
      <c r="G109" s="404"/>
      <c r="H109" s="343"/>
      <c r="I109" s="343"/>
      <c r="J109" s="343"/>
      <c r="K109" s="343"/>
      <c r="L109" s="343"/>
      <c r="M109" s="343"/>
      <c r="N109" s="343"/>
      <c r="O109" s="343"/>
      <c r="P109" s="343"/>
      <c r="Q109" s="343"/>
      <c r="R109" s="343"/>
      <c r="S109" s="343"/>
      <c r="T109" s="343"/>
      <c r="U109" s="343"/>
      <c r="V109" s="343"/>
      <c r="W109" s="343"/>
      <c r="X109" s="343"/>
      <c r="Y109" s="343"/>
    </row>
    <row r="110" spans="1:25" ht="12.75" customHeight="1">
      <c r="A110" s="343"/>
      <c r="B110" s="343"/>
      <c r="C110" s="343"/>
      <c r="D110" s="343"/>
      <c r="E110" s="404"/>
      <c r="F110" s="404"/>
      <c r="G110" s="404"/>
      <c r="H110" s="343"/>
      <c r="I110" s="343"/>
      <c r="J110" s="343"/>
      <c r="K110" s="343"/>
      <c r="L110" s="343"/>
      <c r="M110" s="343"/>
      <c r="N110" s="343"/>
      <c r="O110" s="343"/>
      <c r="P110" s="343"/>
      <c r="Q110" s="343"/>
      <c r="R110" s="343"/>
      <c r="S110" s="343"/>
      <c r="T110" s="343"/>
      <c r="U110" s="343"/>
      <c r="V110" s="343"/>
      <c r="W110" s="343"/>
      <c r="X110" s="343"/>
      <c r="Y110" s="343"/>
    </row>
    <row r="111" spans="1:25" ht="12.75" customHeight="1">
      <c r="A111" s="343"/>
      <c r="B111" s="343"/>
      <c r="C111" s="343"/>
      <c r="D111" s="343"/>
      <c r="E111" s="404"/>
      <c r="F111" s="404"/>
      <c r="G111" s="404"/>
      <c r="H111" s="343"/>
      <c r="I111" s="343"/>
      <c r="J111" s="343"/>
      <c r="K111" s="343"/>
      <c r="L111" s="343"/>
      <c r="M111" s="343"/>
      <c r="N111" s="343"/>
      <c r="O111" s="343"/>
      <c r="P111" s="343"/>
      <c r="Q111" s="343"/>
      <c r="R111" s="343"/>
      <c r="S111" s="343"/>
      <c r="T111" s="343"/>
      <c r="U111" s="343"/>
      <c r="V111" s="343"/>
      <c r="W111" s="343"/>
      <c r="X111" s="343"/>
      <c r="Y111" s="343"/>
    </row>
    <row r="112" spans="1:25" ht="12.75" customHeight="1">
      <c r="A112" s="343"/>
      <c r="B112" s="343"/>
      <c r="C112" s="343"/>
      <c r="D112" s="343"/>
      <c r="E112" s="404"/>
      <c r="F112" s="404"/>
      <c r="G112" s="404"/>
      <c r="H112" s="343"/>
      <c r="I112" s="343"/>
      <c r="J112" s="343"/>
      <c r="K112" s="343"/>
      <c r="L112" s="343"/>
      <c r="M112" s="343"/>
      <c r="N112" s="343"/>
      <c r="O112" s="343"/>
      <c r="P112" s="343"/>
      <c r="Q112" s="343"/>
      <c r="R112" s="343"/>
      <c r="S112" s="343"/>
      <c r="T112" s="343"/>
      <c r="U112" s="343"/>
      <c r="V112" s="343"/>
      <c r="W112" s="343"/>
      <c r="X112" s="343"/>
      <c r="Y112" s="343"/>
    </row>
    <row r="113" spans="1:25" ht="12.75" customHeight="1">
      <c r="A113" s="343"/>
      <c r="B113" s="343"/>
      <c r="C113" s="343"/>
      <c r="D113" s="343"/>
      <c r="E113" s="404"/>
      <c r="F113" s="404"/>
      <c r="G113" s="404"/>
      <c r="H113" s="343"/>
      <c r="I113" s="343"/>
      <c r="J113" s="343"/>
      <c r="K113" s="343"/>
      <c r="L113" s="343"/>
      <c r="M113" s="343"/>
      <c r="N113" s="343"/>
      <c r="O113" s="343"/>
      <c r="P113" s="343"/>
      <c r="Q113" s="343"/>
      <c r="R113" s="343"/>
      <c r="S113" s="343"/>
      <c r="T113" s="343"/>
      <c r="U113" s="343"/>
      <c r="V113" s="343"/>
      <c r="W113" s="343"/>
      <c r="X113" s="343"/>
      <c r="Y113" s="343"/>
    </row>
    <row r="114" spans="1:25" ht="12.75" customHeight="1">
      <c r="A114" s="343"/>
      <c r="B114" s="343"/>
      <c r="C114" s="343"/>
      <c r="D114" s="343"/>
      <c r="E114" s="404"/>
      <c r="F114" s="404"/>
      <c r="G114" s="404"/>
      <c r="H114" s="343"/>
      <c r="I114" s="343"/>
      <c r="J114" s="343"/>
      <c r="K114" s="343"/>
      <c r="L114" s="343"/>
      <c r="M114" s="343"/>
      <c r="N114" s="343"/>
      <c r="O114" s="343"/>
      <c r="P114" s="343"/>
      <c r="Q114" s="343"/>
      <c r="R114" s="343"/>
      <c r="S114" s="343"/>
      <c r="T114" s="343"/>
      <c r="U114" s="343"/>
      <c r="V114" s="343"/>
      <c r="W114" s="343"/>
      <c r="X114" s="343"/>
      <c r="Y114" s="343"/>
    </row>
    <row r="115" spans="1:25" ht="12.75" customHeight="1">
      <c r="A115" s="343"/>
      <c r="B115" s="343"/>
      <c r="C115" s="343"/>
      <c r="D115" s="343"/>
      <c r="E115" s="404"/>
      <c r="F115" s="404"/>
      <c r="G115" s="404"/>
      <c r="H115" s="343"/>
      <c r="I115" s="343"/>
      <c r="J115" s="343"/>
      <c r="K115" s="343"/>
      <c r="L115" s="343"/>
      <c r="M115" s="343"/>
      <c r="N115" s="343"/>
      <c r="O115" s="343"/>
      <c r="P115" s="343"/>
      <c r="Q115" s="343"/>
      <c r="R115" s="343"/>
      <c r="S115" s="343"/>
      <c r="T115" s="343"/>
      <c r="U115" s="343"/>
      <c r="V115" s="343"/>
      <c r="W115" s="343"/>
      <c r="X115" s="343"/>
      <c r="Y115" s="343"/>
    </row>
    <row r="116" spans="1:25" ht="12.75" customHeight="1">
      <c r="A116" s="343"/>
      <c r="B116" s="343"/>
      <c r="C116" s="343"/>
      <c r="D116" s="343"/>
      <c r="E116" s="404"/>
      <c r="F116" s="404"/>
      <c r="G116" s="404"/>
      <c r="H116" s="343"/>
      <c r="I116" s="343"/>
      <c r="J116" s="343"/>
      <c r="K116" s="343"/>
      <c r="L116" s="343"/>
      <c r="M116" s="343"/>
      <c r="N116" s="343"/>
      <c r="O116" s="343"/>
      <c r="P116" s="343"/>
      <c r="Q116" s="343"/>
      <c r="R116" s="343"/>
      <c r="S116" s="343"/>
      <c r="T116" s="343"/>
      <c r="U116" s="343"/>
      <c r="V116" s="343"/>
      <c r="W116" s="343"/>
      <c r="X116" s="343"/>
      <c r="Y116" s="343"/>
    </row>
    <row r="117" spans="1:25" ht="12.75" customHeight="1">
      <c r="A117" s="343"/>
      <c r="B117" s="343"/>
      <c r="C117" s="343"/>
      <c r="D117" s="343"/>
      <c r="E117" s="404"/>
      <c r="F117" s="404"/>
      <c r="G117" s="404"/>
      <c r="H117" s="343"/>
      <c r="I117" s="343"/>
      <c r="J117" s="343"/>
      <c r="K117" s="343"/>
      <c r="L117" s="343"/>
      <c r="M117" s="343"/>
      <c r="N117" s="343"/>
      <c r="O117" s="343"/>
      <c r="P117" s="343"/>
      <c r="Q117" s="343"/>
      <c r="R117" s="343"/>
      <c r="S117" s="343"/>
      <c r="T117" s="343"/>
      <c r="U117" s="343"/>
      <c r="V117" s="343"/>
      <c r="W117" s="343"/>
      <c r="X117" s="343"/>
      <c r="Y117" s="343"/>
    </row>
    <row r="118" spans="1:25" ht="12.75" customHeight="1">
      <c r="A118" s="343"/>
      <c r="B118" s="343"/>
      <c r="C118" s="343"/>
      <c r="D118" s="343"/>
      <c r="E118" s="404"/>
      <c r="F118" s="404"/>
      <c r="G118" s="404"/>
      <c r="H118" s="343"/>
      <c r="I118" s="343"/>
      <c r="J118" s="343"/>
      <c r="K118" s="343"/>
      <c r="L118" s="343"/>
      <c r="M118" s="343"/>
      <c r="N118" s="343"/>
      <c r="O118" s="343"/>
      <c r="P118" s="343"/>
      <c r="Q118" s="343"/>
      <c r="R118" s="343"/>
      <c r="S118" s="343"/>
      <c r="T118" s="343"/>
      <c r="U118" s="343"/>
      <c r="V118" s="343"/>
      <c r="W118" s="343"/>
      <c r="X118" s="343"/>
      <c r="Y118" s="343"/>
    </row>
    <row r="119" spans="1:25" ht="12.75" customHeight="1">
      <c r="A119" s="343"/>
      <c r="B119" s="343"/>
      <c r="C119" s="343"/>
      <c r="D119" s="343"/>
      <c r="E119" s="404"/>
      <c r="F119" s="404"/>
      <c r="G119" s="404"/>
      <c r="H119" s="343"/>
      <c r="I119" s="343"/>
      <c r="J119" s="343"/>
      <c r="K119" s="343"/>
      <c r="L119" s="343"/>
      <c r="M119" s="343"/>
      <c r="N119" s="343"/>
      <c r="O119" s="343"/>
      <c r="P119" s="343"/>
      <c r="Q119" s="343"/>
      <c r="R119" s="343"/>
      <c r="S119" s="343"/>
      <c r="T119" s="343"/>
      <c r="U119" s="343"/>
      <c r="V119" s="343"/>
      <c r="W119" s="343"/>
      <c r="X119" s="343"/>
      <c r="Y119" s="343"/>
    </row>
    <row r="120" spans="1:25" ht="12.75" customHeight="1">
      <c r="A120" s="343"/>
      <c r="B120" s="343"/>
      <c r="C120" s="343"/>
      <c r="D120" s="343"/>
      <c r="E120" s="404"/>
      <c r="F120" s="404"/>
      <c r="G120" s="404"/>
      <c r="H120" s="343"/>
      <c r="I120" s="343"/>
      <c r="J120" s="343"/>
      <c r="K120" s="343"/>
      <c r="L120" s="343"/>
      <c r="M120" s="343"/>
      <c r="N120" s="343"/>
      <c r="O120" s="343"/>
      <c r="P120" s="343"/>
      <c r="Q120" s="343"/>
      <c r="R120" s="343"/>
      <c r="S120" s="343"/>
      <c r="T120" s="343"/>
      <c r="U120" s="343"/>
      <c r="V120" s="343"/>
      <c r="W120" s="343"/>
      <c r="X120" s="343"/>
      <c r="Y120" s="343"/>
    </row>
    <row r="121" spans="1:25" ht="12.75" customHeight="1">
      <c r="A121" s="343"/>
      <c r="B121" s="343"/>
      <c r="C121" s="343"/>
      <c r="D121" s="343"/>
      <c r="E121" s="404"/>
      <c r="F121" s="404"/>
      <c r="G121" s="404"/>
      <c r="H121" s="343"/>
      <c r="I121" s="343"/>
      <c r="J121" s="343"/>
      <c r="K121" s="343"/>
      <c r="L121" s="343"/>
      <c r="M121" s="343"/>
      <c r="N121" s="343"/>
      <c r="O121" s="343"/>
      <c r="P121" s="343"/>
      <c r="Q121" s="343"/>
      <c r="R121" s="343"/>
      <c r="S121" s="343"/>
      <c r="T121" s="343"/>
      <c r="U121" s="343"/>
      <c r="V121" s="343"/>
      <c r="W121" s="343"/>
      <c r="X121" s="343"/>
      <c r="Y121" s="343"/>
    </row>
    <row r="122" spans="1:25" ht="12.75" customHeight="1">
      <c r="A122" s="343"/>
      <c r="B122" s="343"/>
      <c r="C122" s="343"/>
      <c r="D122" s="343"/>
      <c r="E122" s="404"/>
      <c r="F122" s="404"/>
      <c r="G122" s="404"/>
      <c r="H122" s="343"/>
      <c r="I122" s="343"/>
      <c r="J122" s="343"/>
      <c r="K122" s="343"/>
      <c r="L122" s="343"/>
      <c r="M122" s="343"/>
      <c r="N122" s="343"/>
      <c r="O122" s="343"/>
      <c r="P122" s="343"/>
      <c r="Q122" s="343"/>
      <c r="R122" s="343"/>
      <c r="S122" s="343"/>
      <c r="T122" s="343"/>
      <c r="U122" s="343"/>
      <c r="V122" s="343"/>
      <c r="W122" s="343"/>
      <c r="X122" s="343"/>
      <c r="Y122" s="343"/>
    </row>
    <row r="123" spans="1:25" ht="12.75" customHeight="1">
      <c r="A123" s="343"/>
      <c r="B123" s="343"/>
      <c r="C123" s="343"/>
      <c r="D123" s="343"/>
      <c r="E123" s="404"/>
      <c r="F123" s="404"/>
      <c r="G123" s="404"/>
      <c r="H123" s="343"/>
      <c r="I123" s="343"/>
      <c r="J123" s="343"/>
      <c r="K123" s="343"/>
      <c r="L123" s="343"/>
      <c r="M123" s="343"/>
      <c r="N123" s="343"/>
      <c r="O123" s="343"/>
      <c r="P123" s="343"/>
      <c r="Q123" s="343"/>
      <c r="R123" s="343"/>
      <c r="S123" s="343"/>
      <c r="T123" s="343"/>
      <c r="U123" s="343"/>
      <c r="V123" s="343"/>
      <c r="W123" s="343"/>
      <c r="X123" s="343"/>
      <c r="Y123" s="343"/>
    </row>
    <row r="124" spans="1:25" ht="12.75" customHeight="1">
      <c r="A124" s="343"/>
      <c r="B124" s="343"/>
      <c r="C124" s="343"/>
      <c r="D124" s="343"/>
      <c r="E124" s="404"/>
      <c r="F124" s="404"/>
      <c r="G124" s="404"/>
      <c r="H124" s="343"/>
      <c r="I124" s="343"/>
      <c r="J124" s="343"/>
      <c r="K124" s="343"/>
      <c r="L124" s="343"/>
      <c r="M124" s="343"/>
      <c r="N124" s="343"/>
      <c r="O124" s="343"/>
      <c r="P124" s="343"/>
      <c r="Q124" s="343"/>
      <c r="R124" s="343"/>
      <c r="S124" s="343"/>
      <c r="T124" s="343"/>
      <c r="U124" s="343"/>
      <c r="V124" s="343"/>
      <c r="W124" s="343"/>
      <c r="X124" s="343"/>
      <c r="Y124" s="343"/>
    </row>
    <row r="125" spans="1:25" ht="12.75" customHeight="1">
      <c r="A125" s="343"/>
      <c r="B125" s="343"/>
      <c r="C125" s="343"/>
      <c r="D125" s="343"/>
      <c r="E125" s="404"/>
      <c r="F125" s="404"/>
      <c r="G125" s="404"/>
      <c r="H125" s="343"/>
      <c r="I125" s="343"/>
      <c r="J125" s="343"/>
      <c r="K125" s="343"/>
      <c r="L125" s="343"/>
      <c r="M125" s="343"/>
      <c r="N125" s="343"/>
      <c r="O125" s="343"/>
      <c r="P125" s="343"/>
      <c r="Q125" s="343"/>
      <c r="R125" s="343"/>
      <c r="S125" s="343"/>
      <c r="T125" s="343"/>
      <c r="U125" s="343"/>
      <c r="V125" s="343"/>
      <c r="W125" s="343"/>
      <c r="X125" s="343"/>
      <c r="Y125" s="343"/>
    </row>
    <row r="126" spans="1:25" ht="12.75" customHeight="1">
      <c r="A126" s="343"/>
      <c r="B126" s="343"/>
      <c r="C126" s="343"/>
      <c r="D126" s="343"/>
      <c r="E126" s="404"/>
      <c r="F126" s="404"/>
      <c r="G126" s="404"/>
      <c r="H126" s="343"/>
      <c r="I126" s="343"/>
      <c r="J126" s="343"/>
      <c r="K126" s="343"/>
      <c r="L126" s="343"/>
      <c r="M126" s="343"/>
      <c r="N126" s="343"/>
      <c r="O126" s="343"/>
      <c r="P126" s="343"/>
      <c r="Q126" s="343"/>
      <c r="R126" s="343"/>
      <c r="S126" s="343"/>
      <c r="T126" s="343"/>
      <c r="U126" s="343"/>
      <c r="V126" s="343"/>
      <c r="W126" s="343"/>
      <c r="X126" s="343"/>
      <c r="Y126" s="343"/>
    </row>
    <row r="127" spans="1:25" ht="12.75" customHeight="1">
      <c r="A127" s="343"/>
      <c r="B127" s="343"/>
      <c r="C127" s="343"/>
      <c r="D127" s="343"/>
      <c r="E127" s="404"/>
      <c r="F127" s="404"/>
      <c r="G127" s="404"/>
      <c r="H127" s="343"/>
      <c r="I127" s="343"/>
      <c r="J127" s="343"/>
      <c r="K127" s="343"/>
      <c r="L127" s="343"/>
      <c r="M127" s="343"/>
      <c r="N127" s="343"/>
      <c r="O127" s="343"/>
      <c r="P127" s="343"/>
      <c r="Q127" s="343"/>
      <c r="R127" s="343"/>
      <c r="S127" s="343"/>
      <c r="T127" s="343"/>
      <c r="U127" s="343"/>
      <c r="V127" s="343"/>
      <c r="W127" s="343"/>
      <c r="X127" s="343"/>
      <c r="Y127" s="343"/>
    </row>
    <row r="128" spans="1:25" ht="12.75" customHeight="1">
      <c r="A128" s="343"/>
      <c r="B128" s="343"/>
      <c r="C128" s="343"/>
      <c r="D128" s="343"/>
      <c r="E128" s="404"/>
      <c r="F128" s="404"/>
      <c r="G128" s="404"/>
      <c r="H128" s="343"/>
      <c r="I128" s="343"/>
      <c r="J128" s="343"/>
      <c r="K128" s="343"/>
      <c r="L128" s="343"/>
      <c r="M128" s="343"/>
      <c r="N128" s="343"/>
      <c r="O128" s="343"/>
      <c r="P128" s="343"/>
      <c r="Q128" s="343"/>
      <c r="R128" s="343"/>
      <c r="S128" s="343"/>
      <c r="T128" s="343"/>
      <c r="U128" s="343"/>
      <c r="V128" s="343"/>
      <c r="W128" s="343"/>
      <c r="X128" s="343"/>
      <c r="Y128" s="343"/>
    </row>
    <row r="129" spans="1:25" ht="12.75" customHeight="1">
      <c r="A129" s="343"/>
      <c r="B129" s="343"/>
      <c r="C129" s="343"/>
      <c r="D129" s="343"/>
      <c r="E129" s="404"/>
      <c r="F129" s="404"/>
      <c r="G129" s="404"/>
      <c r="H129" s="343"/>
      <c r="I129" s="343"/>
      <c r="J129" s="343"/>
      <c r="K129" s="343"/>
      <c r="L129" s="343"/>
      <c r="M129" s="343"/>
      <c r="N129" s="343"/>
      <c r="O129" s="343"/>
      <c r="P129" s="343"/>
      <c r="Q129" s="343"/>
      <c r="R129" s="343"/>
      <c r="S129" s="343"/>
      <c r="T129" s="343"/>
      <c r="U129" s="343"/>
      <c r="V129" s="343"/>
      <c r="W129" s="343"/>
      <c r="X129" s="343"/>
      <c r="Y129" s="343"/>
    </row>
    <row r="130" spans="1:25" ht="12.75" customHeight="1">
      <c r="A130" s="343"/>
      <c r="B130" s="343"/>
      <c r="C130" s="343"/>
      <c r="D130" s="343"/>
      <c r="E130" s="404"/>
      <c r="F130" s="404"/>
      <c r="G130" s="404"/>
      <c r="H130" s="343"/>
      <c r="I130" s="343"/>
      <c r="J130" s="343"/>
      <c r="K130" s="343"/>
      <c r="L130" s="343"/>
      <c r="M130" s="343"/>
      <c r="N130" s="343"/>
      <c r="O130" s="343"/>
      <c r="P130" s="343"/>
      <c r="Q130" s="343"/>
      <c r="R130" s="343"/>
      <c r="S130" s="343"/>
      <c r="T130" s="343"/>
      <c r="U130" s="343"/>
      <c r="V130" s="343"/>
      <c r="W130" s="343"/>
      <c r="X130" s="343"/>
      <c r="Y130" s="343"/>
    </row>
    <row r="131" spans="1:25" ht="12.75" customHeight="1">
      <c r="A131" s="343"/>
      <c r="B131" s="343"/>
      <c r="C131" s="343"/>
      <c r="D131" s="343"/>
      <c r="E131" s="404"/>
      <c r="F131" s="404"/>
      <c r="G131" s="404"/>
      <c r="H131" s="343"/>
      <c r="I131" s="343"/>
      <c r="J131" s="343"/>
      <c r="K131" s="343"/>
      <c r="L131" s="343"/>
      <c r="M131" s="343"/>
      <c r="N131" s="343"/>
      <c r="O131" s="343"/>
      <c r="P131" s="343"/>
      <c r="Q131" s="343"/>
      <c r="R131" s="343"/>
      <c r="S131" s="343"/>
      <c r="T131" s="343"/>
      <c r="U131" s="343"/>
      <c r="V131" s="343"/>
      <c r="W131" s="343"/>
      <c r="X131" s="343"/>
      <c r="Y131" s="343"/>
    </row>
    <row r="132" spans="1:25" ht="12.75" customHeight="1">
      <c r="A132" s="343"/>
      <c r="B132" s="343"/>
      <c r="C132" s="343"/>
      <c r="D132" s="343"/>
      <c r="E132" s="404"/>
      <c r="F132" s="404"/>
      <c r="G132" s="404"/>
      <c r="H132" s="343"/>
      <c r="I132" s="343"/>
      <c r="J132" s="343"/>
      <c r="K132" s="343"/>
      <c r="L132" s="343"/>
      <c r="M132" s="343"/>
      <c r="N132" s="343"/>
      <c r="O132" s="343"/>
      <c r="P132" s="343"/>
      <c r="Q132" s="343"/>
      <c r="R132" s="343"/>
      <c r="S132" s="343"/>
      <c r="T132" s="343"/>
      <c r="U132" s="343"/>
      <c r="V132" s="343"/>
      <c r="W132" s="343"/>
      <c r="X132" s="343"/>
      <c r="Y132" s="343"/>
    </row>
    <row r="133" spans="1:25" ht="12.75" customHeight="1">
      <c r="A133" s="343"/>
      <c r="B133" s="343"/>
      <c r="C133" s="343"/>
      <c r="D133" s="343"/>
      <c r="E133" s="404"/>
      <c r="F133" s="404"/>
      <c r="G133" s="404"/>
      <c r="H133" s="343"/>
      <c r="I133" s="343"/>
      <c r="J133" s="343"/>
      <c r="K133" s="343"/>
      <c r="L133" s="343"/>
      <c r="M133" s="343"/>
      <c r="N133" s="343"/>
      <c r="O133" s="343"/>
      <c r="P133" s="343"/>
      <c r="Q133" s="343"/>
      <c r="R133" s="343"/>
      <c r="S133" s="343"/>
      <c r="T133" s="343"/>
      <c r="U133" s="343"/>
      <c r="V133" s="343"/>
      <c r="W133" s="343"/>
      <c r="X133" s="343"/>
      <c r="Y133" s="343"/>
    </row>
    <row r="134" spans="1:25" ht="12.75" customHeight="1">
      <c r="A134" s="343"/>
      <c r="B134" s="343"/>
      <c r="C134" s="343"/>
      <c r="D134" s="343"/>
      <c r="E134" s="404"/>
      <c r="F134" s="404"/>
      <c r="G134" s="404"/>
      <c r="H134" s="343"/>
      <c r="I134" s="343"/>
      <c r="J134" s="343"/>
      <c r="K134" s="343"/>
      <c r="L134" s="343"/>
      <c r="M134" s="343"/>
      <c r="N134" s="343"/>
      <c r="O134" s="343"/>
      <c r="P134" s="343"/>
      <c r="Q134" s="343"/>
      <c r="R134" s="343"/>
      <c r="S134" s="343"/>
      <c r="T134" s="343"/>
      <c r="U134" s="343"/>
      <c r="V134" s="343"/>
      <c r="W134" s="343"/>
      <c r="X134" s="343"/>
      <c r="Y134" s="343"/>
    </row>
    <row r="135" spans="1:25" ht="12.75" customHeight="1">
      <c r="A135" s="343"/>
      <c r="B135" s="343"/>
      <c r="C135" s="343"/>
      <c r="D135" s="343"/>
      <c r="E135" s="404"/>
      <c r="F135" s="404"/>
      <c r="G135" s="404"/>
      <c r="H135" s="343"/>
      <c r="I135" s="343"/>
      <c r="J135" s="343"/>
      <c r="K135" s="343"/>
      <c r="L135" s="343"/>
      <c r="M135" s="343"/>
      <c r="N135" s="343"/>
      <c r="O135" s="343"/>
      <c r="P135" s="343"/>
      <c r="Q135" s="343"/>
      <c r="R135" s="343"/>
      <c r="S135" s="343"/>
      <c r="T135" s="343"/>
      <c r="U135" s="343"/>
      <c r="V135" s="343"/>
      <c r="W135" s="343"/>
      <c r="X135" s="343"/>
      <c r="Y135" s="343"/>
    </row>
    <row r="136" spans="1:25" ht="12.75" customHeight="1">
      <c r="A136" s="343"/>
      <c r="B136" s="343"/>
      <c r="C136" s="343"/>
      <c r="D136" s="343"/>
      <c r="E136" s="404"/>
      <c r="F136" s="404"/>
      <c r="G136" s="404"/>
      <c r="H136" s="343"/>
      <c r="I136" s="343"/>
      <c r="J136" s="343"/>
      <c r="K136" s="343"/>
      <c r="L136" s="343"/>
      <c r="M136" s="343"/>
      <c r="N136" s="343"/>
      <c r="O136" s="343"/>
      <c r="P136" s="343"/>
      <c r="Q136" s="343"/>
      <c r="R136" s="343"/>
      <c r="S136" s="343"/>
      <c r="T136" s="343"/>
      <c r="U136" s="343"/>
      <c r="V136" s="343"/>
      <c r="W136" s="343"/>
      <c r="X136" s="343"/>
      <c r="Y136" s="343"/>
    </row>
    <row r="137" spans="1:25" ht="12.75" customHeight="1">
      <c r="A137" s="343"/>
      <c r="B137" s="343"/>
      <c r="C137" s="343"/>
      <c r="D137" s="343"/>
      <c r="E137" s="404"/>
      <c r="F137" s="404"/>
      <c r="G137" s="404"/>
      <c r="H137" s="343"/>
      <c r="I137" s="343"/>
      <c r="J137" s="343"/>
      <c r="K137" s="343"/>
      <c r="L137" s="343"/>
      <c r="M137" s="343"/>
      <c r="N137" s="343"/>
      <c r="O137" s="343"/>
      <c r="P137" s="343"/>
      <c r="Q137" s="343"/>
      <c r="R137" s="343"/>
      <c r="S137" s="343"/>
      <c r="T137" s="343"/>
      <c r="U137" s="343"/>
      <c r="V137" s="343"/>
      <c r="W137" s="343"/>
      <c r="X137" s="343"/>
      <c r="Y137" s="343"/>
    </row>
    <row r="138" spans="1:25" ht="12.75" customHeight="1">
      <c r="A138" s="343"/>
      <c r="B138" s="343"/>
      <c r="C138" s="343"/>
      <c r="D138" s="343"/>
      <c r="E138" s="404"/>
      <c r="F138" s="404"/>
      <c r="G138" s="404"/>
      <c r="H138" s="343"/>
      <c r="I138" s="343"/>
      <c r="J138" s="343"/>
      <c r="K138" s="343"/>
      <c r="L138" s="343"/>
      <c r="M138" s="343"/>
      <c r="N138" s="343"/>
      <c r="O138" s="343"/>
      <c r="P138" s="343"/>
      <c r="Q138" s="343"/>
      <c r="R138" s="343"/>
      <c r="S138" s="343"/>
      <c r="T138" s="343"/>
      <c r="U138" s="343"/>
      <c r="V138" s="343"/>
      <c r="W138" s="343"/>
      <c r="X138" s="343"/>
      <c r="Y138" s="343"/>
    </row>
    <row r="139" spans="1:25" ht="12.75" customHeight="1">
      <c r="A139" s="343"/>
      <c r="B139" s="343"/>
      <c r="C139" s="343"/>
      <c r="D139" s="343"/>
      <c r="E139" s="404"/>
      <c r="F139" s="404"/>
      <c r="G139" s="404"/>
      <c r="H139" s="343"/>
      <c r="I139" s="343"/>
      <c r="J139" s="343"/>
      <c r="K139" s="343"/>
      <c r="L139" s="343"/>
      <c r="M139" s="343"/>
      <c r="N139" s="343"/>
      <c r="O139" s="343"/>
      <c r="P139" s="343"/>
      <c r="Q139" s="343"/>
      <c r="R139" s="343"/>
      <c r="S139" s="343"/>
      <c r="T139" s="343"/>
      <c r="U139" s="343"/>
      <c r="V139" s="343"/>
      <c r="W139" s="343"/>
      <c r="X139" s="343"/>
      <c r="Y139" s="343"/>
    </row>
    <row r="140" spans="1:25" ht="12.75" customHeight="1">
      <c r="A140" s="343"/>
      <c r="B140" s="343"/>
      <c r="C140" s="343"/>
      <c r="D140" s="343"/>
      <c r="E140" s="404"/>
      <c r="F140" s="404"/>
      <c r="G140" s="404"/>
      <c r="H140" s="343"/>
      <c r="I140" s="343"/>
      <c r="J140" s="343"/>
      <c r="K140" s="343"/>
      <c r="L140" s="343"/>
      <c r="M140" s="343"/>
      <c r="N140" s="343"/>
      <c r="O140" s="343"/>
      <c r="P140" s="343"/>
      <c r="Q140" s="343"/>
      <c r="R140" s="343"/>
      <c r="S140" s="343"/>
      <c r="T140" s="343"/>
      <c r="U140" s="343"/>
      <c r="V140" s="343"/>
      <c r="W140" s="343"/>
      <c r="X140" s="343"/>
      <c r="Y140" s="343"/>
    </row>
    <row r="141" spans="1:25" ht="12.75" customHeight="1">
      <c r="A141" s="343"/>
      <c r="B141" s="343"/>
      <c r="C141" s="343"/>
      <c r="D141" s="343"/>
      <c r="E141" s="404"/>
      <c r="F141" s="404"/>
      <c r="G141" s="404"/>
      <c r="H141" s="343"/>
      <c r="I141" s="343"/>
      <c r="J141" s="343"/>
      <c r="K141" s="343"/>
      <c r="L141" s="343"/>
      <c r="M141" s="343"/>
      <c r="N141" s="343"/>
      <c r="O141" s="343"/>
      <c r="P141" s="343"/>
      <c r="Q141" s="343"/>
      <c r="R141" s="343"/>
      <c r="S141" s="343"/>
      <c r="T141" s="343"/>
      <c r="U141" s="343"/>
      <c r="V141" s="343"/>
      <c r="W141" s="343"/>
      <c r="X141" s="343"/>
      <c r="Y141" s="343"/>
    </row>
    <row r="142" spans="1:25" ht="12.75" customHeight="1">
      <c r="A142" s="343"/>
      <c r="B142" s="343"/>
      <c r="C142" s="343"/>
      <c r="D142" s="343"/>
      <c r="E142" s="404"/>
      <c r="F142" s="404"/>
      <c r="G142" s="404"/>
      <c r="H142" s="343"/>
      <c r="I142" s="343"/>
      <c r="J142" s="343"/>
      <c r="K142" s="343"/>
      <c r="L142" s="343"/>
      <c r="M142" s="343"/>
      <c r="N142" s="343"/>
      <c r="O142" s="343"/>
      <c r="P142" s="343"/>
      <c r="Q142" s="343"/>
      <c r="R142" s="343"/>
      <c r="S142" s="343"/>
      <c r="T142" s="343"/>
      <c r="U142" s="343"/>
      <c r="V142" s="343"/>
      <c r="W142" s="343"/>
      <c r="X142" s="343"/>
      <c r="Y142" s="343"/>
    </row>
    <row r="143" spans="1:25" ht="12.75" customHeight="1">
      <c r="A143" s="343"/>
      <c r="B143" s="343"/>
      <c r="C143" s="343"/>
      <c r="D143" s="343"/>
      <c r="E143" s="404"/>
      <c r="F143" s="404"/>
      <c r="G143" s="404"/>
      <c r="H143" s="343"/>
      <c r="I143" s="343"/>
      <c r="J143" s="343"/>
      <c r="K143" s="343"/>
      <c r="L143" s="343"/>
      <c r="M143" s="343"/>
      <c r="N143" s="343"/>
      <c r="O143" s="343"/>
      <c r="P143" s="343"/>
      <c r="Q143" s="343"/>
      <c r="R143" s="343"/>
      <c r="S143" s="343"/>
      <c r="T143" s="343"/>
      <c r="U143" s="343"/>
      <c r="V143" s="343"/>
      <c r="W143" s="343"/>
      <c r="X143" s="343"/>
      <c r="Y143" s="343"/>
    </row>
    <row r="144" spans="1:25" ht="12.75" customHeight="1">
      <c r="A144" s="343"/>
      <c r="B144" s="343"/>
      <c r="C144" s="343"/>
      <c r="D144" s="343"/>
      <c r="E144" s="404"/>
      <c r="F144" s="404"/>
      <c r="G144" s="404"/>
      <c r="H144" s="343"/>
      <c r="I144" s="343"/>
      <c r="J144" s="343"/>
      <c r="K144" s="343"/>
      <c r="L144" s="343"/>
      <c r="M144" s="343"/>
      <c r="N144" s="343"/>
      <c r="O144" s="343"/>
      <c r="P144" s="343"/>
      <c r="Q144" s="343"/>
      <c r="R144" s="343"/>
      <c r="S144" s="343"/>
      <c r="T144" s="343"/>
      <c r="U144" s="343"/>
      <c r="V144" s="343"/>
      <c r="W144" s="343"/>
      <c r="X144" s="343"/>
      <c r="Y144" s="343"/>
    </row>
    <row r="145" spans="1:25" ht="12.75" customHeight="1">
      <c r="A145" s="343"/>
      <c r="B145" s="343"/>
      <c r="C145" s="343"/>
      <c r="D145" s="343"/>
      <c r="E145" s="404"/>
      <c r="F145" s="404"/>
      <c r="G145" s="404"/>
      <c r="H145" s="343"/>
      <c r="I145" s="343"/>
      <c r="J145" s="343"/>
      <c r="K145" s="343"/>
      <c r="L145" s="343"/>
      <c r="M145" s="343"/>
      <c r="N145" s="343"/>
      <c r="O145" s="343"/>
      <c r="P145" s="343"/>
      <c r="Q145" s="343"/>
      <c r="R145" s="343"/>
      <c r="S145" s="343"/>
      <c r="T145" s="343"/>
      <c r="U145" s="343"/>
      <c r="V145" s="343"/>
      <c r="W145" s="343"/>
      <c r="X145" s="343"/>
      <c r="Y145" s="343"/>
    </row>
    <row r="146" spans="1:25" ht="12.75" customHeight="1">
      <c r="A146" s="343"/>
      <c r="B146" s="343"/>
      <c r="C146" s="343"/>
      <c r="D146" s="343"/>
      <c r="E146" s="404"/>
      <c r="F146" s="404"/>
      <c r="G146" s="404"/>
      <c r="H146" s="343"/>
      <c r="I146" s="343"/>
      <c r="J146" s="343"/>
      <c r="K146" s="343"/>
      <c r="L146" s="343"/>
      <c r="M146" s="343"/>
      <c r="N146" s="343"/>
      <c r="O146" s="343"/>
      <c r="P146" s="343"/>
      <c r="Q146" s="343"/>
      <c r="R146" s="343"/>
      <c r="S146" s="343"/>
      <c r="T146" s="343"/>
      <c r="U146" s="343"/>
      <c r="V146" s="343"/>
      <c r="W146" s="343"/>
      <c r="X146" s="343"/>
      <c r="Y146" s="343"/>
    </row>
    <row r="147" spans="1:25" ht="12.75" customHeight="1">
      <c r="A147" s="343"/>
      <c r="B147" s="343"/>
      <c r="C147" s="343"/>
      <c r="D147" s="343"/>
      <c r="E147" s="404"/>
      <c r="F147" s="404"/>
      <c r="G147" s="404"/>
      <c r="H147" s="343"/>
      <c r="I147" s="343"/>
      <c r="J147" s="343"/>
      <c r="K147" s="343"/>
      <c r="L147" s="343"/>
      <c r="M147" s="343"/>
      <c r="N147" s="343"/>
      <c r="O147" s="343"/>
      <c r="P147" s="343"/>
      <c r="Q147" s="343"/>
      <c r="R147" s="343"/>
      <c r="S147" s="343"/>
      <c r="T147" s="343"/>
      <c r="U147" s="343"/>
      <c r="V147" s="343"/>
      <c r="W147" s="343"/>
      <c r="X147" s="343"/>
      <c r="Y147" s="343"/>
    </row>
    <row r="148" spans="1:25" ht="12.75" customHeight="1">
      <c r="A148" s="343"/>
      <c r="B148" s="343"/>
      <c r="C148" s="343"/>
      <c r="D148" s="343"/>
      <c r="E148" s="404"/>
      <c r="F148" s="404"/>
      <c r="G148" s="404"/>
      <c r="H148" s="343"/>
      <c r="I148" s="343"/>
      <c r="J148" s="343"/>
      <c r="K148" s="343"/>
      <c r="L148" s="343"/>
      <c r="M148" s="343"/>
      <c r="N148" s="343"/>
      <c r="O148" s="343"/>
      <c r="P148" s="343"/>
      <c r="Q148" s="343"/>
      <c r="R148" s="343"/>
      <c r="S148" s="343"/>
      <c r="T148" s="343"/>
      <c r="U148" s="343"/>
      <c r="V148" s="343"/>
      <c r="W148" s="343"/>
      <c r="X148" s="343"/>
      <c r="Y148" s="343"/>
    </row>
    <row r="149" spans="1:25" ht="12.75" customHeight="1">
      <c r="A149" s="343"/>
      <c r="B149" s="343"/>
      <c r="C149" s="343"/>
      <c r="D149" s="343"/>
      <c r="E149" s="404"/>
      <c r="F149" s="404"/>
      <c r="G149" s="404"/>
      <c r="H149" s="343"/>
      <c r="I149" s="343"/>
      <c r="J149" s="343"/>
      <c r="K149" s="343"/>
      <c r="L149" s="343"/>
      <c r="M149" s="343"/>
      <c r="N149" s="343"/>
      <c r="O149" s="343"/>
      <c r="P149" s="343"/>
      <c r="Q149" s="343"/>
      <c r="R149" s="343"/>
      <c r="S149" s="343"/>
      <c r="T149" s="343"/>
      <c r="U149" s="343"/>
      <c r="V149" s="343"/>
      <c r="W149" s="343"/>
      <c r="X149" s="343"/>
      <c r="Y149" s="343"/>
    </row>
    <row r="150" spans="1:25" ht="12.75" customHeight="1">
      <c r="A150" s="343"/>
      <c r="B150" s="343"/>
      <c r="C150" s="343"/>
      <c r="D150" s="343"/>
      <c r="E150" s="404"/>
      <c r="F150" s="404"/>
      <c r="G150" s="404"/>
      <c r="H150" s="343"/>
      <c r="I150" s="343"/>
      <c r="J150" s="343"/>
      <c r="K150" s="343"/>
      <c r="L150" s="343"/>
      <c r="M150" s="343"/>
      <c r="N150" s="343"/>
      <c r="O150" s="343"/>
      <c r="P150" s="343"/>
      <c r="Q150" s="343"/>
      <c r="R150" s="343"/>
      <c r="S150" s="343"/>
      <c r="T150" s="343"/>
      <c r="U150" s="343"/>
      <c r="V150" s="343"/>
      <c r="W150" s="343"/>
      <c r="X150" s="343"/>
      <c r="Y150" s="343"/>
    </row>
    <row r="151" spans="1:25" ht="12.75" customHeight="1">
      <c r="A151" s="343"/>
      <c r="B151" s="343"/>
      <c r="C151" s="343"/>
      <c r="D151" s="343"/>
      <c r="E151" s="404"/>
      <c r="F151" s="404"/>
      <c r="G151" s="404"/>
      <c r="H151" s="343"/>
      <c r="I151" s="343"/>
      <c r="J151" s="343"/>
      <c r="K151" s="343"/>
      <c r="L151" s="343"/>
      <c r="M151" s="343"/>
      <c r="N151" s="343"/>
      <c r="O151" s="343"/>
      <c r="P151" s="343"/>
      <c r="Q151" s="343"/>
      <c r="R151" s="343"/>
      <c r="S151" s="343"/>
      <c r="T151" s="343"/>
      <c r="U151" s="343"/>
      <c r="V151" s="343"/>
      <c r="W151" s="343"/>
      <c r="X151" s="343"/>
      <c r="Y151" s="343"/>
    </row>
    <row r="152" spans="1:25" ht="12.75" customHeight="1">
      <c r="A152" s="343"/>
      <c r="B152" s="343"/>
      <c r="C152" s="343"/>
      <c r="D152" s="343"/>
      <c r="E152" s="404"/>
      <c r="F152" s="404"/>
      <c r="G152" s="404"/>
      <c r="H152" s="343"/>
      <c r="I152" s="343"/>
      <c r="J152" s="343"/>
      <c r="K152" s="343"/>
      <c r="L152" s="343"/>
      <c r="M152" s="343"/>
      <c r="N152" s="343"/>
      <c r="O152" s="343"/>
      <c r="P152" s="343"/>
      <c r="Q152" s="343"/>
      <c r="R152" s="343"/>
      <c r="S152" s="343"/>
      <c r="T152" s="343"/>
      <c r="U152" s="343"/>
      <c r="V152" s="343"/>
      <c r="W152" s="343"/>
      <c r="X152" s="343"/>
      <c r="Y152" s="343"/>
    </row>
    <row r="153" spans="1:25" ht="12.75" customHeight="1">
      <c r="A153" s="343"/>
      <c r="B153" s="343"/>
      <c r="C153" s="343"/>
      <c r="D153" s="343"/>
      <c r="E153" s="404"/>
      <c r="F153" s="404"/>
      <c r="G153" s="404"/>
      <c r="H153" s="343"/>
      <c r="I153" s="343"/>
      <c r="J153" s="343"/>
      <c r="K153" s="343"/>
      <c r="L153" s="343"/>
      <c r="M153" s="343"/>
      <c r="N153" s="343"/>
      <c r="O153" s="343"/>
      <c r="P153" s="343"/>
      <c r="Q153" s="343"/>
      <c r="R153" s="343"/>
      <c r="S153" s="343"/>
      <c r="T153" s="343"/>
      <c r="U153" s="343"/>
      <c r="V153" s="343"/>
      <c r="W153" s="343"/>
      <c r="X153" s="343"/>
      <c r="Y153" s="343"/>
    </row>
    <row r="154" spans="1:25" ht="12.75" customHeight="1">
      <c r="A154" s="343"/>
      <c r="B154" s="343"/>
      <c r="C154" s="343"/>
      <c r="D154" s="343"/>
      <c r="E154" s="404"/>
      <c r="F154" s="404"/>
      <c r="G154" s="404"/>
      <c r="H154" s="343"/>
      <c r="I154" s="343"/>
      <c r="J154" s="343"/>
      <c r="K154" s="343"/>
      <c r="L154" s="343"/>
      <c r="M154" s="343"/>
      <c r="N154" s="343"/>
      <c r="O154" s="343"/>
      <c r="P154" s="343"/>
      <c r="Q154" s="343"/>
      <c r="R154" s="343"/>
      <c r="S154" s="343"/>
      <c r="T154" s="343"/>
      <c r="U154" s="343"/>
      <c r="V154" s="343"/>
      <c r="W154" s="343"/>
      <c r="X154" s="343"/>
      <c r="Y154" s="343"/>
    </row>
    <row r="155" spans="1:25" ht="12.75" customHeight="1">
      <c r="A155" s="343"/>
      <c r="B155" s="343"/>
      <c r="C155" s="343"/>
      <c r="D155" s="343"/>
      <c r="E155" s="404"/>
      <c r="F155" s="404"/>
      <c r="G155" s="404"/>
      <c r="H155" s="343"/>
      <c r="I155" s="343"/>
      <c r="J155" s="343"/>
      <c r="K155" s="343"/>
      <c r="L155" s="343"/>
      <c r="M155" s="343"/>
      <c r="N155" s="343"/>
      <c r="O155" s="343"/>
      <c r="P155" s="343"/>
      <c r="Q155" s="343"/>
      <c r="R155" s="343"/>
      <c r="S155" s="343"/>
      <c r="T155" s="343"/>
      <c r="U155" s="343"/>
      <c r="V155" s="343"/>
      <c r="W155" s="343"/>
      <c r="X155" s="343"/>
      <c r="Y155" s="343"/>
    </row>
    <row r="156" spans="1:25" ht="12.75" customHeight="1">
      <c r="A156" s="343"/>
      <c r="B156" s="343"/>
      <c r="C156" s="343"/>
      <c r="D156" s="343"/>
      <c r="E156" s="404"/>
      <c r="F156" s="404"/>
      <c r="G156" s="404"/>
      <c r="H156" s="343"/>
      <c r="I156" s="343"/>
      <c r="J156" s="343"/>
      <c r="K156" s="343"/>
      <c r="L156" s="343"/>
      <c r="M156" s="343"/>
      <c r="N156" s="343"/>
      <c r="O156" s="343"/>
      <c r="P156" s="343"/>
      <c r="Q156" s="343"/>
      <c r="R156" s="343"/>
      <c r="S156" s="343"/>
      <c r="T156" s="343"/>
      <c r="U156" s="343"/>
      <c r="V156" s="343"/>
      <c r="W156" s="343"/>
      <c r="X156" s="343"/>
      <c r="Y156" s="343"/>
    </row>
    <row r="157" spans="1:25" ht="12.75" customHeight="1">
      <c r="A157" s="343"/>
      <c r="B157" s="343"/>
      <c r="C157" s="343"/>
      <c r="D157" s="343"/>
      <c r="E157" s="404"/>
      <c r="F157" s="404"/>
      <c r="G157" s="404"/>
      <c r="H157" s="343"/>
      <c r="I157" s="343"/>
      <c r="J157" s="343"/>
      <c r="K157" s="343"/>
      <c r="L157" s="343"/>
      <c r="M157" s="343"/>
      <c r="N157" s="343"/>
      <c r="O157" s="343"/>
      <c r="P157" s="343"/>
      <c r="Q157" s="343"/>
      <c r="R157" s="343"/>
      <c r="S157" s="343"/>
      <c r="T157" s="343"/>
      <c r="U157" s="343"/>
      <c r="V157" s="343"/>
      <c r="W157" s="343"/>
      <c r="X157" s="343"/>
      <c r="Y157" s="343"/>
    </row>
    <row r="158" spans="1:25" ht="12.75" customHeight="1">
      <c r="A158" s="343"/>
      <c r="B158" s="343"/>
      <c r="C158" s="343"/>
      <c r="D158" s="343"/>
      <c r="E158" s="404"/>
      <c r="F158" s="404"/>
      <c r="G158" s="404"/>
      <c r="H158" s="343"/>
      <c r="I158" s="343"/>
      <c r="J158" s="343"/>
      <c r="K158" s="343"/>
      <c r="L158" s="343"/>
      <c r="M158" s="343"/>
      <c r="N158" s="343"/>
      <c r="O158" s="343"/>
      <c r="P158" s="343"/>
      <c r="Q158" s="343"/>
      <c r="R158" s="343"/>
      <c r="S158" s="343"/>
      <c r="T158" s="343"/>
      <c r="U158" s="343"/>
      <c r="V158" s="343"/>
      <c r="W158" s="343"/>
      <c r="X158" s="343"/>
      <c r="Y158" s="343"/>
    </row>
    <row r="159" spans="1:25" ht="12.75" customHeight="1">
      <c r="A159" s="343"/>
      <c r="B159" s="343"/>
      <c r="C159" s="343"/>
      <c r="D159" s="343"/>
      <c r="E159" s="404"/>
      <c r="F159" s="404"/>
      <c r="G159" s="404"/>
      <c r="H159" s="343"/>
      <c r="I159" s="343"/>
      <c r="J159" s="343"/>
      <c r="K159" s="343"/>
      <c r="L159" s="343"/>
      <c r="M159" s="343"/>
      <c r="N159" s="343"/>
      <c r="O159" s="343"/>
      <c r="P159" s="343"/>
      <c r="Q159" s="343"/>
      <c r="R159" s="343"/>
      <c r="S159" s="343"/>
      <c r="T159" s="343"/>
      <c r="U159" s="343"/>
      <c r="V159" s="343"/>
      <c r="W159" s="343"/>
      <c r="X159" s="343"/>
      <c r="Y159" s="343"/>
    </row>
    <row r="160" spans="1:25" ht="12.75" customHeight="1">
      <c r="A160" s="343"/>
      <c r="B160" s="343"/>
      <c r="C160" s="343"/>
      <c r="D160" s="343"/>
      <c r="E160" s="404"/>
      <c r="F160" s="404"/>
      <c r="G160" s="404"/>
      <c r="H160" s="343"/>
      <c r="I160" s="343"/>
      <c r="J160" s="343"/>
      <c r="K160" s="343"/>
      <c r="L160" s="343"/>
      <c r="M160" s="343"/>
      <c r="N160" s="343"/>
      <c r="O160" s="343"/>
      <c r="P160" s="343"/>
      <c r="Q160" s="343"/>
      <c r="R160" s="343"/>
      <c r="S160" s="343"/>
      <c r="T160" s="343"/>
      <c r="U160" s="343"/>
      <c r="V160" s="343"/>
      <c r="W160" s="343"/>
      <c r="X160" s="343"/>
      <c r="Y160" s="343"/>
    </row>
    <row r="161" spans="1:25" ht="12.75" customHeight="1">
      <c r="A161" s="343"/>
      <c r="B161" s="343"/>
      <c r="C161" s="343"/>
      <c r="D161" s="343"/>
      <c r="E161" s="404"/>
      <c r="F161" s="404"/>
      <c r="G161" s="404"/>
      <c r="H161" s="343"/>
      <c r="I161" s="343"/>
      <c r="J161" s="343"/>
      <c r="K161" s="343"/>
      <c r="L161" s="343"/>
      <c r="M161" s="343"/>
      <c r="N161" s="343"/>
      <c r="O161" s="343"/>
      <c r="P161" s="343"/>
      <c r="Q161" s="343"/>
      <c r="R161" s="343"/>
      <c r="S161" s="343"/>
      <c r="T161" s="343"/>
      <c r="U161" s="343"/>
      <c r="V161" s="343"/>
      <c r="W161" s="343"/>
      <c r="X161" s="343"/>
      <c r="Y161" s="343"/>
    </row>
    <row r="162" spans="1:25" ht="12.75" customHeight="1">
      <c r="A162" s="343"/>
      <c r="B162" s="343"/>
      <c r="C162" s="343"/>
      <c r="D162" s="343"/>
      <c r="E162" s="404"/>
      <c r="F162" s="404"/>
      <c r="G162" s="404"/>
      <c r="H162" s="343"/>
      <c r="I162" s="343"/>
      <c r="J162" s="343"/>
      <c r="K162" s="343"/>
      <c r="L162" s="343"/>
      <c r="M162" s="343"/>
      <c r="N162" s="343"/>
      <c r="O162" s="343"/>
      <c r="P162" s="343"/>
      <c r="Q162" s="343"/>
      <c r="R162" s="343"/>
      <c r="S162" s="343"/>
      <c r="T162" s="343"/>
      <c r="U162" s="343"/>
      <c r="V162" s="343"/>
      <c r="W162" s="343"/>
      <c r="X162" s="343"/>
      <c r="Y162" s="343"/>
    </row>
    <row r="163" spans="1:25" ht="12.75" customHeight="1">
      <c r="A163" s="343"/>
      <c r="B163" s="343"/>
      <c r="C163" s="343"/>
      <c r="D163" s="343"/>
      <c r="E163" s="404"/>
      <c r="F163" s="404"/>
      <c r="G163" s="404"/>
      <c r="H163" s="343"/>
      <c r="I163" s="343"/>
      <c r="J163" s="343"/>
      <c r="K163" s="343"/>
      <c r="L163" s="343"/>
      <c r="M163" s="343"/>
      <c r="N163" s="343"/>
      <c r="O163" s="343"/>
      <c r="P163" s="343"/>
      <c r="Q163" s="343"/>
      <c r="R163" s="343"/>
      <c r="S163" s="343"/>
      <c r="T163" s="343"/>
      <c r="U163" s="343"/>
      <c r="V163" s="343"/>
      <c r="W163" s="343"/>
      <c r="X163" s="343"/>
      <c r="Y163" s="343"/>
    </row>
    <row r="164" spans="1:25" ht="12.75" customHeight="1">
      <c r="A164" s="343"/>
      <c r="B164" s="343"/>
      <c r="C164" s="343"/>
      <c r="D164" s="343"/>
      <c r="E164" s="404"/>
      <c r="F164" s="404"/>
      <c r="G164" s="404"/>
      <c r="H164" s="343"/>
      <c r="I164" s="343"/>
      <c r="J164" s="343"/>
      <c r="K164" s="343"/>
      <c r="L164" s="343"/>
      <c r="M164" s="343"/>
      <c r="N164" s="343"/>
      <c r="O164" s="343"/>
      <c r="P164" s="343"/>
      <c r="Q164" s="343"/>
      <c r="R164" s="343"/>
      <c r="S164" s="343"/>
      <c r="T164" s="343"/>
      <c r="U164" s="343"/>
      <c r="V164" s="343"/>
      <c r="W164" s="343"/>
      <c r="X164" s="343"/>
      <c r="Y164" s="343"/>
    </row>
    <row r="165" spans="1:25" ht="12.75" customHeight="1">
      <c r="A165" s="343"/>
      <c r="B165" s="343"/>
      <c r="C165" s="343"/>
      <c r="D165" s="343"/>
      <c r="E165" s="404"/>
      <c r="F165" s="404"/>
      <c r="G165" s="404"/>
      <c r="H165" s="343"/>
      <c r="I165" s="343"/>
      <c r="J165" s="343"/>
      <c r="K165" s="343"/>
      <c r="L165" s="343"/>
      <c r="M165" s="343"/>
      <c r="N165" s="343"/>
      <c r="O165" s="343"/>
      <c r="P165" s="343"/>
      <c r="Q165" s="343"/>
      <c r="R165" s="343"/>
      <c r="S165" s="343"/>
      <c r="T165" s="343"/>
      <c r="U165" s="343"/>
      <c r="V165" s="343"/>
      <c r="W165" s="343"/>
      <c r="X165" s="343"/>
      <c r="Y165" s="343"/>
    </row>
    <row r="166" spans="1:25" ht="12.75" customHeight="1">
      <c r="A166" s="343"/>
      <c r="B166" s="343"/>
      <c r="C166" s="343"/>
      <c r="D166" s="343"/>
      <c r="E166" s="404"/>
      <c r="F166" s="404"/>
      <c r="G166" s="404"/>
      <c r="H166" s="343"/>
      <c r="I166" s="343"/>
      <c r="J166" s="343"/>
      <c r="K166" s="343"/>
      <c r="L166" s="343"/>
      <c r="M166" s="343"/>
      <c r="N166" s="343"/>
      <c r="O166" s="343"/>
      <c r="P166" s="343"/>
      <c r="Q166" s="343"/>
      <c r="R166" s="343"/>
      <c r="S166" s="343"/>
      <c r="T166" s="343"/>
      <c r="U166" s="343"/>
      <c r="V166" s="343"/>
      <c r="W166" s="343"/>
      <c r="X166" s="343"/>
      <c r="Y166" s="343"/>
    </row>
    <row r="167" spans="1:25" ht="12.75" customHeight="1">
      <c r="A167" s="343"/>
      <c r="B167" s="343"/>
      <c r="C167" s="343"/>
      <c r="D167" s="343"/>
      <c r="E167" s="404"/>
      <c r="F167" s="404"/>
      <c r="G167" s="404"/>
      <c r="H167" s="343"/>
      <c r="I167" s="343"/>
      <c r="J167" s="343"/>
      <c r="K167" s="343"/>
      <c r="L167" s="343"/>
      <c r="M167" s="343"/>
      <c r="N167" s="343"/>
      <c r="O167" s="343"/>
      <c r="P167" s="343"/>
      <c r="Q167" s="343"/>
      <c r="R167" s="343"/>
      <c r="S167" s="343"/>
      <c r="T167" s="343"/>
      <c r="U167" s="343"/>
      <c r="V167" s="343"/>
      <c r="W167" s="343"/>
      <c r="X167" s="343"/>
      <c r="Y167" s="343"/>
    </row>
    <row r="168" spans="1:25" ht="12.75" customHeight="1">
      <c r="A168" s="343"/>
      <c r="B168" s="343"/>
      <c r="C168" s="343"/>
      <c r="D168" s="343"/>
      <c r="E168" s="404"/>
      <c r="F168" s="404"/>
      <c r="G168" s="404"/>
      <c r="H168" s="343"/>
      <c r="I168" s="343"/>
      <c r="J168" s="343"/>
      <c r="K168" s="343"/>
      <c r="L168" s="343"/>
      <c r="M168" s="343"/>
      <c r="N168" s="343"/>
      <c r="O168" s="343"/>
      <c r="P168" s="343"/>
      <c r="Q168" s="343"/>
      <c r="R168" s="343"/>
      <c r="S168" s="343"/>
      <c r="T168" s="343"/>
      <c r="U168" s="343"/>
      <c r="V168" s="343"/>
      <c r="W168" s="343"/>
      <c r="X168" s="343"/>
      <c r="Y168" s="343"/>
    </row>
    <row r="169" spans="1:25" ht="12.75" customHeight="1">
      <c r="A169" s="343"/>
      <c r="B169" s="343"/>
      <c r="C169" s="343"/>
      <c r="D169" s="343"/>
      <c r="E169" s="404"/>
      <c r="F169" s="404"/>
      <c r="G169" s="404"/>
      <c r="H169" s="343"/>
      <c r="I169" s="343"/>
      <c r="J169" s="343"/>
      <c r="K169" s="343"/>
      <c r="L169" s="343"/>
      <c r="M169" s="343"/>
      <c r="N169" s="343"/>
      <c r="O169" s="343"/>
      <c r="P169" s="343"/>
      <c r="Q169" s="343"/>
      <c r="R169" s="343"/>
      <c r="S169" s="343"/>
      <c r="T169" s="343"/>
      <c r="U169" s="343"/>
      <c r="V169" s="343"/>
      <c r="W169" s="343"/>
      <c r="X169" s="343"/>
      <c r="Y169" s="343"/>
    </row>
    <row r="170" spans="1:25" ht="12.75" customHeight="1">
      <c r="A170" s="343"/>
      <c r="B170" s="343"/>
      <c r="C170" s="343"/>
      <c r="D170" s="343"/>
      <c r="E170" s="404"/>
      <c r="F170" s="404"/>
      <c r="G170" s="404"/>
      <c r="H170" s="343"/>
      <c r="I170" s="343"/>
      <c r="J170" s="343"/>
      <c r="K170" s="343"/>
      <c r="L170" s="343"/>
      <c r="M170" s="343"/>
      <c r="N170" s="343"/>
      <c r="O170" s="343"/>
      <c r="P170" s="343"/>
      <c r="Q170" s="343"/>
      <c r="R170" s="343"/>
      <c r="S170" s="343"/>
      <c r="T170" s="343"/>
      <c r="U170" s="343"/>
      <c r="V170" s="343"/>
      <c r="W170" s="343"/>
      <c r="X170" s="343"/>
      <c r="Y170" s="343"/>
    </row>
    <row r="171" spans="1:25" ht="12.75" customHeight="1">
      <c r="A171" s="343"/>
      <c r="B171" s="343"/>
      <c r="C171" s="343"/>
      <c r="D171" s="343"/>
      <c r="E171" s="404"/>
      <c r="F171" s="404"/>
      <c r="G171" s="404"/>
      <c r="H171" s="343"/>
      <c r="I171" s="343"/>
      <c r="J171" s="343"/>
      <c r="K171" s="343"/>
      <c r="L171" s="343"/>
      <c r="M171" s="343"/>
      <c r="N171" s="343"/>
      <c r="O171" s="343"/>
      <c r="P171" s="343"/>
      <c r="Q171" s="343"/>
      <c r="R171" s="343"/>
      <c r="S171" s="343"/>
      <c r="T171" s="343"/>
      <c r="U171" s="343"/>
      <c r="V171" s="343"/>
      <c r="W171" s="343"/>
      <c r="X171" s="343"/>
      <c r="Y171" s="343"/>
    </row>
    <row r="172" spans="1:25" ht="12.75" customHeight="1">
      <c r="A172" s="343"/>
      <c r="B172" s="343"/>
      <c r="C172" s="343"/>
      <c r="D172" s="343"/>
      <c r="E172" s="404"/>
      <c r="F172" s="404"/>
      <c r="G172" s="404"/>
      <c r="H172" s="343"/>
      <c r="I172" s="343"/>
      <c r="J172" s="343"/>
      <c r="K172" s="343"/>
      <c r="L172" s="343"/>
      <c r="M172" s="343"/>
      <c r="N172" s="343"/>
      <c r="O172" s="343"/>
      <c r="P172" s="343"/>
      <c r="Q172" s="343"/>
      <c r="R172" s="343"/>
      <c r="S172" s="343"/>
      <c r="T172" s="343"/>
      <c r="U172" s="343"/>
      <c r="V172" s="343"/>
      <c r="W172" s="343"/>
      <c r="X172" s="343"/>
      <c r="Y172" s="343"/>
    </row>
    <row r="173" spans="1:25" ht="12.75" customHeight="1">
      <c r="A173" s="343"/>
      <c r="B173" s="343"/>
      <c r="C173" s="343"/>
      <c r="D173" s="343"/>
      <c r="E173" s="404"/>
      <c r="F173" s="404"/>
      <c r="G173" s="404"/>
      <c r="H173" s="343"/>
      <c r="I173" s="343"/>
      <c r="J173" s="343"/>
      <c r="K173" s="343"/>
      <c r="L173" s="343"/>
      <c r="M173" s="343"/>
      <c r="N173" s="343"/>
      <c r="O173" s="343"/>
      <c r="P173" s="343"/>
      <c r="Q173" s="343"/>
      <c r="R173" s="343"/>
      <c r="S173" s="343"/>
      <c r="T173" s="343"/>
      <c r="U173" s="343"/>
      <c r="V173" s="343"/>
      <c r="W173" s="343"/>
      <c r="X173" s="343"/>
      <c r="Y173" s="343"/>
    </row>
    <row r="174" spans="1:25" ht="12.75" customHeight="1">
      <c r="A174" s="343"/>
      <c r="B174" s="343"/>
      <c r="C174" s="343"/>
      <c r="D174" s="343"/>
      <c r="E174" s="404"/>
      <c r="F174" s="404"/>
      <c r="G174" s="404"/>
      <c r="H174" s="343"/>
      <c r="I174" s="343"/>
      <c r="J174" s="343"/>
      <c r="K174" s="343"/>
      <c r="L174" s="343"/>
      <c r="M174" s="343"/>
      <c r="N174" s="343"/>
      <c r="O174" s="343"/>
      <c r="P174" s="343"/>
      <c r="Q174" s="343"/>
      <c r="R174" s="343"/>
      <c r="S174" s="343"/>
      <c r="T174" s="343"/>
      <c r="U174" s="343"/>
      <c r="V174" s="343"/>
      <c r="W174" s="343"/>
      <c r="X174" s="343"/>
      <c r="Y174" s="343"/>
    </row>
    <row r="175" spans="1:25" ht="12.75" customHeight="1">
      <c r="A175" s="343"/>
      <c r="B175" s="343"/>
      <c r="C175" s="343"/>
      <c r="D175" s="343"/>
      <c r="E175" s="404"/>
      <c r="F175" s="404"/>
      <c r="G175" s="404"/>
      <c r="H175" s="343"/>
      <c r="I175" s="343"/>
      <c r="J175" s="343"/>
      <c r="K175" s="343"/>
      <c r="L175" s="343"/>
      <c r="M175" s="343"/>
      <c r="N175" s="343"/>
      <c r="O175" s="343"/>
      <c r="P175" s="343"/>
      <c r="Q175" s="343"/>
      <c r="R175" s="343"/>
      <c r="S175" s="343"/>
      <c r="T175" s="343"/>
      <c r="U175" s="343"/>
      <c r="V175" s="343"/>
      <c r="W175" s="343"/>
      <c r="X175" s="343"/>
      <c r="Y175" s="343"/>
    </row>
    <row r="176" spans="1:25" ht="12.75" customHeight="1">
      <c r="A176" s="343"/>
      <c r="B176" s="343"/>
      <c r="C176" s="343"/>
      <c r="D176" s="343"/>
      <c r="E176" s="404"/>
      <c r="F176" s="404"/>
      <c r="G176" s="404"/>
      <c r="H176" s="343"/>
      <c r="I176" s="343"/>
      <c r="J176" s="343"/>
      <c r="K176" s="343"/>
      <c r="L176" s="343"/>
      <c r="M176" s="343"/>
      <c r="N176" s="343"/>
      <c r="O176" s="343"/>
      <c r="P176" s="343"/>
      <c r="Q176" s="343"/>
      <c r="R176" s="343"/>
      <c r="S176" s="343"/>
      <c r="T176" s="343"/>
      <c r="U176" s="343"/>
      <c r="V176" s="343"/>
      <c r="W176" s="343"/>
      <c r="X176" s="343"/>
      <c r="Y176" s="343"/>
    </row>
    <row r="177" spans="1:25" ht="12.75" customHeight="1">
      <c r="A177" s="343"/>
      <c r="B177" s="343"/>
      <c r="C177" s="343"/>
      <c r="D177" s="343"/>
      <c r="E177" s="404"/>
      <c r="F177" s="404"/>
      <c r="G177" s="404"/>
      <c r="H177" s="343"/>
      <c r="I177" s="343"/>
      <c r="J177" s="343"/>
      <c r="K177" s="343"/>
      <c r="L177" s="343"/>
      <c r="M177" s="343"/>
      <c r="N177" s="343"/>
      <c r="O177" s="343"/>
      <c r="P177" s="343"/>
      <c r="Q177" s="343"/>
      <c r="R177" s="343"/>
      <c r="S177" s="343"/>
      <c r="T177" s="343"/>
      <c r="U177" s="343"/>
      <c r="V177" s="343"/>
      <c r="W177" s="343"/>
      <c r="X177" s="343"/>
      <c r="Y177" s="343"/>
    </row>
    <row r="178" spans="1:25" ht="12.75" customHeight="1">
      <c r="A178" s="343"/>
      <c r="B178" s="343"/>
      <c r="C178" s="343"/>
      <c r="D178" s="343"/>
      <c r="E178" s="404"/>
      <c r="F178" s="404"/>
      <c r="G178" s="404"/>
      <c r="H178" s="343"/>
      <c r="I178" s="343"/>
      <c r="J178" s="343"/>
      <c r="K178" s="343"/>
      <c r="L178" s="343"/>
      <c r="M178" s="343"/>
      <c r="N178" s="343"/>
      <c r="O178" s="343"/>
      <c r="P178" s="343"/>
      <c r="Q178" s="343"/>
      <c r="R178" s="343"/>
      <c r="S178" s="343"/>
      <c r="T178" s="343"/>
      <c r="U178" s="343"/>
      <c r="V178" s="343"/>
      <c r="W178" s="343"/>
      <c r="X178" s="343"/>
      <c r="Y178" s="343"/>
    </row>
    <row r="179" spans="1:25" ht="12.75" customHeight="1">
      <c r="A179" s="343"/>
      <c r="B179" s="343"/>
      <c r="C179" s="343"/>
      <c r="D179" s="343"/>
      <c r="E179" s="404"/>
      <c r="F179" s="404"/>
      <c r="G179" s="404"/>
      <c r="H179" s="343"/>
      <c r="I179" s="343"/>
      <c r="J179" s="343"/>
      <c r="K179" s="343"/>
      <c r="L179" s="343"/>
      <c r="M179" s="343"/>
      <c r="N179" s="343"/>
      <c r="O179" s="343"/>
      <c r="P179" s="343"/>
      <c r="Q179" s="343"/>
      <c r="R179" s="343"/>
      <c r="S179" s="343"/>
      <c r="T179" s="343"/>
      <c r="U179" s="343"/>
      <c r="V179" s="343"/>
      <c r="W179" s="343"/>
      <c r="X179" s="343"/>
      <c r="Y179" s="343"/>
    </row>
    <row r="180" spans="1:25" ht="12.75" customHeight="1">
      <c r="A180" s="343"/>
      <c r="B180" s="343"/>
      <c r="C180" s="343"/>
      <c r="D180" s="343"/>
      <c r="E180" s="404"/>
      <c r="F180" s="404"/>
      <c r="G180" s="404"/>
      <c r="H180" s="343"/>
      <c r="I180" s="343"/>
      <c r="J180" s="343"/>
      <c r="K180" s="343"/>
      <c r="L180" s="343"/>
      <c r="M180" s="343"/>
      <c r="N180" s="343"/>
      <c r="O180" s="343"/>
      <c r="P180" s="343"/>
      <c r="Q180" s="343"/>
      <c r="R180" s="343"/>
      <c r="S180" s="343"/>
      <c r="T180" s="343"/>
      <c r="U180" s="343"/>
      <c r="V180" s="343"/>
      <c r="W180" s="343"/>
      <c r="X180" s="343"/>
      <c r="Y180" s="343"/>
    </row>
    <row r="181" spans="1:25" ht="12.75" customHeight="1">
      <c r="A181" s="343"/>
      <c r="B181" s="343"/>
      <c r="C181" s="343"/>
      <c r="D181" s="343"/>
      <c r="E181" s="404"/>
      <c r="F181" s="404"/>
      <c r="G181" s="404"/>
      <c r="H181" s="343"/>
      <c r="I181" s="343"/>
      <c r="J181" s="343"/>
      <c r="K181" s="343"/>
      <c r="L181" s="343"/>
      <c r="M181" s="343"/>
      <c r="N181" s="343"/>
      <c r="O181" s="343"/>
      <c r="P181" s="343"/>
      <c r="Q181" s="343"/>
      <c r="R181" s="343"/>
      <c r="S181" s="343"/>
      <c r="T181" s="343"/>
      <c r="U181" s="343"/>
      <c r="V181" s="343"/>
      <c r="W181" s="343"/>
      <c r="X181" s="343"/>
      <c r="Y181" s="343"/>
    </row>
    <row r="182" spans="1:25" ht="12.75" customHeight="1">
      <c r="A182" s="343"/>
      <c r="B182" s="343"/>
      <c r="C182" s="343"/>
      <c r="D182" s="343"/>
      <c r="E182" s="404"/>
      <c r="F182" s="404"/>
      <c r="G182" s="404"/>
      <c r="H182" s="343"/>
      <c r="I182" s="343"/>
      <c r="J182" s="343"/>
      <c r="K182" s="343"/>
      <c r="L182" s="343"/>
      <c r="M182" s="343"/>
      <c r="N182" s="343"/>
      <c r="O182" s="343"/>
      <c r="P182" s="343"/>
      <c r="Q182" s="343"/>
      <c r="R182" s="343"/>
      <c r="S182" s="343"/>
      <c r="T182" s="343"/>
      <c r="U182" s="343"/>
      <c r="V182" s="343"/>
      <c r="W182" s="343"/>
      <c r="X182" s="343"/>
      <c r="Y182" s="343"/>
    </row>
    <row r="183" spans="1:25" ht="12.75" customHeight="1">
      <c r="A183" s="343"/>
      <c r="B183" s="343"/>
      <c r="C183" s="343"/>
      <c r="D183" s="343"/>
      <c r="E183" s="404"/>
      <c r="F183" s="404"/>
      <c r="G183" s="404"/>
      <c r="H183" s="343"/>
      <c r="I183" s="343"/>
      <c r="J183" s="343"/>
      <c r="K183" s="343"/>
      <c r="L183" s="343"/>
      <c r="M183" s="343"/>
      <c r="N183" s="343"/>
      <c r="O183" s="343"/>
      <c r="P183" s="343"/>
      <c r="Q183" s="343"/>
      <c r="R183" s="343"/>
      <c r="S183" s="343"/>
      <c r="T183" s="343"/>
      <c r="U183" s="343"/>
      <c r="V183" s="343"/>
      <c r="W183" s="343"/>
      <c r="X183" s="343"/>
      <c r="Y183" s="343"/>
    </row>
    <row r="184" spans="1:25" ht="12.75" customHeight="1">
      <c r="A184" s="343"/>
      <c r="B184" s="343"/>
      <c r="C184" s="343"/>
      <c r="D184" s="343"/>
      <c r="E184" s="404"/>
      <c r="F184" s="404"/>
      <c r="G184" s="404"/>
      <c r="H184" s="343"/>
      <c r="I184" s="343"/>
      <c r="J184" s="343"/>
      <c r="K184" s="343"/>
      <c r="L184" s="343"/>
      <c r="M184" s="343"/>
      <c r="N184" s="343"/>
      <c r="O184" s="343"/>
      <c r="P184" s="343"/>
      <c r="Q184" s="343"/>
      <c r="R184" s="343"/>
      <c r="S184" s="343"/>
      <c r="T184" s="343"/>
      <c r="U184" s="343"/>
      <c r="V184" s="343"/>
      <c r="W184" s="343"/>
      <c r="X184" s="343"/>
      <c r="Y184" s="343"/>
    </row>
    <row r="185" spans="1:25" ht="12.75" customHeight="1">
      <c r="A185" s="343"/>
      <c r="B185" s="343"/>
      <c r="C185" s="343"/>
      <c r="D185" s="343"/>
      <c r="E185" s="404"/>
      <c r="F185" s="404"/>
      <c r="G185" s="404"/>
      <c r="H185" s="343"/>
      <c r="I185" s="343"/>
      <c r="J185" s="343"/>
      <c r="K185" s="343"/>
      <c r="L185" s="343"/>
      <c r="M185" s="343"/>
      <c r="N185" s="343"/>
      <c r="O185" s="343"/>
      <c r="P185" s="343"/>
      <c r="Q185" s="343"/>
      <c r="R185" s="343"/>
      <c r="S185" s="343"/>
      <c r="T185" s="343"/>
      <c r="U185" s="343"/>
      <c r="V185" s="343"/>
      <c r="W185" s="343"/>
      <c r="X185" s="343"/>
      <c r="Y185" s="343"/>
    </row>
    <row r="186" spans="1:25" ht="12.75" customHeight="1">
      <c r="A186" s="343"/>
      <c r="B186" s="343"/>
      <c r="C186" s="343"/>
      <c r="D186" s="343"/>
      <c r="E186" s="404"/>
      <c r="F186" s="404"/>
      <c r="G186" s="404"/>
      <c r="H186" s="343"/>
      <c r="I186" s="343"/>
      <c r="J186" s="343"/>
      <c r="K186" s="343"/>
      <c r="L186" s="343"/>
      <c r="M186" s="343"/>
      <c r="N186" s="343"/>
      <c r="O186" s="343"/>
      <c r="P186" s="343"/>
      <c r="Q186" s="343"/>
      <c r="R186" s="343"/>
      <c r="S186" s="343"/>
      <c r="T186" s="343"/>
      <c r="U186" s="343"/>
      <c r="V186" s="343"/>
      <c r="W186" s="343"/>
      <c r="X186" s="343"/>
      <c r="Y186" s="343"/>
    </row>
    <row r="187" spans="1:25" ht="12.75" customHeight="1">
      <c r="A187" s="343"/>
      <c r="B187" s="343"/>
      <c r="C187" s="343"/>
      <c r="D187" s="343"/>
      <c r="E187" s="404"/>
      <c r="F187" s="404"/>
      <c r="G187" s="404"/>
      <c r="H187" s="343"/>
      <c r="I187" s="343"/>
      <c r="J187" s="343"/>
      <c r="K187" s="343"/>
      <c r="L187" s="343"/>
      <c r="M187" s="343"/>
      <c r="N187" s="343"/>
      <c r="O187" s="343"/>
      <c r="P187" s="343"/>
      <c r="Q187" s="343"/>
      <c r="R187" s="343"/>
      <c r="S187" s="343"/>
      <c r="T187" s="343"/>
      <c r="U187" s="343"/>
      <c r="V187" s="343"/>
      <c r="W187" s="343"/>
      <c r="X187" s="343"/>
      <c r="Y187" s="343"/>
    </row>
    <row r="188" spans="1:25" ht="12.75" customHeight="1">
      <c r="A188" s="343"/>
      <c r="B188" s="343"/>
      <c r="C188" s="343"/>
      <c r="D188" s="343"/>
      <c r="E188" s="404"/>
      <c r="F188" s="404"/>
      <c r="G188" s="404"/>
      <c r="H188" s="343"/>
      <c r="I188" s="343"/>
      <c r="J188" s="343"/>
      <c r="K188" s="343"/>
      <c r="L188" s="343"/>
      <c r="M188" s="343"/>
      <c r="N188" s="343"/>
      <c r="O188" s="343"/>
      <c r="P188" s="343"/>
      <c r="Q188" s="343"/>
      <c r="R188" s="343"/>
      <c r="S188" s="343"/>
      <c r="T188" s="343"/>
      <c r="U188" s="343"/>
      <c r="V188" s="343"/>
      <c r="W188" s="343"/>
      <c r="X188" s="343"/>
      <c r="Y188" s="343"/>
    </row>
    <row r="189" spans="1:25" ht="12.75" customHeight="1">
      <c r="A189" s="343"/>
      <c r="B189" s="343"/>
      <c r="C189" s="343"/>
      <c r="D189" s="343"/>
      <c r="E189" s="404"/>
      <c r="F189" s="404"/>
      <c r="G189" s="404"/>
      <c r="H189" s="343"/>
      <c r="I189" s="343"/>
      <c r="J189" s="343"/>
      <c r="K189" s="343"/>
      <c r="L189" s="343"/>
      <c r="M189" s="343"/>
      <c r="N189" s="343"/>
      <c r="O189" s="343"/>
      <c r="P189" s="343"/>
      <c r="Q189" s="343"/>
      <c r="R189" s="343"/>
      <c r="S189" s="343"/>
      <c r="T189" s="343"/>
      <c r="U189" s="343"/>
      <c r="V189" s="343"/>
      <c r="W189" s="343"/>
      <c r="X189" s="343"/>
      <c r="Y189" s="343"/>
    </row>
    <row r="190" spans="1:25" ht="12.75" customHeight="1">
      <c r="A190" s="343"/>
      <c r="B190" s="343"/>
      <c r="C190" s="343"/>
      <c r="D190" s="343"/>
      <c r="E190" s="404"/>
      <c r="F190" s="404"/>
      <c r="G190" s="404"/>
      <c r="H190" s="343"/>
      <c r="I190" s="343"/>
      <c r="J190" s="343"/>
      <c r="K190" s="343"/>
      <c r="L190" s="343"/>
      <c r="M190" s="343"/>
      <c r="N190" s="343"/>
      <c r="O190" s="343"/>
      <c r="P190" s="343"/>
      <c r="Q190" s="343"/>
      <c r="R190" s="343"/>
      <c r="S190" s="343"/>
      <c r="T190" s="343"/>
      <c r="U190" s="343"/>
      <c r="V190" s="343"/>
      <c r="W190" s="343"/>
      <c r="X190" s="343"/>
      <c r="Y190" s="343"/>
    </row>
    <row r="191" spans="1:25" ht="12.75" customHeight="1">
      <c r="A191" s="343"/>
      <c r="B191" s="343"/>
      <c r="C191" s="343"/>
      <c r="D191" s="343"/>
      <c r="E191" s="404"/>
      <c r="F191" s="404"/>
      <c r="G191" s="404"/>
      <c r="H191" s="343"/>
      <c r="I191" s="343"/>
      <c r="J191" s="343"/>
      <c r="K191" s="343"/>
      <c r="L191" s="343"/>
      <c r="M191" s="343"/>
      <c r="N191" s="343"/>
      <c r="O191" s="343"/>
      <c r="P191" s="343"/>
      <c r="Q191" s="343"/>
      <c r="R191" s="343"/>
      <c r="S191" s="343"/>
      <c r="T191" s="343"/>
      <c r="U191" s="343"/>
      <c r="V191" s="343"/>
      <c r="W191" s="343"/>
      <c r="X191" s="343"/>
      <c r="Y191" s="343"/>
    </row>
    <row r="192" spans="1:25" ht="12.75" customHeight="1">
      <c r="A192" s="343"/>
      <c r="B192" s="343"/>
      <c r="C192" s="343"/>
      <c r="D192" s="343"/>
      <c r="E192" s="404"/>
      <c r="F192" s="404"/>
      <c r="G192" s="404"/>
      <c r="H192" s="343"/>
      <c r="I192" s="343"/>
      <c r="J192" s="343"/>
      <c r="K192" s="343"/>
      <c r="L192" s="343"/>
      <c r="M192" s="343"/>
      <c r="N192" s="343"/>
      <c r="O192" s="343"/>
      <c r="P192" s="343"/>
      <c r="Q192" s="343"/>
      <c r="R192" s="343"/>
      <c r="S192" s="343"/>
      <c r="T192" s="343"/>
      <c r="U192" s="343"/>
      <c r="V192" s="343"/>
      <c r="W192" s="343"/>
      <c r="X192" s="343"/>
      <c r="Y192" s="343"/>
    </row>
    <row r="193" spans="1:25" ht="12.75" customHeight="1">
      <c r="A193" s="343"/>
      <c r="B193" s="343"/>
      <c r="C193" s="343"/>
      <c r="D193" s="343"/>
      <c r="E193" s="404"/>
      <c r="F193" s="404"/>
      <c r="G193" s="404"/>
      <c r="H193" s="343"/>
      <c r="I193" s="343"/>
      <c r="J193" s="343"/>
      <c r="K193" s="343"/>
      <c r="L193" s="343"/>
      <c r="M193" s="343"/>
      <c r="N193" s="343"/>
      <c r="O193" s="343"/>
      <c r="P193" s="343"/>
      <c r="Q193" s="343"/>
      <c r="R193" s="343"/>
      <c r="S193" s="343"/>
      <c r="T193" s="343"/>
      <c r="U193" s="343"/>
      <c r="V193" s="343"/>
      <c r="W193" s="343"/>
      <c r="X193" s="343"/>
      <c r="Y193" s="343"/>
    </row>
    <row r="194" spans="1:25" ht="12.75" customHeight="1">
      <c r="A194" s="343"/>
      <c r="B194" s="343"/>
      <c r="C194" s="343"/>
      <c r="D194" s="343"/>
      <c r="E194" s="404"/>
      <c r="F194" s="404"/>
      <c r="G194" s="404"/>
      <c r="H194" s="343"/>
      <c r="I194" s="343"/>
      <c r="J194" s="343"/>
      <c r="K194" s="343"/>
      <c r="L194" s="343"/>
      <c r="M194" s="343"/>
      <c r="N194" s="343"/>
      <c r="O194" s="343"/>
      <c r="P194" s="343"/>
      <c r="Q194" s="343"/>
      <c r="R194" s="343"/>
      <c r="S194" s="343"/>
      <c r="T194" s="343"/>
      <c r="U194" s="343"/>
      <c r="V194" s="343"/>
      <c r="W194" s="343"/>
      <c r="X194" s="343"/>
      <c r="Y194" s="343"/>
    </row>
    <row r="195" spans="1:25" ht="12.75" customHeight="1">
      <c r="A195" s="343"/>
      <c r="B195" s="343"/>
      <c r="C195" s="343"/>
      <c r="D195" s="343"/>
      <c r="E195" s="404"/>
      <c r="F195" s="404"/>
      <c r="G195" s="404"/>
      <c r="H195" s="343"/>
      <c r="I195" s="343"/>
      <c r="J195" s="343"/>
      <c r="K195" s="343"/>
      <c r="L195" s="343"/>
      <c r="M195" s="343"/>
      <c r="N195" s="343"/>
      <c r="O195" s="343"/>
      <c r="P195" s="343"/>
      <c r="Q195" s="343"/>
      <c r="R195" s="343"/>
      <c r="S195" s="343"/>
      <c r="T195" s="343"/>
      <c r="U195" s="343"/>
      <c r="V195" s="343"/>
      <c r="W195" s="343"/>
      <c r="X195" s="343"/>
      <c r="Y195" s="343"/>
    </row>
    <row r="196" spans="1:25" ht="12.75" customHeight="1">
      <c r="A196" s="343"/>
      <c r="B196" s="343"/>
      <c r="C196" s="343"/>
      <c r="D196" s="343"/>
      <c r="E196" s="404"/>
      <c r="F196" s="404"/>
      <c r="G196" s="404"/>
      <c r="H196" s="343"/>
      <c r="I196" s="343"/>
      <c r="J196" s="343"/>
      <c r="K196" s="343"/>
      <c r="L196" s="343"/>
      <c r="M196" s="343"/>
      <c r="N196" s="343"/>
      <c r="O196" s="343"/>
      <c r="P196" s="343"/>
      <c r="Q196" s="343"/>
      <c r="R196" s="343"/>
      <c r="S196" s="343"/>
      <c r="T196" s="343"/>
      <c r="U196" s="343"/>
      <c r="V196" s="343"/>
      <c r="W196" s="343"/>
      <c r="X196" s="343"/>
      <c r="Y196" s="343"/>
    </row>
    <row r="197" spans="1:25" ht="12.75" customHeight="1">
      <c r="A197" s="343"/>
      <c r="B197" s="343"/>
      <c r="C197" s="343"/>
      <c r="D197" s="343"/>
      <c r="E197" s="404"/>
      <c r="F197" s="404"/>
      <c r="G197" s="404"/>
      <c r="H197" s="343"/>
      <c r="I197" s="343"/>
      <c r="J197" s="343"/>
      <c r="K197" s="343"/>
      <c r="L197" s="343"/>
      <c r="M197" s="343"/>
      <c r="N197" s="343"/>
      <c r="O197" s="343"/>
      <c r="P197" s="343"/>
      <c r="Q197" s="343"/>
      <c r="R197" s="343"/>
      <c r="S197" s="343"/>
      <c r="T197" s="343"/>
      <c r="U197" s="343"/>
      <c r="V197" s="343"/>
      <c r="W197" s="343"/>
      <c r="X197" s="343"/>
      <c r="Y197" s="343"/>
    </row>
    <row r="198" spans="1:25" ht="12.75" customHeight="1">
      <c r="A198" s="343"/>
      <c r="B198" s="343"/>
      <c r="C198" s="343"/>
      <c r="D198" s="343"/>
      <c r="E198" s="404"/>
      <c r="F198" s="404"/>
      <c r="G198" s="404"/>
      <c r="H198" s="343"/>
      <c r="I198" s="343"/>
      <c r="J198" s="343"/>
      <c r="K198" s="343"/>
      <c r="L198" s="343"/>
      <c r="M198" s="343"/>
      <c r="N198" s="343"/>
      <c r="O198" s="343"/>
      <c r="P198" s="343"/>
      <c r="Q198" s="343"/>
      <c r="R198" s="343"/>
      <c r="S198" s="343"/>
      <c r="T198" s="343"/>
      <c r="U198" s="343"/>
      <c r="V198" s="343"/>
      <c r="W198" s="343"/>
      <c r="X198" s="343"/>
      <c r="Y198" s="343"/>
    </row>
    <row r="199" spans="1:25" ht="12.75" customHeight="1">
      <c r="A199" s="343"/>
      <c r="B199" s="343"/>
      <c r="C199" s="343"/>
      <c r="D199" s="343"/>
      <c r="E199" s="404"/>
      <c r="F199" s="404"/>
      <c r="G199" s="404"/>
      <c r="H199" s="343"/>
      <c r="I199" s="343"/>
      <c r="J199" s="343"/>
      <c r="K199" s="343"/>
      <c r="L199" s="343"/>
      <c r="M199" s="343"/>
      <c r="N199" s="343"/>
      <c r="O199" s="343"/>
      <c r="P199" s="343"/>
      <c r="Q199" s="343"/>
      <c r="R199" s="343"/>
      <c r="S199" s="343"/>
      <c r="T199" s="343"/>
      <c r="U199" s="343"/>
      <c r="V199" s="343"/>
      <c r="W199" s="343"/>
      <c r="X199" s="343"/>
      <c r="Y199" s="343"/>
    </row>
    <row r="200" spans="1:25" ht="12.75" customHeight="1">
      <c r="A200" s="343"/>
      <c r="B200" s="343"/>
      <c r="C200" s="343"/>
      <c r="D200" s="343"/>
      <c r="E200" s="404"/>
      <c r="F200" s="404"/>
      <c r="G200" s="404"/>
      <c r="H200" s="343"/>
      <c r="I200" s="343"/>
      <c r="J200" s="343"/>
      <c r="K200" s="343"/>
      <c r="L200" s="343"/>
      <c r="M200" s="343"/>
      <c r="N200" s="343"/>
      <c r="O200" s="343"/>
      <c r="P200" s="343"/>
      <c r="Q200" s="343"/>
      <c r="R200" s="343"/>
      <c r="S200" s="343"/>
      <c r="T200" s="343"/>
      <c r="U200" s="343"/>
      <c r="V200" s="343"/>
      <c r="W200" s="343"/>
      <c r="X200" s="343"/>
      <c r="Y200" s="343"/>
    </row>
    <row r="201" spans="1:25" ht="12.75" customHeight="1">
      <c r="A201" s="343"/>
      <c r="B201" s="343"/>
      <c r="C201" s="343"/>
      <c r="D201" s="343"/>
      <c r="E201" s="404"/>
      <c r="F201" s="404"/>
      <c r="G201" s="404"/>
      <c r="H201" s="343"/>
      <c r="I201" s="343"/>
      <c r="J201" s="343"/>
      <c r="K201" s="343"/>
      <c r="L201" s="343"/>
      <c r="M201" s="343"/>
      <c r="N201" s="343"/>
      <c r="O201" s="343"/>
      <c r="P201" s="343"/>
      <c r="Q201" s="343"/>
      <c r="R201" s="343"/>
      <c r="S201" s="343"/>
      <c r="T201" s="343"/>
      <c r="U201" s="343"/>
      <c r="V201" s="343"/>
      <c r="W201" s="343"/>
      <c r="X201" s="343"/>
      <c r="Y201" s="343"/>
    </row>
    <row r="202" spans="1:25" ht="12.75" customHeight="1">
      <c r="A202" s="343"/>
      <c r="B202" s="343"/>
      <c r="C202" s="343"/>
      <c r="D202" s="343"/>
      <c r="E202" s="404"/>
      <c r="F202" s="404"/>
      <c r="G202" s="404"/>
      <c r="H202" s="343"/>
      <c r="I202" s="343"/>
      <c r="J202" s="343"/>
      <c r="K202" s="343"/>
      <c r="L202" s="343"/>
      <c r="M202" s="343"/>
      <c r="N202" s="343"/>
      <c r="O202" s="343"/>
      <c r="P202" s="343"/>
      <c r="Q202" s="343"/>
      <c r="R202" s="343"/>
      <c r="S202" s="343"/>
      <c r="T202" s="343"/>
      <c r="U202" s="343"/>
      <c r="V202" s="343"/>
      <c r="W202" s="343"/>
      <c r="X202" s="343"/>
      <c r="Y202" s="343"/>
    </row>
    <row r="203" spans="1:25" ht="12.75" customHeight="1">
      <c r="A203" s="343"/>
      <c r="B203" s="343"/>
      <c r="C203" s="343"/>
      <c r="D203" s="343"/>
      <c r="E203" s="404"/>
      <c r="F203" s="404"/>
      <c r="G203" s="404"/>
      <c r="H203" s="343"/>
      <c r="I203" s="343"/>
      <c r="J203" s="343"/>
      <c r="K203" s="343"/>
      <c r="L203" s="343"/>
      <c r="M203" s="343"/>
      <c r="N203" s="343"/>
      <c r="O203" s="343"/>
      <c r="P203" s="343"/>
      <c r="Q203" s="343"/>
      <c r="R203" s="343"/>
      <c r="S203" s="343"/>
      <c r="T203" s="343"/>
      <c r="U203" s="343"/>
      <c r="V203" s="343"/>
      <c r="W203" s="343"/>
      <c r="X203" s="343"/>
      <c r="Y203" s="343"/>
    </row>
    <row r="204" spans="1:25" ht="12.75" customHeight="1">
      <c r="A204" s="343"/>
      <c r="B204" s="343"/>
      <c r="C204" s="343"/>
      <c r="D204" s="343"/>
      <c r="E204" s="404"/>
      <c r="F204" s="404"/>
      <c r="G204" s="404"/>
      <c r="H204" s="343"/>
      <c r="I204" s="343"/>
      <c r="J204" s="343"/>
      <c r="K204" s="343"/>
      <c r="L204" s="343"/>
      <c r="M204" s="343"/>
      <c r="N204" s="343"/>
      <c r="O204" s="343"/>
      <c r="P204" s="343"/>
      <c r="Q204" s="343"/>
      <c r="R204" s="343"/>
      <c r="S204" s="343"/>
      <c r="T204" s="343"/>
      <c r="U204" s="343"/>
      <c r="V204" s="343"/>
      <c r="W204" s="343"/>
      <c r="X204" s="343"/>
      <c r="Y204" s="343"/>
    </row>
    <row r="205" spans="1:25" ht="12.75" customHeight="1">
      <c r="A205" s="343"/>
      <c r="B205" s="343"/>
      <c r="C205" s="343"/>
      <c r="D205" s="343"/>
      <c r="E205" s="404"/>
      <c r="F205" s="404"/>
      <c r="G205" s="404"/>
      <c r="H205" s="343"/>
      <c r="I205" s="343"/>
      <c r="J205" s="343"/>
      <c r="K205" s="343"/>
      <c r="L205" s="343"/>
      <c r="M205" s="343"/>
      <c r="N205" s="343"/>
      <c r="O205" s="343"/>
      <c r="P205" s="343"/>
      <c r="Q205" s="343"/>
      <c r="R205" s="343"/>
      <c r="S205" s="343"/>
      <c r="T205" s="343"/>
      <c r="U205" s="343"/>
      <c r="V205" s="343"/>
      <c r="W205" s="343"/>
      <c r="X205" s="343"/>
      <c r="Y205" s="343"/>
    </row>
    <row r="206" spans="1:25" ht="12.75" customHeight="1">
      <c r="A206" s="343"/>
      <c r="B206" s="343"/>
      <c r="C206" s="343"/>
      <c r="D206" s="343"/>
      <c r="E206" s="404"/>
      <c r="F206" s="404"/>
      <c r="G206" s="404"/>
      <c r="H206" s="343"/>
      <c r="I206" s="343"/>
      <c r="J206" s="343"/>
      <c r="K206" s="343"/>
      <c r="L206" s="343"/>
      <c r="M206" s="343"/>
      <c r="N206" s="343"/>
      <c r="O206" s="343"/>
      <c r="P206" s="343"/>
      <c r="Q206" s="343"/>
      <c r="R206" s="343"/>
      <c r="S206" s="343"/>
      <c r="T206" s="343"/>
      <c r="U206" s="343"/>
      <c r="V206" s="343"/>
      <c r="W206" s="343"/>
      <c r="X206" s="343"/>
      <c r="Y206" s="343"/>
    </row>
    <row r="207" spans="1:25" ht="12.75" customHeight="1">
      <c r="A207" s="343"/>
      <c r="B207" s="343"/>
      <c r="C207" s="343"/>
      <c r="D207" s="343"/>
      <c r="E207" s="404"/>
      <c r="F207" s="404"/>
      <c r="G207" s="404"/>
      <c r="H207" s="343"/>
      <c r="I207" s="343"/>
      <c r="J207" s="343"/>
      <c r="K207" s="343"/>
      <c r="L207" s="343"/>
      <c r="M207" s="343"/>
      <c r="N207" s="343"/>
      <c r="O207" s="343"/>
      <c r="P207" s="343"/>
      <c r="Q207" s="343"/>
      <c r="R207" s="343"/>
      <c r="S207" s="343"/>
      <c r="T207" s="343"/>
      <c r="U207" s="343"/>
      <c r="V207" s="343"/>
      <c r="W207" s="343"/>
      <c r="X207" s="343"/>
      <c r="Y207" s="343"/>
    </row>
    <row r="208" spans="1:25" ht="12.75" customHeight="1">
      <c r="A208" s="343"/>
      <c r="B208" s="343"/>
      <c r="C208" s="343"/>
      <c r="D208" s="343"/>
      <c r="E208" s="404"/>
      <c r="F208" s="404"/>
      <c r="G208" s="404"/>
      <c r="H208" s="343"/>
      <c r="I208" s="343"/>
      <c r="J208" s="343"/>
      <c r="K208" s="343"/>
      <c r="L208" s="343"/>
      <c r="M208" s="343"/>
      <c r="N208" s="343"/>
      <c r="O208" s="343"/>
      <c r="P208" s="343"/>
      <c r="Q208" s="343"/>
      <c r="R208" s="343"/>
      <c r="S208" s="343"/>
      <c r="T208" s="343"/>
      <c r="U208" s="343"/>
      <c r="V208" s="343"/>
      <c r="W208" s="343"/>
      <c r="X208" s="343"/>
      <c r="Y208" s="343"/>
    </row>
    <row r="209" spans="1:25" ht="12.75" customHeight="1">
      <c r="A209" s="343"/>
      <c r="B209" s="343"/>
      <c r="C209" s="343"/>
      <c r="D209" s="343"/>
      <c r="E209" s="404"/>
      <c r="F209" s="404"/>
      <c r="G209" s="404"/>
      <c r="H209" s="343"/>
      <c r="I209" s="343"/>
      <c r="J209" s="343"/>
      <c r="K209" s="343"/>
      <c r="L209" s="343"/>
      <c r="M209" s="343"/>
      <c r="N209" s="343"/>
      <c r="O209" s="343"/>
      <c r="P209" s="343"/>
      <c r="Q209" s="343"/>
      <c r="R209" s="343"/>
      <c r="S209" s="343"/>
      <c r="T209" s="343"/>
      <c r="U209" s="343"/>
      <c r="V209" s="343"/>
      <c r="W209" s="343"/>
      <c r="X209" s="343"/>
      <c r="Y209" s="343"/>
    </row>
    <row r="210" spans="1:25" ht="12.75" customHeight="1">
      <c r="A210" s="343"/>
      <c r="B210" s="343"/>
      <c r="C210" s="343"/>
      <c r="D210" s="343"/>
      <c r="E210" s="404"/>
      <c r="F210" s="404"/>
      <c r="G210" s="404"/>
      <c r="H210" s="343"/>
      <c r="I210" s="343"/>
      <c r="J210" s="343"/>
      <c r="K210" s="343"/>
      <c r="L210" s="343"/>
      <c r="M210" s="343"/>
      <c r="N210" s="343"/>
      <c r="O210" s="343"/>
      <c r="P210" s="343"/>
      <c r="Q210" s="343"/>
      <c r="R210" s="343"/>
      <c r="S210" s="343"/>
      <c r="T210" s="343"/>
      <c r="U210" s="343"/>
      <c r="V210" s="343"/>
      <c r="W210" s="343"/>
      <c r="X210" s="343"/>
      <c r="Y210" s="343"/>
    </row>
    <row r="211" spans="1:25" ht="12.75" customHeight="1">
      <c r="A211" s="343"/>
      <c r="B211" s="343"/>
      <c r="C211" s="343"/>
      <c r="D211" s="343"/>
      <c r="E211" s="404"/>
      <c r="F211" s="404"/>
      <c r="G211" s="404"/>
      <c r="H211" s="343"/>
      <c r="I211" s="343"/>
      <c r="J211" s="343"/>
      <c r="K211" s="343"/>
      <c r="L211" s="343"/>
      <c r="M211" s="343"/>
      <c r="N211" s="343"/>
      <c r="O211" s="343"/>
      <c r="P211" s="343"/>
      <c r="Q211" s="343"/>
      <c r="R211" s="343"/>
      <c r="S211" s="343"/>
      <c r="T211" s="343"/>
      <c r="U211" s="343"/>
      <c r="V211" s="343"/>
      <c r="W211" s="343"/>
      <c r="X211" s="343"/>
      <c r="Y211" s="343"/>
    </row>
    <row r="212" spans="1:25" ht="12.75" customHeight="1">
      <c r="A212" s="343"/>
      <c r="B212" s="343"/>
      <c r="C212" s="343"/>
      <c r="D212" s="343"/>
      <c r="E212" s="404"/>
      <c r="F212" s="404"/>
      <c r="G212" s="404"/>
      <c r="H212" s="343"/>
      <c r="I212" s="343"/>
      <c r="J212" s="343"/>
      <c r="K212" s="343"/>
      <c r="L212" s="343"/>
      <c r="M212" s="343"/>
      <c r="N212" s="343"/>
      <c r="O212" s="343"/>
      <c r="P212" s="343"/>
      <c r="Q212" s="343"/>
      <c r="R212" s="343"/>
      <c r="S212" s="343"/>
      <c r="T212" s="343"/>
      <c r="U212" s="343"/>
      <c r="V212" s="343"/>
      <c r="W212" s="343"/>
      <c r="X212" s="343"/>
      <c r="Y212" s="343"/>
    </row>
    <row r="213" spans="1:25" ht="12.75" customHeight="1">
      <c r="A213" s="343"/>
      <c r="B213" s="343"/>
      <c r="C213" s="343"/>
      <c r="D213" s="343"/>
      <c r="E213" s="404"/>
      <c r="F213" s="404"/>
      <c r="G213" s="404"/>
      <c r="H213" s="343"/>
      <c r="I213" s="343"/>
      <c r="J213" s="343"/>
      <c r="K213" s="343"/>
      <c r="L213" s="343"/>
      <c r="M213" s="343"/>
      <c r="N213" s="343"/>
      <c r="O213" s="343"/>
      <c r="P213" s="343"/>
      <c r="Q213" s="343"/>
      <c r="R213" s="343"/>
      <c r="S213" s="343"/>
      <c r="T213" s="343"/>
      <c r="U213" s="343"/>
      <c r="V213" s="343"/>
      <c r="W213" s="343"/>
      <c r="X213" s="343"/>
      <c r="Y213" s="343"/>
    </row>
    <row r="214" spans="1:25" ht="12.75" customHeight="1">
      <c r="A214" s="343"/>
      <c r="B214" s="343"/>
      <c r="C214" s="343"/>
      <c r="D214" s="343"/>
      <c r="E214" s="404"/>
      <c r="F214" s="404"/>
      <c r="G214" s="404"/>
      <c r="H214" s="343"/>
      <c r="I214" s="343"/>
      <c r="J214" s="343"/>
      <c r="K214" s="343"/>
      <c r="L214" s="343"/>
      <c r="M214" s="343"/>
      <c r="N214" s="343"/>
      <c r="O214" s="343"/>
      <c r="P214" s="343"/>
      <c r="Q214" s="343"/>
      <c r="R214" s="343"/>
      <c r="S214" s="343"/>
      <c r="T214" s="343"/>
      <c r="U214" s="343"/>
      <c r="V214" s="343"/>
      <c r="W214" s="343"/>
      <c r="X214" s="343"/>
      <c r="Y214" s="343"/>
    </row>
    <row r="215" spans="1:25" ht="12.75" customHeight="1">
      <c r="A215" s="343"/>
      <c r="B215" s="343"/>
      <c r="C215" s="343"/>
      <c r="D215" s="343"/>
      <c r="E215" s="404"/>
      <c r="F215" s="404"/>
      <c r="G215" s="404"/>
      <c r="H215" s="343"/>
      <c r="I215" s="343"/>
      <c r="J215" s="343"/>
      <c r="K215" s="343"/>
      <c r="L215" s="343"/>
      <c r="M215" s="343"/>
      <c r="N215" s="343"/>
      <c r="O215" s="343"/>
      <c r="P215" s="343"/>
      <c r="Q215" s="343"/>
      <c r="R215" s="343"/>
      <c r="S215" s="343"/>
      <c r="T215" s="343"/>
      <c r="U215" s="343"/>
      <c r="V215" s="343"/>
      <c r="W215" s="343"/>
      <c r="X215" s="343"/>
      <c r="Y215" s="343"/>
    </row>
    <row r="216" spans="1:25" ht="12.75" customHeight="1">
      <c r="A216" s="343"/>
      <c r="B216" s="343"/>
      <c r="C216" s="343"/>
      <c r="D216" s="343"/>
      <c r="E216" s="404"/>
      <c r="F216" s="404"/>
      <c r="G216" s="404"/>
      <c r="H216" s="343"/>
      <c r="I216" s="343"/>
      <c r="J216" s="343"/>
      <c r="K216" s="343"/>
      <c r="L216" s="343"/>
      <c r="M216" s="343"/>
      <c r="N216" s="343"/>
      <c r="O216" s="343"/>
      <c r="P216" s="343"/>
      <c r="Q216" s="343"/>
      <c r="R216" s="343"/>
      <c r="S216" s="343"/>
      <c r="T216" s="343"/>
      <c r="U216" s="343"/>
      <c r="V216" s="343"/>
      <c r="W216" s="343"/>
      <c r="X216" s="343"/>
      <c r="Y216" s="343"/>
    </row>
    <row r="217" spans="1:25" ht="12.75" customHeight="1">
      <c r="A217" s="343"/>
      <c r="B217" s="343"/>
      <c r="C217" s="343"/>
      <c r="D217" s="343"/>
      <c r="E217" s="404"/>
      <c r="F217" s="404"/>
      <c r="G217" s="404"/>
      <c r="H217" s="343"/>
      <c r="I217" s="343"/>
      <c r="J217" s="343"/>
      <c r="K217" s="343"/>
      <c r="L217" s="343"/>
      <c r="M217" s="343"/>
      <c r="N217" s="343"/>
      <c r="O217" s="343"/>
      <c r="P217" s="343"/>
      <c r="Q217" s="343"/>
      <c r="R217" s="343"/>
      <c r="S217" s="343"/>
      <c r="T217" s="343"/>
      <c r="U217" s="343"/>
      <c r="V217" s="343"/>
      <c r="W217" s="343"/>
      <c r="X217" s="343"/>
      <c r="Y217" s="343"/>
    </row>
    <row r="218" spans="1:25" ht="12.75" customHeight="1">
      <c r="A218" s="343"/>
      <c r="B218" s="343"/>
      <c r="C218" s="343"/>
      <c r="D218" s="343"/>
      <c r="E218" s="404"/>
      <c r="F218" s="404"/>
      <c r="G218" s="404"/>
      <c r="H218" s="343"/>
      <c r="I218" s="343"/>
      <c r="J218" s="343"/>
      <c r="K218" s="343"/>
      <c r="L218" s="343"/>
      <c r="M218" s="343"/>
      <c r="N218" s="343"/>
      <c r="O218" s="343"/>
      <c r="P218" s="343"/>
      <c r="Q218" s="343"/>
      <c r="R218" s="343"/>
      <c r="S218" s="343"/>
      <c r="T218" s="343"/>
      <c r="U218" s="343"/>
      <c r="V218" s="343"/>
      <c r="W218" s="343"/>
      <c r="X218" s="343"/>
      <c r="Y218" s="343"/>
    </row>
    <row r="219" spans="1:25" ht="12.75" customHeight="1">
      <c r="A219" s="343"/>
      <c r="B219" s="343"/>
      <c r="C219" s="343"/>
      <c r="D219" s="343"/>
      <c r="E219" s="404"/>
      <c r="F219" s="404"/>
      <c r="G219" s="404"/>
      <c r="H219" s="343"/>
      <c r="I219" s="343"/>
      <c r="J219" s="343"/>
      <c r="K219" s="343"/>
      <c r="L219" s="343"/>
      <c r="M219" s="343"/>
      <c r="N219" s="343"/>
      <c r="O219" s="343"/>
      <c r="P219" s="343"/>
      <c r="Q219" s="343"/>
      <c r="R219" s="343"/>
      <c r="S219" s="343"/>
      <c r="T219" s="343"/>
      <c r="U219" s="343"/>
      <c r="V219" s="343"/>
      <c r="W219" s="343"/>
      <c r="X219" s="343"/>
      <c r="Y219" s="343"/>
    </row>
    <row r="220" spans="1:25" ht="12.75" customHeight="1">
      <c r="A220" s="343"/>
      <c r="B220" s="343"/>
      <c r="C220" s="343"/>
      <c r="D220" s="343"/>
      <c r="E220" s="404"/>
      <c r="F220" s="404"/>
      <c r="G220" s="404"/>
      <c r="H220" s="343"/>
      <c r="I220" s="343"/>
      <c r="J220" s="343"/>
      <c r="K220" s="343"/>
      <c r="L220" s="343"/>
      <c r="M220" s="343"/>
      <c r="N220" s="343"/>
      <c r="O220" s="343"/>
      <c r="P220" s="343"/>
      <c r="Q220" s="343"/>
      <c r="R220" s="343"/>
      <c r="S220" s="343"/>
      <c r="T220" s="343"/>
      <c r="U220" s="343"/>
      <c r="V220" s="343"/>
      <c r="W220" s="343"/>
      <c r="X220" s="343"/>
      <c r="Y220" s="343"/>
    </row>
    <row r="221" spans="1:25" ht="12.75" customHeight="1">
      <c r="A221" s="343"/>
      <c r="B221" s="343"/>
      <c r="C221" s="343"/>
      <c r="D221" s="343"/>
      <c r="E221" s="404"/>
      <c r="F221" s="404"/>
      <c r="G221" s="404"/>
      <c r="H221" s="343"/>
      <c r="I221" s="343"/>
      <c r="J221" s="343"/>
      <c r="K221" s="343"/>
      <c r="L221" s="343"/>
      <c r="M221" s="343"/>
      <c r="N221" s="343"/>
      <c r="O221" s="343"/>
      <c r="P221" s="343"/>
      <c r="Q221" s="343"/>
      <c r="R221" s="343"/>
      <c r="S221" s="343"/>
      <c r="T221" s="343"/>
      <c r="U221" s="343"/>
      <c r="V221" s="343"/>
      <c r="W221" s="343"/>
      <c r="X221" s="343"/>
      <c r="Y221" s="343"/>
    </row>
    <row r="222" spans="1:25" ht="12.75" customHeight="1">
      <c r="A222" s="343"/>
      <c r="B222" s="343"/>
      <c r="C222" s="343"/>
      <c r="D222" s="343"/>
      <c r="E222" s="404"/>
      <c r="F222" s="404"/>
      <c r="G222" s="404"/>
      <c r="H222" s="343"/>
      <c r="I222" s="343"/>
      <c r="J222" s="343"/>
      <c r="K222" s="343"/>
      <c r="L222" s="343"/>
      <c r="M222" s="343"/>
      <c r="N222" s="343"/>
      <c r="O222" s="343"/>
      <c r="P222" s="343"/>
      <c r="Q222" s="343"/>
      <c r="R222" s="343"/>
      <c r="S222" s="343"/>
      <c r="T222" s="343"/>
      <c r="U222" s="343"/>
      <c r="V222" s="343"/>
      <c r="W222" s="343"/>
      <c r="X222" s="343"/>
      <c r="Y222" s="343"/>
    </row>
    <row r="223" spans="1:25" ht="12.75" customHeight="1">
      <c r="A223" s="343"/>
      <c r="B223" s="343"/>
      <c r="C223" s="343"/>
      <c r="D223" s="343"/>
      <c r="E223" s="404"/>
      <c r="F223" s="404"/>
      <c r="G223" s="404"/>
      <c r="H223" s="343"/>
      <c r="I223" s="343"/>
      <c r="J223" s="343"/>
      <c r="K223" s="343"/>
      <c r="L223" s="343"/>
      <c r="M223" s="343"/>
      <c r="N223" s="343"/>
      <c r="O223" s="343"/>
      <c r="P223" s="343"/>
      <c r="Q223" s="343"/>
      <c r="R223" s="343"/>
      <c r="S223" s="343"/>
      <c r="T223" s="343"/>
      <c r="U223" s="343"/>
      <c r="V223" s="343"/>
      <c r="W223" s="343"/>
      <c r="X223" s="343"/>
      <c r="Y223" s="343"/>
    </row>
    <row r="224" spans="1:25" ht="12.75" customHeight="1">
      <c r="A224" s="343"/>
      <c r="B224" s="343"/>
      <c r="C224" s="343"/>
      <c r="D224" s="343"/>
      <c r="E224" s="404"/>
      <c r="F224" s="404"/>
      <c r="G224" s="404"/>
      <c r="H224" s="343"/>
      <c r="I224" s="343"/>
      <c r="J224" s="343"/>
      <c r="K224" s="343"/>
      <c r="L224" s="343"/>
      <c r="M224" s="343"/>
      <c r="N224" s="343"/>
      <c r="O224" s="343"/>
      <c r="P224" s="343"/>
      <c r="Q224" s="343"/>
      <c r="R224" s="343"/>
      <c r="S224" s="343"/>
      <c r="T224" s="343"/>
      <c r="U224" s="343"/>
      <c r="V224" s="343"/>
      <c r="W224" s="343"/>
      <c r="X224" s="343"/>
      <c r="Y224" s="343"/>
    </row>
    <row r="225" spans="1:25" ht="12.75" customHeight="1">
      <c r="A225" s="343"/>
      <c r="B225" s="343"/>
      <c r="C225" s="343"/>
      <c r="D225" s="343"/>
      <c r="E225" s="404"/>
      <c r="F225" s="404"/>
      <c r="G225" s="404"/>
      <c r="H225" s="343"/>
      <c r="I225" s="343"/>
      <c r="J225" s="343"/>
      <c r="K225" s="343"/>
      <c r="L225" s="343"/>
      <c r="M225" s="343"/>
      <c r="N225" s="343"/>
      <c r="O225" s="343"/>
      <c r="P225" s="343"/>
      <c r="Q225" s="343"/>
      <c r="R225" s="343"/>
      <c r="S225" s="343"/>
      <c r="T225" s="343"/>
      <c r="U225" s="343"/>
      <c r="V225" s="343"/>
      <c r="W225" s="343"/>
      <c r="X225" s="343"/>
      <c r="Y225" s="343"/>
    </row>
    <row r="226" spans="1:25" ht="12.75" customHeight="1">
      <c r="A226" s="343"/>
      <c r="B226" s="343"/>
      <c r="C226" s="343"/>
      <c r="D226" s="343"/>
      <c r="E226" s="404"/>
      <c r="F226" s="404"/>
      <c r="G226" s="404"/>
      <c r="H226" s="343"/>
      <c r="I226" s="343"/>
      <c r="J226" s="343"/>
      <c r="K226" s="343"/>
      <c r="L226" s="343"/>
      <c r="M226" s="343"/>
      <c r="N226" s="343"/>
      <c r="O226" s="343"/>
      <c r="P226" s="343"/>
      <c r="Q226" s="343"/>
      <c r="R226" s="343"/>
      <c r="S226" s="343"/>
      <c r="T226" s="343"/>
      <c r="U226" s="343"/>
      <c r="V226" s="343"/>
      <c r="W226" s="343"/>
      <c r="X226" s="343"/>
      <c r="Y226" s="343"/>
    </row>
    <row r="227" spans="1:25" ht="12.75" customHeight="1">
      <c r="A227" s="343"/>
      <c r="B227" s="343"/>
      <c r="C227" s="343"/>
      <c r="D227" s="343"/>
      <c r="E227" s="404"/>
      <c r="F227" s="404"/>
      <c r="G227" s="404"/>
      <c r="H227" s="343"/>
      <c r="I227" s="343"/>
      <c r="J227" s="343"/>
      <c r="K227" s="343"/>
      <c r="L227" s="343"/>
      <c r="M227" s="343"/>
      <c r="N227" s="343"/>
      <c r="O227" s="343"/>
      <c r="P227" s="343"/>
      <c r="Q227" s="343"/>
      <c r="R227" s="343"/>
      <c r="S227" s="343"/>
      <c r="T227" s="343"/>
      <c r="U227" s="343"/>
      <c r="V227" s="343"/>
      <c r="W227" s="343"/>
      <c r="X227" s="343"/>
      <c r="Y227" s="343"/>
    </row>
    <row r="228" spans="1:25" ht="12.75" customHeight="1">
      <c r="A228" s="343"/>
      <c r="B228" s="343"/>
      <c r="C228" s="343"/>
      <c r="D228" s="343"/>
      <c r="E228" s="404"/>
      <c r="F228" s="404"/>
      <c r="G228" s="404"/>
      <c r="H228" s="343"/>
      <c r="I228" s="343"/>
      <c r="J228" s="343"/>
      <c r="K228" s="343"/>
      <c r="L228" s="343"/>
      <c r="M228" s="343"/>
      <c r="N228" s="343"/>
      <c r="O228" s="343"/>
      <c r="P228" s="343"/>
      <c r="Q228" s="343"/>
      <c r="R228" s="343"/>
      <c r="S228" s="343"/>
      <c r="T228" s="343"/>
      <c r="U228" s="343"/>
      <c r="V228" s="343"/>
      <c r="W228" s="343"/>
      <c r="X228" s="343"/>
      <c r="Y228" s="343"/>
    </row>
    <row r="229" spans="1:25" ht="12.75" customHeight="1">
      <c r="A229" s="343"/>
      <c r="B229" s="343"/>
      <c r="C229" s="343"/>
      <c r="D229" s="343"/>
      <c r="E229" s="404"/>
      <c r="F229" s="404"/>
      <c r="G229" s="404"/>
      <c r="H229" s="343"/>
      <c r="I229" s="343"/>
      <c r="J229" s="343"/>
      <c r="K229" s="343"/>
      <c r="L229" s="343"/>
      <c r="M229" s="343"/>
      <c r="N229" s="343"/>
      <c r="O229" s="343"/>
      <c r="P229" s="343"/>
      <c r="Q229" s="343"/>
      <c r="R229" s="343"/>
      <c r="S229" s="343"/>
      <c r="T229" s="343"/>
      <c r="U229" s="343"/>
      <c r="V229" s="343"/>
      <c r="W229" s="343"/>
      <c r="X229" s="343"/>
      <c r="Y229" s="343"/>
    </row>
    <row r="230" spans="1:25" ht="12.75" customHeight="1">
      <c r="A230" s="343"/>
      <c r="B230" s="343"/>
      <c r="C230" s="343"/>
      <c r="D230" s="343"/>
      <c r="E230" s="404"/>
      <c r="F230" s="404"/>
      <c r="G230" s="404"/>
      <c r="H230" s="343"/>
      <c r="I230" s="343"/>
      <c r="J230" s="343"/>
      <c r="K230" s="343"/>
      <c r="L230" s="343"/>
      <c r="M230" s="343"/>
      <c r="N230" s="343"/>
      <c r="O230" s="343"/>
      <c r="P230" s="343"/>
      <c r="Q230" s="343"/>
      <c r="R230" s="343"/>
      <c r="S230" s="343"/>
      <c r="T230" s="343"/>
      <c r="U230" s="343"/>
      <c r="V230" s="343"/>
      <c r="W230" s="343"/>
      <c r="X230" s="343"/>
      <c r="Y230" s="343"/>
    </row>
    <row r="231" spans="1:25" ht="12.75" customHeight="1">
      <c r="A231" s="343"/>
      <c r="B231" s="343"/>
      <c r="C231" s="343"/>
      <c r="D231" s="343"/>
      <c r="E231" s="404"/>
      <c r="F231" s="404"/>
      <c r="G231" s="404"/>
      <c r="H231" s="343"/>
      <c r="I231" s="343"/>
      <c r="J231" s="343"/>
      <c r="K231" s="343"/>
      <c r="L231" s="343"/>
      <c r="M231" s="343"/>
      <c r="N231" s="343"/>
      <c r="O231" s="343"/>
      <c r="P231" s="343"/>
      <c r="Q231" s="343"/>
      <c r="R231" s="343"/>
      <c r="S231" s="343"/>
      <c r="T231" s="343"/>
      <c r="U231" s="343"/>
      <c r="V231" s="343"/>
      <c r="W231" s="343"/>
      <c r="X231" s="343"/>
      <c r="Y231" s="343"/>
    </row>
    <row r="232" spans="1:25" ht="12.75" customHeight="1">
      <c r="A232" s="343"/>
      <c r="B232" s="343"/>
      <c r="C232" s="343"/>
      <c r="D232" s="343"/>
      <c r="E232" s="404"/>
      <c r="F232" s="404"/>
      <c r="G232" s="404"/>
      <c r="H232" s="343"/>
      <c r="I232" s="343"/>
      <c r="J232" s="343"/>
      <c r="K232" s="343"/>
      <c r="L232" s="343"/>
      <c r="M232" s="343"/>
      <c r="N232" s="343"/>
      <c r="O232" s="343"/>
      <c r="P232" s="343"/>
      <c r="Q232" s="343"/>
      <c r="R232" s="343"/>
      <c r="S232" s="343"/>
      <c r="T232" s="343"/>
      <c r="U232" s="343"/>
      <c r="V232" s="343"/>
      <c r="W232" s="343"/>
      <c r="X232" s="343"/>
      <c r="Y232" s="343"/>
    </row>
    <row r="233" spans="1:25" ht="12.75" customHeight="1">
      <c r="A233" s="343"/>
      <c r="B233" s="343"/>
      <c r="C233" s="343"/>
      <c r="D233" s="343"/>
      <c r="E233" s="404"/>
      <c r="F233" s="404"/>
      <c r="G233" s="404"/>
      <c r="H233" s="343"/>
      <c r="I233" s="343"/>
      <c r="J233" s="343"/>
      <c r="K233" s="343"/>
      <c r="L233" s="343"/>
      <c r="M233" s="343"/>
      <c r="N233" s="343"/>
      <c r="O233" s="343"/>
      <c r="P233" s="343"/>
      <c r="Q233" s="343"/>
      <c r="R233" s="343"/>
      <c r="S233" s="343"/>
      <c r="T233" s="343"/>
      <c r="U233" s="343"/>
      <c r="V233" s="343"/>
      <c r="W233" s="343"/>
      <c r="X233" s="343"/>
      <c r="Y233" s="343"/>
    </row>
    <row r="234" spans="1:25" ht="12.75" customHeight="1">
      <c r="A234" s="343"/>
      <c r="B234" s="343"/>
      <c r="C234" s="343"/>
      <c r="D234" s="343"/>
      <c r="E234" s="404"/>
      <c r="F234" s="404"/>
      <c r="G234" s="404"/>
      <c r="H234" s="343"/>
      <c r="I234" s="343"/>
      <c r="J234" s="343"/>
      <c r="K234" s="343"/>
      <c r="L234" s="343"/>
      <c r="M234" s="343"/>
      <c r="N234" s="343"/>
      <c r="O234" s="343"/>
      <c r="P234" s="343"/>
      <c r="Q234" s="343"/>
      <c r="R234" s="343"/>
      <c r="S234" s="343"/>
      <c r="T234" s="343"/>
      <c r="U234" s="343"/>
      <c r="V234" s="343"/>
      <c r="W234" s="343"/>
      <c r="X234" s="343"/>
      <c r="Y234" s="343"/>
    </row>
    <row r="235" spans="1:25" ht="12.75" customHeight="1">
      <c r="A235" s="343"/>
      <c r="B235" s="343"/>
      <c r="C235" s="343"/>
      <c r="D235" s="343"/>
      <c r="E235" s="404"/>
      <c r="F235" s="404"/>
      <c r="G235" s="404"/>
      <c r="H235" s="343"/>
      <c r="I235" s="343"/>
      <c r="J235" s="343"/>
      <c r="K235" s="343"/>
      <c r="L235" s="343"/>
      <c r="M235" s="343"/>
      <c r="N235" s="343"/>
      <c r="O235" s="343"/>
      <c r="P235" s="343"/>
      <c r="Q235" s="343"/>
      <c r="R235" s="343"/>
      <c r="S235" s="343"/>
      <c r="T235" s="343"/>
      <c r="U235" s="343"/>
      <c r="V235" s="343"/>
      <c r="W235" s="343"/>
      <c r="X235" s="343"/>
      <c r="Y235" s="343"/>
    </row>
    <row r="236" spans="1:25" ht="12.75" customHeight="1">
      <c r="A236" s="343"/>
      <c r="B236" s="343"/>
      <c r="C236" s="343"/>
      <c r="D236" s="343"/>
      <c r="E236" s="404"/>
      <c r="F236" s="404"/>
      <c r="G236" s="404"/>
      <c r="H236" s="343"/>
      <c r="I236" s="343"/>
      <c r="J236" s="343"/>
      <c r="K236" s="343"/>
      <c r="L236" s="343"/>
      <c r="M236" s="343"/>
      <c r="N236" s="343"/>
      <c r="O236" s="343"/>
      <c r="P236" s="343"/>
      <c r="Q236" s="343"/>
      <c r="R236" s="343"/>
      <c r="S236" s="343"/>
      <c r="T236" s="343"/>
      <c r="U236" s="343"/>
      <c r="V236" s="343"/>
      <c r="W236" s="343"/>
      <c r="X236" s="343"/>
      <c r="Y236" s="343"/>
    </row>
    <row r="237" spans="1:25" ht="12.75" customHeight="1">
      <c r="A237" s="343"/>
      <c r="B237" s="343"/>
      <c r="C237" s="343"/>
      <c r="D237" s="343"/>
      <c r="E237" s="404"/>
      <c r="F237" s="404"/>
      <c r="G237" s="404"/>
      <c r="H237" s="343"/>
      <c r="I237" s="343"/>
      <c r="J237" s="343"/>
      <c r="K237" s="343"/>
      <c r="L237" s="343"/>
      <c r="M237" s="343"/>
      <c r="N237" s="343"/>
      <c r="O237" s="343"/>
      <c r="P237" s="343"/>
      <c r="Q237" s="343"/>
      <c r="R237" s="343"/>
      <c r="S237" s="343"/>
      <c r="T237" s="343"/>
      <c r="U237" s="343"/>
      <c r="V237" s="343"/>
      <c r="W237" s="343"/>
      <c r="X237" s="343"/>
      <c r="Y237" s="343"/>
    </row>
    <row r="238" spans="1:25" ht="12.75" customHeight="1">
      <c r="A238" s="343"/>
      <c r="B238" s="343"/>
      <c r="C238" s="343"/>
      <c r="D238" s="343"/>
      <c r="E238" s="404"/>
      <c r="F238" s="404"/>
      <c r="G238" s="404"/>
      <c r="H238" s="343"/>
      <c r="I238" s="343"/>
      <c r="J238" s="343"/>
      <c r="K238" s="343"/>
      <c r="L238" s="343"/>
      <c r="M238" s="343"/>
      <c r="N238" s="343"/>
      <c r="O238" s="343"/>
      <c r="P238" s="343"/>
      <c r="Q238" s="343"/>
      <c r="R238" s="343"/>
      <c r="S238" s="343"/>
      <c r="T238" s="343"/>
      <c r="U238" s="343"/>
      <c r="V238" s="343"/>
      <c r="W238" s="343"/>
      <c r="X238" s="343"/>
      <c r="Y238" s="343"/>
    </row>
    <row r="239" spans="1:25" ht="12.75" customHeight="1">
      <c r="A239" s="343"/>
      <c r="B239" s="343"/>
      <c r="C239" s="343"/>
      <c r="D239" s="343"/>
      <c r="E239" s="404"/>
      <c r="F239" s="404"/>
      <c r="G239" s="404"/>
      <c r="H239" s="343"/>
      <c r="I239" s="343"/>
      <c r="J239" s="343"/>
      <c r="K239" s="343"/>
      <c r="L239" s="343"/>
      <c r="M239" s="343"/>
      <c r="N239" s="343"/>
      <c r="O239" s="343"/>
      <c r="P239" s="343"/>
      <c r="Q239" s="343"/>
      <c r="R239" s="343"/>
      <c r="S239" s="343"/>
      <c r="T239" s="343"/>
      <c r="U239" s="343"/>
      <c r="V239" s="343"/>
      <c r="W239" s="343"/>
      <c r="X239" s="343"/>
      <c r="Y239" s="343"/>
    </row>
    <row r="240" spans="1:25" ht="12.75" customHeight="1">
      <c r="A240" s="343"/>
      <c r="B240" s="343"/>
      <c r="C240" s="343"/>
      <c r="D240" s="343"/>
      <c r="E240" s="404"/>
      <c r="F240" s="404"/>
      <c r="G240" s="404"/>
      <c r="H240" s="343"/>
      <c r="I240" s="343"/>
      <c r="J240" s="343"/>
      <c r="K240" s="343"/>
      <c r="L240" s="343"/>
      <c r="M240" s="343"/>
      <c r="N240" s="343"/>
      <c r="O240" s="343"/>
      <c r="P240" s="343"/>
      <c r="Q240" s="343"/>
      <c r="R240" s="343"/>
      <c r="S240" s="343"/>
      <c r="T240" s="343"/>
      <c r="U240" s="343"/>
      <c r="V240" s="343"/>
      <c r="W240" s="343"/>
      <c r="X240" s="343"/>
      <c r="Y240" s="343"/>
    </row>
    <row r="241" spans="1:25" ht="12.75" customHeight="1">
      <c r="A241" s="343"/>
      <c r="B241" s="343"/>
      <c r="C241" s="343"/>
      <c r="D241" s="343"/>
      <c r="E241" s="404"/>
      <c r="F241" s="404"/>
      <c r="G241" s="404"/>
      <c r="H241" s="343"/>
      <c r="I241" s="343"/>
      <c r="J241" s="343"/>
      <c r="K241" s="343"/>
      <c r="L241" s="343"/>
      <c r="M241" s="343"/>
      <c r="N241" s="343"/>
      <c r="O241" s="343"/>
      <c r="P241" s="343"/>
      <c r="Q241" s="343"/>
      <c r="R241" s="343"/>
      <c r="S241" s="343"/>
      <c r="T241" s="343"/>
      <c r="U241" s="343"/>
      <c r="V241" s="343"/>
      <c r="W241" s="343"/>
      <c r="X241" s="343"/>
      <c r="Y241" s="343"/>
    </row>
    <row r="242" spans="1:25" ht="12.75" customHeight="1">
      <c r="A242" s="343"/>
      <c r="B242" s="343"/>
      <c r="C242" s="343"/>
      <c r="D242" s="343"/>
      <c r="E242" s="404"/>
      <c r="F242" s="404"/>
      <c r="G242" s="404"/>
      <c r="H242" s="343"/>
      <c r="I242" s="343"/>
      <c r="J242" s="343"/>
      <c r="K242" s="343"/>
      <c r="L242" s="343"/>
      <c r="M242" s="343"/>
      <c r="N242" s="343"/>
      <c r="O242" s="343"/>
      <c r="P242" s="343"/>
      <c r="Q242" s="343"/>
      <c r="R242" s="343"/>
      <c r="S242" s="343"/>
      <c r="T242" s="343"/>
      <c r="U242" s="343"/>
      <c r="V242" s="343"/>
      <c r="W242" s="343"/>
      <c r="X242" s="343"/>
      <c r="Y242" s="343"/>
    </row>
    <row r="243" spans="1:25" ht="12.75" customHeight="1">
      <c r="A243" s="343"/>
      <c r="B243" s="343"/>
      <c r="C243" s="343"/>
      <c r="D243" s="343"/>
      <c r="E243" s="404"/>
      <c r="F243" s="404"/>
      <c r="G243" s="404"/>
      <c r="H243" s="343"/>
      <c r="I243" s="343"/>
      <c r="J243" s="343"/>
      <c r="K243" s="343"/>
      <c r="L243" s="343"/>
      <c r="M243" s="343"/>
      <c r="N243" s="343"/>
      <c r="O243" s="343"/>
      <c r="P243" s="343"/>
      <c r="Q243" s="343"/>
      <c r="R243" s="343"/>
      <c r="S243" s="343"/>
      <c r="T243" s="343"/>
      <c r="U243" s="343"/>
      <c r="V243" s="343"/>
      <c r="W243" s="343"/>
      <c r="X243" s="343"/>
      <c r="Y243" s="343"/>
    </row>
    <row r="244" spans="1:25" ht="12.75" customHeight="1">
      <c r="A244" s="343"/>
      <c r="B244" s="343"/>
      <c r="C244" s="343"/>
      <c r="D244" s="343"/>
      <c r="E244" s="404"/>
      <c r="F244" s="404"/>
      <c r="G244" s="404"/>
      <c r="H244" s="343"/>
      <c r="I244" s="343"/>
      <c r="J244" s="343"/>
      <c r="K244" s="343"/>
      <c r="L244" s="343"/>
      <c r="M244" s="343"/>
      <c r="N244" s="343"/>
      <c r="O244" s="343"/>
      <c r="P244" s="343"/>
      <c r="Q244" s="343"/>
      <c r="R244" s="343"/>
      <c r="S244" s="343"/>
      <c r="T244" s="343"/>
      <c r="U244" s="343"/>
      <c r="V244" s="343"/>
      <c r="W244" s="343"/>
      <c r="X244" s="343"/>
      <c r="Y244" s="343"/>
    </row>
    <row r="245" spans="1:25" ht="12.75" customHeight="1">
      <c r="A245" s="343"/>
      <c r="B245" s="343"/>
      <c r="C245" s="343"/>
      <c r="D245" s="343"/>
      <c r="E245" s="404"/>
      <c r="F245" s="404"/>
      <c r="G245" s="404"/>
      <c r="H245" s="343"/>
      <c r="I245" s="343"/>
      <c r="J245" s="343"/>
      <c r="K245" s="343"/>
      <c r="L245" s="343"/>
      <c r="M245" s="343"/>
      <c r="N245" s="343"/>
      <c r="O245" s="343"/>
      <c r="P245" s="343"/>
      <c r="Q245" s="343"/>
      <c r="R245" s="343"/>
      <c r="S245" s="343"/>
      <c r="T245" s="343"/>
      <c r="U245" s="343"/>
      <c r="V245" s="343"/>
      <c r="W245" s="343"/>
      <c r="X245" s="343"/>
      <c r="Y245" s="343"/>
    </row>
    <row r="246" spans="1:25" ht="12.75" customHeight="1">
      <c r="A246" s="343"/>
      <c r="B246" s="343"/>
      <c r="C246" s="343"/>
      <c r="D246" s="343"/>
      <c r="E246" s="404"/>
      <c r="F246" s="404"/>
      <c r="G246" s="404"/>
      <c r="H246" s="343"/>
      <c r="I246" s="343"/>
      <c r="J246" s="343"/>
      <c r="K246" s="343"/>
      <c r="L246" s="343"/>
      <c r="M246" s="343"/>
      <c r="N246" s="343"/>
      <c r="O246" s="343"/>
      <c r="P246" s="343"/>
      <c r="Q246" s="343"/>
      <c r="R246" s="343"/>
      <c r="S246" s="343"/>
      <c r="T246" s="343"/>
      <c r="U246" s="343"/>
      <c r="V246" s="343"/>
      <c r="W246" s="343"/>
      <c r="X246" s="343"/>
      <c r="Y246" s="343"/>
    </row>
    <row r="247" spans="1:25" ht="12.75" customHeight="1">
      <c r="A247" s="343"/>
      <c r="B247" s="343"/>
      <c r="C247" s="343"/>
      <c r="D247" s="343"/>
      <c r="E247" s="404"/>
      <c r="F247" s="404"/>
      <c r="G247" s="404"/>
      <c r="H247" s="343"/>
      <c r="I247" s="343"/>
      <c r="J247" s="343"/>
      <c r="K247" s="343"/>
      <c r="L247" s="343"/>
      <c r="M247" s="343"/>
      <c r="N247" s="343"/>
      <c r="O247" s="343"/>
      <c r="P247" s="343"/>
      <c r="Q247" s="343"/>
      <c r="R247" s="343"/>
      <c r="S247" s="343"/>
      <c r="T247" s="343"/>
      <c r="U247" s="343"/>
      <c r="V247" s="343"/>
      <c r="W247" s="343"/>
      <c r="X247" s="343"/>
      <c r="Y247" s="343"/>
    </row>
    <row r="248" spans="1:25" ht="12.75" customHeight="1">
      <c r="A248" s="343"/>
      <c r="B248" s="343"/>
      <c r="C248" s="343"/>
      <c r="D248" s="343"/>
      <c r="E248" s="404"/>
      <c r="F248" s="404"/>
      <c r="G248" s="404"/>
      <c r="H248" s="343"/>
      <c r="I248" s="343"/>
      <c r="J248" s="343"/>
      <c r="K248" s="343"/>
      <c r="L248" s="343"/>
      <c r="M248" s="343"/>
      <c r="N248" s="343"/>
      <c r="O248" s="343"/>
      <c r="P248" s="343"/>
      <c r="Q248" s="343"/>
      <c r="R248" s="343"/>
      <c r="S248" s="343"/>
      <c r="T248" s="343"/>
      <c r="U248" s="343"/>
      <c r="V248" s="343"/>
      <c r="W248" s="343"/>
      <c r="X248" s="343"/>
      <c r="Y248" s="343"/>
    </row>
    <row r="249" spans="1:25" ht="12.75" customHeight="1">
      <c r="A249" s="343"/>
      <c r="B249" s="343"/>
      <c r="C249" s="343"/>
      <c r="D249" s="343"/>
      <c r="E249" s="404"/>
      <c r="F249" s="404"/>
      <c r="G249" s="404"/>
      <c r="H249" s="343"/>
      <c r="I249" s="343"/>
      <c r="J249" s="343"/>
      <c r="K249" s="343"/>
      <c r="L249" s="343"/>
      <c r="M249" s="343"/>
      <c r="N249" s="343"/>
      <c r="O249" s="343"/>
      <c r="P249" s="343"/>
      <c r="Q249" s="343"/>
      <c r="R249" s="343"/>
      <c r="S249" s="343"/>
      <c r="T249" s="343"/>
      <c r="U249" s="343"/>
      <c r="V249" s="343"/>
      <c r="W249" s="343"/>
      <c r="X249" s="343"/>
      <c r="Y249" s="343"/>
    </row>
    <row r="250" spans="1:25" ht="12.75" customHeight="1">
      <c r="A250" s="343"/>
      <c r="B250" s="343"/>
      <c r="C250" s="343"/>
      <c r="D250" s="343"/>
      <c r="E250" s="404"/>
      <c r="F250" s="404"/>
      <c r="G250" s="404"/>
      <c r="H250" s="343"/>
      <c r="I250" s="343"/>
      <c r="J250" s="343"/>
      <c r="K250" s="343"/>
      <c r="L250" s="343"/>
      <c r="M250" s="343"/>
      <c r="N250" s="343"/>
      <c r="O250" s="343"/>
      <c r="P250" s="343"/>
      <c r="Q250" s="343"/>
      <c r="R250" s="343"/>
      <c r="S250" s="343"/>
      <c r="T250" s="343"/>
      <c r="U250" s="343"/>
      <c r="V250" s="343"/>
      <c r="W250" s="343"/>
      <c r="X250" s="343"/>
      <c r="Y250" s="343"/>
    </row>
    <row r="251" spans="1:25" ht="12.75" customHeight="1">
      <c r="A251" s="343"/>
      <c r="B251" s="343"/>
      <c r="C251" s="343"/>
      <c r="D251" s="343"/>
      <c r="E251" s="404"/>
      <c r="F251" s="404"/>
      <c r="G251" s="404"/>
      <c r="H251" s="343"/>
      <c r="I251" s="343"/>
      <c r="J251" s="343"/>
      <c r="K251" s="343"/>
      <c r="L251" s="343"/>
      <c r="M251" s="343"/>
      <c r="N251" s="343"/>
      <c r="O251" s="343"/>
      <c r="P251" s="343"/>
      <c r="Q251" s="343"/>
      <c r="R251" s="343"/>
      <c r="S251" s="343"/>
      <c r="T251" s="343"/>
      <c r="U251" s="343"/>
      <c r="V251" s="343"/>
      <c r="W251" s="343"/>
      <c r="X251" s="343"/>
      <c r="Y251" s="343"/>
    </row>
    <row r="252" spans="1:25" ht="12.75" customHeight="1">
      <c r="A252" s="343"/>
      <c r="B252" s="343"/>
      <c r="C252" s="343"/>
      <c r="D252" s="343"/>
      <c r="E252" s="404"/>
      <c r="F252" s="404"/>
      <c r="G252" s="404"/>
      <c r="H252" s="343"/>
      <c r="I252" s="343"/>
      <c r="J252" s="343"/>
      <c r="K252" s="343"/>
      <c r="L252" s="343"/>
      <c r="M252" s="343"/>
      <c r="N252" s="343"/>
      <c r="O252" s="343"/>
      <c r="P252" s="343"/>
      <c r="Q252" s="343"/>
      <c r="R252" s="343"/>
      <c r="S252" s="343"/>
      <c r="T252" s="343"/>
      <c r="U252" s="343"/>
      <c r="V252" s="343"/>
      <c r="W252" s="343"/>
      <c r="X252" s="343"/>
      <c r="Y252" s="343"/>
    </row>
    <row r="253" spans="1:25" ht="12.75" customHeight="1">
      <c r="A253" s="343"/>
      <c r="B253" s="343"/>
      <c r="C253" s="343"/>
      <c r="D253" s="343"/>
      <c r="E253" s="404"/>
      <c r="F253" s="404"/>
      <c r="G253" s="404"/>
      <c r="H253" s="343"/>
      <c r="I253" s="343"/>
      <c r="J253" s="343"/>
      <c r="K253" s="343"/>
      <c r="L253" s="343"/>
      <c r="M253" s="343"/>
      <c r="N253" s="343"/>
      <c r="O253" s="343"/>
      <c r="P253" s="343"/>
      <c r="Q253" s="343"/>
      <c r="R253" s="343"/>
      <c r="S253" s="343"/>
      <c r="T253" s="343"/>
      <c r="U253" s="343"/>
      <c r="V253" s="343"/>
      <c r="W253" s="343"/>
      <c r="X253" s="343"/>
      <c r="Y253" s="343"/>
    </row>
    <row r="254" spans="1:25" ht="12.75" customHeight="1">
      <c r="A254" s="343"/>
      <c r="B254" s="343"/>
      <c r="C254" s="343"/>
      <c r="D254" s="343"/>
      <c r="E254" s="404"/>
      <c r="F254" s="404"/>
      <c r="G254" s="404"/>
      <c r="H254" s="343"/>
      <c r="I254" s="343"/>
      <c r="J254" s="343"/>
      <c r="K254" s="343"/>
      <c r="L254" s="343"/>
      <c r="M254" s="343"/>
      <c r="N254" s="343"/>
      <c r="O254" s="343"/>
      <c r="P254" s="343"/>
      <c r="Q254" s="343"/>
      <c r="R254" s="343"/>
      <c r="S254" s="343"/>
      <c r="T254" s="343"/>
      <c r="U254" s="343"/>
      <c r="V254" s="343"/>
      <c r="W254" s="343"/>
      <c r="X254" s="343"/>
      <c r="Y254" s="343"/>
    </row>
    <row r="255" spans="1:25" ht="12.75" customHeight="1">
      <c r="A255" s="343"/>
      <c r="B255" s="343"/>
      <c r="C255" s="343"/>
      <c r="D255" s="343"/>
      <c r="E255" s="404"/>
      <c r="F255" s="404"/>
      <c r="G255" s="404"/>
      <c r="H255" s="343"/>
      <c r="I255" s="343"/>
      <c r="J255" s="343"/>
      <c r="K255" s="343"/>
      <c r="L255" s="343"/>
      <c r="M255" s="343"/>
      <c r="N255" s="343"/>
      <c r="O255" s="343"/>
      <c r="P255" s="343"/>
      <c r="Q255" s="343"/>
      <c r="R255" s="343"/>
      <c r="S255" s="343"/>
      <c r="T255" s="343"/>
      <c r="U255" s="343"/>
      <c r="V255" s="343"/>
      <c r="W255" s="343"/>
      <c r="X255" s="343"/>
      <c r="Y255" s="343"/>
    </row>
    <row r="256" spans="1:25" ht="12.75" customHeight="1">
      <c r="A256" s="343"/>
      <c r="B256" s="343"/>
      <c r="C256" s="343"/>
      <c r="D256" s="343"/>
      <c r="E256" s="404"/>
      <c r="F256" s="404"/>
      <c r="G256" s="404"/>
      <c r="H256" s="343"/>
      <c r="I256" s="343"/>
      <c r="J256" s="343"/>
      <c r="K256" s="343"/>
      <c r="L256" s="343"/>
      <c r="M256" s="343"/>
      <c r="N256" s="343"/>
      <c r="O256" s="343"/>
      <c r="P256" s="343"/>
      <c r="Q256" s="343"/>
      <c r="R256" s="343"/>
      <c r="S256" s="343"/>
      <c r="T256" s="343"/>
      <c r="U256" s="343"/>
      <c r="V256" s="343"/>
      <c r="W256" s="343"/>
      <c r="X256" s="343"/>
      <c r="Y256" s="343"/>
    </row>
    <row r="257" spans="1:25" ht="12.75" customHeight="1">
      <c r="A257" s="343"/>
      <c r="B257" s="343"/>
      <c r="C257" s="343"/>
      <c r="D257" s="343"/>
      <c r="E257" s="404"/>
      <c r="F257" s="404"/>
      <c r="G257" s="404"/>
      <c r="H257" s="343"/>
      <c r="I257" s="343"/>
      <c r="J257" s="343"/>
      <c r="K257" s="343"/>
      <c r="L257" s="343"/>
      <c r="M257" s="343"/>
      <c r="N257" s="343"/>
      <c r="O257" s="343"/>
      <c r="P257" s="343"/>
      <c r="Q257" s="343"/>
      <c r="R257" s="343"/>
      <c r="S257" s="343"/>
      <c r="T257" s="343"/>
      <c r="U257" s="343"/>
      <c r="V257" s="343"/>
      <c r="W257" s="343"/>
      <c r="X257" s="343"/>
      <c r="Y257" s="343"/>
    </row>
    <row r="258" spans="1:25" ht="12.75" customHeight="1">
      <c r="A258" s="343"/>
      <c r="B258" s="343"/>
      <c r="C258" s="343"/>
      <c r="D258" s="343"/>
      <c r="E258" s="404"/>
      <c r="F258" s="404"/>
      <c r="G258" s="404"/>
      <c r="H258" s="343"/>
      <c r="I258" s="343"/>
      <c r="J258" s="343"/>
      <c r="K258" s="343"/>
      <c r="L258" s="343"/>
      <c r="M258" s="343"/>
      <c r="N258" s="343"/>
      <c r="O258" s="343"/>
      <c r="P258" s="343"/>
      <c r="Q258" s="343"/>
      <c r="R258" s="343"/>
      <c r="S258" s="343"/>
      <c r="T258" s="343"/>
      <c r="U258" s="343"/>
      <c r="V258" s="343"/>
      <c r="W258" s="343"/>
      <c r="X258" s="343"/>
      <c r="Y258" s="343"/>
    </row>
    <row r="259" spans="1:25" ht="12.75" customHeight="1">
      <c r="A259" s="343"/>
      <c r="B259" s="343"/>
      <c r="C259" s="343"/>
      <c r="D259" s="343"/>
      <c r="E259" s="404"/>
      <c r="F259" s="404"/>
      <c r="G259" s="404"/>
      <c r="H259" s="343"/>
      <c r="I259" s="343"/>
      <c r="J259" s="343"/>
      <c r="K259" s="343"/>
      <c r="L259" s="343"/>
      <c r="M259" s="343"/>
      <c r="N259" s="343"/>
      <c r="O259" s="343"/>
      <c r="P259" s="343"/>
      <c r="Q259" s="343"/>
      <c r="R259" s="343"/>
      <c r="S259" s="343"/>
      <c r="T259" s="343"/>
      <c r="U259" s="343"/>
      <c r="V259" s="343"/>
      <c r="W259" s="343"/>
      <c r="X259" s="343"/>
      <c r="Y259" s="343"/>
    </row>
    <row r="260" spans="1:25" ht="12.75" customHeight="1">
      <c r="A260" s="343"/>
      <c r="B260" s="343"/>
      <c r="C260" s="343"/>
      <c r="D260" s="343"/>
      <c r="E260" s="404"/>
      <c r="F260" s="404"/>
      <c r="G260" s="404"/>
      <c r="H260" s="343"/>
      <c r="I260" s="343"/>
      <c r="J260" s="343"/>
      <c r="K260" s="343"/>
      <c r="L260" s="343"/>
      <c r="M260" s="343"/>
      <c r="N260" s="343"/>
      <c r="O260" s="343"/>
      <c r="P260" s="343"/>
      <c r="Q260" s="343"/>
      <c r="R260" s="343"/>
      <c r="S260" s="343"/>
      <c r="T260" s="343"/>
      <c r="U260" s="343"/>
      <c r="V260" s="343"/>
      <c r="W260" s="343"/>
      <c r="X260" s="343"/>
      <c r="Y260" s="343"/>
    </row>
    <row r="261" spans="1:25" ht="12.75" customHeight="1">
      <c r="A261" s="343"/>
      <c r="B261" s="343"/>
      <c r="C261" s="343"/>
      <c r="D261" s="343"/>
      <c r="E261" s="404"/>
      <c r="F261" s="404"/>
      <c r="G261" s="404"/>
      <c r="H261" s="343"/>
      <c r="I261" s="343"/>
      <c r="J261" s="343"/>
      <c r="K261" s="343"/>
      <c r="L261" s="343"/>
      <c r="M261" s="343"/>
      <c r="N261" s="343"/>
      <c r="O261" s="343"/>
      <c r="P261" s="343"/>
      <c r="Q261" s="343"/>
      <c r="R261" s="343"/>
      <c r="S261" s="343"/>
      <c r="T261" s="343"/>
      <c r="U261" s="343"/>
      <c r="V261" s="343"/>
      <c r="W261" s="343"/>
      <c r="X261" s="343"/>
      <c r="Y261" s="343"/>
    </row>
    <row r="262" spans="1:25" ht="12.75" customHeight="1">
      <c r="A262" s="343"/>
      <c r="B262" s="343"/>
      <c r="C262" s="343"/>
      <c r="D262" s="343"/>
      <c r="E262" s="404"/>
      <c r="F262" s="404"/>
      <c r="G262" s="404"/>
      <c r="H262" s="343"/>
      <c r="I262" s="343"/>
      <c r="J262" s="343"/>
      <c r="K262" s="343"/>
      <c r="L262" s="343"/>
      <c r="M262" s="343"/>
      <c r="N262" s="343"/>
      <c r="O262" s="343"/>
      <c r="P262" s="343"/>
      <c r="Q262" s="343"/>
      <c r="R262" s="343"/>
      <c r="S262" s="343"/>
      <c r="T262" s="343"/>
      <c r="U262" s="343"/>
      <c r="V262" s="343"/>
      <c r="W262" s="343"/>
      <c r="X262" s="343"/>
      <c r="Y262" s="343"/>
    </row>
    <row r="263" spans="1:25" ht="12.75" customHeight="1">
      <c r="A263" s="343"/>
      <c r="B263" s="343"/>
      <c r="C263" s="343"/>
      <c r="D263" s="343"/>
      <c r="E263" s="404"/>
      <c r="F263" s="404"/>
      <c r="G263" s="404"/>
      <c r="H263" s="343"/>
      <c r="I263" s="343"/>
      <c r="J263" s="343"/>
      <c r="K263" s="343"/>
      <c r="L263" s="343"/>
      <c r="M263" s="343"/>
      <c r="N263" s="343"/>
      <c r="O263" s="343"/>
      <c r="P263" s="343"/>
      <c r="Q263" s="343"/>
      <c r="R263" s="343"/>
      <c r="S263" s="343"/>
      <c r="T263" s="343"/>
      <c r="U263" s="343"/>
      <c r="V263" s="343"/>
      <c r="W263" s="343"/>
      <c r="X263" s="343"/>
      <c r="Y263" s="343"/>
    </row>
    <row r="264" spans="1:25" ht="12.75" customHeight="1">
      <c r="A264" s="343"/>
      <c r="B264" s="343"/>
      <c r="C264" s="343"/>
      <c r="D264" s="343"/>
      <c r="E264" s="404"/>
      <c r="F264" s="404"/>
      <c r="G264" s="404"/>
      <c r="H264" s="343"/>
      <c r="I264" s="343"/>
      <c r="J264" s="343"/>
      <c r="K264" s="343"/>
      <c r="L264" s="343"/>
      <c r="M264" s="343"/>
      <c r="N264" s="343"/>
      <c r="O264" s="343"/>
      <c r="P264" s="343"/>
      <c r="Q264" s="343"/>
      <c r="R264" s="343"/>
      <c r="S264" s="343"/>
      <c r="T264" s="343"/>
      <c r="U264" s="343"/>
      <c r="V264" s="343"/>
      <c r="W264" s="343"/>
      <c r="X264" s="343"/>
      <c r="Y264" s="343"/>
    </row>
    <row r="265" spans="1:25" ht="12.75" customHeight="1">
      <c r="A265" s="343"/>
      <c r="B265" s="343"/>
      <c r="C265" s="343"/>
      <c r="D265" s="343"/>
      <c r="E265" s="404"/>
      <c r="F265" s="404"/>
      <c r="G265" s="404"/>
      <c r="H265" s="343"/>
      <c r="I265" s="343"/>
      <c r="J265" s="343"/>
      <c r="K265" s="343"/>
      <c r="L265" s="343"/>
      <c r="M265" s="343"/>
      <c r="N265" s="343"/>
      <c r="O265" s="343"/>
      <c r="P265" s="343"/>
      <c r="Q265" s="343"/>
      <c r="R265" s="343"/>
      <c r="S265" s="343"/>
      <c r="T265" s="343"/>
      <c r="U265" s="343"/>
      <c r="V265" s="343"/>
      <c r="W265" s="343"/>
      <c r="X265" s="343"/>
      <c r="Y265" s="343"/>
    </row>
    <row r="266" spans="1:25" ht="12.75" customHeight="1">
      <c r="A266" s="343"/>
      <c r="B266" s="343"/>
      <c r="C266" s="343"/>
      <c r="D266" s="343"/>
      <c r="E266" s="404"/>
      <c r="F266" s="404"/>
      <c r="G266" s="404"/>
      <c r="H266" s="343"/>
      <c r="I266" s="343"/>
      <c r="J266" s="343"/>
      <c r="K266" s="343"/>
      <c r="L266" s="343"/>
      <c r="M266" s="343"/>
      <c r="N266" s="343"/>
      <c r="O266" s="343"/>
      <c r="P266" s="343"/>
      <c r="Q266" s="343"/>
      <c r="R266" s="343"/>
      <c r="S266" s="343"/>
      <c r="T266" s="343"/>
      <c r="U266" s="343"/>
      <c r="V266" s="343"/>
      <c r="W266" s="343"/>
      <c r="X266" s="343"/>
      <c r="Y266" s="343"/>
    </row>
    <row r="267" spans="1:25" ht="12.75" customHeight="1">
      <c r="A267" s="343"/>
      <c r="B267" s="343"/>
      <c r="C267" s="343"/>
      <c r="D267" s="343"/>
      <c r="E267" s="404"/>
      <c r="F267" s="404"/>
      <c r="G267" s="404"/>
      <c r="H267" s="343"/>
      <c r="I267" s="343"/>
      <c r="J267" s="343"/>
      <c r="K267" s="343"/>
      <c r="L267" s="343"/>
      <c r="M267" s="343"/>
      <c r="N267" s="343"/>
      <c r="O267" s="343"/>
      <c r="P267" s="343"/>
      <c r="Q267" s="343"/>
      <c r="R267" s="343"/>
      <c r="S267" s="343"/>
      <c r="T267" s="343"/>
      <c r="U267" s="343"/>
      <c r="V267" s="343"/>
      <c r="W267" s="343"/>
      <c r="X267" s="343"/>
      <c r="Y267" s="343"/>
    </row>
    <row r="268" spans="1:25" ht="12.75" customHeight="1">
      <c r="A268" s="343"/>
      <c r="B268" s="343"/>
      <c r="C268" s="343"/>
      <c r="D268" s="343"/>
      <c r="E268" s="404"/>
      <c r="F268" s="404"/>
      <c r="G268" s="404"/>
      <c r="H268" s="343"/>
      <c r="I268" s="343"/>
      <c r="J268" s="343"/>
      <c r="K268" s="343"/>
      <c r="L268" s="343"/>
      <c r="M268" s="343"/>
      <c r="N268" s="343"/>
      <c r="O268" s="343"/>
      <c r="P268" s="343"/>
      <c r="Q268" s="343"/>
      <c r="R268" s="343"/>
      <c r="S268" s="343"/>
      <c r="T268" s="343"/>
      <c r="U268" s="343"/>
      <c r="V268" s="343"/>
      <c r="W268" s="343"/>
      <c r="X268" s="343"/>
      <c r="Y268" s="343"/>
    </row>
    <row r="269" spans="1:25" ht="12.75" customHeight="1">
      <c r="A269" s="343"/>
      <c r="B269" s="343"/>
      <c r="C269" s="343"/>
      <c r="D269" s="343"/>
      <c r="E269" s="404"/>
      <c r="F269" s="404"/>
      <c r="G269" s="404"/>
      <c r="H269" s="343"/>
      <c r="I269" s="343"/>
      <c r="J269" s="343"/>
      <c r="K269" s="343"/>
      <c r="L269" s="343"/>
      <c r="M269" s="343"/>
      <c r="N269" s="343"/>
      <c r="O269" s="343"/>
      <c r="P269" s="343"/>
      <c r="Q269" s="343"/>
      <c r="R269" s="343"/>
      <c r="S269" s="343"/>
      <c r="T269" s="343"/>
      <c r="U269" s="343"/>
      <c r="V269" s="343"/>
      <c r="W269" s="343"/>
      <c r="X269" s="343"/>
      <c r="Y269" s="343"/>
    </row>
    <row r="270" spans="1:25" ht="12.75" customHeight="1">
      <c r="A270" s="343"/>
      <c r="B270" s="343"/>
      <c r="C270" s="343"/>
      <c r="D270" s="343"/>
      <c r="E270" s="404"/>
      <c r="F270" s="404"/>
      <c r="G270" s="404"/>
      <c r="H270" s="343"/>
      <c r="I270" s="343"/>
      <c r="J270" s="343"/>
      <c r="K270" s="343"/>
      <c r="L270" s="343"/>
      <c r="M270" s="343"/>
      <c r="N270" s="343"/>
      <c r="O270" s="343"/>
      <c r="P270" s="343"/>
      <c r="Q270" s="343"/>
      <c r="R270" s="343"/>
      <c r="S270" s="343"/>
      <c r="T270" s="343"/>
      <c r="U270" s="343"/>
      <c r="V270" s="343"/>
      <c r="W270" s="343"/>
      <c r="X270" s="343"/>
      <c r="Y270" s="343"/>
    </row>
    <row r="271" spans="1:25" ht="12.75" customHeight="1">
      <c r="A271" s="343"/>
      <c r="B271" s="343"/>
      <c r="C271" s="343"/>
      <c r="D271" s="343"/>
      <c r="E271" s="404"/>
      <c r="F271" s="404"/>
      <c r="G271" s="404"/>
      <c r="H271" s="343"/>
      <c r="I271" s="343"/>
      <c r="J271" s="343"/>
      <c r="K271" s="343"/>
      <c r="L271" s="343"/>
      <c r="M271" s="343"/>
      <c r="N271" s="343"/>
      <c r="O271" s="343"/>
      <c r="P271" s="343"/>
      <c r="Q271" s="343"/>
      <c r="R271" s="343"/>
      <c r="S271" s="343"/>
      <c r="T271" s="343"/>
      <c r="U271" s="343"/>
      <c r="V271" s="343"/>
      <c r="W271" s="343"/>
      <c r="X271" s="343"/>
      <c r="Y271" s="343"/>
    </row>
    <row r="272" spans="1:25" ht="12.75" customHeight="1">
      <c r="A272" s="343"/>
      <c r="B272" s="343"/>
      <c r="C272" s="343"/>
      <c r="D272" s="343"/>
      <c r="E272" s="404"/>
      <c r="F272" s="404"/>
      <c r="G272" s="404"/>
      <c r="H272" s="343"/>
      <c r="I272" s="343"/>
      <c r="J272" s="343"/>
      <c r="K272" s="343"/>
      <c r="L272" s="343"/>
      <c r="M272" s="343"/>
      <c r="N272" s="343"/>
      <c r="O272" s="343"/>
      <c r="P272" s="343"/>
      <c r="Q272" s="343"/>
      <c r="R272" s="343"/>
      <c r="S272" s="343"/>
      <c r="T272" s="343"/>
      <c r="U272" s="343"/>
      <c r="V272" s="343"/>
      <c r="W272" s="343"/>
      <c r="X272" s="343"/>
      <c r="Y272" s="343"/>
    </row>
    <row r="273" spans="1:25" ht="12.75" customHeight="1">
      <c r="A273" s="343"/>
      <c r="B273" s="343"/>
      <c r="C273" s="343"/>
      <c r="D273" s="343"/>
      <c r="E273" s="404"/>
      <c r="F273" s="404"/>
      <c r="G273" s="404"/>
      <c r="H273" s="343"/>
      <c r="I273" s="343"/>
      <c r="J273" s="343"/>
      <c r="K273" s="343"/>
      <c r="L273" s="343"/>
      <c r="M273" s="343"/>
      <c r="N273" s="343"/>
      <c r="O273" s="343"/>
      <c r="P273" s="343"/>
      <c r="Q273" s="343"/>
      <c r="R273" s="343"/>
      <c r="S273" s="343"/>
      <c r="T273" s="343"/>
      <c r="U273" s="343"/>
      <c r="V273" s="343"/>
      <c r="W273" s="343"/>
      <c r="X273" s="343"/>
      <c r="Y273" s="343"/>
    </row>
    <row r="274" spans="1:25" ht="12.75" customHeight="1">
      <c r="A274" s="343"/>
      <c r="B274" s="343"/>
      <c r="C274" s="343"/>
      <c r="D274" s="343"/>
      <c r="E274" s="404"/>
      <c r="F274" s="404"/>
      <c r="G274" s="404"/>
      <c r="H274" s="343"/>
      <c r="I274" s="343"/>
      <c r="J274" s="343"/>
      <c r="K274" s="343"/>
      <c r="L274" s="343"/>
      <c r="M274" s="343"/>
      <c r="N274" s="343"/>
      <c r="O274" s="343"/>
      <c r="P274" s="343"/>
      <c r="Q274" s="343"/>
      <c r="R274" s="343"/>
      <c r="S274" s="343"/>
      <c r="T274" s="343"/>
      <c r="U274" s="343"/>
      <c r="V274" s="343"/>
      <c r="W274" s="343"/>
      <c r="X274" s="343"/>
      <c r="Y274" s="343"/>
    </row>
    <row r="275" spans="1:25" ht="12.75" customHeight="1">
      <c r="A275" s="343"/>
      <c r="B275" s="343"/>
      <c r="C275" s="343"/>
      <c r="D275" s="343"/>
      <c r="E275" s="404"/>
      <c r="F275" s="404"/>
      <c r="G275" s="404"/>
      <c r="H275" s="343"/>
      <c r="I275" s="343"/>
      <c r="J275" s="343"/>
      <c r="K275" s="343"/>
      <c r="L275" s="343"/>
      <c r="M275" s="343"/>
      <c r="N275" s="343"/>
      <c r="O275" s="343"/>
      <c r="P275" s="343"/>
      <c r="Q275" s="343"/>
      <c r="R275" s="343"/>
      <c r="S275" s="343"/>
      <c r="T275" s="343"/>
      <c r="U275" s="343"/>
      <c r="V275" s="343"/>
      <c r="W275" s="343"/>
      <c r="X275" s="343"/>
      <c r="Y275" s="343"/>
    </row>
    <row r="276" spans="1:25" ht="12.75" customHeight="1">
      <c r="A276" s="343"/>
      <c r="B276" s="343"/>
      <c r="C276" s="343"/>
      <c r="D276" s="343"/>
      <c r="E276" s="404"/>
      <c r="F276" s="404"/>
      <c r="G276" s="404"/>
      <c r="H276" s="343"/>
      <c r="I276" s="343"/>
      <c r="J276" s="343"/>
      <c r="K276" s="343"/>
      <c r="L276" s="343"/>
      <c r="M276" s="343"/>
      <c r="N276" s="343"/>
      <c r="O276" s="343"/>
      <c r="P276" s="343"/>
      <c r="Q276" s="343"/>
      <c r="R276" s="343"/>
      <c r="S276" s="343"/>
      <c r="T276" s="343"/>
      <c r="U276" s="343"/>
      <c r="V276" s="343"/>
      <c r="W276" s="343"/>
      <c r="X276" s="343"/>
      <c r="Y276" s="343"/>
    </row>
    <row r="277" spans="1:25" ht="12.75" customHeight="1">
      <c r="A277" s="343"/>
      <c r="B277" s="343"/>
      <c r="C277" s="343"/>
      <c r="D277" s="343"/>
      <c r="E277" s="404"/>
      <c r="F277" s="404"/>
      <c r="G277" s="404"/>
      <c r="H277" s="343"/>
      <c r="I277" s="343"/>
      <c r="J277" s="343"/>
      <c r="K277" s="343"/>
      <c r="L277" s="343"/>
      <c r="M277" s="343"/>
      <c r="N277" s="343"/>
      <c r="O277" s="343"/>
      <c r="P277" s="343"/>
      <c r="Q277" s="343"/>
      <c r="R277" s="343"/>
      <c r="S277" s="343"/>
      <c r="T277" s="343"/>
      <c r="U277" s="343"/>
      <c r="V277" s="343"/>
      <c r="W277" s="343"/>
      <c r="X277" s="343"/>
      <c r="Y277" s="343"/>
    </row>
    <row r="278" spans="1:25" ht="12.75" customHeight="1">
      <c r="A278" s="343"/>
      <c r="B278" s="343"/>
      <c r="C278" s="343"/>
      <c r="D278" s="343"/>
      <c r="E278" s="404"/>
      <c r="F278" s="404"/>
      <c r="G278" s="404"/>
      <c r="H278" s="343"/>
      <c r="I278" s="343"/>
      <c r="J278" s="343"/>
      <c r="K278" s="343"/>
      <c r="L278" s="343"/>
      <c r="M278" s="343"/>
      <c r="N278" s="343"/>
      <c r="O278" s="343"/>
      <c r="P278" s="343"/>
      <c r="Q278" s="343"/>
      <c r="R278" s="343"/>
      <c r="S278" s="343"/>
      <c r="T278" s="343"/>
      <c r="U278" s="343"/>
      <c r="V278" s="343"/>
      <c r="W278" s="343"/>
      <c r="X278" s="343"/>
      <c r="Y278" s="343"/>
    </row>
    <row r="279" spans="1:25" ht="12.75" customHeight="1">
      <c r="A279" s="343"/>
      <c r="B279" s="343"/>
      <c r="C279" s="343"/>
      <c r="D279" s="343"/>
      <c r="E279" s="404"/>
      <c r="F279" s="404"/>
      <c r="G279" s="404"/>
      <c r="H279" s="343"/>
      <c r="I279" s="343"/>
      <c r="J279" s="343"/>
      <c r="K279" s="343"/>
      <c r="L279" s="343"/>
      <c r="M279" s="343"/>
      <c r="N279" s="343"/>
      <c r="O279" s="343"/>
      <c r="P279" s="343"/>
      <c r="Q279" s="343"/>
      <c r="R279" s="343"/>
      <c r="S279" s="343"/>
      <c r="T279" s="343"/>
      <c r="U279" s="343"/>
      <c r="V279" s="343"/>
      <c r="W279" s="343"/>
      <c r="X279" s="343"/>
      <c r="Y279" s="343"/>
    </row>
    <row r="280" spans="1:25" ht="12.75" customHeight="1">
      <c r="A280" s="343"/>
      <c r="B280" s="343"/>
      <c r="C280" s="343"/>
      <c r="D280" s="343"/>
      <c r="E280" s="404"/>
      <c r="F280" s="404"/>
      <c r="G280" s="404"/>
      <c r="H280" s="343"/>
      <c r="I280" s="343"/>
      <c r="J280" s="343"/>
      <c r="K280" s="343"/>
      <c r="L280" s="343"/>
      <c r="M280" s="343"/>
      <c r="N280" s="343"/>
      <c r="O280" s="343"/>
      <c r="P280" s="343"/>
      <c r="Q280" s="343"/>
      <c r="R280" s="343"/>
      <c r="S280" s="343"/>
      <c r="T280" s="343"/>
      <c r="U280" s="343"/>
      <c r="V280" s="343"/>
      <c r="W280" s="343"/>
      <c r="X280" s="343"/>
      <c r="Y280" s="343"/>
    </row>
    <row r="281" spans="1:25" ht="12.75" customHeight="1">
      <c r="A281" s="343"/>
      <c r="B281" s="343"/>
      <c r="C281" s="343"/>
      <c r="D281" s="343"/>
      <c r="E281" s="404"/>
      <c r="F281" s="404"/>
      <c r="G281" s="404"/>
      <c r="H281" s="343"/>
      <c r="I281" s="343"/>
      <c r="J281" s="343"/>
      <c r="K281" s="343"/>
      <c r="L281" s="343"/>
      <c r="M281" s="343"/>
      <c r="N281" s="343"/>
      <c r="O281" s="343"/>
      <c r="P281" s="343"/>
      <c r="Q281" s="343"/>
      <c r="R281" s="343"/>
      <c r="S281" s="343"/>
      <c r="T281" s="343"/>
      <c r="U281" s="343"/>
      <c r="V281" s="343"/>
      <c r="W281" s="343"/>
      <c r="X281" s="343"/>
      <c r="Y281" s="343"/>
    </row>
    <row r="282" spans="1:25" ht="12.75" customHeight="1">
      <c r="A282" s="343"/>
      <c r="B282" s="343"/>
      <c r="C282" s="343"/>
      <c r="D282" s="343"/>
      <c r="E282" s="404"/>
      <c r="F282" s="404"/>
      <c r="G282" s="404"/>
      <c r="H282" s="343"/>
      <c r="I282" s="343"/>
      <c r="J282" s="343"/>
      <c r="K282" s="343"/>
      <c r="L282" s="343"/>
      <c r="M282" s="343"/>
      <c r="N282" s="343"/>
      <c r="O282" s="343"/>
      <c r="P282" s="343"/>
      <c r="Q282" s="343"/>
      <c r="R282" s="343"/>
      <c r="S282" s="343"/>
      <c r="T282" s="343"/>
      <c r="U282" s="343"/>
      <c r="V282" s="343"/>
      <c r="W282" s="343"/>
      <c r="X282" s="343"/>
      <c r="Y282" s="343"/>
    </row>
    <row r="283" spans="1:25" ht="12.75" customHeight="1">
      <c r="A283" s="343"/>
      <c r="B283" s="343"/>
      <c r="C283" s="343"/>
      <c r="D283" s="343"/>
      <c r="E283" s="404"/>
      <c r="F283" s="404"/>
      <c r="G283" s="404"/>
      <c r="H283" s="343"/>
      <c r="I283" s="343"/>
      <c r="J283" s="343"/>
      <c r="K283" s="343"/>
      <c r="L283" s="343"/>
      <c r="M283" s="343"/>
      <c r="N283" s="343"/>
      <c r="O283" s="343"/>
      <c r="P283" s="343"/>
      <c r="Q283" s="343"/>
      <c r="R283" s="343"/>
      <c r="S283" s="343"/>
      <c r="T283" s="343"/>
      <c r="U283" s="343"/>
      <c r="V283" s="343"/>
      <c r="W283" s="343"/>
      <c r="X283" s="343"/>
      <c r="Y283" s="343"/>
    </row>
    <row r="284" spans="1:25" ht="12.75" customHeight="1">
      <c r="A284" s="343"/>
      <c r="B284" s="343"/>
      <c r="C284" s="343"/>
      <c r="D284" s="343"/>
      <c r="E284" s="404"/>
      <c r="F284" s="404"/>
      <c r="G284" s="404"/>
      <c r="H284" s="343"/>
      <c r="I284" s="343"/>
      <c r="J284" s="343"/>
      <c r="K284" s="343"/>
      <c r="L284" s="343"/>
      <c r="M284" s="343"/>
      <c r="N284" s="343"/>
      <c r="O284" s="343"/>
      <c r="P284" s="343"/>
      <c r="Q284" s="343"/>
      <c r="R284" s="343"/>
      <c r="S284" s="343"/>
      <c r="T284" s="343"/>
      <c r="U284" s="343"/>
      <c r="V284" s="343"/>
      <c r="W284" s="343"/>
      <c r="X284" s="343"/>
      <c r="Y284" s="343"/>
    </row>
    <row r="285" spans="1:25" ht="12.75" customHeight="1">
      <c r="A285" s="343"/>
      <c r="B285" s="343"/>
      <c r="C285" s="343"/>
      <c r="D285" s="343"/>
      <c r="E285" s="404"/>
      <c r="F285" s="404"/>
      <c r="G285" s="404"/>
      <c r="H285" s="343"/>
      <c r="I285" s="343"/>
      <c r="J285" s="343"/>
      <c r="K285" s="343"/>
      <c r="L285" s="343"/>
      <c r="M285" s="343"/>
      <c r="N285" s="343"/>
      <c r="O285" s="343"/>
      <c r="P285" s="343"/>
      <c r="Q285" s="343"/>
      <c r="R285" s="343"/>
      <c r="S285" s="343"/>
      <c r="T285" s="343"/>
      <c r="U285" s="343"/>
      <c r="V285" s="343"/>
      <c r="W285" s="343"/>
      <c r="X285" s="343"/>
      <c r="Y285" s="343"/>
    </row>
    <row r="286" spans="1:25" ht="12.75" customHeight="1">
      <c r="A286" s="343"/>
      <c r="B286" s="343"/>
      <c r="C286" s="343"/>
      <c r="D286" s="343"/>
      <c r="E286" s="404"/>
      <c r="F286" s="404"/>
      <c r="G286" s="404"/>
      <c r="H286" s="343"/>
      <c r="I286" s="343"/>
      <c r="J286" s="343"/>
      <c r="K286" s="343"/>
      <c r="L286" s="343"/>
      <c r="M286" s="343"/>
      <c r="N286" s="343"/>
      <c r="O286" s="343"/>
      <c r="P286" s="343"/>
      <c r="Q286" s="343"/>
      <c r="R286" s="343"/>
      <c r="S286" s="343"/>
      <c r="T286" s="343"/>
      <c r="U286" s="343"/>
      <c r="V286" s="343"/>
      <c r="W286" s="343"/>
      <c r="X286" s="343"/>
      <c r="Y286" s="343"/>
    </row>
    <row r="287" spans="1:25" ht="12.75" customHeight="1">
      <c r="A287" s="343"/>
      <c r="B287" s="343"/>
      <c r="C287" s="343"/>
      <c r="D287" s="343"/>
      <c r="E287" s="404"/>
      <c r="F287" s="404"/>
      <c r="G287" s="404"/>
      <c r="H287" s="343"/>
      <c r="I287" s="343"/>
      <c r="J287" s="343"/>
      <c r="K287" s="343"/>
      <c r="L287" s="343"/>
      <c r="M287" s="343"/>
      <c r="N287" s="343"/>
      <c r="O287" s="343"/>
      <c r="P287" s="343"/>
      <c r="Q287" s="343"/>
      <c r="R287" s="343"/>
      <c r="S287" s="343"/>
      <c r="T287" s="343"/>
      <c r="U287" s="343"/>
      <c r="V287" s="343"/>
      <c r="W287" s="343"/>
      <c r="X287" s="343"/>
      <c r="Y287" s="343"/>
    </row>
    <row r="288" spans="1:25" ht="12.75" customHeight="1">
      <c r="A288" s="343"/>
      <c r="B288" s="343"/>
      <c r="C288" s="343"/>
      <c r="D288" s="343"/>
      <c r="E288" s="404"/>
      <c r="F288" s="404"/>
      <c r="G288" s="404"/>
      <c r="H288" s="343"/>
      <c r="I288" s="343"/>
      <c r="J288" s="343"/>
      <c r="K288" s="343"/>
      <c r="L288" s="343"/>
      <c r="M288" s="343"/>
      <c r="N288" s="343"/>
      <c r="O288" s="343"/>
      <c r="P288" s="343"/>
      <c r="Q288" s="343"/>
      <c r="R288" s="343"/>
      <c r="S288" s="343"/>
      <c r="T288" s="343"/>
      <c r="U288" s="343"/>
      <c r="V288" s="343"/>
      <c r="W288" s="343"/>
      <c r="X288" s="343"/>
      <c r="Y288" s="343"/>
    </row>
    <row r="289" spans="1:25" ht="12.75" customHeight="1">
      <c r="A289" s="343"/>
      <c r="B289" s="343"/>
      <c r="C289" s="343"/>
      <c r="D289" s="343"/>
      <c r="E289" s="404"/>
      <c r="F289" s="404"/>
      <c r="G289" s="404"/>
      <c r="H289" s="343"/>
      <c r="I289" s="343"/>
      <c r="J289" s="343"/>
      <c r="K289" s="343"/>
      <c r="L289" s="343"/>
      <c r="M289" s="343"/>
      <c r="N289" s="343"/>
      <c r="O289" s="343"/>
      <c r="P289" s="343"/>
      <c r="Q289" s="343"/>
      <c r="R289" s="343"/>
      <c r="S289" s="343"/>
      <c r="T289" s="343"/>
      <c r="U289" s="343"/>
      <c r="V289" s="343"/>
      <c r="W289" s="343"/>
      <c r="X289" s="343"/>
      <c r="Y289" s="343"/>
    </row>
    <row r="290" spans="1:25" ht="12.75" customHeight="1">
      <c r="A290" s="343"/>
      <c r="B290" s="343"/>
      <c r="C290" s="343"/>
      <c r="D290" s="343"/>
      <c r="E290" s="404"/>
      <c r="F290" s="404"/>
      <c r="G290" s="404"/>
      <c r="H290" s="343"/>
      <c r="I290" s="343"/>
      <c r="J290" s="343"/>
      <c r="K290" s="343"/>
      <c r="L290" s="343"/>
      <c r="M290" s="343"/>
      <c r="N290" s="343"/>
      <c r="O290" s="343"/>
      <c r="P290" s="343"/>
      <c r="Q290" s="343"/>
      <c r="R290" s="343"/>
      <c r="S290" s="343"/>
      <c r="T290" s="343"/>
      <c r="U290" s="343"/>
      <c r="V290" s="343"/>
      <c r="W290" s="343"/>
      <c r="X290" s="343"/>
      <c r="Y290" s="343"/>
    </row>
    <row r="291" spans="1:25" ht="12.75" customHeight="1">
      <c r="A291" s="343"/>
      <c r="B291" s="343"/>
      <c r="C291" s="343"/>
      <c r="D291" s="343"/>
      <c r="E291" s="404"/>
      <c r="F291" s="404"/>
      <c r="G291" s="404"/>
      <c r="H291" s="343"/>
      <c r="I291" s="343"/>
      <c r="J291" s="343"/>
      <c r="K291" s="343"/>
      <c r="L291" s="343"/>
      <c r="M291" s="343"/>
      <c r="N291" s="343"/>
      <c r="O291" s="343"/>
      <c r="P291" s="343"/>
      <c r="Q291" s="343"/>
      <c r="R291" s="343"/>
      <c r="S291" s="343"/>
      <c r="T291" s="343"/>
      <c r="U291" s="343"/>
      <c r="V291" s="343"/>
      <c r="W291" s="343"/>
      <c r="X291" s="343"/>
      <c r="Y291" s="343"/>
    </row>
    <row r="292" spans="1:25" ht="12.75" customHeight="1">
      <c r="A292" s="343"/>
      <c r="B292" s="343"/>
      <c r="C292" s="343"/>
      <c r="D292" s="343"/>
      <c r="E292" s="404"/>
      <c r="F292" s="404"/>
      <c r="G292" s="404"/>
      <c r="H292" s="343"/>
      <c r="I292" s="343"/>
      <c r="J292" s="343"/>
      <c r="K292" s="343"/>
      <c r="L292" s="343"/>
      <c r="M292" s="343"/>
      <c r="N292" s="343"/>
      <c r="O292" s="343"/>
      <c r="P292" s="343"/>
      <c r="Q292" s="343"/>
      <c r="R292" s="343"/>
      <c r="S292" s="343"/>
      <c r="T292" s="343"/>
      <c r="U292" s="343"/>
      <c r="V292" s="343"/>
      <c r="W292" s="343"/>
      <c r="X292" s="343"/>
      <c r="Y292" s="343"/>
    </row>
    <row r="293" spans="1:25" ht="12.75" customHeight="1">
      <c r="A293" s="343"/>
      <c r="B293" s="343"/>
      <c r="C293" s="343"/>
      <c r="D293" s="343"/>
      <c r="E293" s="404"/>
      <c r="F293" s="404"/>
      <c r="G293" s="404"/>
      <c r="H293" s="343"/>
      <c r="I293" s="343"/>
      <c r="J293" s="343"/>
      <c r="K293" s="343"/>
      <c r="L293" s="343"/>
      <c r="M293" s="343"/>
      <c r="N293" s="343"/>
      <c r="O293" s="343"/>
      <c r="P293" s="343"/>
      <c r="Q293" s="343"/>
      <c r="R293" s="343"/>
      <c r="S293" s="343"/>
      <c r="T293" s="343"/>
      <c r="U293" s="343"/>
      <c r="V293" s="343"/>
      <c r="W293" s="343"/>
      <c r="X293" s="343"/>
      <c r="Y293" s="343"/>
    </row>
    <row r="294" spans="1:25" ht="12.75" customHeight="1">
      <c r="A294" s="343"/>
      <c r="B294" s="343"/>
      <c r="C294" s="343"/>
      <c r="D294" s="343"/>
      <c r="E294" s="404"/>
      <c r="F294" s="404"/>
      <c r="G294" s="404"/>
      <c r="H294" s="343"/>
      <c r="I294" s="343"/>
      <c r="J294" s="343"/>
      <c r="K294" s="343"/>
      <c r="L294" s="343"/>
      <c r="M294" s="343"/>
      <c r="N294" s="343"/>
      <c r="O294" s="343"/>
      <c r="P294" s="343"/>
      <c r="Q294" s="343"/>
      <c r="R294" s="343"/>
      <c r="S294" s="343"/>
      <c r="T294" s="343"/>
      <c r="U294" s="343"/>
      <c r="V294" s="343"/>
      <c r="W294" s="343"/>
      <c r="X294" s="343"/>
      <c r="Y294" s="343"/>
    </row>
    <row r="295" spans="1:25" ht="12.75" customHeight="1">
      <c r="A295" s="343"/>
      <c r="B295" s="343"/>
      <c r="C295" s="343"/>
      <c r="D295" s="343"/>
      <c r="E295" s="404"/>
      <c r="F295" s="404"/>
      <c r="G295" s="404"/>
      <c r="H295" s="343"/>
      <c r="I295" s="343"/>
      <c r="J295" s="343"/>
      <c r="K295" s="343"/>
      <c r="L295" s="343"/>
      <c r="M295" s="343"/>
      <c r="N295" s="343"/>
      <c r="O295" s="343"/>
      <c r="P295" s="343"/>
      <c r="Q295" s="343"/>
      <c r="R295" s="343"/>
      <c r="S295" s="343"/>
      <c r="T295" s="343"/>
      <c r="U295" s="343"/>
      <c r="V295" s="343"/>
      <c r="W295" s="343"/>
      <c r="X295" s="343"/>
      <c r="Y295" s="343"/>
    </row>
    <row r="296" spans="1:25" ht="12.75" customHeight="1">
      <c r="A296" s="343"/>
      <c r="B296" s="343"/>
      <c r="C296" s="343"/>
      <c r="D296" s="343"/>
      <c r="E296" s="404"/>
      <c r="F296" s="404"/>
      <c r="G296" s="404"/>
      <c r="H296" s="343"/>
      <c r="I296" s="343"/>
      <c r="J296" s="343"/>
      <c r="K296" s="343"/>
      <c r="L296" s="343"/>
      <c r="M296" s="343"/>
      <c r="N296" s="343"/>
      <c r="O296" s="343"/>
      <c r="P296" s="343"/>
      <c r="Q296" s="343"/>
      <c r="R296" s="343"/>
      <c r="S296" s="343"/>
      <c r="T296" s="343"/>
      <c r="U296" s="343"/>
      <c r="V296" s="343"/>
      <c r="W296" s="343"/>
      <c r="X296" s="343"/>
      <c r="Y296" s="343"/>
    </row>
    <row r="297" spans="1:25" ht="12.75" customHeight="1">
      <c r="A297" s="343"/>
      <c r="B297" s="343"/>
      <c r="C297" s="343"/>
      <c r="D297" s="343"/>
      <c r="E297" s="404"/>
      <c r="F297" s="404"/>
      <c r="G297" s="404"/>
      <c r="H297" s="343"/>
      <c r="I297" s="343"/>
      <c r="J297" s="343"/>
      <c r="K297" s="343"/>
      <c r="L297" s="343"/>
      <c r="M297" s="343"/>
      <c r="N297" s="343"/>
      <c r="O297" s="343"/>
      <c r="P297" s="343"/>
      <c r="Q297" s="343"/>
      <c r="R297" s="343"/>
      <c r="S297" s="343"/>
      <c r="T297" s="343"/>
      <c r="U297" s="343"/>
      <c r="V297" s="343"/>
      <c r="W297" s="343"/>
      <c r="X297" s="343"/>
      <c r="Y297" s="343"/>
    </row>
    <row r="298" spans="1:25" ht="12.75" customHeight="1">
      <c r="A298" s="343"/>
      <c r="B298" s="343"/>
      <c r="C298" s="343"/>
      <c r="D298" s="343"/>
      <c r="E298" s="404"/>
      <c r="F298" s="404"/>
      <c r="G298" s="404"/>
      <c r="H298" s="343"/>
      <c r="I298" s="343"/>
      <c r="J298" s="343"/>
      <c r="K298" s="343"/>
      <c r="L298" s="343"/>
      <c r="M298" s="343"/>
      <c r="N298" s="343"/>
      <c r="O298" s="343"/>
      <c r="P298" s="343"/>
      <c r="Q298" s="343"/>
      <c r="R298" s="343"/>
      <c r="S298" s="343"/>
      <c r="T298" s="343"/>
      <c r="U298" s="343"/>
      <c r="V298" s="343"/>
      <c r="W298" s="343"/>
      <c r="X298" s="343"/>
      <c r="Y298" s="343"/>
    </row>
    <row r="299" spans="1:25" ht="12.75" customHeight="1">
      <c r="A299" s="343"/>
      <c r="B299" s="343"/>
      <c r="C299" s="343"/>
      <c r="D299" s="343"/>
      <c r="E299" s="404"/>
      <c r="F299" s="404"/>
      <c r="G299" s="404"/>
      <c r="H299" s="343"/>
      <c r="I299" s="343"/>
      <c r="J299" s="343"/>
      <c r="K299" s="343"/>
      <c r="L299" s="343"/>
      <c r="M299" s="343"/>
      <c r="N299" s="343"/>
      <c r="O299" s="343"/>
      <c r="P299" s="343"/>
      <c r="Q299" s="343"/>
      <c r="R299" s="343"/>
      <c r="S299" s="343"/>
      <c r="T299" s="343"/>
      <c r="U299" s="343"/>
      <c r="V299" s="343"/>
      <c r="W299" s="343"/>
      <c r="X299" s="343"/>
      <c r="Y299" s="343"/>
    </row>
    <row r="300" spans="1:25" ht="12.75" customHeight="1">
      <c r="A300" s="343"/>
      <c r="B300" s="343"/>
      <c r="C300" s="343"/>
      <c r="D300" s="343"/>
      <c r="E300" s="404"/>
      <c r="F300" s="404"/>
      <c r="G300" s="404"/>
      <c r="H300" s="343"/>
      <c r="I300" s="343"/>
      <c r="J300" s="343"/>
      <c r="K300" s="343"/>
      <c r="L300" s="343"/>
      <c r="M300" s="343"/>
      <c r="N300" s="343"/>
      <c r="O300" s="343"/>
      <c r="P300" s="343"/>
      <c r="Q300" s="343"/>
      <c r="R300" s="343"/>
      <c r="S300" s="343"/>
      <c r="T300" s="343"/>
      <c r="U300" s="343"/>
      <c r="V300" s="343"/>
      <c r="W300" s="343"/>
      <c r="X300" s="343"/>
      <c r="Y300" s="343"/>
    </row>
    <row r="301" spans="1:25" ht="12.75" customHeight="1">
      <c r="A301" s="343"/>
      <c r="B301" s="343"/>
      <c r="C301" s="343"/>
      <c r="D301" s="343"/>
      <c r="E301" s="404"/>
      <c r="F301" s="404"/>
      <c r="G301" s="404"/>
      <c r="H301" s="343"/>
      <c r="I301" s="343"/>
      <c r="J301" s="343"/>
      <c r="K301" s="343"/>
      <c r="L301" s="343"/>
      <c r="M301" s="343"/>
      <c r="N301" s="343"/>
      <c r="O301" s="343"/>
      <c r="P301" s="343"/>
      <c r="Q301" s="343"/>
      <c r="R301" s="343"/>
      <c r="S301" s="343"/>
      <c r="T301" s="343"/>
      <c r="U301" s="343"/>
      <c r="V301" s="343"/>
      <c r="W301" s="343"/>
      <c r="X301" s="343"/>
      <c r="Y301" s="343"/>
    </row>
    <row r="302" spans="1:25" ht="12.75" customHeight="1">
      <c r="A302" s="343"/>
      <c r="B302" s="343"/>
      <c r="C302" s="343"/>
      <c r="D302" s="343"/>
      <c r="E302" s="404"/>
      <c r="F302" s="404"/>
      <c r="G302" s="404"/>
      <c r="H302" s="343"/>
      <c r="I302" s="343"/>
      <c r="J302" s="343"/>
      <c r="K302" s="343"/>
      <c r="L302" s="343"/>
      <c r="M302" s="343"/>
      <c r="N302" s="343"/>
      <c r="O302" s="343"/>
      <c r="P302" s="343"/>
      <c r="Q302" s="343"/>
      <c r="R302" s="343"/>
      <c r="S302" s="343"/>
      <c r="T302" s="343"/>
      <c r="U302" s="343"/>
      <c r="V302" s="343"/>
      <c r="W302" s="343"/>
      <c r="X302" s="343"/>
      <c r="Y302" s="343"/>
    </row>
    <row r="303" spans="1:25" ht="12.75" customHeight="1">
      <c r="A303" s="343"/>
      <c r="B303" s="343"/>
      <c r="C303" s="343"/>
      <c r="D303" s="343"/>
      <c r="E303" s="404"/>
      <c r="F303" s="404"/>
      <c r="G303" s="404"/>
      <c r="H303" s="343"/>
      <c r="I303" s="343"/>
      <c r="J303" s="343"/>
      <c r="K303" s="343"/>
      <c r="L303" s="343"/>
      <c r="M303" s="343"/>
      <c r="N303" s="343"/>
      <c r="O303" s="343"/>
      <c r="P303" s="343"/>
      <c r="Q303" s="343"/>
      <c r="R303" s="343"/>
      <c r="S303" s="343"/>
      <c r="T303" s="343"/>
      <c r="U303" s="343"/>
      <c r="V303" s="343"/>
      <c r="W303" s="343"/>
      <c r="X303" s="343"/>
      <c r="Y303" s="343"/>
    </row>
    <row r="304" spans="1:25" ht="12.75" customHeight="1">
      <c r="A304" s="343"/>
      <c r="B304" s="343"/>
      <c r="C304" s="343"/>
      <c r="D304" s="343"/>
      <c r="E304" s="404"/>
      <c r="F304" s="404"/>
      <c r="G304" s="404"/>
      <c r="H304" s="343"/>
      <c r="I304" s="343"/>
      <c r="J304" s="343"/>
      <c r="K304" s="343"/>
      <c r="L304" s="343"/>
      <c r="M304" s="343"/>
      <c r="N304" s="343"/>
      <c r="O304" s="343"/>
      <c r="P304" s="343"/>
      <c r="Q304" s="343"/>
      <c r="R304" s="343"/>
      <c r="S304" s="343"/>
      <c r="T304" s="343"/>
      <c r="U304" s="343"/>
      <c r="V304" s="343"/>
      <c r="W304" s="343"/>
      <c r="X304" s="343"/>
      <c r="Y304" s="343"/>
    </row>
    <row r="305" spans="1:25" ht="12.75" customHeight="1">
      <c r="A305" s="343"/>
      <c r="B305" s="343"/>
      <c r="C305" s="343"/>
      <c r="D305" s="343"/>
      <c r="E305" s="404"/>
      <c r="F305" s="404"/>
      <c r="G305" s="404"/>
      <c r="H305" s="343"/>
      <c r="I305" s="343"/>
      <c r="J305" s="343"/>
      <c r="K305" s="343"/>
      <c r="L305" s="343"/>
      <c r="M305" s="343"/>
      <c r="N305" s="343"/>
      <c r="O305" s="343"/>
      <c r="P305" s="343"/>
      <c r="Q305" s="343"/>
      <c r="R305" s="343"/>
      <c r="S305" s="343"/>
      <c r="T305" s="343"/>
      <c r="U305" s="343"/>
      <c r="V305" s="343"/>
      <c r="W305" s="343"/>
      <c r="X305" s="343"/>
      <c r="Y305" s="343"/>
    </row>
    <row r="306" spans="1:25" ht="12.75" customHeight="1">
      <c r="A306" s="343"/>
      <c r="B306" s="343"/>
      <c r="C306" s="343"/>
      <c r="D306" s="343"/>
      <c r="E306" s="404"/>
      <c r="F306" s="404"/>
      <c r="G306" s="404"/>
      <c r="H306" s="343"/>
      <c r="I306" s="343"/>
      <c r="J306" s="343"/>
      <c r="K306" s="343"/>
      <c r="L306" s="343"/>
      <c r="M306" s="343"/>
      <c r="N306" s="343"/>
      <c r="O306" s="343"/>
      <c r="P306" s="343"/>
      <c r="Q306" s="343"/>
      <c r="R306" s="343"/>
      <c r="S306" s="343"/>
      <c r="T306" s="343"/>
      <c r="U306" s="343"/>
      <c r="V306" s="343"/>
      <c r="W306" s="343"/>
      <c r="X306" s="343"/>
      <c r="Y306" s="343"/>
    </row>
    <row r="307" spans="1:25" ht="12.75" customHeight="1">
      <c r="A307" s="343"/>
      <c r="B307" s="343"/>
      <c r="C307" s="343"/>
      <c r="D307" s="343"/>
      <c r="E307" s="404"/>
      <c r="F307" s="404"/>
      <c r="G307" s="404"/>
      <c r="H307" s="343"/>
      <c r="I307" s="343"/>
      <c r="J307" s="343"/>
      <c r="K307" s="343"/>
      <c r="L307" s="343"/>
      <c r="M307" s="343"/>
      <c r="N307" s="343"/>
      <c r="O307" s="343"/>
      <c r="P307" s="343"/>
      <c r="Q307" s="343"/>
      <c r="R307" s="343"/>
      <c r="S307" s="343"/>
      <c r="T307" s="343"/>
      <c r="U307" s="343"/>
      <c r="V307" s="343"/>
      <c r="W307" s="343"/>
      <c r="X307" s="343"/>
      <c r="Y307" s="343"/>
    </row>
    <row r="308" spans="1:25" ht="12.75" customHeight="1">
      <c r="A308" s="343"/>
      <c r="B308" s="343"/>
      <c r="C308" s="343"/>
      <c r="D308" s="343"/>
      <c r="E308" s="404"/>
      <c r="F308" s="404"/>
      <c r="G308" s="404"/>
      <c r="H308" s="343"/>
      <c r="I308" s="343"/>
      <c r="J308" s="343"/>
      <c r="K308" s="343"/>
      <c r="L308" s="343"/>
      <c r="M308" s="343"/>
      <c r="N308" s="343"/>
      <c r="O308" s="343"/>
      <c r="P308" s="343"/>
      <c r="Q308" s="343"/>
      <c r="R308" s="343"/>
      <c r="S308" s="343"/>
      <c r="T308" s="343"/>
      <c r="U308" s="343"/>
      <c r="V308" s="343"/>
      <c r="W308" s="343"/>
      <c r="X308" s="343"/>
      <c r="Y308" s="343"/>
    </row>
    <row r="309" spans="1:25" ht="12.75" customHeight="1">
      <c r="A309" s="343"/>
      <c r="B309" s="343"/>
      <c r="C309" s="343"/>
      <c r="D309" s="343"/>
      <c r="E309" s="404"/>
      <c r="F309" s="404"/>
      <c r="G309" s="404"/>
      <c r="H309" s="343"/>
      <c r="I309" s="343"/>
      <c r="J309" s="343"/>
      <c r="K309" s="343"/>
      <c r="L309" s="343"/>
      <c r="M309" s="343"/>
      <c r="N309" s="343"/>
      <c r="O309" s="343"/>
      <c r="P309" s="343"/>
      <c r="Q309" s="343"/>
      <c r="R309" s="343"/>
      <c r="S309" s="343"/>
      <c r="T309" s="343"/>
      <c r="U309" s="343"/>
      <c r="V309" s="343"/>
      <c r="W309" s="343"/>
      <c r="X309" s="343"/>
      <c r="Y309" s="343"/>
    </row>
    <row r="310" spans="1:25" ht="12.75" customHeight="1">
      <c r="A310" s="343"/>
      <c r="B310" s="343"/>
      <c r="C310" s="343"/>
      <c r="D310" s="343"/>
      <c r="E310" s="404"/>
      <c r="F310" s="404"/>
      <c r="G310" s="404"/>
      <c r="H310" s="343"/>
      <c r="I310" s="343"/>
      <c r="J310" s="343"/>
      <c r="K310" s="343"/>
      <c r="L310" s="343"/>
      <c r="M310" s="343"/>
      <c r="N310" s="343"/>
      <c r="O310" s="343"/>
      <c r="P310" s="343"/>
      <c r="Q310" s="343"/>
      <c r="R310" s="343"/>
      <c r="S310" s="343"/>
      <c r="T310" s="343"/>
      <c r="U310" s="343"/>
      <c r="V310" s="343"/>
      <c r="W310" s="343"/>
      <c r="X310" s="343"/>
      <c r="Y310" s="343"/>
    </row>
    <row r="311" spans="1:25" ht="12.75" customHeight="1">
      <c r="A311" s="343"/>
      <c r="B311" s="343"/>
      <c r="C311" s="343"/>
      <c r="D311" s="343"/>
      <c r="E311" s="404"/>
      <c r="F311" s="404"/>
      <c r="G311" s="404"/>
      <c r="H311" s="343"/>
      <c r="I311" s="343"/>
      <c r="J311" s="343"/>
      <c r="K311" s="343"/>
      <c r="L311" s="343"/>
      <c r="M311" s="343"/>
      <c r="N311" s="343"/>
      <c r="O311" s="343"/>
      <c r="P311" s="343"/>
      <c r="Q311" s="343"/>
      <c r="R311" s="343"/>
      <c r="S311" s="343"/>
      <c r="T311" s="343"/>
      <c r="U311" s="343"/>
      <c r="V311" s="343"/>
      <c r="W311" s="343"/>
      <c r="X311" s="343"/>
      <c r="Y311" s="343"/>
    </row>
    <row r="312" spans="1:25" ht="12.75" customHeight="1">
      <c r="A312" s="343"/>
      <c r="B312" s="343"/>
      <c r="C312" s="343"/>
      <c r="D312" s="343"/>
      <c r="E312" s="404"/>
      <c r="F312" s="404"/>
      <c r="G312" s="404"/>
      <c r="H312" s="343"/>
      <c r="I312" s="343"/>
      <c r="J312" s="343"/>
      <c r="K312" s="343"/>
      <c r="L312" s="343"/>
      <c r="M312" s="343"/>
      <c r="N312" s="343"/>
      <c r="O312" s="343"/>
      <c r="P312" s="343"/>
      <c r="Q312" s="343"/>
      <c r="R312" s="343"/>
      <c r="S312" s="343"/>
      <c r="T312" s="343"/>
      <c r="U312" s="343"/>
      <c r="V312" s="343"/>
      <c r="W312" s="343"/>
      <c r="X312" s="343"/>
      <c r="Y312" s="343"/>
    </row>
    <row r="313" spans="1:25" ht="12.75" customHeight="1">
      <c r="A313" s="343"/>
      <c r="B313" s="343"/>
      <c r="C313" s="343"/>
      <c r="D313" s="343"/>
      <c r="E313" s="404"/>
      <c r="F313" s="404"/>
      <c r="G313" s="404"/>
      <c r="H313" s="343"/>
      <c r="I313" s="343"/>
      <c r="J313" s="343"/>
      <c r="K313" s="343"/>
      <c r="L313" s="343"/>
      <c r="M313" s="343"/>
      <c r="N313" s="343"/>
      <c r="O313" s="343"/>
      <c r="P313" s="343"/>
      <c r="Q313" s="343"/>
      <c r="R313" s="343"/>
      <c r="S313" s="343"/>
      <c r="T313" s="343"/>
      <c r="U313" s="343"/>
      <c r="V313" s="343"/>
      <c r="W313" s="343"/>
      <c r="X313" s="343"/>
      <c r="Y313" s="343"/>
    </row>
    <row r="314" spans="1:25" ht="12.75" customHeight="1">
      <c r="A314" s="343"/>
      <c r="B314" s="343"/>
      <c r="C314" s="343"/>
      <c r="D314" s="343"/>
      <c r="E314" s="404"/>
      <c r="F314" s="404"/>
      <c r="G314" s="404"/>
      <c r="H314" s="343"/>
      <c r="I314" s="343"/>
      <c r="J314" s="343"/>
      <c r="K314" s="343"/>
      <c r="L314" s="343"/>
      <c r="M314" s="343"/>
      <c r="N314" s="343"/>
      <c r="O314" s="343"/>
      <c r="P314" s="343"/>
      <c r="Q314" s="343"/>
      <c r="R314" s="343"/>
      <c r="S314" s="343"/>
      <c r="T314" s="343"/>
      <c r="U314" s="343"/>
      <c r="V314" s="343"/>
      <c r="W314" s="343"/>
      <c r="X314" s="343"/>
      <c r="Y314" s="343"/>
    </row>
    <row r="315" spans="1:25" ht="12.75" customHeight="1">
      <c r="A315" s="343"/>
      <c r="B315" s="343"/>
      <c r="C315" s="343"/>
      <c r="D315" s="343"/>
      <c r="E315" s="404"/>
      <c r="F315" s="404"/>
      <c r="G315" s="404"/>
      <c r="H315" s="343"/>
      <c r="I315" s="343"/>
      <c r="J315" s="343"/>
      <c r="K315" s="343"/>
      <c r="L315" s="343"/>
      <c r="M315" s="343"/>
      <c r="N315" s="343"/>
      <c r="O315" s="343"/>
      <c r="P315" s="343"/>
      <c r="Q315" s="343"/>
      <c r="R315" s="343"/>
      <c r="S315" s="343"/>
      <c r="T315" s="343"/>
      <c r="U315" s="343"/>
      <c r="V315" s="343"/>
      <c r="W315" s="343"/>
      <c r="X315" s="343"/>
      <c r="Y315" s="343"/>
    </row>
    <row r="316" spans="1:25" ht="12.75" customHeight="1">
      <c r="A316" s="343"/>
      <c r="B316" s="343"/>
      <c r="C316" s="343"/>
      <c r="D316" s="343"/>
      <c r="E316" s="404"/>
      <c r="F316" s="404"/>
      <c r="G316" s="404"/>
      <c r="H316" s="343"/>
      <c r="I316" s="343"/>
      <c r="J316" s="343"/>
      <c r="K316" s="343"/>
      <c r="L316" s="343"/>
      <c r="M316" s="343"/>
      <c r="N316" s="343"/>
      <c r="O316" s="343"/>
      <c r="P316" s="343"/>
      <c r="Q316" s="343"/>
      <c r="R316" s="343"/>
      <c r="S316" s="343"/>
      <c r="T316" s="343"/>
      <c r="U316" s="343"/>
      <c r="V316" s="343"/>
      <c r="W316" s="343"/>
      <c r="X316" s="343"/>
      <c r="Y316" s="343"/>
    </row>
    <row r="317" spans="1:25" ht="12.75" customHeight="1">
      <c r="A317" s="343"/>
      <c r="B317" s="343"/>
      <c r="C317" s="343"/>
      <c r="D317" s="343"/>
      <c r="E317" s="404"/>
      <c r="F317" s="404"/>
      <c r="G317" s="404"/>
      <c r="H317" s="343"/>
      <c r="I317" s="343"/>
      <c r="J317" s="343"/>
      <c r="K317" s="343"/>
      <c r="L317" s="343"/>
      <c r="M317" s="343"/>
      <c r="N317" s="343"/>
      <c r="O317" s="343"/>
      <c r="P317" s="343"/>
      <c r="Q317" s="343"/>
      <c r="R317" s="343"/>
      <c r="S317" s="343"/>
      <c r="T317" s="343"/>
      <c r="U317" s="343"/>
      <c r="V317" s="343"/>
      <c r="W317" s="343"/>
      <c r="X317" s="343"/>
      <c r="Y317" s="343"/>
    </row>
    <row r="318" spans="1:25" ht="12.75" customHeight="1">
      <c r="A318" s="343"/>
      <c r="B318" s="343"/>
      <c r="C318" s="343"/>
      <c r="D318" s="343"/>
      <c r="E318" s="404"/>
      <c r="F318" s="404"/>
      <c r="G318" s="404"/>
      <c r="H318" s="343"/>
      <c r="I318" s="343"/>
      <c r="J318" s="343"/>
      <c r="K318" s="343"/>
      <c r="L318" s="343"/>
      <c r="M318" s="343"/>
      <c r="N318" s="343"/>
      <c r="O318" s="343"/>
      <c r="P318" s="343"/>
      <c r="Q318" s="343"/>
      <c r="R318" s="343"/>
      <c r="S318" s="343"/>
      <c r="T318" s="343"/>
      <c r="U318" s="343"/>
      <c r="V318" s="343"/>
      <c r="W318" s="343"/>
      <c r="X318" s="343"/>
      <c r="Y318" s="343"/>
    </row>
    <row r="319" spans="1:25" ht="12.75" customHeight="1">
      <c r="A319" s="343"/>
      <c r="B319" s="343"/>
      <c r="C319" s="343"/>
      <c r="D319" s="343"/>
      <c r="E319" s="404"/>
      <c r="F319" s="404"/>
      <c r="G319" s="404"/>
      <c r="H319" s="343"/>
      <c r="I319" s="343"/>
      <c r="J319" s="343"/>
      <c r="K319" s="343"/>
      <c r="L319" s="343"/>
      <c r="M319" s="343"/>
      <c r="N319" s="343"/>
      <c r="O319" s="343"/>
      <c r="P319" s="343"/>
      <c r="Q319" s="343"/>
      <c r="R319" s="343"/>
      <c r="S319" s="343"/>
      <c r="T319" s="343"/>
      <c r="U319" s="343"/>
      <c r="V319" s="343"/>
      <c r="W319" s="343"/>
      <c r="X319" s="343"/>
      <c r="Y319" s="343"/>
    </row>
    <row r="320" spans="1:25" ht="12.75" customHeight="1">
      <c r="A320" s="343"/>
      <c r="B320" s="343"/>
      <c r="C320" s="343"/>
      <c r="D320" s="343"/>
      <c r="E320" s="404"/>
      <c r="F320" s="404"/>
      <c r="G320" s="404"/>
      <c r="H320" s="343"/>
      <c r="I320" s="343"/>
      <c r="J320" s="343"/>
      <c r="K320" s="343"/>
      <c r="L320" s="343"/>
      <c r="M320" s="343"/>
      <c r="N320" s="343"/>
      <c r="O320" s="343"/>
      <c r="P320" s="343"/>
      <c r="Q320" s="343"/>
      <c r="R320" s="343"/>
      <c r="S320" s="343"/>
      <c r="T320" s="343"/>
      <c r="U320" s="343"/>
      <c r="V320" s="343"/>
      <c r="W320" s="343"/>
      <c r="X320" s="343"/>
      <c r="Y320" s="343"/>
    </row>
    <row r="321" spans="1:25" ht="12.75" customHeight="1">
      <c r="A321" s="343"/>
      <c r="B321" s="343"/>
      <c r="C321" s="343"/>
      <c r="D321" s="343"/>
      <c r="E321" s="404"/>
      <c r="F321" s="404"/>
      <c r="G321" s="404"/>
      <c r="H321" s="343"/>
      <c r="I321" s="343"/>
      <c r="J321" s="343"/>
      <c r="K321" s="343"/>
      <c r="L321" s="343"/>
      <c r="M321" s="343"/>
      <c r="N321" s="343"/>
      <c r="O321" s="343"/>
      <c r="P321" s="343"/>
      <c r="Q321" s="343"/>
      <c r="R321" s="343"/>
      <c r="S321" s="343"/>
      <c r="T321" s="343"/>
      <c r="U321" s="343"/>
      <c r="V321" s="343"/>
      <c r="W321" s="343"/>
      <c r="X321" s="343"/>
      <c r="Y321" s="343"/>
    </row>
    <row r="322" spans="1:25" ht="12.75" customHeight="1">
      <c r="A322" s="343"/>
      <c r="B322" s="343"/>
      <c r="C322" s="343"/>
      <c r="D322" s="343"/>
      <c r="E322" s="404"/>
      <c r="F322" s="404"/>
      <c r="G322" s="404"/>
      <c r="H322" s="343"/>
      <c r="I322" s="343"/>
      <c r="J322" s="343"/>
      <c r="K322" s="343"/>
      <c r="L322" s="343"/>
      <c r="M322" s="343"/>
      <c r="N322" s="343"/>
      <c r="O322" s="343"/>
      <c r="P322" s="343"/>
      <c r="Q322" s="343"/>
      <c r="R322" s="343"/>
      <c r="S322" s="343"/>
      <c r="T322" s="343"/>
      <c r="U322" s="343"/>
      <c r="V322" s="343"/>
      <c r="W322" s="343"/>
      <c r="X322" s="343"/>
      <c r="Y322" s="343"/>
    </row>
    <row r="323" spans="1:25" ht="12.75" customHeight="1">
      <c r="A323" s="343"/>
      <c r="B323" s="343"/>
      <c r="C323" s="343"/>
      <c r="D323" s="343"/>
      <c r="E323" s="404"/>
      <c r="F323" s="404"/>
      <c r="G323" s="404"/>
      <c r="H323" s="343"/>
      <c r="I323" s="343"/>
      <c r="J323" s="343"/>
      <c r="K323" s="343"/>
      <c r="L323" s="343"/>
      <c r="M323" s="343"/>
      <c r="N323" s="343"/>
      <c r="O323" s="343"/>
      <c r="P323" s="343"/>
      <c r="Q323" s="343"/>
      <c r="R323" s="343"/>
      <c r="S323" s="343"/>
      <c r="T323" s="343"/>
      <c r="U323" s="343"/>
      <c r="V323" s="343"/>
      <c r="W323" s="343"/>
      <c r="X323" s="343"/>
      <c r="Y323" s="343"/>
    </row>
    <row r="324" spans="1:25" ht="12.75" customHeight="1">
      <c r="A324" s="343"/>
      <c r="B324" s="343"/>
      <c r="C324" s="343"/>
      <c r="D324" s="343"/>
      <c r="E324" s="404"/>
      <c r="F324" s="404"/>
      <c r="G324" s="404"/>
      <c r="H324" s="343"/>
      <c r="I324" s="343"/>
      <c r="J324" s="343"/>
      <c r="K324" s="343"/>
      <c r="L324" s="343"/>
      <c r="M324" s="343"/>
      <c r="N324" s="343"/>
      <c r="O324" s="343"/>
      <c r="P324" s="343"/>
      <c r="Q324" s="343"/>
      <c r="R324" s="343"/>
      <c r="S324" s="343"/>
      <c r="T324" s="343"/>
      <c r="U324" s="343"/>
      <c r="V324" s="343"/>
      <c r="W324" s="343"/>
      <c r="X324" s="343"/>
      <c r="Y324" s="343"/>
    </row>
    <row r="325" spans="1:25" ht="12.75" customHeight="1">
      <c r="A325" s="343"/>
      <c r="B325" s="343"/>
      <c r="C325" s="343"/>
      <c r="D325" s="343"/>
      <c r="E325" s="404"/>
      <c r="F325" s="404"/>
      <c r="G325" s="404"/>
      <c r="H325" s="343"/>
      <c r="I325" s="343"/>
      <c r="J325" s="343"/>
      <c r="K325" s="343"/>
      <c r="L325" s="343"/>
      <c r="M325" s="343"/>
      <c r="N325" s="343"/>
      <c r="O325" s="343"/>
      <c r="P325" s="343"/>
      <c r="Q325" s="343"/>
      <c r="R325" s="343"/>
      <c r="S325" s="343"/>
      <c r="T325" s="343"/>
      <c r="U325" s="343"/>
      <c r="V325" s="343"/>
      <c r="W325" s="343"/>
      <c r="X325" s="343"/>
      <c r="Y325" s="343"/>
    </row>
    <row r="326" spans="1:25" ht="12.75" customHeight="1">
      <c r="A326" s="343"/>
      <c r="B326" s="343"/>
      <c r="C326" s="343"/>
      <c r="D326" s="343"/>
      <c r="E326" s="404"/>
      <c r="F326" s="404"/>
      <c r="G326" s="404"/>
      <c r="H326" s="343"/>
      <c r="I326" s="343"/>
      <c r="J326" s="343"/>
      <c r="K326" s="343"/>
      <c r="L326" s="343"/>
      <c r="M326" s="343"/>
      <c r="N326" s="343"/>
      <c r="O326" s="343"/>
      <c r="P326" s="343"/>
      <c r="Q326" s="343"/>
      <c r="R326" s="343"/>
      <c r="S326" s="343"/>
      <c r="T326" s="343"/>
      <c r="U326" s="343"/>
      <c r="V326" s="343"/>
      <c r="W326" s="343"/>
      <c r="X326" s="343"/>
      <c r="Y326" s="343"/>
    </row>
    <row r="327" spans="1:25" ht="12.75" customHeight="1">
      <c r="A327" s="343"/>
      <c r="B327" s="343"/>
      <c r="C327" s="343"/>
      <c r="D327" s="343"/>
      <c r="E327" s="404"/>
      <c r="F327" s="404"/>
      <c r="G327" s="404"/>
      <c r="H327" s="343"/>
      <c r="I327" s="343"/>
      <c r="J327" s="343"/>
      <c r="K327" s="343"/>
      <c r="L327" s="343"/>
      <c r="M327" s="343"/>
      <c r="N327" s="343"/>
      <c r="O327" s="343"/>
      <c r="P327" s="343"/>
      <c r="Q327" s="343"/>
      <c r="R327" s="343"/>
      <c r="S327" s="343"/>
      <c r="T327" s="343"/>
      <c r="U327" s="343"/>
      <c r="V327" s="343"/>
      <c r="W327" s="343"/>
      <c r="X327" s="343"/>
      <c r="Y327" s="343"/>
    </row>
    <row r="328" spans="1:25" ht="12.75" customHeight="1">
      <c r="A328" s="343"/>
      <c r="B328" s="343"/>
      <c r="C328" s="343"/>
      <c r="D328" s="343"/>
      <c r="E328" s="404"/>
      <c r="F328" s="404"/>
      <c r="G328" s="404"/>
      <c r="H328" s="343"/>
      <c r="I328" s="343"/>
      <c r="J328" s="343"/>
      <c r="K328" s="343"/>
      <c r="L328" s="343"/>
      <c r="M328" s="343"/>
      <c r="N328" s="343"/>
      <c r="O328" s="343"/>
      <c r="P328" s="343"/>
      <c r="Q328" s="343"/>
      <c r="R328" s="343"/>
      <c r="S328" s="343"/>
      <c r="T328" s="343"/>
      <c r="U328" s="343"/>
      <c r="V328" s="343"/>
      <c r="W328" s="343"/>
      <c r="X328" s="343"/>
      <c r="Y328" s="343"/>
    </row>
    <row r="329" spans="1:25" ht="12.75" customHeight="1">
      <c r="A329" s="343"/>
      <c r="B329" s="343"/>
      <c r="C329" s="343"/>
      <c r="D329" s="343"/>
      <c r="E329" s="404"/>
      <c r="F329" s="404"/>
      <c r="G329" s="404"/>
      <c r="H329" s="343"/>
      <c r="I329" s="343"/>
      <c r="J329" s="343"/>
      <c r="K329" s="343"/>
      <c r="L329" s="343"/>
      <c r="M329" s="343"/>
      <c r="N329" s="343"/>
      <c r="O329" s="343"/>
      <c r="P329" s="343"/>
      <c r="Q329" s="343"/>
      <c r="R329" s="343"/>
      <c r="S329" s="343"/>
      <c r="T329" s="343"/>
      <c r="U329" s="343"/>
      <c r="V329" s="343"/>
      <c r="W329" s="343"/>
      <c r="X329" s="343"/>
      <c r="Y329" s="343"/>
    </row>
    <row r="330" spans="1:25" ht="12.75" customHeight="1">
      <c r="A330" s="343"/>
      <c r="B330" s="343"/>
      <c r="C330" s="343"/>
      <c r="D330" s="343"/>
      <c r="E330" s="404"/>
      <c r="F330" s="404"/>
      <c r="G330" s="404"/>
      <c r="H330" s="343"/>
      <c r="I330" s="343"/>
      <c r="J330" s="343"/>
      <c r="K330" s="343"/>
      <c r="L330" s="343"/>
      <c r="M330" s="343"/>
      <c r="N330" s="343"/>
      <c r="O330" s="343"/>
      <c r="P330" s="343"/>
      <c r="Q330" s="343"/>
      <c r="R330" s="343"/>
      <c r="S330" s="343"/>
      <c r="T330" s="343"/>
      <c r="U330" s="343"/>
      <c r="V330" s="343"/>
      <c r="W330" s="343"/>
      <c r="X330" s="343"/>
      <c r="Y330" s="343"/>
    </row>
    <row r="331" spans="1:25" ht="12.75" customHeight="1">
      <c r="A331" s="343"/>
      <c r="B331" s="343"/>
      <c r="C331" s="343"/>
      <c r="D331" s="343"/>
      <c r="E331" s="404"/>
      <c r="F331" s="404"/>
      <c r="G331" s="404"/>
      <c r="H331" s="343"/>
      <c r="I331" s="343"/>
      <c r="J331" s="343"/>
      <c r="K331" s="343"/>
      <c r="L331" s="343"/>
      <c r="M331" s="343"/>
      <c r="N331" s="343"/>
      <c r="O331" s="343"/>
      <c r="P331" s="343"/>
      <c r="Q331" s="343"/>
      <c r="R331" s="343"/>
      <c r="S331" s="343"/>
      <c r="T331" s="343"/>
      <c r="U331" s="343"/>
      <c r="V331" s="343"/>
      <c r="W331" s="343"/>
      <c r="X331" s="343"/>
      <c r="Y331" s="343"/>
    </row>
    <row r="332" spans="1:25" ht="12.75" customHeight="1">
      <c r="A332" s="343"/>
      <c r="B332" s="343"/>
      <c r="C332" s="343"/>
      <c r="D332" s="343"/>
      <c r="E332" s="404"/>
      <c r="F332" s="404"/>
      <c r="G332" s="404"/>
      <c r="H332" s="343"/>
      <c r="I332" s="343"/>
      <c r="J332" s="343"/>
      <c r="K332" s="343"/>
      <c r="L332" s="343"/>
      <c r="M332" s="343"/>
      <c r="N332" s="343"/>
      <c r="O332" s="343"/>
      <c r="P332" s="343"/>
      <c r="Q332" s="343"/>
      <c r="R332" s="343"/>
      <c r="S332" s="343"/>
      <c r="T332" s="343"/>
      <c r="U332" s="343"/>
      <c r="V332" s="343"/>
      <c r="W332" s="343"/>
      <c r="X332" s="343"/>
      <c r="Y332" s="343"/>
    </row>
    <row r="333" spans="1:25" ht="12.75" customHeight="1">
      <c r="A333" s="343"/>
      <c r="B333" s="343"/>
      <c r="C333" s="343"/>
      <c r="D333" s="343"/>
      <c r="E333" s="404"/>
      <c r="F333" s="404"/>
      <c r="G333" s="404"/>
      <c r="H333" s="343"/>
      <c r="I333" s="343"/>
      <c r="J333" s="343"/>
      <c r="K333" s="343"/>
      <c r="L333" s="343"/>
      <c r="M333" s="343"/>
      <c r="N333" s="343"/>
      <c r="O333" s="343"/>
      <c r="P333" s="343"/>
      <c r="Q333" s="343"/>
      <c r="R333" s="343"/>
      <c r="S333" s="343"/>
      <c r="T333" s="343"/>
      <c r="U333" s="343"/>
      <c r="V333" s="343"/>
      <c r="W333" s="343"/>
      <c r="X333" s="343"/>
      <c r="Y333" s="343"/>
    </row>
    <row r="334" spans="1:25" ht="12.75" customHeight="1">
      <c r="A334" s="343"/>
      <c r="B334" s="343"/>
      <c r="C334" s="343"/>
      <c r="D334" s="343"/>
      <c r="E334" s="404"/>
      <c r="F334" s="404"/>
      <c r="G334" s="404"/>
      <c r="H334" s="343"/>
      <c r="I334" s="343"/>
      <c r="J334" s="343"/>
      <c r="K334" s="343"/>
      <c r="L334" s="343"/>
      <c r="M334" s="343"/>
      <c r="N334" s="343"/>
      <c r="O334" s="343"/>
      <c r="P334" s="343"/>
      <c r="Q334" s="343"/>
      <c r="R334" s="343"/>
      <c r="S334" s="343"/>
      <c r="T334" s="343"/>
      <c r="U334" s="343"/>
      <c r="V334" s="343"/>
      <c r="W334" s="343"/>
      <c r="X334" s="343"/>
      <c r="Y334" s="343"/>
    </row>
    <row r="335" spans="1:25" ht="12.75" customHeight="1">
      <c r="A335" s="343"/>
      <c r="B335" s="343"/>
      <c r="C335" s="343"/>
      <c r="D335" s="343"/>
      <c r="E335" s="404"/>
      <c r="F335" s="404"/>
      <c r="G335" s="404"/>
      <c r="H335" s="343"/>
      <c r="I335" s="343"/>
      <c r="J335" s="343"/>
      <c r="K335" s="343"/>
      <c r="L335" s="343"/>
      <c r="M335" s="343"/>
      <c r="N335" s="343"/>
      <c r="O335" s="343"/>
      <c r="P335" s="343"/>
      <c r="Q335" s="343"/>
      <c r="R335" s="343"/>
      <c r="S335" s="343"/>
      <c r="T335" s="343"/>
      <c r="U335" s="343"/>
      <c r="V335" s="343"/>
      <c r="W335" s="343"/>
      <c r="X335" s="343"/>
      <c r="Y335" s="343"/>
    </row>
    <row r="336" spans="1:25" ht="12.75" customHeight="1">
      <c r="A336" s="343"/>
      <c r="B336" s="343"/>
      <c r="C336" s="343"/>
      <c r="D336" s="343"/>
      <c r="E336" s="404"/>
      <c r="F336" s="404"/>
      <c r="G336" s="404"/>
      <c r="H336" s="343"/>
      <c r="I336" s="343"/>
      <c r="J336" s="343"/>
      <c r="K336" s="343"/>
      <c r="L336" s="343"/>
      <c r="M336" s="343"/>
      <c r="N336" s="343"/>
      <c r="O336" s="343"/>
      <c r="P336" s="343"/>
      <c r="Q336" s="343"/>
      <c r="R336" s="343"/>
      <c r="S336" s="343"/>
      <c r="T336" s="343"/>
      <c r="U336" s="343"/>
      <c r="V336" s="343"/>
      <c r="W336" s="343"/>
      <c r="X336" s="343"/>
      <c r="Y336" s="343"/>
    </row>
    <row r="337" spans="1:25" ht="12.75" customHeight="1">
      <c r="A337" s="343"/>
      <c r="B337" s="343"/>
      <c r="C337" s="343"/>
      <c r="D337" s="343"/>
      <c r="E337" s="404"/>
      <c r="F337" s="404"/>
      <c r="G337" s="404"/>
      <c r="H337" s="343"/>
      <c r="I337" s="343"/>
      <c r="J337" s="343"/>
      <c r="K337" s="343"/>
      <c r="L337" s="343"/>
      <c r="M337" s="343"/>
      <c r="N337" s="343"/>
      <c r="O337" s="343"/>
      <c r="P337" s="343"/>
      <c r="Q337" s="343"/>
      <c r="R337" s="343"/>
      <c r="S337" s="343"/>
      <c r="T337" s="343"/>
      <c r="U337" s="343"/>
      <c r="V337" s="343"/>
      <c r="W337" s="343"/>
      <c r="X337" s="343"/>
      <c r="Y337" s="343"/>
    </row>
    <row r="338" spans="1:25" ht="12.75" customHeight="1">
      <c r="A338" s="343"/>
      <c r="B338" s="343"/>
      <c r="C338" s="343"/>
      <c r="D338" s="343"/>
      <c r="E338" s="404"/>
      <c r="F338" s="404"/>
      <c r="G338" s="404"/>
      <c r="H338" s="343"/>
      <c r="I338" s="343"/>
      <c r="J338" s="343"/>
      <c r="K338" s="343"/>
      <c r="L338" s="343"/>
      <c r="M338" s="343"/>
      <c r="N338" s="343"/>
      <c r="O338" s="343"/>
      <c r="P338" s="343"/>
      <c r="Q338" s="343"/>
      <c r="R338" s="343"/>
      <c r="S338" s="343"/>
      <c r="T338" s="343"/>
      <c r="U338" s="343"/>
      <c r="V338" s="343"/>
      <c r="W338" s="343"/>
      <c r="X338" s="343"/>
      <c r="Y338" s="343"/>
    </row>
    <row r="339" spans="1:25" ht="12.75" customHeight="1">
      <c r="A339" s="343"/>
      <c r="B339" s="343"/>
      <c r="C339" s="343"/>
      <c r="D339" s="343"/>
      <c r="E339" s="404"/>
      <c r="F339" s="404"/>
      <c r="G339" s="404"/>
      <c r="H339" s="343"/>
      <c r="I339" s="343"/>
      <c r="J339" s="343"/>
      <c r="K339" s="343"/>
      <c r="L339" s="343"/>
      <c r="M339" s="343"/>
      <c r="N339" s="343"/>
      <c r="O339" s="343"/>
      <c r="P339" s="343"/>
      <c r="Q339" s="343"/>
      <c r="R339" s="343"/>
      <c r="S339" s="343"/>
      <c r="T339" s="343"/>
      <c r="U339" s="343"/>
      <c r="V339" s="343"/>
      <c r="W339" s="343"/>
      <c r="X339" s="343"/>
      <c r="Y339" s="343"/>
    </row>
    <row r="340" spans="1:25" ht="12.75" customHeight="1">
      <c r="A340" s="343"/>
      <c r="B340" s="343"/>
      <c r="C340" s="343"/>
      <c r="D340" s="343"/>
      <c r="E340" s="404"/>
      <c r="F340" s="404"/>
      <c r="G340" s="404"/>
      <c r="H340" s="343"/>
      <c r="I340" s="343"/>
      <c r="J340" s="343"/>
      <c r="K340" s="343"/>
      <c r="L340" s="343"/>
      <c r="M340" s="343"/>
      <c r="N340" s="343"/>
      <c r="O340" s="343"/>
      <c r="P340" s="343"/>
      <c r="Q340" s="343"/>
      <c r="R340" s="343"/>
      <c r="S340" s="343"/>
      <c r="T340" s="343"/>
      <c r="U340" s="343"/>
      <c r="V340" s="343"/>
      <c r="W340" s="343"/>
      <c r="X340" s="343"/>
      <c r="Y340" s="343"/>
    </row>
    <row r="341" spans="1:25" ht="12.75" customHeight="1">
      <c r="A341" s="343"/>
      <c r="B341" s="343"/>
      <c r="C341" s="343"/>
      <c r="D341" s="343"/>
      <c r="E341" s="404"/>
      <c r="F341" s="404"/>
      <c r="G341" s="404"/>
      <c r="H341" s="343"/>
      <c r="I341" s="343"/>
      <c r="J341" s="343"/>
      <c r="K341" s="343"/>
      <c r="L341" s="343"/>
      <c r="M341" s="343"/>
      <c r="N341" s="343"/>
      <c r="O341" s="343"/>
      <c r="P341" s="343"/>
      <c r="Q341" s="343"/>
      <c r="R341" s="343"/>
      <c r="S341" s="343"/>
      <c r="T341" s="343"/>
      <c r="U341" s="343"/>
      <c r="V341" s="343"/>
      <c r="W341" s="343"/>
      <c r="X341" s="343"/>
      <c r="Y341" s="343"/>
    </row>
    <row r="342" spans="1:25" ht="12.75" customHeight="1">
      <c r="A342" s="343"/>
      <c r="B342" s="343"/>
      <c r="C342" s="343"/>
      <c r="D342" s="343"/>
      <c r="E342" s="404"/>
      <c r="F342" s="404"/>
      <c r="G342" s="404"/>
      <c r="H342" s="343"/>
      <c r="I342" s="343"/>
      <c r="J342" s="343"/>
      <c r="K342" s="343"/>
      <c r="L342" s="343"/>
      <c r="M342" s="343"/>
      <c r="N342" s="343"/>
      <c r="O342" s="343"/>
      <c r="P342" s="343"/>
      <c r="Q342" s="343"/>
      <c r="R342" s="343"/>
      <c r="S342" s="343"/>
      <c r="T342" s="343"/>
      <c r="U342" s="343"/>
      <c r="V342" s="343"/>
      <c r="W342" s="343"/>
      <c r="X342" s="343"/>
      <c r="Y342" s="343"/>
    </row>
    <row r="343" spans="1:25" ht="12.75" customHeight="1">
      <c r="A343" s="343"/>
      <c r="B343" s="343"/>
      <c r="C343" s="343"/>
      <c r="D343" s="343"/>
      <c r="E343" s="404"/>
      <c r="F343" s="404"/>
      <c r="G343" s="404"/>
      <c r="H343" s="343"/>
      <c r="I343" s="343"/>
      <c r="J343" s="343"/>
      <c r="K343" s="343"/>
      <c r="L343" s="343"/>
      <c r="M343" s="343"/>
      <c r="N343" s="343"/>
      <c r="O343" s="343"/>
      <c r="P343" s="343"/>
      <c r="Q343" s="343"/>
      <c r="R343" s="343"/>
      <c r="S343" s="343"/>
      <c r="T343" s="343"/>
      <c r="U343" s="343"/>
      <c r="V343" s="343"/>
      <c r="W343" s="343"/>
      <c r="X343" s="343"/>
      <c r="Y343" s="343"/>
    </row>
    <row r="344" spans="1:25" ht="12.75" customHeight="1">
      <c r="A344" s="343"/>
      <c r="B344" s="343"/>
      <c r="C344" s="343"/>
      <c r="D344" s="343"/>
      <c r="E344" s="404"/>
      <c r="F344" s="404"/>
      <c r="G344" s="404"/>
      <c r="H344" s="343"/>
      <c r="I344" s="343"/>
      <c r="J344" s="343"/>
      <c r="K344" s="343"/>
      <c r="L344" s="343"/>
      <c r="M344" s="343"/>
      <c r="N344" s="343"/>
      <c r="O344" s="343"/>
      <c r="P344" s="343"/>
      <c r="Q344" s="343"/>
      <c r="R344" s="343"/>
      <c r="S344" s="343"/>
      <c r="T344" s="343"/>
      <c r="U344" s="343"/>
      <c r="V344" s="343"/>
      <c r="W344" s="343"/>
      <c r="X344" s="343"/>
      <c r="Y344" s="343"/>
    </row>
    <row r="345" spans="1:25" ht="12.75" customHeight="1">
      <c r="A345" s="343"/>
      <c r="B345" s="343"/>
      <c r="C345" s="343"/>
      <c r="D345" s="343"/>
      <c r="E345" s="404"/>
      <c r="F345" s="404"/>
      <c r="G345" s="404"/>
      <c r="H345" s="343"/>
      <c r="I345" s="343"/>
      <c r="J345" s="343"/>
      <c r="K345" s="343"/>
      <c r="L345" s="343"/>
      <c r="M345" s="343"/>
      <c r="N345" s="343"/>
      <c r="O345" s="343"/>
      <c r="P345" s="343"/>
      <c r="Q345" s="343"/>
      <c r="R345" s="343"/>
      <c r="S345" s="343"/>
      <c r="T345" s="343"/>
      <c r="U345" s="343"/>
      <c r="V345" s="343"/>
      <c r="W345" s="343"/>
      <c r="X345" s="343"/>
      <c r="Y345" s="343"/>
    </row>
    <row r="346" spans="1:25" ht="12.75" customHeight="1">
      <c r="A346" s="343"/>
      <c r="B346" s="343"/>
      <c r="C346" s="343"/>
      <c r="D346" s="343"/>
      <c r="E346" s="404"/>
      <c r="F346" s="404"/>
      <c r="G346" s="404"/>
      <c r="H346" s="343"/>
      <c r="I346" s="343"/>
      <c r="J346" s="343"/>
      <c r="K346" s="343"/>
      <c r="L346" s="343"/>
      <c r="M346" s="343"/>
      <c r="N346" s="343"/>
      <c r="O346" s="343"/>
      <c r="P346" s="343"/>
      <c r="Q346" s="343"/>
      <c r="R346" s="343"/>
      <c r="S346" s="343"/>
      <c r="T346" s="343"/>
      <c r="U346" s="343"/>
      <c r="V346" s="343"/>
      <c r="W346" s="343"/>
      <c r="X346" s="343"/>
      <c r="Y346" s="343"/>
    </row>
    <row r="347" spans="1:25" ht="12.75" customHeight="1">
      <c r="A347" s="343"/>
      <c r="B347" s="343"/>
      <c r="C347" s="343"/>
      <c r="D347" s="343"/>
      <c r="E347" s="404"/>
      <c r="F347" s="404"/>
      <c r="G347" s="404"/>
      <c r="H347" s="343"/>
      <c r="I347" s="343"/>
      <c r="J347" s="343"/>
      <c r="K347" s="343"/>
      <c r="L347" s="343"/>
      <c r="M347" s="343"/>
      <c r="N347" s="343"/>
      <c r="O347" s="343"/>
      <c r="P347" s="343"/>
      <c r="Q347" s="343"/>
      <c r="R347" s="343"/>
      <c r="S347" s="343"/>
      <c r="T347" s="343"/>
      <c r="U347" s="343"/>
      <c r="V347" s="343"/>
      <c r="W347" s="343"/>
      <c r="X347" s="343"/>
      <c r="Y347" s="343"/>
    </row>
    <row r="348" spans="1:25" ht="12.75" customHeight="1">
      <c r="A348" s="343"/>
      <c r="B348" s="343"/>
      <c r="C348" s="343"/>
      <c r="D348" s="343"/>
      <c r="E348" s="404"/>
      <c r="F348" s="404"/>
      <c r="G348" s="404"/>
      <c r="H348" s="343"/>
      <c r="I348" s="343"/>
      <c r="J348" s="343"/>
      <c r="K348" s="343"/>
      <c r="L348" s="343"/>
      <c r="M348" s="343"/>
      <c r="N348" s="343"/>
      <c r="O348" s="343"/>
      <c r="P348" s="343"/>
      <c r="Q348" s="343"/>
      <c r="R348" s="343"/>
      <c r="S348" s="343"/>
      <c r="T348" s="343"/>
      <c r="U348" s="343"/>
      <c r="V348" s="343"/>
      <c r="W348" s="343"/>
      <c r="X348" s="343"/>
      <c r="Y348" s="343"/>
    </row>
    <row r="349" spans="1:25" ht="12.75" customHeight="1">
      <c r="A349" s="343"/>
      <c r="B349" s="343"/>
      <c r="C349" s="343"/>
      <c r="D349" s="343"/>
      <c r="E349" s="404"/>
      <c r="F349" s="404"/>
      <c r="G349" s="404"/>
      <c r="H349" s="343"/>
      <c r="I349" s="343"/>
      <c r="J349" s="343"/>
      <c r="K349" s="343"/>
      <c r="L349" s="343"/>
      <c r="M349" s="343"/>
      <c r="N349" s="343"/>
      <c r="O349" s="343"/>
      <c r="P349" s="343"/>
      <c r="Q349" s="343"/>
      <c r="R349" s="343"/>
      <c r="S349" s="343"/>
      <c r="T349" s="343"/>
      <c r="U349" s="343"/>
      <c r="V349" s="343"/>
      <c r="W349" s="343"/>
      <c r="X349" s="343"/>
      <c r="Y349" s="343"/>
    </row>
    <row r="350" spans="1:25" ht="12.75" customHeight="1">
      <c r="A350" s="343"/>
      <c r="B350" s="343"/>
      <c r="C350" s="343"/>
      <c r="D350" s="343"/>
      <c r="E350" s="404"/>
      <c r="F350" s="404"/>
      <c r="G350" s="404"/>
      <c r="H350" s="343"/>
      <c r="I350" s="343"/>
      <c r="J350" s="343"/>
      <c r="K350" s="343"/>
      <c r="L350" s="343"/>
      <c r="M350" s="343"/>
      <c r="N350" s="343"/>
      <c r="O350" s="343"/>
      <c r="P350" s="343"/>
      <c r="Q350" s="343"/>
      <c r="R350" s="343"/>
      <c r="S350" s="343"/>
      <c r="T350" s="343"/>
      <c r="U350" s="343"/>
      <c r="V350" s="343"/>
      <c r="W350" s="343"/>
      <c r="X350" s="343"/>
      <c r="Y350" s="343"/>
    </row>
    <row r="351" spans="1:25" ht="12.75" customHeight="1">
      <c r="A351" s="343"/>
      <c r="B351" s="343"/>
      <c r="C351" s="343"/>
      <c r="D351" s="343"/>
      <c r="E351" s="404"/>
      <c r="F351" s="404"/>
      <c r="G351" s="404"/>
      <c r="H351" s="343"/>
      <c r="I351" s="343"/>
      <c r="J351" s="343"/>
      <c r="K351" s="343"/>
      <c r="L351" s="343"/>
      <c r="M351" s="343"/>
      <c r="N351" s="343"/>
      <c r="O351" s="343"/>
      <c r="P351" s="343"/>
      <c r="Q351" s="343"/>
      <c r="R351" s="343"/>
      <c r="S351" s="343"/>
      <c r="T351" s="343"/>
      <c r="U351" s="343"/>
      <c r="V351" s="343"/>
      <c r="W351" s="343"/>
      <c r="X351" s="343"/>
      <c r="Y351" s="343"/>
    </row>
    <row r="352" spans="1:25" ht="12.75" customHeight="1">
      <c r="A352" s="343"/>
      <c r="B352" s="343"/>
      <c r="C352" s="343"/>
      <c r="D352" s="343"/>
      <c r="E352" s="404"/>
      <c r="F352" s="404"/>
      <c r="G352" s="404"/>
      <c r="H352" s="343"/>
      <c r="I352" s="343"/>
      <c r="J352" s="343"/>
      <c r="K352" s="343"/>
      <c r="L352" s="343"/>
      <c r="M352" s="343"/>
      <c r="N352" s="343"/>
      <c r="O352" s="343"/>
      <c r="P352" s="343"/>
      <c r="Q352" s="343"/>
      <c r="R352" s="343"/>
      <c r="S352" s="343"/>
      <c r="T352" s="343"/>
      <c r="U352" s="343"/>
      <c r="V352" s="343"/>
      <c r="W352" s="343"/>
      <c r="X352" s="343"/>
      <c r="Y352" s="343"/>
    </row>
    <row r="353" spans="1:25" ht="12.75" customHeight="1">
      <c r="A353" s="343"/>
      <c r="B353" s="343"/>
      <c r="C353" s="343"/>
      <c r="D353" s="343"/>
      <c r="E353" s="404"/>
      <c r="F353" s="404"/>
      <c r="G353" s="404"/>
      <c r="H353" s="343"/>
      <c r="I353" s="343"/>
      <c r="J353" s="343"/>
      <c r="K353" s="343"/>
      <c r="L353" s="343"/>
      <c r="M353" s="343"/>
      <c r="N353" s="343"/>
      <c r="O353" s="343"/>
      <c r="P353" s="343"/>
      <c r="Q353" s="343"/>
      <c r="R353" s="343"/>
      <c r="S353" s="343"/>
      <c r="T353" s="343"/>
      <c r="U353" s="343"/>
      <c r="V353" s="343"/>
      <c r="W353" s="343"/>
      <c r="X353" s="343"/>
      <c r="Y353" s="343"/>
    </row>
    <row r="354" spans="1:25" ht="12.75" customHeight="1">
      <c r="A354" s="343"/>
      <c r="B354" s="343"/>
      <c r="C354" s="343"/>
      <c r="D354" s="343"/>
      <c r="E354" s="404"/>
      <c r="F354" s="404"/>
      <c r="G354" s="404"/>
      <c r="H354" s="343"/>
      <c r="I354" s="343"/>
      <c r="J354" s="343"/>
      <c r="K354" s="343"/>
      <c r="L354" s="343"/>
      <c r="M354" s="343"/>
      <c r="N354" s="343"/>
      <c r="O354" s="343"/>
      <c r="P354" s="343"/>
      <c r="Q354" s="343"/>
      <c r="R354" s="343"/>
      <c r="S354" s="343"/>
      <c r="T354" s="343"/>
      <c r="U354" s="343"/>
      <c r="V354" s="343"/>
      <c r="W354" s="343"/>
      <c r="X354" s="343"/>
      <c r="Y354" s="343"/>
    </row>
    <row r="355" spans="1:25" ht="12.75" customHeight="1">
      <c r="A355" s="343"/>
      <c r="B355" s="343"/>
      <c r="C355" s="343"/>
      <c r="D355" s="343"/>
      <c r="E355" s="404"/>
      <c r="F355" s="404"/>
      <c r="G355" s="404"/>
      <c r="H355" s="343"/>
      <c r="I355" s="343"/>
      <c r="J355" s="343"/>
      <c r="K355" s="343"/>
      <c r="L355" s="343"/>
      <c r="M355" s="343"/>
      <c r="N355" s="343"/>
      <c r="O355" s="343"/>
      <c r="P355" s="343"/>
      <c r="Q355" s="343"/>
      <c r="R355" s="343"/>
      <c r="S355" s="343"/>
      <c r="T355" s="343"/>
      <c r="U355" s="343"/>
      <c r="V355" s="343"/>
      <c r="W355" s="343"/>
      <c r="X355" s="343"/>
      <c r="Y355" s="343"/>
    </row>
    <row r="356" spans="1:25" ht="12.75" customHeight="1">
      <c r="A356" s="343"/>
      <c r="B356" s="343"/>
      <c r="C356" s="343"/>
      <c r="D356" s="343"/>
      <c r="E356" s="404"/>
      <c r="F356" s="404"/>
      <c r="G356" s="404"/>
      <c r="H356" s="343"/>
      <c r="I356" s="343"/>
      <c r="J356" s="343"/>
      <c r="K356" s="343"/>
      <c r="L356" s="343"/>
      <c r="M356" s="343"/>
      <c r="N356" s="343"/>
      <c r="O356" s="343"/>
      <c r="P356" s="343"/>
      <c r="Q356" s="343"/>
      <c r="R356" s="343"/>
      <c r="S356" s="343"/>
      <c r="T356" s="343"/>
      <c r="U356" s="343"/>
      <c r="V356" s="343"/>
      <c r="W356" s="343"/>
      <c r="X356" s="343"/>
      <c r="Y356" s="343"/>
    </row>
    <row r="357" spans="1:25" ht="12.75" customHeight="1">
      <c r="A357" s="343"/>
      <c r="B357" s="343"/>
      <c r="C357" s="343"/>
      <c r="D357" s="343"/>
      <c r="E357" s="404"/>
      <c r="F357" s="404"/>
      <c r="G357" s="404"/>
      <c r="H357" s="343"/>
      <c r="I357" s="343"/>
      <c r="J357" s="343"/>
      <c r="K357" s="343"/>
      <c r="L357" s="343"/>
      <c r="M357" s="343"/>
      <c r="N357" s="343"/>
      <c r="O357" s="343"/>
      <c r="P357" s="343"/>
      <c r="Q357" s="343"/>
      <c r="R357" s="343"/>
      <c r="S357" s="343"/>
      <c r="T357" s="343"/>
      <c r="U357" s="343"/>
      <c r="V357" s="343"/>
      <c r="W357" s="343"/>
      <c r="X357" s="343"/>
      <c r="Y357" s="343"/>
    </row>
    <row r="358" spans="1:25" ht="12.75" customHeight="1">
      <c r="A358" s="343"/>
      <c r="B358" s="343"/>
      <c r="C358" s="343"/>
      <c r="D358" s="343"/>
      <c r="E358" s="404"/>
      <c r="F358" s="404"/>
      <c r="G358" s="404"/>
      <c r="H358" s="343"/>
      <c r="I358" s="343"/>
      <c r="J358" s="343"/>
      <c r="K358" s="343"/>
      <c r="L358" s="343"/>
      <c r="M358" s="343"/>
      <c r="N358" s="343"/>
      <c r="O358" s="343"/>
      <c r="P358" s="343"/>
      <c r="Q358" s="343"/>
      <c r="R358" s="343"/>
      <c r="S358" s="343"/>
      <c r="T358" s="343"/>
      <c r="U358" s="343"/>
      <c r="V358" s="343"/>
      <c r="W358" s="343"/>
      <c r="X358" s="343"/>
      <c r="Y358" s="343"/>
    </row>
    <row r="359" spans="1:25" ht="12.75" customHeight="1">
      <c r="A359" s="343"/>
      <c r="B359" s="343"/>
      <c r="C359" s="343"/>
      <c r="D359" s="343"/>
      <c r="E359" s="404"/>
      <c r="F359" s="404"/>
      <c r="G359" s="404"/>
      <c r="H359" s="343"/>
      <c r="I359" s="343"/>
      <c r="J359" s="343"/>
      <c r="K359" s="343"/>
      <c r="L359" s="343"/>
      <c r="M359" s="343"/>
      <c r="N359" s="343"/>
      <c r="O359" s="343"/>
      <c r="P359" s="343"/>
      <c r="Q359" s="343"/>
      <c r="R359" s="343"/>
      <c r="S359" s="343"/>
      <c r="T359" s="343"/>
      <c r="U359" s="343"/>
      <c r="V359" s="343"/>
      <c r="W359" s="343"/>
      <c r="X359" s="343"/>
      <c r="Y359" s="343"/>
    </row>
    <row r="360" spans="1:25" ht="12.75" customHeight="1">
      <c r="A360" s="343"/>
      <c r="B360" s="343"/>
      <c r="C360" s="343"/>
      <c r="D360" s="343"/>
      <c r="E360" s="404"/>
      <c r="F360" s="404"/>
      <c r="G360" s="404"/>
      <c r="H360" s="343"/>
      <c r="I360" s="343"/>
      <c r="J360" s="343"/>
      <c r="K360" s="343"/>
      <c r="L360" s="343"/>
      <c r="M360" s="343"/>
      <c r="N360" s="343"/>
      <c r="O360" s="343"/>
      <c r="P360" s="343"/>
      <c r="Q360" s="343"/>
      <c r="R360" s="343"/>
      <c r="S360" s="343"/>
      <c r="T360" s="343"/>
      <c r="U360" s="343"/>
      <c r="V360" s="343"/>
      <c r="W360" s="343"/>
      <c r="X360" s="343"/>
      <c r="Y360" s="343"/>
    </row>
    <row r="361" spans="1:25" ht="12.75" customHeight="1">
      <c r="A361" s="343"/>
      <c r="B361" s="343"/>
      <c r="C361" s="343"/>
      <c r="D361" s="343"/>
      <c r="E361" s="404"/>
      <c r="F361" s="404"/>
      <c r="G361" s="404"/>
      <c r="H361" s="343"/>
      <c r="I361" s="343"/>
      <c r="J361" s="343"/>
      <c r="K361" s="343"/>
      <c r="L361" s="343"/>
      <c r="M361" s="343"/>
      <c r="N361" s="343"/>
      <c r="O361" s="343"/>
      <c r="P361" s="343"/>
      <c r="Q361" s="343"/>
      <c r="R361" s="343"/>
      <c r="S361" s="343"/>
      <c r="T361" s="343"/>
      <c r="U361" s="343"/>
      <c r="V361" s="343"/>
      <c r="W361" s="343"/>
      <c r="X361" s="343"/>
      <c r="Y361" s="343"/>
    </row>
    <row r="362" spans="1:25" ht="12.75" customHeight="1">
      <c r="A362" s="343"/>
      <c r="B362" s="343"/>
      <c r="C362" s="343"/>
      <c r="D362" s="343"/>
      <c r="E362" s="404"/>
      <c r="F362" s="404"/>
      <c r="G362" s="404"/>
      <c r="H362" s="343"/>
      <c r="I362" s="343"/>
      <c r="J362" s="343"/>
      <c r="K362" s="343"/>
      <c r="L362" s="343"/>
      <c r="M362" s="343"/>
      <c r="N362" s="343"/>
      <c r="O362" s="343"/>
      <c r="P362" s="343"/>
      <c r="Q362" s="343"/>
      <c r="R362" s="343"/>
      <c r="S362" s="343"/>
      <c r="T362" s="343"/>
      <c r="U362" s="343"/>
      <c r="V362" s="343"/>
      <c r="W362" s="343"/>
      <c r="X362" s="343"/>
      <c r="Y362" s="343"/>
    </row>
    <row r="363" spans="1:25" ht="12.75" customHeight="1">
      <c r="A363" s="343"/>
      <c r="B363" s="343"/>
      <c r="C363" s="343"/>
      <c r="D363" s="343"/>
      <c r="E363" s="404"/>
      <c r="F363" s="404"/>
      <c r="G363" s="404"/>
      <c r="H363" s="343"/>
      <c r="I363" s="343"/>
      <c r="J363" s="343"/>
      <c r="K363" s="343"/>
      <c r="L363" s="343"/>
      <c r="M363" s="343"/>
      <c r="N363" s="343"/>
      <c r="O363" s="343"/>
      <c r="P363" s="343"/>
      <c r="Q363" s="343"/>
      <c r="R363" s="343"/>
      <c r="S363" s="343"/>
      <c r="T363" s="343"/>
      <c r="U363" s="343"/>
      <c r="V363" s="343"/>
      <c r="W363" s="343"/>
      <c r="X363" s="343"/>
      <c r="Y363" s="343"/>
    </row>
    <row r="364" spans="1:25" ht="12.75" customHeight="1">
      <c r="A364" s="343"/>
      <c r="B364" s="343"/>
      <c r="C364" s="343"/>
      <c r="D364" s="343"/>
      <c r="E364" s="404"/>
      <c r="F364" s="404"/>
      <c r="G364" s="404"/>
      <c r="H364" s="343"/>
      <c r="I364" s="343"/>
      <c r="J364" s="343"/>
      <c r="K364" s="343"/>
      <c r="L364" s="343"/>
      <c r="M364" s="343"/>
      <c r="N364" s="343"/>
      <c r="O364" s="343"/>
      <c r="P364" s="343"/>
      <c r="Q364" s="343"/>
      <c r="R364" s="343"/>
      <c r="S364" s="343"/>
      <c r="T364" s="343"/>
      <c r="U364" s="343"/>
      <c r="V364" s="343"/>
      <c r="W364" s="343"/>
      <c r="X364" s="343"/>
      <c r="Y364" s="343"/>
    </row>
    <row r="365" spans="1:25" ht="12.75" customHeight="1">
      <c r="A365" s="343"/>
      <c r="B365" s="343"/>
      <c r="C365" s="343"/>
      <c r="D365" s="343"/>
      <c r="E365" s="404"/>
      <c r="F365" s="404"/>
      <c r="G365" s="404"/>
      <c r="H365" s="343"/>
      <c r="I365" s="343"/>
      <c r="J365" s="343"/>
      <c r="K365" s="343"/>
      <c r="L365" s="343"/>
      <c r="M365" s="343"/>
      <c r="N365" s="343"/>
      <c r="O365" s="343"/>
      <c r="P365" s="343"/>
      <c r="Q365" s="343"/>
      <c r="R365" s="343"/>
      <c r="S365" s="343"/>
      <c r="T365" s="343"/>
      <c r="U365" s="343"/>
      <c r="V365" s="343"/>
      <c r="W365" s="343"/>
      <c r="X365" s="343"/>
      <c r="Y365" s="343"/>
    </row>
    <row r="366" spans="1:25" ht="12.75" customHeight="1">
      <c r="A366" s="343"/>
      <c r="B366" s="343"/>
      <c r="C366" s="343"/>
      <c r="D366" s="343"/>
      <c r="E366" s="404"/>
      <c r="F366" s="404"/>
      <c r="G366" s="404"/>
      <c r="H366" s="343"/>
      <c r="I366" s="343"/>
      <c r="J366" s="343"/>
      <c r="K366" s="343"/>
      <c r="L366" s="343"/>
      <c r="M366" s="343"/>
      <c r="N366" s="343"/>
      <c r="O366" s="343"/>
      <c r="P366" s="343"/>
      <c r="Q366" s="343"/>
      <c r="R366" s="343"/>
      <c r="S366" s="343"/>
      <c r="T366" s="343"/>
      <c r="U366" s="343"/>
      <c r="V366" s="343"/>
      <c r="W366" s="343"/>
      <c r="X366" s="343"/>
      <c r="Y366" s="343"/>
    </row>
    <row r="367" spans="1:25" ht="12.75" customHeight="1">
      <c r="A367" s="343"/>
      <c r="B367" s="343"/>
      <c r="C367" s="343"/>
      <c r="D367" s="343"/>
      <c r="E367" s="404"/>
      <c r="F367" s="404"/>
      <c r="G367" s="404"/>
      <c r="H367" s="343"/>
      <c r="I367" s="343"/>
      <c r="J367" s="343"/>
      <c r="K367" s="343"/>
      <c r="L367" s="343"/>
      <c r="M367" s="343"/>
      <c r="N367" s="343"/>
      <c r="O367" s="343"/>
      <c r="P367" s="343"/>
      <c r="Q367" s="343"/>
      <c r="R367" s="343"/>
      <c r="S367" s="343"/>
      <c r="T367" s="343"/>
      <c r="U367" s="343"/>
      <c r="V367" s="343"/>
      <c r="W367" s="343"/>
      <c r="X367" s="343"/>
      <c r="Y367" s="343"/>
    </row>
    <row r="368" spans="1:25" ht="12.75" customHeight="1">
      <c r="A368" s="343"/>
      <c r="B368" s="343"/>
      <c r="C368" s="343"/>
      <c r="D368" s="343"/>
      <c r="E368" s="404"/>
      <c r="F368" s="404"/>
      <c r="G368" s="404"/>
      <c r="H368" s="343"/>
      <c r="I368" s="343"/>
      <c r="J368" s="343"/>
      <c r="K368" s="343"/>
      <c r="L368" s="343"/>
      <c r="M368" s="343"/>
      <c r="N368" s="343"/>
      <c r="O368" s="343"/>
      <c r="P368" s="343"/>
      <c r="Q368" s="343"/>
      <c r="R368" s="343"/>
      <c r="S368" s="343"/>
      <c r="T368" s="343"/>
      <c r="U368" s="343"/>
      <c r="V368" s="343"/>
      <c r="W368" s="343"/>
      <c r="X368" s="343"/>
      <c r="Y368" s="343"/>
    </row>
    <row r="369" spans="1:25" ht="12.75" customHeight="1">
      <c r="A369" s="343"/>
      <c r="B369" s="343"/>
      <c r="C369" s="343"/>
      <c r="D369" s="343"/>
      <c r="E369" s="404"/>
      <c r="F369" s="404"/>
      <c r="G369" s="404"/>
      <c r="H369" s="343"/>
      <c r="I369" s="343"/>
      <c r="J369" s="343"/>
      <c r="K369" s="343"/>
      <c r="L369" s="343"/>
      <c r="M369" s="343"/>
      <c r="N369" s="343"/>
      <c r="O369" s="343"/>
      <c r="P369" s="343"/>
      <c r="Q369" s="343"/>
      <c r="R369" s="343"/>
      <c r="S369" s="343"/>
      <c r="T369" s="343"/>
      <c r="U369" s="343"/>
      <c r="V369" s="343"/>
      <c r="W369" s="343"/>
      <c r="X369" s="343"/>
      <c r="Y369" s="343"/>
    </row>
    <row r="370" spans="1:25" ht="12.75" customHeight="1">
      <c r="A370" s="343"/>
      <c r="B370" s="343"/>
      <c r="C370" s="343"/>
      <c r="D370" s="343"/>
      <c r="E370" s="404"/>
      <c r="F370" s="404"/>
      <c r="G370" s="404"/>
      <c r="H370" s="343"/>
      <c r="I370" s="343"/>
      <c r="J370" s="343"/>
      <c r="K370" s="343"/>
      <c r="L370" s="343"/>
      <c r="M370" s="343"/>
      <c r="N370" s="343"/>
      <c r="O370" s="343"/>
      <c r="P370" s="343"/>
      <c r="Q370" s="343"/>
      <c r="R370" s="343"/>
      <c r="S370" s="343"/>
      <c r="T370" s="343"/>
      <c r="U370" s="343"/>
      <c r="V370" s="343"/>
      <c r="W370" s="343"/>
      <c r="X370" s="343"/>
      <c r="Y370" s="343"/>
    </row>
    <row r="371" spans="1:25" ht="12.75" customHeight="1">
      <c r="A371" s="343"/>
      <c r="B371" s="343"/>
      <c r="C371" s="343"/>
      <c r="D371" s="343"/>
      <c r="E371" s="404"/>
      <c r="F371" s="404"/>
      <c r="G371" s="404"/>
      <c r="H371" s="343"/>
      <c r="I371" s="343"/>
      <c r="J371" s="343"/>
      <c r="K371" s="343"/>
      <c r="L371" s="343"/>
      <c r="M371" s="343"/>
      <c r="N371" s="343"/>
      <c r="O371" s="343"/>
      <c r="P371" s="343"/>
      <c r="Q371" s="343"/>
      <c r="R371" s="343"/>
      <c r="S371" s="343"/>
      <c r="T371" s="343"/>
      <c r="U371" s="343"/>
      <c r="V371" s="343"/>
      <c r="W371" s="343"/>
      <c r="X371" s="343"/>
      <c r="Y371" s="343"/>
    </row>
    <row r="372" spans="1:25" ht="12.75" customHeight="1">
      <c r="A372" s="343"/>
      <c r="B372" s="343"/>
      <c r="C372" s="343"/>
      <c r="D372" s="343"/>
      <c r="E372" s="404"/>
      <c r="F372" s="404"/>
      <c r="G372" s="404"/>
      <c r="H372" s="343"/>
      <c r="I372" s="343"/>
      <c r="J372" s="343"/>
      <c r="K372" s="343"/>
      <c r="L372" s="343"/>
      <c r="M372" s="343"/>
      <c r="N372" s="343"/>
      <c r="O372" s="343"/>
      <c r="P372" s="343"/>
      <c r="Q372" s="343"/>
      <c r="R372" s="343"/>
      <c r="S372" s="343"/>
      <c r="T372" s="343"/>
      <c r="U372" s="343"/>
      <c r="V372" s="343"/>
      <c r="W372" s="343"/>
      <c r="X372" s="343"/>
      <c r="Y372" s="343"/>
    </row>
    <row r="373" spans="1:25" ht="12.75" customHeight="1">
      <c r="A373" s="343"/>
      <c r="B373" s="343"/>
      <c r="C373" s="343"/>
      <c r="D373" s="343"/>
      <c r="E373" s="404"/>
      <c r="F373" s="404"/>
      <c r="G373" s="404"/>
      <c r="H373" s="343"/>
      <c r="I373" s="343"/>
      <c r="J373" s="343"/>
      <c r="K373" s="343"/>
      <c r="L373" s="343"/>
      <c r="M373" s="343"/>
      <c r="N373" s="343"/>
      <c r="O373" s="343"/>
      <c r="P373" s="343"/>
      <c r="Q373" s="343"/>
      <c r="R373" s="343"/>
      <c r="S373" s="343"/>
      <c r="T373" s="343"/>
      <c r="U373" s="343"/>
      <c r="V373" s="343"/>
      <c r="W373" s="343"/>
      <c r="X373" s="343"/>
      <c r="Y373" s="343"/>
    </row>
    <row r="374" spans="1:25" ht="12.75" customHeight="1">
      <c r="A374" s="343"/>
      <c r="B374" s="343"/>
      <c r="C374" s="343"/>
      <c r="D374" s="343"/>
      <c r="E374" s="404"/>
      <c r="F374" s="404"/>
      <c r="G374" s="404"/>
      <c r="H374" s="343"/>
      <c r="I374" s="343"/>
      <c r="J374" s="343"/>
      <c r="K374" s="343"/>
      <c r="L374" s="343"/>
      <c r="M374" s="343"/>
      <c r="N374" s="343"/>
      <c r="O374" s="343"/>
      <c r="P374" s="343"/>
      <c r="Q374" s="343"/>
      <c r="R374" s="343"/>
      <c r="S374" s="343"/>
      <c r="T374" s="343"/>
      <c r="U374" s="343"/>
      <c r="V374" s="343"/>
      <c r="W374" s="343"/>
      <c r="X374" s="343"/>
      <c r="Y374" s="343"/>
    </row>
    <row r="375" spans="1:25" ht="12.75" customHeight="1">
      <c r="A375" s="343"/>
      <c r="B375" s="343"/>
      <c r="C375" s="343"/>
      <c r="D375" s="343"/>
      <c r="E375" s="404"/>
      <c r="F375" s="404"/>
      <c r="G375" s="404"/>
      <c r="H375" s="343"/>
      <c r="I375" s="343"/>
      <c r="J375" s="343"/>
      <c r="K375" s="343"/>
      <c r="L375" s="343"/>
      <c r="M375" s="343"/>
      <c r="N375" s="343"/>
      <c r="O375" s="343"/>
      <c r="P375" s="343"/>
      <c r="Q375" s="343"/>
      <c r="R375" s="343"/>
      <c r="S375" s="343"/>
      <c r="T375" s="343"/>
      <c r="U375" s="343"/>
      <c r="V375" s="343"/>
      <c r="W375" s="343"/>
      <c r="X375" s="343"/>
      <c r="Y375" s="343"/>
    </row>
    <row r="376" spans="1:25" ht="12.75" customHeight="1">
      <c r="A376" s="343"/>
      <c r="B376" s="343"/>
      <c r="C376" s="343"/>
      <c r="D376" s="343"/>
      <c r="E376" s="404"/>
      <c r="F376" s="404"/>
      <c r="G376" s="404"/>
      <c r="H376" s="343"/>
      <c r="I376" s="343"/>
      <c r="J376" s="343"/>
      <c r="K376" s="343"/>
      <c r="L376" s="343"/>
      <c r="M376" s="343"/>
      <c r="N376" s="343"/>
      <c r="O376" s="343"/>
      <c r="P376" s="343"/>
      <c r="Q376" s="343"/>
      <c r="R376" s="343"/>
      <c r="S376" s="343"/>
      <c r="T376" s="343"/>
      <c r="U376" s="343"/>
      <c r="V376" s="343"/>
      <c r="W376" s="343"/>
      <c r="X376" s="343"/>
      <c r="Y376" s="343"/>
    </row>
    <row r="377" spans="1:25" ht="12.75" customHeight="1">
      <c r="A377" s="343"/>
      <c r="B377" s="343"/>
      <c r="C377" s="343"/>
      <c r="D377" s="343"/>
      <c r="E377" s="404"/>
      <c r="F377" s="404"/>
      <c r="G377" s="404"/>
      <c r="H377" s="343"/>
      <c r="I377" s="343"/>
      <c r="J377" s="343"/>
      <c r="K377" s="343"/>
      <c r="L377" s="343"/>
      <c r="M377" s="343"/>
      <c r="N377" s="343"/>
      <c r="O377" s="343"/>
      <c r="P377" s="343"/>
      <c r="Q377" s="343"/>
      <c r="R377" s="343"/>
      <c r="S377" s="343"/>
      <c r="T377" s="343"/>
      <c r="U377" s="343"/>
      <c r="V377" s="343"/>
      <c r="W377" s="343"/>
      <c r="X377" s="343"/>
      <c r="Y377" s="343"/>
    </row>
    <row r="378" spans="1:25" ht="12.75" customHeight="1">
      <c r="A378" s="343"/>
      <c r="B378" s="343"/>
      <c r="C378" s="343"/>
      <c r="D378" s="343"/>
      <c r="E378" s="404"/>
      <c r="F378" s="404"/>
      <c r="G378" s="404"/>
      <c r="H378" s="343"/>
      <c r="I378" s="343"/>
      <c r="J378" s="343"/>
      <c r="K378" s="343"/>
      <c r="L378" s="343"/>
      <c r="M378" s="343"/>
      <c r="N378" s="343"/>
      <c r="O378" s="343"/>
      <c r="P378" s="343"/>
      <c r="Q378" s="343"/>
      <c r="R378" s="343"/>
      <c r="S378" s="343"/>
      <c r="T378" s="343"/>
      <c r="U378" s="343"/>
      <c r="V378" s="343"/>
      <c r="W378" s="343"/>
      <c r="X378" s="343"/>
      <c r="Y378" s="343"/>
    </row>
    <row r="379" spans="1:25" ht="12.75" customHeight="1">
      <c r="A379" s="343"/>
      <c r="B379" s="343"/>
      <c r="C379" s="343"/>
      <c r="D379" s="343"/>
      <c r="E379" s="404"/>
      <c r="F379" s="404"/>
      <c r="G379" s="404"/>
      <c r="H379" s="343"/>
      <c r="I379" s="343"/>
      <c r="J379" s="343"/>
      <c r="K379" s="343"/>
      <c r="L379" s="343"/>
      <c r="M379" s="343"/>
      <c r="N379" s="343"/>
      <c r="O379" s="343"/>
      <c r="P379" s="343"/>
      <c r="Q379" s="343"/>
      <c r="R379" s="343"/>
      <c r="S379" s="343"/>
      <c r="T379" s="343"/>
      <c r="U379" s="343"/>
      <c r="V379" s="343"/>
      <c r="W379" s="343"/>
      <c r="X379" s="343"/>
      <c r="Y379" s="343"/>
    </row>
    <row r="380" spans="1:25" ht="12.75" customHeight="1">
      <c r="A380" s="343"/>
      <c r="B380" s="343"/>
      <c r="C380" s="343"/>
      <c r="D380" s="343"/>
      <c r="E380" s="404"/>
      <c r="F380" s="404"/>
      <c r="G380" s="404"/>
      <c r="H380" s="343"/>
      <c r="I380" s="343"/>
      <c r="J380" s="343"/>
      <c r="K380" s="343"/>
      <c r="L380" s="343"/>
      <c r="M380" s="343"/>
      <c r="N380" s="343"/>
      <c r="O380" s="343"/>
      <c r="P380" s="343"/>
      <c r="Q380" s="343"/>
      <c r="R380" s="343"/>
      <c r="S380" s="343"/>
      <c r="T380" s="343"/>
      <c r="U380" s="343"/>
      <c r="V380" s="343"/>
      <c r="W380" s="343"/>
      <c r="X380" s="343"/>
      <c r="Y380" s="343"/>
    </row>
    <row r="381" spans="1:25" ht="12.75" customHeight="1">
      <c r="A381" s="343"/>
      <c r="B381" s="343"/>
      <c r="C381" s="343"/>
      <c r="D381" s="343"/>
      <c r="E381" s="404"/>
      <c r="F381" s="404"/>
      <c r="G381" s="404"/>
      <c r="H381" s="343"/>
      <c r="I381" s="343"/>
      <c r="J381" s="343"/>
      <c r="K381" s="343"/>
      <c r="L381" s="343"/>
      <c r="M381" s="343"/>
      <c r="N381" s="343"/>
      <c r="O381" s="343"/>
      <c r="P381" s="343"/>
      <c r="Q381" s="343"/>
      <c r="R381" s="343"/>
      <c r="S381" s="343"/>
      <c r="T381" s="343"/>
      <c r="U381" s="343"/>
      <c r="V381" s="343"/>
      <c r="W381" s="343"/>
      <c r="X381" s="343"/>
      <c r="Y381" s="343"/>
    </row>
    <row r="382" spans="1:25" ht="12.75" customHeight="1">
      <c r="A382" s="343"/>
      <c r="B382" s="343"/>
      <c r="C382" s="343"/>
      <c r="D382" s="343"/>
      <c r="E382" s="404"/>
      <c r="F382" s="404"/>
      <c r="G382" s="404"/>
      <c r="H382" s="343"/>
      <c r="I382" s="343"/>
      <c r="J382" s="343"/>
      <c r="K382" s="343"/>
      <c r="L382" s="343"/>
      <c r="M382" s="343"/>
      <c r="N382" s="343"/>
      <c r="O382" s="343"/>
      <c r="P382" s="343"/>
      <c r="Q382" s="343"/>
      <c r="R382" s="343"/>
      <c r="S382" s="343"/>
      <c r="T382" s="343"/>
      <c r="U382" s="343"/>
      <c r="V382" s="343"/>
      <c r="W382" s="343"/>
      <c r="X382" s="343"/>
      <c r="Y382" s="343"/>
    </row>
    <row r="383" spans="1:25" ht="12.75" customHeight="1">
      <c r="A383" s="343"/>
      <c r="B383" s="343"/>
      <c r="C383" s="343"/>
      <c r="D383" s="343"/>
      <c r="E383" s="404"/>
      <c r="F383" s="404"/>
      <c r="G383" s="404"/>
      <c r="H383" s="343"/>
      <c r="I383" s="343"/>
      <c r="J383" s="343"/>
      <c r="K383" s="343"/>
      <c r="L383" s="343"/>
      <c r="M383" s="343"/>
      <c r="N383" s="343"/>
      <c r="O383" s="343"/>
      <c r="P383" s="343"/>
      <c r="Q383" s="343"/>
      <c r="R383" s="343"/>
      <c r="S383" s="343"/>
      <c r="T383" s="343"/>
      <c r="U383" s="343"/>
      <c r="V383" s="343"/>
      <c r="W383" s="343"/>
      <c r="X383" s="343"/>
      <c r="Y383" s="343"/>
    </row>
    <row r="384" spans="1:25" ht="12.75" customHeight="1">
      <c r="A384" s="343"/>
      <c r="B384" s="343"/>
      <c r="C384" s="343"/>
      <c r="D384" s="343"/>
      <c r="E384" s="404"/>
      <c r="F384" s="404"/>
      <c r="G384" s="404"/>
      <c r="H384" s="343"/>
      <c r="I384" s="343"/>
      <c r="J384" s="343"/>
      <c r="K384" s="343"/>
      <c r="L384" s="343"/>
      <c r="M384" s="343"/>
      <c r="N384" s="343"/>
      <c r="O384" s="343"/>
      <c r="P384" s="343"/>
      <c r="Q384" s="343"/>
      <c r="R384" s="343"/>
      <c r="S384" s="343"/>
      <c r="T384" s="343"/>
      <c r="U384" s="343"/>
      <c r="V384" s="343"/>
      <c r="W384" s="343"/>
      <c r="X384" s="343"/>
      <c r="Y384" s="343"/>
    </row>
    <row r="385" spans="1:25" ht="12.75" customHeight="1">
      <c r="A385" s="343"/>
      <c r="B385" s="343"/>
      <c r="C385" s="343"/>
      <c r="D385" s="343"/>
      <c r="E385" s="404"/>
      <c r="F385" s="404"/>
      <c r="G385" s="404"/>
      <c r="H385" s="343"/>
      <c r="I385" s="343"/>
      <c r="J385" s="343"/>
      <c r="K385" s="343"/>
      <c r="L385" s="343"/>
      <c r="M385" s="343"/>
      <c r="N385" s="343"/>
      <c r="O385" s="343"/>
      <c r="P385" s="343"/>
      <c r="Q385" s="343"/>
      <c r="R385" s="343"/>
      <c r="S385" s="343"/>
      <c r="T385" s="343"/>
      <c r="U385" s="343"/>
      <c r="V385" s="343"/>
      <c r="W385" s="343"/>
      <c r="X385" s="343"/>
      <c r="Y385" s="343"/>
    </row>
    <row r="386" spans="1:25" ht="12.75" customHeight="1">
      <c r="A386" s="343"/>
      <c r="B386" s="343"/>
      <c r="C386" s="343"/>
      <c r="D386" s="343"/>
      <c r="E386" s="404"/>
      <c r="F386" s="404"/>
      <c r="G386" s="404"/>
      <c r="H386" s="343"/>
      <c r="I386" s="343"/>
      <c r="J386" s="343"/>
      <c r="K386" s="343"/>
      <c r="L386" s="343"/>
      <c r="M386" s="343"/>
      <c r="N386" s="343"/>
      <c r="O386" s="343"/>
      <c r="P386" s="343"/>
      <c r="Q386" s="343"/>
      <c r="R386" s="343"/>
      <c r="S386" s="343"/>
      <c r="T386" s="343"/>
      <c r="U386" s="343"/>
      <c r="V386" s="343"/>
      <c r="W386" s="343"/>
      <c r="X386" s="343"/>
      <c r="Y386" s="343"/>
    </row>
    <row r="387" spans="1:25" ht="12.75" customHeight="1">
      <c r="A387" s="343"/>
      <c r="B387" s="343"/>
      <c r="C387" s="343"/>
      <c r="D387" s="343"/>
      <c r="E387" s="404"/>
      <c r="F387" s="404"/>
      <c r="G387" s="404"/>
      <c r="H387" s="343"/>
      <c r="I387" s="343"/>
      <c r="J387" s="343"/>
      <c r="K387" s="343"/>
      <c r="L387" s="343"/>
      <c r="M387" s="343"/>
      <c r="N387" s="343"/>
      <c r="O387" s="343"/>
      <c r="P387" s="343"/>
      <c r="Q387" s="343"/>
      <c r="R387" s="343"/>
      <c r="S387" s="343"/>
      <c r="T387" s="343"/>
      <c r="U387" s="343"/>
      <c r="V387" s="343"/>
      <c r="W387" s="343"/>
      <c r="X387" s="343"/>
      <c r="Y387" s="343"/>
    </row>
    <row r="388" spans="1:25" ht="12.75" customHeight="1">
      <c r="A388" s="343"/>
      <c r="B388" s="343"/>
      <c r="C388" s="343"/>
      <c r="D388" s="343"/>
      <c r="E388" s="404"/>
      <c r="F388" s="404"/>
      <c r="G388" s="404"/>
      <c r="H388" s="343"/>
      <c r="I388" s="343"/>
      <c r="J388" s="343"/>
      <c r="K388" s="343"/>
      <c r="L388" s="343"/>
      <c r="M388" s="343"/>
      <c r="N388" s="343"/>
      <c r="O388" s="343"/>
      <c r="P388" s="343"/>
      <c r="Q388" s="343"/>
      <c r="R388" s="343"/>
      <c r="S388" s="343"/>
      <c r="T388" s="343"/>
      <c r="U388" s="343"/>
      <c r="V388" s="343"/>
      <c r="W388" s="343"/>
      <c r="X388" s="343"/>
      <c r="Y388" s="343"/>
    </row>
    <row r="389" spans="1:25" ht="12.75" customHeight="1">
      <c r="A389" s="343"/>
      <c r="B389" s="343"/>
      <c r="C389" s="343"/>
      <c r="D389" s="343"/>
      <c r="E389" s="404"/>
      <c r="F389" s="404"/>
      <c r="G389" s="404"/>
      <c r="H389" s="343"/>
      <c r="I389" s="343"/>
      <c r="J389" s="343"/>
      <c r="K389" s="343"/>
      <c r="L389" s="343"/>
      <c r="M389" s="343"/>
      <c r="N389" s="343"/>
      <c r="O389" s="343"/>
      <c r="P389" s="343"/>
      <c r="Q389" s="343"/>
      <c r="R389" s="343"/>
      <c r="S389" s="343"/>
      <c r="T389" s="343"/>
      <c r="U389" s="343"/>
      <c r="V389" s="343"/>
      <c r="W389" s="343"/>
      <c r="X389" s="343"/>
      <c r="Y389" s="343"/>
    </row>
    <row r="390" spans="1:25" ht="12.75" customHeight="1">
      <c r="A390" s="343"/>
      <c r="B390" s="343"/>
      <c r="C390" s="343"/>
      <c r="D390" s="343"/>
      <c r="E390" s="404"/>
      <c r="F390" s="404"/>
      <c r="G390" s="404"/>
      <c r="H390" s="343"/>
      <c r="I390" s="343"/>
      <c r="J390" s="343"/>
      <c r="K390" s="343"/>
      <c r="L390" s="343"/>
      <c r="M390" s="343"/>
      <c r="N390" s="343"/>
      <c r="O390" s="343"/>
      <c r="P390" s="343"/>
      <c r="Q390" s="343"/>
      <c r="R390" s="343"/>
      <c r="S390" s="343"/>
      <c r="T390" s="343"/>
      <c r="U390" s="343"/>
      <c r="V390" s="343"/>
      <c r="W390" s="343"/>
      <c r="X390" s="343"/>
      <c r="Y390" s="343"/>
    </row>
    <row r="391" spans="1:25" ht="12.75" customHeight="1">
      <c r="A391" s="343"/>
      <c r="B391" s="343"/>
      <c r="C391" s="343"/>
      <c r="D391" s="343"/>
      <c r="E391" s="404"/>
      <c r="F391" s="404"/>
      <c r="G391" s="404"/>
      <c r="H391" s="343"/>
      <c r="I391" s="343"/>
      <c r="J391" s="343"/>
      <c r="K391" s="343"/>
      <c r="L391" s="343"/>
      <c r="M391" s="343"/>
      <c r="N391" s="343"/>
      <c r="O391" s="343"/>
      <c r="P391" s="343"/>
      <c r="Q391" s="343"/>
      <c r="R391" s="343"/>
      <c r="S391" s="343"/>
      <c r="T391" s="343"/>
      <c r="U391" s="343"/>
      <c r="V391" s="343"/>
      <c r="W391" s="343"/>
      <c r="X391" s="343"/>
      <c r="Y391" s="343"/>
    </row>
    <row r="392" spans="1:25" ht="12.75" customHeight="1">
      <c r="A392" s="343"/>
      <c r="B392" s="343"/>
      <c r="C392" s="343"/>
      <c r="D392" s="343"/>
      <c r="E392" s="404"/>
      <c r="F392" s="404"/>
      <c r="G392" s="404"/>
      <c r="H392" s="343"/>
      <c r="I392" s="343"/>
      <c r="J392" s="343"/>
      <c r="K392" s="343"/>
      <c r="L392" s="343"/>
      <c r="M392" s="343"/>
      <c r="N392" s="343"/>
      <c r="O392" s="343"/>
      <c r="P392" s="343"/>
      <c r="Q392" s="343"/>
      <c r="R392" s="343"/>
      <c r="S392" s="343"/>
      <c r="T392" s="343"/>
      <c r="U392" s="343"/>
      <c r="V392" s="343"/>
      <c r="W392" s="343"/>
      <c r="X392" s="343"/>
      <c r="Y392" s="343"/>
    </row>
    <row r="393" spans="1:25" ht="12.75" customHeight="1">
      <c r="A393" s="343"/>
      <c r="B393" s="343"/>
      <c r="C393" s="343"/>
      <c r="D393" s="343"/>
      <c r="E393" s="404"/>
      <c r="F393" s="404"/>
      <c r="G393" s="404"/>
      <c r="H393" s="343"/>
      <c r="I393" s="343"/>
      <c r="J393" s="343"/>
      <c r="K393" s="343"/>
      <c r="L393" s="343"/>
      <c r="M393" s="343"/>
      <c r="N393" s="343"/>
      <c r="O393" s="343"/>
      <c r="P393" s="343"/>
      <c r="Q393" s="343"/>
      <c r="R393" s="343"/>
      <c r="S393" s="343"/>
      <c r="T393" s="343"/>
      <c r="U393" s="343"/>
      <c r="V393" s="343"/>
      <c r="W393" s="343"/>
      <c r="X393" s="343"/>
      <c r="Y393" s="343"/>
    </row>
    <row r="394" spans="1:25" ht="12.75" customHeight="1">
      <c r="A394" s="343"/>
      <c r="B394" s="343"/>
      <c r="C394" s="343"/>
      <c r="D394" s="343"/>
      <c r="E394" s="404"/>
      <c r="F394" s="404"/>
      <c r="G394" s="404"/>
      <c r="H394" s="343"/>
      <c r="I394" s="343"/>
      <c r="J394" s="343"/>
      <c r="K394" s="343"/>
      <c r="L394" s="343"/>
      <c r="M394" s="343"/>
      <c r="N394" s="343"/>
      <c r="O394" s="343"/>
      <c r="P394" s="343"/>
      <c r="Q394" s="343"/>
      <c r="R394" s="343"/>
      <c r="S394" s="343"/>
      <c r="T394" s="343"/>
      <c r="U394" s="343"/>
      <c r="V394" s="343"/>
      <c r="W394" s="343"/>
      <c r="X394" s="343"/>
      <c r="Y394" s="343"/>
    </row>
    <row r="395" spans="1:25" ht="12.75" customHeight="1">
      <c r="A395" s="343"/>
      <c r="B395" s="343"/>
      <c r="C395" s="343"/>
      <c r="D395" s="343"/>
      <c r="E395" s="404"/>
      <c r="F395" s="404"/>
      <c r="G395" s="404"/>
      <c r="H395" s="343"/>
      <c r="I395" s="343"/>
      <c r="J395" s="343"/>
      <c r="K395" s="343"/>
      <c r="L395" s="343"/>
      <c r="M395" s="343"/>
      <c r="N395" s="343"/>
      <c r="O395" s="343"/>
      <c r="P395" s="343"/>
      <c r="Q395" s="343"/>
      <c r="R395" s="343"/>
      <c r="S395" s="343"/>
      <c r="T395" s="343"/>
      <c r="U395" s="343"/>
      <c r="V395" s="343"/>
      <c r="W395" s="343"/>
      <c r="X395" s="343"/>
      <c r="Y395" s="343"/>
    </row>
    <row r="396" spans="1:25" ht="12.75" customHeight="1">
      <c r="A396" s="343"/>
      <c r="B396" s="343"/>
      <c r="C396" s="343"/>
      <c r="D396" s="343"/>
      <c r="E396" s="404"/>
      <c r="F396" s="404"/>
      <c r="G396" s="404"/>
      <c r="H396" s="343"/>
      <c r="I396" s="343"/>
      <c r="J396" s="343"/>
      <c r="K396" s="343"/>
      <c r="L396" s="343"/>
      <c r="M396" s="343"/>
      <c r="N396" s="343"/>
      <c r="O396" s="343"/>
      <c r="P396" s="343"/>
      <c r="Q396" s="343"/>
      <c r="R396" s="343"/>
      <c r="S396" s="343"/>
      <c r="T396" s="343"/>
      <c r="U396" s="343"/>
      <c r="V396" s="343"/>
      <c r="W396" s="343"/>
      <c r="X396" s="343"/>
      <c r="Y396" s="343"/>
    </row>
    <row r="397" spans="1:25" ht="12.75" customHeight="1">
      <c r="A397" s="343"/>
      <c r="B397" s="343"/>
      <c r="C397" s="343"/>
      <c r="D397" s="343"/>
      <c r="E397" s="404"/>
      <c r="F397" s="404"/>
      <c r="G397" s="404"/>
      <c r="H397" s="343"/>
      <c r="I397" s="343"/>
      <c r="J397" s="343"/>
      <c r="K397" s="343"/>
      <c r="L397" s="343"/>
      <c r="M397" s="343"/>
      <c r="N397" s="343"/>
      <c r="O397" s="343"/>
      <c r="P397" s="343"/>
      <c r="Q397" s="343"/>
      <c r="R397" s="343"/>
      <c r="S397" s="343"/>
      <c r="T397" s="343"/>
      <c r="U397" s="343"/>
      <c r="V397" s="343"/>
      <c r="W397" s="343"/>
      <c r="X397" s="343"/>
      <c r="Y397" s="343"/>
    </row>
    <row r="398" spans="1:25" ht="12.75" customHeight="1">
      <c r="A398" s="343"/>
      <c r="B398" s="343"/>
      <c r="C398" s="343"/>
      <c r="D398" s="343"/>
      <c r="E398" s="404"/>
      <c r="F398" s="404"/>
      <c r="G398" s="404"/>
      <c r="H398" s="343"/>
      <c r="I398" s="343"/>
      <c r="J398" s="343"/>
      <c r="K398" s="343"/>
      <c r="L398" s="343"/>
      <c r="M398" s="343"/>
      <c r="N398" s="343"/>
      <c r="O398" s="343"/>
      <c r="P398" s="343"/>
      <c r="Q398" s="343"/>
      <c r="R398" s="343"/>
      <c r="S398" s="343"/>
      <c r="T398" s="343"/>
      <c r="U398" s="343"/>
      <c r="V398" s="343"/>
      <c r="W398" s="343"/>
      <c r="X398" s="343"/>
      <c r="Y398" s="343"/>
    </row>
    <row r="399" spans="1:25" ht="12.75" customHeight="1">
      <c r="A399" s="343"/>
      <c r="B399" s="343"/>
      <c r="C399" s="343"/>
      <c r="D399" s="343"/>
      <c r="E399" s="404"/>
      <c r="F399" s="404"/>
      <c r="G399" s="404"/>
      <c r="H399" s="343"/>
      <c r="I399" s="343"/>
      <c r="J399" s="343"/>
      <c r="K399" s="343"/>
      <c r="L399" s="343"/>
      <c r="M399" s="343"/>
      <c r="N399" s="343"/>
      <c r="O399" s="343"/>
      <c r="P399" s="343"/>
      <c r="Q399" s="343"/>
      <c r="R399" s="343"/>
      <c r="S399" s="343"/>
      <c r="T399" s="343"/>
      <c r="U399" s="343"/>
      <c r="V399" s="343"/>
      <c r="W399" s="343"/>
      <c r="X399" s="343"/>
      <c r="Y399" s="343"/>
    </row>
    <row r="400" spans="1:25" ht="12.75" customHeight="1">
      <c r="A400" s="343"/>
      <c r="B400" s="343"/>
      <c r="C400" s="343"/>
      <c r="D400" s="343"/>
      <c r="E400" s="404"/>
      <c r="F400" s="404"/>
      <c r="G400" s="404"/>
      <c r="H400" s="343"/>
      <c r="I400" s="343"/>
      <c r="J400" s="343"/>
      <c r="K400" s="343"/>
      <c r="L400" s="343"/>
      <c r="M400" s="343"/>
      <c r="N400" s="343"/>
      <c r="O400" s="343"/>
      <c r="P400" s="343"/>
      <c r="Q400" s="343"/>
      <c r="R400" s="343"/>
      <c r="S400" s="343"/>
      <c r="T400" s="343"/>
      <c r="U400" s="343"/>
      <c r="V400" s="343"/>
      <c r="W400" s="343"/>
      <c r="X400" s="343"/>
      <c r="Y400" s="343"/>
    </row>
    <row r="401" spans="1:25" ht="12.75" customHeight="1">
      <c r="A401" s="343"/>
      <c r="B401" s="343"/>
      <c r="C401" s="343"/>
      <c r="D401" s="343"/>
      <c r="E401" s="404"/>
      <c r="F401" s="404"/>
      <c r="G401" s="404"/>
      <c r="H401" s="343"/>
      <c r="I401" s="343"/>
      <c r="J401" s="343"/>
      <c r="K401" s="343"/>
      <c r="L401" s="343"/>
      <c r="M401" s="343"/>
      <c r="N401" s="343"/>
      <c r="O401" s="343"/>
      <c r="P401" s="343"/>
      <c r="Q401" s="343"/>
      <c r="R401" s="343"/>
      <c r="S401" s="343"/>
      <c r="T401" s="343"/>
      <c r="U401" s="343"/>
      <c r="V401" s="343"/>
      <c r="W401" s="343"/>
      <c r="X401" s="343"/>
      <c r="Y401" s="343"/>
    </row>
    <row r="402" spans="1:25" ht="12.75" customHeight="1">
      <c r="A402" s="343"/>
      <c r="B402" s="343"/>
      <c r="C402" s="343"/>
      <c r="D402" s="343"/>
      <c r="E402" s="404"/>
      <c r="F402" s="404"/>
      <c r="G402" s="404"/>
      <c r="H402" s="343"/>
      <c r="I402" s="343"/>
      <c r="J402" s="343"/>
      <c r="K402" s="343"/>
      <c r="L402" s="343"/>
      <c r="M402" s="343"/>
      <c r="N402" s="343"/>
      <c r="O402" s="343"/>
      <c r="P402" s="343"/>
      <c r="Q402" s="343"/>
      <c r="R402" s="343"/>
      <c r="S402" s="343"/>
      <c r="T402" s="343"/>
      <c r="U402" s="343"/>
      <c r="V402" s="343"/>
      <c r="W402" s="343"/>
      <c r="X402" s="343"/>
      <c r="Y402" s="343"/>
    </row>
    <row r="403" spans="1:25" ht="12.75" customHeight="1">
      <c r="A403" s="343"/>
      <c r="B403" s="343"/>
      <c r="C403" s="343"/>
      <c r="D403" s="343"/>
      <c r="E403" s="404"/>
      <c r="F403" s="404"/>
      <c r="G403" s="404"/>
      <c r="H403" s="343"/>
      <c r="I403" s="343"/>
      <c r="J403" s="343"/>
      <c r="K403" s="343"/>
      <c r="L403" s="343"/>
      <c r="M403" s="343"/>
      <c r="N403" s="343"/>
      <c r="O403" s="343"/>
      <c r="P403" s="343"/>
      <c r="Q403" s="343"/>
      <c r="R403" s="343"/>
      <c r="S403" s="343"/>
      <c r="T403" s="343"/>
      <c r="U403" s="343"/>
      <c r="V403" s="343"/>
      <c r="W403" s="343"/>
      <c r="X403" s="343"/>
      <c r="Y403" s="343"/>
    </row>
    <row r="404" spans="1:25" ht="12.75" customHeight="1">
      <c r="A404" s="343"/>
      <c r="B404" s="343"/>
      <c r="C404" s="343"/>
      <c r="D404" s="343"/>
      <c r="E404" s="404"/>
      <c r="F404" s="404"/>
      <c r="G404" s="404"/>
      <c r="H404" s="343"/>
      <c r="I404" s="343"/>
      <c r="J404" s="343"/>
      <c r="K404" s="343"/>
      <c r="L404" s="343"/>
      <c r="M404" s="343"/>
      <c r="N404" s="343"/>
      <c r="O404" s="343"/>
      <c r="P404" s="343"/>
      <c r="Q404" s="343"/>
      <c r="R404" s="343"/>
      <c r="S404" s="343"/>
      <c r="T404" s="343"/>
      <c r="U404" s="343"/>
      <c r="V404" s="343"/>
      <c r="W404" s="343"/>
      <c r="X404" s="343"/>
      <c r="Y404" s="343"/>
    </row>
    <row r="405" spans="1:25" ht="12.75" customHeight="1">
      <c r="A405" s="343"/>
      <c r="B405" s="343"/>
      <c r="C405" s="343"/>
      <c r="D405" s="343"/>
      <c r="E405" s="404"/>
      <c r="F405" s="404"/>
      <c r="G405" s="404"/>
      <c r="H405" s="343"/>
      <c r="I405" s="343"/>
      <c r="J405" s="343"/>
      <c r="K405" s="343"/>
      <c r="L405" s="343"/>
      <c r="M405" s="343"/>
      <c r="N405" s="343"/>
      <c r="O405" s="343"/>
      <c r="P405" s="343"/>
      <c r="Q405" s="343"/>
      <c r="R405" s="343"/>
      <c r="S405" s="343"/>
      <c r="T405" s="343"/>
      <c r="U405" s="343"/>
      <c r="V405" s="343"/>
      <c r="W405" s="343"/>
      <c r="X405" s="343"/>
      <c r="Y405" s="343"/>
    </row>
    <row r="406" spans="1:25" ht="12.75" customHeight="1">
      <c r="A406" s="343"/>
      <c r="B406" s="343"/>
      <c r="C406" s="343"/>
      <c r="D406" s="343"/>
      <c r="E406" s="404"/>
      <c r="F406" s="404"/>
      <c r="G406" s="404"/>
      <c r="H406" s="343"/>
      <c r="I406" s="343"/>
      <c r="J406" s="343"/>
      <c r="K406" s="343"/>
      <c r="L406" s="343"/>
      <c r="M406" s="343"/>
      <c r="N406" s="343"/>
      <c r="O406" s="343"/>
      <c r="P406" s="343"/>
      <c r="Q406" s="343"/>
      <c r="R406" s="343"/>
      <c r="S406" s="343"/>
      <c r="T406" s="343"/>
      <c r="U406" s="343"/>
      <c r="V406" s="343"/>
      <c r="W406" s="343"/>
      <c r="X406" s="343"/>
      <c r="Y406" s="343"/>
    </row>
    <row r="407" spans="1:25" ht="12.75" customHeight="1">
      <c r="A407" s="343"/>
      <c r="B407" s="343"/>
      <c r="C407" s="343"/>
      <c r="D407" s="343"/>
      <c r="E407" s="404"/>
      <c r="F407" s="404"/>
      <c r="G407" s="404"/>
      <c r="H407" s="343"/>
      <c r="I407" s="343"/>
      <c r="J407" s="343"/>
      <c r="K407" s="343"/>
      <c r="L407" s="343"/>
      <c r="M407" s="343"/>
      <c r="N407" s="343"/>
      <c r="O407" s="343"/>
      <c r="P407" s="343"/>
      <c r="Q407" s="343"/>
      <c r="R407" s="343"/>
      <c r="S407" s="343"/>
      <c r="T407" s="343"/>
      <c r="U407" s="343"/>
      <c r="V407" s="343"/>
      <c r="W407" s="343"/>
      <c r="X407" s="343"/>
      <c r="Y407" s="343"/>
    </row>
    <row r="408" spans="1:25" ht="12.75" customHeight="1">
      <c r="A408" s="343"/>
      <c r="B408" s="343"/>
      <c r="C408" s="343"/>
      <c r="D408" s="343"/>
      <c r="E408" s="404"/>
      <c r="F408" s="404"/>
      <c r="G408" s="404"/>
      <c r="H408" s="343"/>
      <c r="I408" s="343"/>
      <c r="J408" s="343"/>
      <c r="K408" s="343"/>
      <c r="L408" s="343"/>
      <c r="M408" s="343"/>
      <c r="N408" s="343"/>
      <c r="O408" s="343"/>
      <c r="P408" s="343"/>
      <c r="Q408" s="343"/>
      <c r="R408" s="343"/>
      <c r="S408" s="343"/>
      <c r="T408" s="343"/>
      <c r="U408" s="343"/>
      <c r="V408" s="343"/>
      <c r="W408" s="343"/>
      <c r="X408" s="343"/>
      <c r="Y408" s="343"/>
    </row>
    <row r="409" spans="1:25" ht="12.75" customHeight="1">
      <c r="A409" s="343"/>
      <c r="B409" s="343"/>
      <c r="C409" s="343"/>
      <c r="D409" s="343"/>
      <c r="E409" s="404"/>
      <c r="F409" s="404"/>
      <c r="G409" s="404"/>
      <c r="H409" s="343"/>
      <c r="I409" s="343"/>
      <c r="J409" s="343"/>
      <c r="K409" s="343"/>
      <c r="L409" s="343"/>
      <c r="M409" s="343"/>
      <c r="N409" s="343"/>
      <c r="O409" s="343"/>
      <c r="P409" s="343"/>
      <c r="Q409" s="343"/>
      <c r="R409" s="343"/>
      <c r="S409" s="343"/>
      <c r="T409" s="343"/>
      <c r="U409" s="343"/>
      <c r="V409" s="343"/>
      <c r="W409" s="343"/>
      <c r="X409" s="343"/>
      <c r="Y409" s="343"/>
    </row>
    <row r="410" spans="1:25" ht="12.75" customHeight="1">
      <c r="A410" s="343"/>
      <c r="B410" s="343"/>
      <c r="C410" s="343"/>
      <c r="D410" s="343"/>
      <c r="E410" s="404"/>
      <c r="F410" s="404"/>
      <c r="G410" s="404"/>
      <c r="H410" s="343"/>
      <c r="I410" s="343"/>
      <c r="J410" s="343"/>
      <c r="K410" s="343"/>
      <c r="L410" s="343"/>
      <c r="M410" s="343"/>
      <c r="N410" s="343"/>
      <c r="O410" s="343"/>
      <c r="P410" s="343"/>
      <c r="Q410" s="343"/>
      <c r="R410" s="343"/>
      <c r="S410" s="343"/>
      <c r="T410" s="343"/>
      <c r="U410" s="343"/>
      <c r="V410" s="343"/>
      <c r="W410" s="343"/>
      <c r="X410" s="343"/>
      <c r="Y410" s="343"/>
    </row>
    <row r="411" spans="1:25" ht="12.75" customHeight="1">
      <c r="A411" s="343"/>
      <c r="B411" s="343"/>
      <c r="C411" s="343"/>
      <c r="D411" s="343"/>
      <c r="E411" s="404"/>
      <c r="F411" s="404"/>
      <c r="G411" s="404"/>
      <c r="H411" s="343"/>
      <c r="I411" s="343"/>
      <c r="J411" s="343"/>
      <c r="K411" s="343"/>
      <c r="L411" s="343"/>
      <c r="M411" s="343"/>
      <c r="N411" s="343"/>
      <c r="O411" s="343"/>
      <c r="P411" s="343"/>
      <c r="Q411" s="343"/>
      <c r="R411" s="343"/>
      <c r="S411" s="343"/>
      <c r="T411" s="343"/>
      <c r="U411" s="343"/>
      <c r="V411" s="343"/>
      <c r="W411" s="343"/>
      <c r="X411" s="343"/>
      <c r="Y411" s="343"/>
    </row>
    <row r="412" spans="1:25" ht="12.75" customHeight="1">
      <c r="A412" s="343"/>
      <c r="B412" s="343"/>
      <c r="C412" s="343"/>
      <c r="D412" s="343"/>
      <c r="E412" s="404"/>
      <c r="F412" s="404"/>
      <c r="G412" s="404"/>
      <c r="H412" s="343"/>
      <c r="I412" s="343"/>
      <c r="J412" s="343"/>
      <c r="K412" s="343"/>
      <c r="L412" s="343"/>
      <c r="M412" s="343"/>
      <c r="N412" s="343"/>
      <c r="O412" s="343"/>
      <c r="P412" s="343"/>
      <c r="Q412" s="343"/>
      <c r="R412" s="343"/>
      <c r="S412" s="343"/>
      <c r="T412" s="343"/>
      <c r="U412" s="343"/>
      <c r="V412" s="343"/>
      <c r="W412" s="343"/>
      <c r="X412" s="343"/>
      <c r="Y412" s="343"/>
    </row>
    <row r="413" spans="1:25" ht="12.75" customHeight="1">
      <c r="A413" s="343"/>
      <c r="B413" s="343"/>
      <c r="C413" s="343"/>
      <c r="D413" s="343"/>
      <c r="E413" s="404"/>
      <c r="F413" s="404"/>
      <c r="G413" s="404"/>
      <c r="H413" s="343"/>
      <c r="I413" s="343"/>
      <c r="J413" s="343"/>
      <c r="K413" s="343"/>
      <c r="L413" s="343"/>
      <c r="M413" s="343"/>
      <c r="N413" s="343"/>
      <c r="O413" s="343"/>
      <c r="P413" s="343"/>
      <c r="Q413" s="343"/>
      <c r="R413" s="343"/>
      <c r="S413" s="343"/>
      <c r="T413" s="343"/>
      <c r="U413" s="343"/>
      <c r="V413" s="343"/>
      <c r="W413" s="343"/>
      <c r="X413" s="343"/>
      <c r="Y413" s="343"/>
    </row>
    <row r="414" spans="1:25" ht="12.75" customHeight="1">
      <c r="A414" s="343"/>
      <c r="B414" s="343"/>
      <c r="C414" s="343"/>
      <c r="D414" s="343"/>
      <c r="E414" s="404"/>
      <c r="F414" s="404"/>
      <c r="G414" s="404"/>
      <c r="H414" s="343"/>
      <c r="I414" s="343"/>
      <c r="J414" s="343"/>
      <c r="K414" s="343"/>
      <c r="L414" s="343"/>
      <c r="M414" s="343"/>
      <c r="N414" s="343"/>
      <c r="O414" s="343"/>
      <c r="P414" s="343"/>
      <c r="Q414" s="343"/>
      <c r="R414" s="343"/>
      <c r="S414" s="343"/>
      <c r="T414" s="343"/>
      <c r="U414" s="343"/>
      <c r="V414" s="343"/>
      <c r="W414" s="343"/>
      <c r="X414" s="343"/>
      <c r="Y414" s="343"/>
    </row>
    <row r="415" spans="1:25" ht="12.75" customHeight="1">
      <c r="A415" s="343"/>
      <c r="B415" s="343"/>
      <c r="C415" s="343"/>
      <c r="D415" s="343"/>
      <c r="E415" s="404"/>
      <c r="F415" s="404"/>
      <c r="G415" s="404"/>
      <c r="H415" s="343"/>
      <c r="I415" s="343"/>
      <c r="J415" s="343"/>
      <c r="K415" s="343"/>
      <c r="L415" s="343"/>
      <c r="M415" s="343"/>
      <c r="N415" s="343"/>
      <c r="O415" s="343"/>
      <c r="P415" s="343"/>
      <c r="Q415" s="343"/>
      <c r="R415" s="343"/>
      <c r="S415" s="343"/>
      <c r="T415" s="343"/>
      <c r="U415" s="343"/>
      <c r="V415" s="343"/>
      <c r="W415" s="343"/>
      <c r="X415" s="343"/>
      <c r="Y415" s="343"/>
    </row>
    <row r="416" spans="1:25" ht="12.75" customHeight="1">
      <c r="A416" s="343"/>
      <c r="B416" s="343"/>
      <c r="C416" s="343"/>
      <c r="D416" s="343"/>
      <c r="E416" s="404"/>
      <c r="F416" s="404"/>
      <c r="G416" s="404"/>
      <c r="H416" s="343"/>
      <c r="I416" s="343"/>
      <c r="J416" s="343"/>
      <c r="K416" s="343"/>
      <c r="L416" s="343"/>
      <c r="M416" s="343"/>
      <c r="N416" s="343"/>
      <c r="O416" s="343"/>
      <c r="P416" s="343"/>
      <c r="Q416" s="343"/>
      <c r="R416" s="343"/>
      <c r="S416" s="343"/>
      <c r="T416" s="343"/>
      <c r="U416" s="343"/>
      <c r="V416" s="343"/>
      <c r="W416" s="343"/>
      <c r="X416" s="343"/>
      <c r="Y416" s="343"/>
    </row>
    <row r="417" spans="1:25" ht="12.75" customHeight="1">
      <c r="A417" s="343"/>
      <c r="B417" s="343"/>
      <c r="C417" s="343"/>
      <c r="D417" s="343"/>
      <c r="E417" s="404"/>
      <c r="F417" s="404"/>
      <c r="G417" s="404"/>
      <c r="H417" s="343"/>
      <c r="I417" s="343"/>
      <c r="J417" s="343"/>
      <c r="K417" s="343"/>
      <c r="L417" s="343"/>
      <c r="M417" s="343"/>
      <c r="N417" s="343"/>
      <c r="O417" s="343"/>
      <c r="P417" s="343"/>
      <c r="Q417" s="343"/>
      <c r="R417" s="343"/>
      <c r="S417" s="343"/>
      <c r="T417" s="343"/>
      <c r="U417" s="343"/>
      <c r="V417" s="343"/>
      <c r="W417" s="343"/>
      <c r="X417" s="343"/>
      <c r="Y417" s="343"/>
    </row>
    <row r="418" spans="1:25" ht="12.75" customHeight="1">
      <c r="A418" s="343"/>
      <c r="B418" s="343"/>
      <c r="C418" s="343"/>
      <c r="D418" s="343"/>
      <c r="E418" s="404"/>
      <c r="F418" s="404"/>
      <c r="G418" s="404"/>
      <c r="H418" s="343"/>
      <c r="I418" s="343"/>
      <c r="J418" s="343"/>
      <c r="K418" s="343"/>
      <c r="L418" s="343"/>
      <c r="M418" s="343"/>
      <c r="N418" s="343"/>
      <c r="O418" s="343"/>
      <c r="P418" s="343"/>
      <c r="Q418" s="343"/>
      <c r="R418" s="343"/>
      <c r="S418" s="343"/>
      <c r="T418" s="343"/>
      <c r="U418" s="343"/>
      <c r="V418" s="343"/>
      <c r="W418" s="343"/>
      <c r="X418" s="343"/>
      <c r="Y418" s="343"/>
    </row>
    <row r="419" spans="1:25" ht="12.75" customHeight="1">
      <c r="A419" s="343"/>
      <c r="B419" s="343"/>
      <c r="C419" s="343"/>
      <c r="D419" s="343"/>
      <c r="E419" s="404"/>
      <c r="F419" s="404"/>
      <c r="G419" s="404"/>
      <c r="H419" s="343"/>
      <c r="I419" s="343"/>
      <c r="J419" s="343"/>
      <c r="K419" s="343"/>
      <c r="L419" s="343"/>
      <c r="M419" s="343"/>
      <c r="N419" s="343"/>
      <c r="O419" s="343"/>
      <c r="P419" s="343"/>
      <c r="Q419" s="343"/>
      <c r="R419" s="343"/>
      <c r="S419" s="343"/>
      <c r="T419" s="343"/>
      <c r="U419" s="343"/>
      <c r="V419" s="343"/>
      <c r="W419" s="343"/>
      <c r="X419" s="343"/>
      <c r="Y419" s="343"/>
    </row>
    <row r="420" spans="1:25" ht="12.75" customHeight="1">
      <c r="A420" s="343"/>
      <c r="B420" s="343"/>
      <c r="C420" s="343"/>
      <c r="D420" s="343"/>
      <c r="E420" s="404"/>
      <c r="F420" s="404"/>
      <c r="G420" s="404"/>
      <c r="H420" s="343"/>
      <c r="I420" s="343"/>
      <c r="J420" s="343"/>
      <c r="K420" s="343"/>
      <c r="L420" s="343"/>
      <c r="M420" s="343"/>
      <c r="N420" s="343"/>
      <c r="O420" s="343"/>
      <c r="P420" s="343"/>
      <c r="Q420" s="343"/>
      <c r="R420" s="343"/>
      <c r="S420" s="343"/>
      <c r="T420" s="343"/>
      <c r="U420" s="343"/>
      <c r="V420" s="343"/>
      <c r="W420" s="343"/>
      <c r="X420" s="343"/>
      <c r="Y420" s="343"/>
    </row>
    <row r="421" spans="1:25" ht="12.75" customHeight="1">
      <c r="A421" s="343"/>
      <c r="B421" s="343"/>
      <c r="C421" s="343"/>
      <c r="D421" s="343"/>
      <c r="E421" s="404"/>
      <c r="F421" s="404"/>
      <c r="G421" s="404"/>
      <c r="H421" s="343"/>
      <c r="I421" s="343"/>
      <c r="J421" s="343"/>
      <c r="K421" s="343"/>
      <c r="L421" s="343"/>
      <c r="M421" s="343"/>
      <c r="N421" s="343"/>
      <c r="O421" s="343"/>
      <c r="P421" s="343"/>
      <c r="Q421" s="343"/>
      <c r="R421" s="343"/>
      <c r="S421" s="343"/>
      <c r="T421" s="343"/>
      <c r="U421" s="343"/>
      <c r="V421" s="343"/>
      <c r="W421" s="343"/>
      <c r="X421" s="343"/>
      <c r="Y421" s="343"/>
    </row>
    <row r="422" spans="1:25" ht="12.75" customHeight="1">
      <c r="A422" s="343"/>
      <c r="B422" s="343"/>
      <c r="C422" s="343"/>
      <c r="D422" s="343"/>
      <c r="E422" s="404"/>
      <c r="F422" s="404"/>
      <c r="G422" s="404"/>
      <c r="H422" s="343"/>
      <c r="I422" s="343"/>
      <c r="J422" s="343"/>
      <c r="K422" s="343"/>
      <c r="L422" s="343"/>
      <c r="M422" s="343"/>
      <c r="N422" s="343"/>
      <c r="O422" s="343"/>
      <c r="P422" s="343"/>
      <c r="Q422" s="343"/>
      <c r="R422" s="343"/>
      <c r="S422" s="343"/>
      <c r="T422" s="343"/>
      <c r="U422" s="343"/>
      <c r="V422" s="343"/>
      <c r="W422" s="343"/>
      <c r="X422" s="343"/>
      <c r="Y422" s="343"/>
    </row>
    <row r="423" spans="1:25" ht="12.75" customHeight="1">
      <c r="A423" s="343"/>
      <c r="B423" s="343"/>
      <c r="C423" s="343"/>
      <c r="D423" s="343"/>
      <c r="E423" s="404"/>
      <c r="F423" s="404"/>
      <c r="G423" s="404"/>
      <c r="H423" s="343"/>
      <c r="I423" s="343"/>
      <c r="J423" s="343"/>
      <c r="K423" s="343"/>
      <c r="L423" s="343"/>
      <c r="M423" s="343"/>
      <c r="N423" s="343"/>
      <c r="O423" s="343"/>
      <c r="P423" s="343"/>
      <c r="Q423" s="343"/>
      <c r="R423" s="343"/>
      <c r="S423" s="343"/>
      <c r="T423" s="343"/>
      <c r="U423" s="343"/>
      <c r="V423" s="343"/>
      <c r="W423" s="343"/>
      <c r="X423" s="343"/>
      <c r="Y423" s="343"/>
    </row>
    <row r="424" spans="1:25" ht="12.75" customHeight="1">
      <c r="A424" s="343"/>
      <c r="B424" s="343"/>
      <c r="C424" s="343"/>
      <c r="D424" s="343"/>
      <c r="E424" s="404"/>
      <c r="F424" s="404"/>
      <c r="G424" s="404"/>
      <c r="H424" s="343"/>
      <c r="I424" s="343"/>
      <c r="J424" s="343"/>
      <c r="K424" s="343"/>
      <c r="L424" s="343"/>
      <c r="M424" s="343"/>
      <c r="N424" s="343"/>
      <c r="O424" s="343"/>
      <c r="P424" s="343"/>
      <c r="Q424" s="343"/>
      <c r="R424" s="343"/>
      <c r="S424" s="343"/>
      <c r="T424" s="343"/>
      <c r="U424" s="343"/>
      <c r="V424" s="343"/>
      <c r="W424" s="343"/>
      <c r="X424" s="343"/>
      <c r="Y424" s="343"/>
    </row>
    <row r="425" spans="1:25" ht="12.75" customHeight="1">
      <c r="A425" s="343"/>
      <c r="B425" s="343"/>
      <c r="C425" s="343"/>
      <c r="D425" s="343"/>
      <c r="E425" s="404"/>
      <c r="F425" s="404"/>
      <c r="G425" s="404"/>
      <c r="H425" s="343"/>
      <c r="I425" s="343"/>
      <c r="J425" s="343"/>
      <c r="K425" s="343"/>
      <c r="L425" s="343"/>
      <c r="M425" s="343"/>
      <c r="N425" s="343"/>
      <c r="O425" s="343"/>
      <c r="P425" s="343"/>
      <c r="Q425" s="343"/>
      <c r="R425" s="343"/>
      <c r="S425" s="343"/>
      <c r="T425" s="343"/>
      <c r="U425" s="343"/>
      <c r="V425" s="343"/>
      <c r="W425" s="343"/>
      <c r="X425" s="343"/>
      <c r="Y425" s="343"/>
    </row>
    <row r="426" spans="1:25" ht="12.75" customHeight="1">
      <c r="A426" s="343"/>
      <c r="B426" s="343"/>
      <c r="C426" s="343"/>
      <c r="D426" s="343"/>
      <c r="E426" s="404"/>
      <c r="F426" s="404"/>
      <c r="G426" s="404"/>
      <c r="H426" s="343"/>
      <c r="I426" s="343"/>
      <c r="J426" s="343"/>
      <c r="K426" s="343"/>
      <c r="L426" s="343"/>
      <c r="M426" s="343"/>
      <c r="N426" s="343"/>
      <c r="O426" s="343"/>
      <c r="P426" s="343"/>
      <c r="Q426" s="343"/>
      <c r="R426" s="343"/>
      <c r="S426" s="343"/>
      <c r="T426" s="343"/>
      <c r="U426" s="343"/>
      <c r="V426" s="343"/>
      <c r="W426" s="343"/>
      <c r="X426" s="343"/>
      <c r="Y426" s="343"/>
    </row>
    <row r="427" spans="1:25" ht="12.75" customHeight="1">
      <c r="A427" s="343"/>
      <c r="B427" s="343"/>
      <c r="C427" s="343"/>
      <c r="D427" s="343"/>
      <c r="E427" s="404"/>
      <c r="F427" s="404"/>
      <c r="G427" s="404"/>
      <c r="H427" s="343"/>
      <c r="I427" s="343"/>
      <c r="J427" s="343"/>
      <c r="K427" s="343"/>
      <c r="L427" s="343"/>
      <c r="M427" s="343"/>
      <c r="N427" s="343"/>
      <c r="O427" s="343"/>
      <c r="P427" s="343"/>
      <c r="Q427" s="343"/>
      <c r="R427" s="343"/>
      <c r="S427" s="343"/>
      <c r="T427" s="343"/>
      <c r="U427" s="343"/>
      <c r="V427" s="343"/>
      <c r="W427" s="343"/>
      <c r="X427" s="343"/>
      <c r="Y427" s="343"/>
    </row>
    <row r="428" spans="1:25" ht="12.75" customHeight="1">
      <c r="A428" s="343"/>
      <c r="B428" s="343"/>
      <c r="C428" s="343"/>
      <c r="D428" s="343"/>
      <c r="E428" s="404"/>
      <c r="F428" s="404"/>
      <c r="G428" s="404"/>
      <c r="H428" s="343"/>
      <c r="I428" s="343"/>
      <c r="J428" s="343"/>
      <c r="K428" s="343"/>
      <c r="L428" s="343"/>
      <c r="M428" s="343"/>
      <c r="N428" s="343"/>
      <c r="O428" s="343"/>
      <c r="P428" s="343"/>
      <c r="Q428" s="343"/>
      <c r="R428" s="343"/>
      <c r="S428" s="343"/>
      <c r="T428" s="343"/>
      <c r="U428" s="343"/>
      <c r="V428" s="343"/>
      <c r="W428" s="343"/>
      <c r="X428" s="343"/>
      <c r="Y428" s="343"/>
    </row>
    <row r="429" spans="1:25" ht="12.75" customHeight="1">
      <c r="A429" s="343"/>
      <c r="B429" s="343"/>
      <c r="C429" s="343"/>
      <c r="D429" s="343"/>
      <c r="E429" s="404"/>
      <c r="F429" s="404"/>
      <c r="G429" s="404"/>
      <c r="H429" s="343"/>
      <c r="I429" s="343"/>
      <c r="J429" s="343"/>
      <c r="K429" s="343"/>
      <c r="L429" s="343"/>
      <c r="M429" s="343"/>
      <c r="N429" s="343"/>
      <c r="O429" s="343"/>
      <c r="P429" s="343"/>
      <c r="Q429" s="343"/>
      <c r="R429" s="343"/>
      <c r="S429" s="343"/>
      <c r="T429" s="343"/>
      <c r="U429" s="343"/>
      <c r="V429" s="343"/>
      <c r="W429" s="343"/>
      <c r="X429" s="343"/>
      <c r="Y429" s="343"/>
    </row>
    <row r="430" spans="1:25" ht="12.75" customHeight="1">
      <c r="A430" s="343"/>
      <c r="B430" s="343"/>
      <c r="C430" s="343"/>
      <c r="D430" s="343"/>
      <c r="E430" s="404"/>
      <c r="F430" s="404"/>
      <c r="G430" s="404"/>
      <c r="H430" s="343"/>
      <c r="I430" s="343"/>
      <c r="J430" s="343"/>
      <c r="K430" s="343"/>
      <c r="L430" s="343"/>
      <c r="M430" s="343"/>
      <c r="N430" s="343"/>
      <c r="O430" s="343"/>
      <c r="P430" s="343"/>
      <c r="Q430" s="343"/>
      <c r="R430" s="343"/>
      <c r="S430" s="343"/>
      <c r="T430" s="343"/>
      <c r="U430" s="343"/>
      <c r="V430" s="343"/>
      <c r="W430" s="343"/>
      <c r="X430" s="343"/>
      <c r="Y430" s="343"/>
    </row>
    <row r="431" spans="1:25" ht="12.75" customHeight="1">
      <c r="A431" s="343"/>
      <c r="B431" s="343"/>
      <c r="C431" s="343"/>
      <c r="D431" s="343"/>
      <c r="E431" s="404"/>
      <c r="F431" s="404"/>
      <c r="G431" s="404"/>
      <c r="H431" s="343"/>
      <c r="I431" s="343"/>
      <c r="J431" s="343"/>
      <c r="K431" s="343"/>
      <c r="L431" s="343"/>
      <c r="M431" s="343"/>
      <c r="N431" s="343"/>
      <c r="O431" s="343"/>
      <c r="P431" s="343"/>
      <c r="Q431" s="343"/>
      <c r="R431" s="343"/>
      <c r="S431" s="343"/>
      <c r="T431" s="343"/>
      <c r="U431" s="343"/>
      <c r="V431" s="343"/>
      <c r="W431" s="343"/>
      <c r="X431" s="343"/>
      <c r="Y431" s="343"/>
    </row>
    <row r="432" spans="1:25" ht="12.75" customHeight="1">
      <c r="A432" s="343"/>
      <c r="B432" s="343"/>
      <c r="C432" s="343"/>
      <c r="D432" s="343"/>
      <c r="E432" s="404"/>
      <c r="F432" s="404"/>
      <c r="G432" s="404"/>
      <c r="H432" s="343"/>
      <c r="I432" s="343"/>
      <c r="J432" s="343"/>
      <c r="K432" s="343"/>
      <c r="L432" s="343"/>
      <c r="M432" s="343"/>
      <c r="N432" s="343"/>
      <c r="O432" s="343"/>
      <c r="P432" s="343"/>
      <c r="Q432" s="343"/>
      <c r="R432" s="343"/>
      <c r="S432" s="343"/>
      <c r="T432" s="343"/>
      <c r="U432" s="343"/>
      <c r="V432" s="343"/>
      <c r="W432" s="343"/>
      <c r="X432" s="343"/>
      <c r="Y432" s="343"/>
    </row>
    <row r="433" spans="1:25" ht="12.75" customHeight="1">
      <c r="A433" s="343"/>
      <c r="B433" s="343"/>
      <c r="C433" s="343"/>
      <c r="D433" s="343"/>
      <c r="E433" s="404"/>
      <c r="F433" s="404"/>
      <c r="G433" s="404"/>
      <c r="H433" s="343"/>
      <c r="I433" s="343"/>
      <c r="J433" s="343"/>
      <c r="K433" s="343"/>
      <c r="L433" s="343"/>
      <c r="M433" s="343"/>
      <c r="N433" s="343"/>
      <c r="O433" s="343"/>
      <c r="P433" s="343"/>
      <c r="Q433" s="343"/>
      <c r="R433" s="343"/>
      <c r="S433" s="343"/>
      <c r="T433" s="343"/>
      <c r="U433" s="343"/>
      <c r="V433" s="343"/>
      <c r="W433" s="343"/>
      <c r="X433" s="343"/>
      <c r="Y433" s="343"/>
    </row>
    <row r="434" spans="1:25" ht="12.75" customHeight="1">
      <c r="A434" s="343"/>
      <c r="B434" s="343"/>
      <c r="C434" s="343"/>
      <c r="D434" s="343"/>
      <c r="E434" s="404"/>
      <c r="F434" s="404"/>
      <c r="G434" s="404"/>
      <c r="H434" s="343"/>
      <c r="I434" s="343"/>
      <c r="J434" s="343"/>
      <c r="K434" s="343"/>
      <c r="L434" s="343"/>
      <c r="M434" s="343"/>
      <c r="N434" s="343"/>
      <c r="O434" s="343"/>
      <c r="P434" s="343"/>
      <c r="Q434" s="343"/>
      <c r="R434" s="343"/>
      <c r="S434" s="343"/>
      <c r="T434" s="343"/>
      <c r="U434" s="343"/>
      <c r="V434" s="343"/>
      <c r="W434" s="343"/>
      <c r="X434" s="343"/>
      <c r="Y434" s="343"/>
    </row>
    <row r="435" spans="1:25" ht="12.75" customHeight="1">
      <c r="A435" s="343"/>
      <c r="B435" s="343"/>
      <c r="C435" s="343"/>
      <c r="D435" s="343"/>
      <c r="E435" s="404"/>
      <c r="F435" s="404"/>
      <c r="G435" s="404"/>
      <c r="H435" s="343"/>
      <c r="I435" s="343"/>
      <c r="J435" s="343"/>
      <c r="K435" s="343"/>
      <c r="L435" s="343"/>
      <c r="M435" s="343"/>
      <c r="N435" s="343"/>
      <c r="O435" s="343"/>
      <c r="P435" s="343"/>
      <c r="Q435" s="343"/>
      <c r="R435" s="343"/>
      <c r="S435" s="343"/>
      <c r="T435" s="343"/>
      <c r="U435" s="343"/>
      <c r="V435" s="343"/>
      <c r="W435" s="343"/>
      <c r="X435" s="343"/>
      <c r="Y435" s="343"/>
    </row>
    <row r="436" spans="1:25" ht="12.75" customHeight="1">
      <c r="A436" s="343"/>
      <c r="B436" s="343"/>
      <c r="C436" s="343"/>
      <c r="D436" s="343"/>
      <c r="E436" s="404"/>
      <c r="F436" s="404"/>
      <c r="G436" s="404"/>
      <c r="H436" s="343"/>
      <c r="I436" s="343"/>
      <c r="J436" s="343"/>
      <c r="K436" s="343"/>
      <c r="L436" s="343"/>
      <c r="M436" s="343"/>
      <c r="N436" s="343"/>
      <c r="O436" s="343"/>
      <c r="P436" s="343"/>
      <c r="Q436" s="343"/>
      <c r="R436" s="343"/>
      <c r="S436" s="343"/>
      <c r="T436" s="343"/>
      <c r="U436" s="343"/>
      <c r="V436" s="343"/>
      <c r="W436" s="343"/>
      <c r="X436" s="343"/>
      <c r="Y436" s="343"/>
    </row>
    <row r="437" spans="1:25" ht="12.75" customHeight="1">
      <c r="A437" s="343"/>
      <c r="B437" s="343"/>
      <c r="C437" s="343"/>
      <c r="D437" s="343"/>
      <c r="E437" s="404"/>
      <c r="F437" s="404"/>
      <c r="G437" s="404"/>
      <c r="H437" s="343"/>
      <c r="I437" s="343"/>
      <c r="J437" s="343"/>
      <c r="K437" s="343"/>
      <c r="L437" s="343"/>
      <c r="M437" s="343"/>
      <c r="N437" s="343"/>
      <c r="O437" s="343"/>
      <c r="P437" s="343"/>
      <c r="Q437" s="343"/>
      <c r="R437" s="343"/>
      <c r="S437" s="343"/>
      <c r="T437" s="343"/>
      <c r="U437" s="343"/>
      <c r="V437" s="343"/>
      <c r="W437" s="343"/>
      <c r="X437" s="343"/>
      <c r="Y437" s="343"/>
    </row>
    <row r="438" spans="1:25" ht="12.75" customHeight="1">
      <c r="A438" s="343"/>
      <c r="B438" s="343"/>
      <c r="C438" s="343"/>
      <c r="D438" s="343"/>
      <c r="E438" s="404"/>
      <c r="F438" s="404"/>
      <c r="G438" s="404"/>
      <c r="H438" s="343"/>
      <c r="I438" s="343"/>
      <c r="J438" s="343"/>
      <c r="K438" s="343"/>
      <c r="L438" s="343"/>
      <c r="M438" s="343"/>
      <c r="N438" s="343"/>
      <c r="O438" s="343"/>
      <c r="P438" s="343"/>
      <c r="Q438" s="343"/>
      <c r="R438" s="343"/>
      <c r="S438" s="343"/>
      <c r="T438" s="343"/>
      <c r="U438" s="343"/>
      <c r="V438" s="343"/>
      <c r="W438" s="343"/>
      <c r="X438" s="343"/>
      <c r="Y438" s="343"/>
    </row>
    <row r="439" spans="1:25" ht="12.75" customHeight="1">
      <c r="A439" s="343"/>
      <c r="B439" s="343"/>
      <c r="C439" s="343"/>
      <c r="D439" s="343"/>
      <c r="E439" s="404"/>
      <c r="F439" s="404"/>
      <c r="G439" s="404"/>
      <c r="H439" s="343"/>
      <c r="I439" s="343"/>
      <c r="J439" s="343"/>
      <c r="K439" s="343"/>
      <c r="L439" s="343"/>
      <c r="M439" s="343"/>
      <c r="N439" s="343"/>
      <c r="O439" s="343"/>
      <c r="P439" s="343"/>
      <c r="Q439" s="343"/>
      <c r="R439" s="343"/>
      <c r="S439" s="343"/>
      <c r="T439" s="343"/>
      <c r="U439" s="343"/>
      <c r="V439" s="343"/>
      <c r="W439" s="343"/>
      <c r="X439" s="343"/>
      <c r="Y439" s="343"/>
    </row>
    <row r="440" spans="1:25" ht="12.75" customHeight="1">
      <c r="A440" s="343"/>
      <c r="B440" s="343"/>
      <c r="C440" s="343"/>
      <c r="D440" s="343"/>
      <c r="E440" s="404"/>
      <c r="F440" s="404"/>
      <c r="G440" s="404"/>
      <c r="H440" s="343"/>
      <c r="I440" s="343"/>
      <c r="J440" s="343"/>
      <c r="K440" s="343"/>
      <c r="L440" s="343"/>
      <c r="M440" s="343"/>
      <c r="N440" s="343"/>
      <c r="O440" s="343"/>
      <c r="P440" s="343"/>
      <c r="Q440" s="343"/>
      <c r="R440" s="343"/>
      <c r="S440" s="343"/>
      <c r="T440" s="343"/>
      <c r="U440" s="343"/>
      <c r="V440" s="343"/>
      <c r="W440" s="343"/>
      <c r="X440" s="343"/>
      <c r="Y440" s="343"/>
    </row>
    <row r="441" spans="1:25" ht="12.75" customHeight="1">
      <c r="A441" s="343"/>
      <c r="B441" s="343"/>
      <c r="C441" s="343"/>
      <c r="D441" s="343"/>
      <c r="E441" s="404"/>
      <c r="F441" s="404"/>
      <c r="G441" s="404"/>
      <c r="H441" s="343"/>
      <c r="I441" s="343"/>
      <c r="J441" s="343"/>
      <c r="K441" s="343"/>
      <c r="L441" s="343"/>
      <c r="M441" s="343"/>
      <c r="N441" s="343"/>
      <c r="O441" s="343"/>
      <c r="P441" s="343"/>
      <c r="Q441" s="343"/>
      <c r="R441" s="343"/>
      <c r="S441" s="343"/>
      <c r="T441" s="343"/>
      <c r="U441" s="343"/>
      <c r="V441" s="343"/>
      <c r="W441" s="343"/>
      <c r="X441" s="343"/>
      <c r="Y441" s="343"/>
    </row>
    <row r="442" spans="1:25" ht="12.75" customHeight="1">
      <c r="A442" s="343"/>
      <c r="B442" s="343"/>
      <c r="C442" s="343"/>
      <c r="D442" s="343"/>
      <c r="E442" s="404"/>
      <c r="F442" s="404"/>
      <c r="G442" s="404"/>
      <c r="H442" s="343"/>
      <c r="I442" s="343"/>
      <c r="J442" s="343"/>
      <c r="K442" s="343"/>
      <c r="L442" s="343"/>
      <c r="M442" s="343"/>
      <c r="N442" s="343"/>
      <c r="O442" s="343"/>
      <c r="P442" s="343"/>
      <c r="Q442" s="343"/>
      <c r="R442" s="343"/>
      <c r="S442" s="343"/>
      <c r="T442" s="343"/>
      <c r="U442" s="343"/>
      <c r="V442" s="343"/>
      <c r="W442" s="343"/>
      <c r="X442" s="343"/>
      <c r="Y442" s="343"/>
    </row>
    <row r="443" spans="1:25" ht="12.75" customHeight="1">
      <c r="A443" s="343"/>
      <c r="B443" s="343"/>
      <c r="C443" s="343"/>
      <c r="D443" s="343"/>
      <c r="E443" s="404"/>
      <c r="F443" s="404"/>
      <c r="G443" s="404"/>
      <c r="H443" s="343"/>
      <c r="I443" s="343"/>
      <c r="J443" s="343"/>
      <c r="K443" s="343"/>
      <c r="L443" s="343"/>
      <c r="M443" s="343"/>
      <c r="N443" s="343"/>
      <c r="O443" s="343"/>
      <c r="P443" s="343"/>
      <c r="Q443" s="343"/>
      <c r="R443" s="343"/>
      <c r="S443" s="343"/>
      <c r="T443" s="343"/>
      <c r="U443" s="343"/>
      <c r="V443" s="343"/>
      <c r="W443" s="343"/>
      <c r="X443" s="343"/>
      <c r="Y443" s="343"/>
    </row>
    <row r="444" spans="1:25" ht="12.75" customHeight="1">
      <c r="A444" s="343"/>
      <c r="B444" s="343"/>
      <c r="C444" s="343"/>
      <c r="D444" s="343"/>
      <c r="E444" s="404"/>
      <c r="F444" s="404"/>
      <c r="G444" s="404"/>
      <c r="H444" s="343"/>
      <c r="I444" s="343"/>
      <c r="J444" s="343"/>
      <c r="K444" s="343"/>
      <c r="L444" s="343"/>
      <c r="M444" s="343"/>
      <c r="N444" s="343"/>
      <c r="O444" s="343"/>
      <c r="P444" s="343"/>
      <c r="Q444" s="343"/>
      <c r="R444" s="343"/>
      <c r="S444" s="343"/>
      <c r="T444" s="343"/>
      <c r="U444" s="343"/>
      <c r="V444" s="343"/>
      <c r="W444" s="343"/>
      <c r="X444" s="343"/>
      <c r="Y444" s="343"/>
    </row>
    <row r="445" spans="1:25" ht="12.75" customHeight="1">
      <c r="A445" s="343"/>
      <c r="B445" s="343"/>
      <c r="C445" s="343"/>
      <c r="D445" s="343"/>
      <c r="E445" s="404"/>
      <c r="F445" s="404"/>
      <c r="G445" s="404"/>
      <c r="H445" s="343"/>
      <c r="I445" s="343"/>
      <c r="J445" s="343"/>
      <c r="K445" s="343"/>
      <c r="L445" s="343"/>
      <c r="M445" s="343"/>
      <c r="N445" s="343"/>
      <c r="O445" s="343"/>
      <c r="P445" s="343"/>
      <c r="Q445" s="343"/>
      <c r="R445" s="343"/>
      <c r="S445" s="343"/>
      <c r="T445" s="343"/>
      <c r="U445" s="343"/>
      <c r="V445" s="343"/>
      <c r="W445" s="343"/>
      <c r="X445" s="343"/>
      <c r="Y445" s="343"/>
    </row>
    <row r="446" spans="1:25" ht="12.75" customHeight="1">
      <c r="A446" s="343"/>
      <c r="B446" s="343"/>
      <c r="C446" s="343"/>
      <c r="D446" s="343"/>
      <c r="E446" s="404"/>
      <c r="F446" s="404"/>
      <c r="G446" s="404"/>
      <c r="H446" s="343"/>
      <c r="I446" s="343"/>
      <c r="J446" s="343"/>
      <c r="K446" s="343"/>
      <c r="L446" s="343"/>
      <c r="M446" s="343"/>
      <c r="N446" s="343"/>
      <c r="O446" s="343"/>
      <c r="P446" s="343"/>
      <c r="Q446" s="343"/>
      <c r="R446" s="343"/>
      <c r="S446" s="343"/>
      <c r="T446" s="343"/>
      <c r="U446" s="343"/>
      <c r="V446" s="343"/>
      <c r="W446" s="343"/>
      <c r="X446" s="343"/>
      <c r="Y446" s="343"/>
    </row>
    <row r="447" spans="1:25" ht="12.75" customHeight="1">
      <c r="A447" s="343"/>
      <c r="B447" s="343"/>
      <c r="C447" s="343"/>
      <c r="D447" s="343"/>
      <c r="E447" s="404"/>
      <c r="F447" s="404"/>
      <c r="G447" s="404"/>
      <c r="H447" s="343"/>
      <c r="I447" s="343"/>
      <c r="J447" s="343"/>
      <c r="K447" s="343"/>
      <c r="L447" s="343"/>
      <c r="M447" s="343"/>
      <c r="N447" s="343"/>
      <c r="O447" s="343"/>
      <c r="P447" s="343"/>
      <c r="Q447" s="343"/>
      <c r="R447" s="343"/>
      <c r="S447" s="343"/>
      <c r="T447" s="343"/>
      <c r="U447" s="343"/>
      <c r="V447" s="343"/>
      <c r="W447" s="343"/>
      <c r="X447" s="343"/>
      <c r="Y447" s="343"/>
    </row>
    <row r="448" spans="1:25" ht="12.75" customHeight="1">
      <c r="A448" s="343"/>
      <c r="B448" s="343"/>
      <c r="C448" s="343"/>
      <c r="D448" s="343"/>
      <c r="E448" s="404"/>
      <c r="F448" s="404"/>
      <c r="G448" s="404"/>
      <c r="H448" s="343"/>
      <c r="I448" s="343"/>
      <c r="J448" s="343"/>
      <c r="K448" s="343"/>
      <c r="L448" s="343"/>
      <c r="M448" s="343"/>
      <c r="N448" s="343"/>
      <c r="O448" s="343"/>
      <c r="P448" s="343"/>
      <c r="Q448" s="343"/>
      <c r="R448" s="343"/>
      <c r="S448" s="343"/>
      <c r="T448" s="343"/>
      <c r="U448" s="343"/>
      <c r="V448" s="343"/>
      <c r="W448" s="343"/>
      <c r="X448" s="343"/>
      <c r="Y448" s="343"/>
    </row>
    <row r="449" spans="1:25" ht="12.75" customHeight="1">
      <c r="A449" s="343"/>
      <c r="B449" s="343"/>
      <c r="C449" s="343"/>
      <c r="D449" s="343"/>
      <c r="E449" s="404"/>
      <c r="F449" s="404"/>
      <c r="G449" s="404"/>
      <c r="H449" s="343"/>
      <c r="I449" s="343"/>
      <c r="J449" s="343"/>
      <c r="K449" s="343"/>
      <c r="L449" s="343"/>
      <c r="M449" s="343"/>
      <c r="N449" s="343"/>
      <c r="O449" s="343"/>
      <c r="P449" s="343"/>
      <c r="Q449" s="343"/>
      <c r="R449" s="343"/>
      <c r="S449" s="343"/>
      <c r="T449" s="343"/>
      <c r="U449" s="343"/>
      <c r="V449" s="343"/>
      <c r="W449" s="343"/>
      <c r="X449" s="343"/>
      <c r="Y449" s="343"/>
    </row>
    <row r="450" spans="1:25" ht="12.75" customHeight="1">
      <c r="A450" s="343"/>
      <c r="B450" s="343"/>
      <c r="C450" s="343"/>
      <c r="D450" s="343"/>
      <c r="E450" s="404"/>
      <c r="F450" s="404"/>
      <c r="G450" s="404"/>
      <c r="H450" s="343"/>
      <c r="I450" s="343"/>
      <c r="J450" s="343"/>
      <c r="K450" s="343"/>
      <c r="L450" s="343"/>
      <c r="M450" s="343"/>
      <c r="N450" s="343"/>
      <c r="O450" s="343"/>
      <c r="P450" s="343"/>
      <c r="Q450" s="343"/>
      <c r="R450" s="343"/>
      <c r="S450" s="343"/>
      <c r="T450" s="343"/>
      <c r="U450" s="343"/>
      <c r="V450" s="343"/>
      <c r="W450" s="343"/>
      <c r="X450" s="343"/>
      <c r="Y450" s="343"/>
    </row>
    <row r="451" spans="1:25" ht="12.75" customHeight="1">
      <c r="A451" s="343"/>
      <c r="B451" s="343"/>
      <c r="C451" s="343"/>
      <c r="D451" s="343"/>
      <c r="E451" s="404"/>
      <c r="F451" s="404"/>
      <c r="G451" s="404"/>
      <c r="H451" s="343"/>
      <c r="I451" s="343"/>
      <c r="J451" s="343"/>
      <c r="K451" s="343"/>
      <c r="L451" s="343"/>
      <c r="M451" s="343"/>
      <c r="N451" s="343"/>
      <c r="O451" s="343"/>
      <c r="P451" s="343"/>
      <c r="Q451" s="343"/>
      <c r="R451" s="343"/>
      <c r="S451" s="343"/>
      <c r="T451" s="343"/>
      <c r="U451" s="343"/>
      <c r="V451" s="343"/>
      <c r="W451" s="343"/>
      <c r="X451" s="343"/>
      <c r="Y451" s="343"/>
    </row>
    <row r="452" spans="1:25" ht="12.75" customHeight="1">
      <c r="A452" s="343"/>
      <c r="B452" s="343"/>
      <c r="C452" s="343"/>
      <c r="D452" s="343"/>
      <c r="E452" s="404"/>
      <c r="F452" s="404"/>
      <c r="G452" s="404"/>
      <c r="H452" s="343"/>
      <c r="I452" s="343"/>
      <c r="J452" s="343"/>
      <c r="K452" s="343"/>
      <c r="L452" s="343"/>
      <c r="M452" s="343"/>
      <c r="N452" s="343"/>
      <c r="O452" s="343"/>
      <c r="P452" s="343"/>
      <c r="Q452" s="343"/>
      <c r="R452" s="343"/>
      <c r="S452" s="343"/>
      <c r="T452" s="343"/>
      <c r="U452" s="343"/>
      <c r="V452" s="343"/>
      <c r="W452" s="343"/>
      <c r="X452" s="343"/>
      <c r="Y452" s="343"/>
    </row>
    <row r="453" spans="1:25" ht="12.75" customHeight="1">
      <c r="A453" s="343"/>
      <c r="B453" s="343"/>
      <c r="C453" s="343"/>
      <c r="D453" s="343"/>
      <c r="E453" s="404"/>
      <c r="F453" s="404"/>
      <c r="G453" s="404"/>
      <c r="H453" s="343"/>
      <c r="I453" s="343"/>
      <c r="J453" s="343"/>
      <c r="K453" s="343"/>
      <c r="L453" s="343"/>
      <c r="M453" s="343"/>
      <c r="N453" s="343"/>
      <c r="O453" s="343"/>
      <c r="P453" s="343"/>
      <c r="Q453" s="343"/>
      <c r="R453" s="343"/>
      <c r="S453" s="343"/>
      <c r="T453" s="343"/>
      <c r="U453" s="343"/>
      <c r="V453" s="343"/>
      <c r="W453" s="343"/>
      <c r="X453" s="343"/>
      <c r="Y453" s="343"/>
    </row>
    <row r="454" spans="1:25" ht="12.75" customHeight="1">
      <c r="A454" s="343"/>
      <c r="B454" s="343"/>
      <c r="C454" s="343"/>
      <c r="D454" s="343"/>
      <c r="E454" s="404"/>
      <c r="F454" s="404"/>
      <c r="G454" s="404"/>
      <c r="H454" s="343"/>
      <c r="I454" s="343"/>
      <c r="J454" s="343"/>
      <c r="K454" s="343"/>
      <c r="L454" s="343"/>
      <c r="M454" s="343"/>
      <c r="N454" s="343"/>
      <c r="O454" s="343"/>
      <c r="P454" s="343"/>
      <c r="Q454" s="343"/>
      <c r="R454" s="343"/>
      <c r="S454" s="343"/>
      <c r="T454" s="343"/>
      <c r="U454" s="343"/>
      <c r="V454" s="343"/>
      <c r="W454" s="343"/>
      <c r="X454" s="343"/>
      <c r="Y454" s="343"/>
    </row>
    <row r="455" spans="1:25" ht="12.75" customHeight="1">
      <c r="A455" s="343"/>
      <c r="B455" s="343"/>
      <c r="C455" s="343"/>
      <c r="D455" s="343"/>
      <c r="E455" s="404"/>
      <c r="F455" s="404"/>
      <c r="G455" s="404"/>
      <c r="H455" s="343"/>
      <c r="I455" s="343"/>
      <c r="J455" s="343"/>
      <c r="K455" s="343"/>
      <c r="L455" s="343"/>
      <c r="M455" s="343"/>
      <c r="N455" s="343"/>
      <c r="O455" s="343"/>
      <c r="P455" s="343"/>
      <c r="Q455" s="343"/>
      <c r="R455" s="343"/>
      <c r="S455" s="343"/>
      <c r="T455" s="343"/>
      <c r="U455" s="343"/>
      <c r="V455" s="343"/>
      <c r="W455" s="343"/>
      <c r="X455" s="343"/>
      <c r="Y455" s="343"/>
    </row>
    <row r="456" spans="1:25" ht="12.75" customHeight="1">
      <c r="A456" s="343"/>
      <c r="B456" s="343"/>
      <c r="C456" s="343"/>
      <c r="D456" s="343"/>
      <c r="E456" s="404"/>
      <c r="F456" s="404"/>
      <c r="G456" s="404"/>
      <c r="H456" s="343"/>
      <c r="I456" s="343"/>
      <c r="J456" s="343"/>
      <c r="K456" s="343"/>
      <c r="L456" s="343"/>
      <c r="M456" s="343"/>
      <c r="N456" s="343"/>
      <c r="O456" s="343"/>
      <c r="P456" s="343"/>
      <c r="Q456" s="343"/>
      <c r="R456" s="343"/>
      <c r="S456" s="343"/>
      <c r="T456" s="343"/>
      <c r="U456" s="343"/>
      <c r="V456" s="343"/>
      <c r="W456" s="343"/>
      <c r="X456" s="343"/>
      <c r="Y456" s="343"/>
    </row>
    <row r="457" spans="1:25" ht="12.75" customHeight="1">
      <c r="A457" s="343"/>
      <c r="B457" s="343"/>
      <c r="C457" s="343"/>
      <c r="D457" s="343"/>
      <c r="E457" s="404"/>
      <c r="F457" s="404"/>
      <c r="G457" s="404"/>
      <c r="H457" s="343"/>
      <c r="I457" s="343"/>
      <c r="J457" s="343"/>
      <c r="K457" s="343"/>
      <c r="L457" s="343"/>
      <c r="M457" s="343"/>
      <c r="N457" s="343"/>
      <c r="O457" s="343"/>
      <c r="P457" s="343"/>
      <c r="Q457" s="343"/>
      <c r="R457" s="343"/>
      <c r="S457" s="343"/>
      <c r="T457" s="343"/>
      <c r="U457" s="343"/>
      <c r="V457" s="343"/>
      <c r="W457" s="343"/>
      <c r="X457" s="343"/>
      <c r="Y457" s="343"/>
    </row>
    <row r="458" spans="1:25" ht="12.75" customHeight="1">
      <c r="A458" s="343"/>
      <c r="B458" s="343"/>
      <c r="C458" s="343"/>
      <c r="D458" s="343"/>
      <c r="E458" s="404"/>
      <c r="F458" s="404"/>
      <c r="G458" s="404"/>
      <c r="H458" s="343"/>
      <c r="I458" s="343"/>
      <c r="J458" s="343"/>
      <c r="K458" s="343"/>
      <c r="L458" s="343"/>
      <c r="M458" s="343"/>
      <c r="N458" s="343"/>
      <c r="O458" s="343"/>
      <c r="P458" s="343"/>
      <c r="Q458" s="343"/>
      <c r="R458" s="343"/>
      <c r="S458" s="343"/>
      <c r="T458" s="343"/>
      <c r="U458" s="343"/>
      <c r="V458" s="343"/>
      <c r="W458" s="343"/>
      <c r="X458" s="343"/>
      <c r="Y458" s="343"/>
    </row>
    <row r="459" spans="1:25" ht="12.75" customHeight="1">
      <c r="A459" s="343"/>
      <c r="B459" s="343"/>
      <c r="C459" s="343"/>
      <c r="D459" s="343"/>
      <c r="E459" s="404"/>
      <c r="F459" s="404"/>
      <c r="G459" s="404"/>
      <c r="H459" s="343"/>
      <c r="I459" s="343"/>
      <c r="J459" s="343"/>
      <c r="K459" s="343"/>
      <c r="L459" s="343"/>
      <c r="M459" s="343"/>
      <c r="N459" s="343"/>
      <c r="O459" s="343"/>
      <c r="P459" s="343"/>
      <c r="Q459" s="343"/>
      <c r="R459" s="343"/>
      <c r="S459" s="343"/>
      <c r="T459" s="343"/>
      <c r="U459" s="343"/>
      <c r="V459" s="343"/>
      <c r="W459" s="343"/>
      <c r="X459" s="343"/>
      <c r="Y459" s="343"/>
    </row>
    <row r="460" spans="1:25" ht="12.75" customHeight="1">
      <c r="A460" s="343"/>
      <c r="B460" s="343"/>
      <c r="C460" s="343"/>
      <c r="D460" s="343"/>
      <c r="E460" s="404"/>
      <c r="F460" s="404"/>
      <c r="G460" s="404"/>
      <c r="H460" s="343"/>
      <c r="I460" s="343"/>
      <c r="J460" s="343"/>
      <c r="K460" s="343"/>
      <c r="L460" s="343"/>
      <c r="M460" s="343"/>
      <c r="N460" s="343"/>
      <c r="O460" s="343"/>
      <c r="P460" s="343"/>
      <c r="Q460" s="343"/>
      <c r="R460" s="343"/>
      <c r="S460" s="343"/>
      <c r="T460" s="343"/>
      <c r="U460" s="343"/>
      <c r="V460" s="343"/>
      <c r="W460" s="343"/>
      <c r="X460" s="343"/>
      <c r="Y460" s="343"/>
    </row>
    <row r="461" spans="1:25" ht="12.75" customHeight="1">
      <c r="A461" s="343"/>
      <c r="B461" s="343"/>
      <c r="C461" s="343"/>
      <c r="D461" s="343"/>
      <c r="E461" s="404"/>
      <c r="F461" s="404"/>
      <c r="G461" s="404"/>
      <c r="H461" s="343"/>
      <c r="I461" s="343"/>
      <c r="J461" s="343"/>
      <c r="K461" s="343"/>
      <c r="L461" s="343"/>
      <c r="M461" s="343"/>
      <c r="N461" s="343"/>
      <c r="O461" s="343"/>
      <c r="P461" s="343"/>
      <c r="Q461" s="343"/>
      <c r="R461" s="343"/>
      <c r="S461" s="343"/>
      <c r="T461" s="343"/>
      <c r="U461" s="343"/>
      <c r="V461" s="343"/>
      <c r="W461" s="343"/>
      <c r="X461" s="343"/>
      <c r="Y461" s="343"/>
    </row>
    <row r="462" spans="1:25" ht="12.75" customHeight="1">
      <c r="A462" s="343"/>
      <c r="B462" s="343"/>
      <c r="C462" s="343"/>
      <c r="D462" s="343"/>
      <c r="E462" s="404"/>
      <c r="F462" s="404"/>
      <c r="G462" s="404"/>
      <c r="H462" s="343"/>
      <c r="I462" s="343"/>
      <c r="J462" s="343"/>
      <c r="K462" s="343"/>
      <c r="L462" s="343"/>
      <c r="M462" s="343"/>
      <c r="N462" s="343"/>
      <c r="O462" s="343"/>
      <c r="P462" s="343"/>
      <c r="Q462" s="343"/>
      <c r="R462" s="343"/>
      <c r="S462" s="343"/>
      <c r="T462" s="343"/>
      <c r="U462" s="343"/>
      <c r="V462" s="343"/>
      <c r="W462" s="343"/>
      <c r="X462" s="343"/>
      <c r="Y462" s="343"/>
    </row>
    <row r="463" spans="1:25" ht="12.75" customHeight="1">
      <c r="A463" s="343"/>
      <c r="B463" s="343"/>
      <c r="C463" s="343"/>
      <c r="D463" s="343"/>
      <c r="E463" s="404"/>
      <c r="F463" s="404"/>
      <c r="G463" s="404"/>
      <c r="H463" s="343"/>
      <c r="I463" s="343"/>
      <c r="J463" s="343"/>
      <c r="K463" s="343"/>
      <c r="L463" s="343"/>
      <c r="M463" s="343"/>
      <c r="N463" s="343"/>
      <c r="O463" s="343"/>
      <c r="P463" s="343"/>
      <c r="Q463" s="343"/>
      <c r="R463" s="343"/>
      <c r="S463" s="343"/>
      <c r="T463" s="343"/>
      <c r="U463" s="343"/>
      <c r="V463" s="343"/>
      <c r="W463" s="343"/>
      <c r="X463" s="343"/>
      <c r="Y463" s="343"/>
    </row>
    <row r="464" spans="1:25" ht="12.75" customHeight="1">
      <c r="A464" s="343"/>
      <c r="B464" s="343"/>
      <c r="C464" s="343"/>
      <c r="D464" s="343"/>
      <c r="E464" s="404"/>
      <c r="F464" s="404"/>
      <c r="G464" s="404"/>
      <c r="H464" s="343"/>
      <c r="I464" s="343"/>
      <c r="J464" s="343"/>
      <c r="K464" s="343"/>
      <c r="L464" s="343"/>
      <c r="M464" s="343"/>
      <c r="N464" s="343"/>
      <c r="O464" s="343"/>
      <c r="P464" s="343"/>
      <c r="Q464" s="343"/>
      <c r="R464" s="343"/>
      <c r="S464" s="343"/>
      <c r="T464" s="343"/>
      <c r="U464" s="343"/>
      <c r="V464" s="343"/>
      <c r="W464" s="343"/>
      <c r="X464" s="343"/>
      <c r="Y464" s="343"/>
    </row>
    <row r="465" spans="1:25" ht="12.75" customHeight="1">
      <c r="A465" s="343"/>
      <c r="B465" s="343"/>
      <c r="C465" s="343"/>
      <c r="D465" s="343"/>
      <c r="E465" s="404"/>
      <c r="F465" s="404"/>
      <c r="G465" s="404"/>
      <c r="H465" s="343"/>
      <c r="I465" s="343"/>
      <c r="J465" s="343"/>
      <c r="K465" s="343"/>
      <c r="L465" s="343"/>
      <c r="M465" s="343"/>
      <c r="N465" s="343"/>
      <c r="O465" s="343"/>
      <c r="P465" s="343"/>
      <c r="Q465" s="343"/>
      <c r="R465" s="343"/>
      <c r="S465" s="343"/>
      <c r="T465" s="343"/>
      <c r="U465" s="343"/>
      <c r="V465" s="343"/>
      <c r="W465" s="343"/>
      <c r="X465" s="343"/>
      <c r="Y465" s="343"/>
    </row>
    <row r="466" spans="1:25" ht="12.75" customHeight="1">
      <c r="A466" s="343"/>
      <c r="B466" s="343"/>
      <c r="C466" s="343"/>
      <c r="D466" s="343"/>
      <c r="E466" s="404"/>
      <c r="F466" s="404"/>
      <c r="G466" s="404"/>
      <c r="H466" s="343"/>
      <c r="I466" s="343"/>
      <c r="J466" s="343"/>
      <c r="K466" s="343"/>
      <c r="L466" s="343"/>
      <c r="M466" s="343"/>
      <c r="N466" s="343"/>
      <c r="O466" s="343"/>
      <c r="P466" s="343"/>
      <c r="Q466" s="343"/>
      <c r="R466" s="343"/>
      <c r="S466" s="343"/>
      <c r="T466" s="343"/>
      <c r="U466" s="343"/>
      <c r="V466" s="343"/>
      <c r="W466" s="343"/>
      <c r="X466" s="343"/>
      <c r="Y466" s="343"/>
    </row>
    <row r="467" spans="1:25" ht="12.75" customHeight="1">
      <c r="A467" s="343"/>
      <c r="B467" s="343"/>
      <c r="C467" s="343"/>
      <c r="D467" s="343"/>
      <c r="E467" s="404"/>
      <c r="F467" s="404"/>
      <c r="G467" s="404"/>
      <c r="H467" s="343"/>
      <c r="I467" s="343"/>
      <c r="J467" s="343"/>
      <c r="K467" s="343"/>
      <c r="L467" s="343"/>
      <c r="M467" s="343"/>
      <c r="N467" s="343"/>
      <c r="O467" s="343"/>
      <c r="P467" s="343"/>
      <c r="Q467" s="343"/>
      <c r="R467" s="343"/>
      <c r="S467" s="343"/>
      <c r="T467" s="343"/>
      <c r="U467" s="343"/>
      <c r="V467" s="343"/>
      <c r="W467" s="343"/>
      <c r="X467" s="343"/>
      <c r="Y467" s="343"/>
    </row>
    <row r="468" spans="1:25" ht="12.75" customHeight="1">
      <c r="A468" s="343"/>
      <c r="B468" s="343"/>
      <c r="C468" s="343"/>
      <c r="D468" s="343"/>
      <c r="E468" s="404"/>
      <c r="F468" s="404"/>
      <c r="G468" s="404"/>
      <c r="H468" s="343"/>
      <c r="I468" s="343"/>
      <c r="J468" s="343"/>
      <c r="K468" s="343"/>
      <c r="L468" s="343"/>
      <c r="M468" s="343"/>
      <c r="N468" s="343"/>
      <c r="O468" s="343"/>
      <c r="P468" s="343"/>
      <c r="Q468" s="343"/>
      <c r="R468" s="343"/>
      <c r="S468" s="343"/>
      <c r="T468" s="343"/>
      <c r="U468" s="343"/>
      <c r="V468" s="343"/>
      <c r="W468" s="343"/>
      <c r="X468" s="343"/>
      <c r="Y468" s="343"/>
    </row>
    <row r="469" spans="1:25" ht="12.75" customHeight="1">
      <c r="A469" s="343"/>
      <c r="B469" s="343"/>
      <c r="C469" s="343"/>
      <c r="D469" s="343"/>
      <c r="E469" s="404"/>
      <c r="F469" s="404"/>
      <c r="G469" s="404"/>
      <c r="H469" s="343"/>
      <c r="I469" s="343"/>
      <c r="J469" s="343"/>
      <c r="K469" s="343"/>
      <c r="L469" s="343"/>
      <c r="M469" s="343"/>
      <c r="N469" s="343"/>
      <c r="O469" s="343"/>
      <c r="P469" s="343"/>
      <c r="Q469" s="343"/>
      <c r="R469" s="343"/>
      <c r="S469" s="343"/>
      <c r="T469" s="343"/>
      <c r="U469" s="343"/>
      <c r="V469" s="343"/>
      <c r="W469" s="343"/>
      <c r="X469" s="343"/>
      <c r="Y469" s="343"/>
    </row>
    <row r="470" spans="1:25" ht="12.75" customHeight="1">
      <c r="A470" s="343"/>
      <c r="B470" s="343"/>
      <c r="C470" s="343"/>
      <c r="D470" s="343"/>
      <c r="E470" s="404"/>
      <c r="F470" s="404"/>
      <c r="G470" s="404"/>
      <c r="H470" s="343"/>
      <c r="I470" s="343"/>
      <c r="J470" s="343"/>
      <c r="K470" s="343"/>
      <c r="L470" s="343"/>
      <c r="M470" s="343"/>
      <c r="N470" s="343"/>
      <c r="O470" s="343"/>
      <c r="P470" s="343"/>
      <c r="Q470" s="343"/>
      <c r="R470" s="343"/>
      <c r="S470" s="343"/>
      <c r="T470" s="343"/>
      <c r="U470" s="343"/>
      <c r="V470" s="343"/>
      <c r="W470" s="343"/>
      <c r="X470" s="343"/>
      <c r="Y470" s="343"/>
    </row>
    <row r="471" spans="1:25" ht="12.75" customHeight="1">
      <c r="A471" s="343"/>
      <c r="B471" s="343"/>
      <c r="C471" s="343"/>
      <c r="D471" s="343"/>
      <c r="E471" s="404"/>
      <c r="F471" s="404"/>
      <c r="G471" s="404"/>
      <c r="H471" s="343"/>
      <c r="I471" s="343"/>
      <c r="J471" s="343"/>
      <c r="K471" s="343"/>
      <c r="L471" s="343"/>
      <c r="M471" s="343"/>
      <c r="N471" s="343"/>
      <c r="O471" s="343"/>
      <c r="P471" s="343"/>
      <c r="Q471" s="343"/>
      <c r="R471" s="343"/>
      <c r="S471" s="343"/>
      <c r="T471" s="343"/>
      <c r="U471" s="343"/>
      <c r="V471" s="343"/>
      <c r="W471" s="343"/>
      <c r="X471" s="343"/>
      <c r="Y471" s="343"/>
    </row>
    <row r="472" spans="1:25" ht="12.75" customHeight="1">
      <c r="A472" s="343"/>
      <c r="B472" s="343"/>
      <c r="C472" s="343"/>
      <c r="D472" s="343"/>
      <c r="E472" s="404"/>
      <c r="F472" s="404"/>
      <c r="G472" s="404"/>
      <c r="H472" s="343"/>
      <c r="I472" s="343"/>
      <c r="J472" s="343"/>
      <c r="K472" s="343"/>
      <c r="L472" s="343"/>
      <c r="M472" s="343"/>
      <c r="N472" s="343"/>
      <c r="O472" s="343"/>
      <c r="P472" s="343"/>
      <c r="Q472" s="343"/>
      <c r="R472" s="343"/>
      <c r="S472" s="343"/>
      <c r="T472" s="343"/>
      <c r="U472" s="343"/>
      <c r="V472" s="343"/>
      <c r="W472" s="343"/>
      <c r="X472" s="343"/>
      <c r="Y472" s="343"/>
    </row>
    <row r="473" spans="1:25" ht="12.75" customHeight="1">
      <c r="A473" s="343"/>
      <c r="B473" s="343"/>
      <c r="C473" s="343"/>
      <c r="D473" s="343"/>
      <c r="E473" s="404"/>
      <c r="F473" s="404"/>
      <c r="G473" s="404"/>
      <c r="H473" s="343"/>
      <c r="I473" s="343"/>
      <c r="J473" s="343"/>
      <c r="K473" s="343"/>
      <c r="L473" s="343"/>
      <c r="M473" s="343"/>
      <c r="N473" s="343"/>
      <c r="O473" s="343"/>
      <c r="P473" s="343"/>
      <c r="Q473" s="343"/>
      <c r="R473" s="343"/>
      <c r="S473" s="343"/>
      <c r="T473" s="343"/>
      <c r="U473" s="343"/>
      <c r="V473" s="343"/>
      <c r="W473" s="343"/>
      <c r="X473" s="343"/>
      <c r="Y473" s="343"/>
    </row>
    <row r="474" spans="1:25" ht="12.75" customHeight="1">
      <c r="A474" s="343"/>
      <c r="B474" s="343"/>
      <c r="C474" s="343"/>
      <c r="D474" s="343"/>
      <c r="E474" s="404"/>
      <c r="F474" s="404"/>
      <c r="G474" s="404"/>
      <c r="H474" s="343"/>
      <c r="I474" s="343"/>
      <c r="J474" s="343"/>
      <c r="K474" s="343"/>
      <c r="L474" s="343"/>
      <c r="M474" s="343"/>
      <c r="N474" s="343"/>
      <c r="O474" s="343"/>
      <c r="P474" s="343"/>
      <c r="Q474" s="343"/>
      <c r="R474" s="343"/>
      <c r="S474" s="343"/>
      <c r="T474" s="343"/>
      <c r="U474" s="343"/>
      <c r="V474" s="343"/>
      <c r="W474" s="343"/>
      <c r="X474" s="343"/>
      <c r="Y474" s="343"/>
    </row>
    <row r="475" spans="1:25" ht="12.75" customHeight="1">
      <c r="A475" s="343"/>
      <c r="B475" s="343"/>
      <c r="C475" s="343"/>
      <c r="D475" s="343"/>
      <c r="E475" s="404"/>
      <c r="F475" s="404"/>
      <c r="G475" s="404"/>
      <c r="H475" s="343"/>
      <c r="I475" s="343"/>
      <c r="J475" s="343"/>
      <c r="K475" s="343"/>
      <c r="L475" s="343"/>
      <c r="M475" s="343"/>
      <c r="N475" s="343"/>
      <c r="O475" s="343"/>
      <c r="P475" s="343"/>
      <c r="Q475" s="343"/>
      <c r="R475" s="343"/>
      <c r="S475" s="343"/>
      <c r="T475" s="343"/>
      <c r="U475" s="343"/>
      <c r="V475" s="343"/>
      <c r="W475" s="343"/>
      <c r="X475" s="343"/>
      <c r="Y475" s="343"/>
    </row>
    <row r="476" spans="1:25" ht="12.75" customHeight="1">
      <c r="A476" s="343"/>
      <c r="B476" s="343"/>
      <c r="C476" s="343"/>
      <c r="D476" s="343"/>
      <c r="E476" s="404"/>
      <c r="F476" s="404"/>
      <c r="G476" s="404"/>
      <c r="H476" s="343"/>
      <c r="I476" s="343"/>
      <c r="J476" s="343"/>
      <c r="K476" s="343"/>
      <c r="L476" s="343"/>
      <c r="M476" s="343"/>
      <c r="N476" s="343"/>
      <c r="O476" s="343"/>
      <c r="P476" s="343"/>
      <c r="Q476" s="343"/>
      <c r="R476" s="343"/>
      <c r="S476" s="343"/>
      <c r="T476" s="343"/>
      <c r="U476" s="343"/>
      <c r="V476" s="343"/>
      <c r="W476" s="343"/>
      <c r="X476" s="343"/>
      <c r="Y476" s="343"/>
    </row>
    <row r="477" spans="1:25" ht="12.75" customHeight="1">
      <c r="A477" s="343"/>
      <c r="B477" s="343"/>
      <c r="C477" s="343"/>
      <c r="D477" s="343"/>
      <c r="E477" s="404"/>
      <c r="F477" s="404"/>
      <c r="G477" s="404"/>
      <c r="H477" s="343"/>
      <c r="I477" s="343"/>
      <c r="J477" s="343"/>
      <c r="K477" s="343"/>
      <c r="L477" s="343"/>
      <c r="M477" s="343"/>
      <c r="N477" s="343"/>
      <c r="O477" s="343"/>
      <c r="P477" s="343"/>
      <c r="Q477" s="343"/>
      <c r="R477" s="343"/>
      <c r="S477" s="343"/>
      <c r="T477" s="343"/>
      <c r="U477" s="343"/>
      <c r="V477" s="343"/>
      <c r="W477" s="343"/>
      <c r="X477" s="343"/>
      <c r="Y477" s="343"/>
    </row>
    <row r="478" spans="1:25" ht="12.75" customHeight="1">
      <c r="A478" s="343"/>
      <c r="B478" s="343"/>
      <c r="C478" s="343"/>
      <c r="D478" s="343"/>
      <c r="E478" s="404"/>
      <c r="F478" s="404"/>
      <c r="G478" s="404"/>
      <c r="H478" s="343"/>
      <c r="I478" s="343"/>
      <c r="J478" s="343"/>
      <c r="K478" s="343"/>
      <c r="L478" s="343"/>
      <c r="M478" s="343"/>
      <c r="N478" s="343"/>
      <c r="O478" s="343"/>
      <c r="P478" s="343"/>
      <c r="Q478" s="343"/>
      <c r="R478" s="343"/>
      <c r="S478" s="343"/>
      <c r="T478" s="343"/>
      <c r="U478" s="343"/>
      <c r="V478" s="343"/>
      <c r="W478" s="343"/>
      <c r="X478" s="343"/>
      <c r="Y478" s="343"/>
    </row>
    <row r="479" spans="1:25" ht="12.75" customHeight="1">
      <c r="A479" s="343"/>
      <c r="B479" s="343"/>
      <c r="C479" s="343"/>
      <c r="D479" s="343"/>
      <c r="E479" s="404"/>
      <c r="F479" s="404"/>
      <c r="G479" s="404"/>
      <c r="H479" s="343"/>
      <c r="I479" s="343"/>
      <c r="J479" s="343"/>
      <c r="K479" s="343"/>
      <c r="L479" s="343"/>
      <c r="M479" s="343"/>
      <c r="N479" s="343"/>
      <c r="O479" s="343"/>
      <c r="P479" s="343"/>
      <c r="Q479" s="343"/>
      <c r="R479" s="343"/>
      <c r="S479" s="343"/>
      <c r="T479" s="343"/>
      <c r="U479" s="343"/>
      <c r="V479" s="343"/>
      <c r="W479" s="343"/>
      <c r="X479" s="343"/>
      <c r="Y479" s="343"/>
    </row>
    <row r="480" spans="1:25" ht="12.75" customHeight="1">
      <c r="A480" s="343"/>
      <c r="B480" s="343"/>
      <c r="C480" s="343"/>
      <c r="D480" s="343"/>
      <c r="E480" s="404"/>
      <c r="F480" s="404"/>
      <c r="G480" s="404"/>
      <c r="H480" s="343"/>
      <c r="I480" s="343"/>
      <c r="J480" s="343"/>
      <c r="K480" s="343"/>
      <c r="L480" s="343"/>
      <c r="M480" s="343"/>
      <c r="N480" s="343"/>
      <c r="O480" s="343"/>
      <c r="P480" s="343"/>
      <c r="Q480" s="343"/>
      <c r="R480" s="343"/>
      <c r="S480" s="343"/>
      <c r="T480" s="343"/>
      <c r="U480" s="343"/>
      <c r="V480" s="343"/>
      <c r="W480" s="343"/>
      <c r="X480" s="343"/>
      <c r="Y480" s="343"/>
    </row>
    <row r="481" spans="1:25" ht="12.75" customHeight="1">
      <c r="A481" s="343"/>
      <c r="B481" s="343"/>
      <c r="C481" s="343"/>
      <c r="D481" s="343"/>
      <c r="E481" s="404"/>
      <c r="F481" s="404"/>
      <c r="G481" s="404"/>
      <c r="H481" s="343"/>
      <c r="I481" s="343"/>
      <c r="J481" s="343"/>
      <c r="K481" s="343"/>
      <c r="L481" s="343"/>
      <c r="M481" s="343"/>
      <c r="N481" s="343"/>
      <c r="O481" s="343"/>
      <c r="P481" s="343"/>
      <c r="Q481" s="343"/>
      <c r="R481" s="343"/>
      <c r="S481" s="343"/>
      <c r="T481" s="343"/>
      <c r="U481" s="343"/>
      <c r="V481" s="343"/>
      <c r="W481" s="343"/>
      <c r="X481" s="343"/>
      <c r="Y481" s="343"/>
    </row>
    <row r="482" spans="1:25" ht="12.75" customHeight="1">
      <c r="A482" s="343"/>
      <c r="B482" s="343"/>
      <c r="C482" s="343"/>
      <c r="D482" s="343"/>
      <c r="E482" s="404"/>
      <c r="F482" s="404"/>
      <c r="G482" s="404"/>
      <c r="H482" s="343"/>
      <c r="I482" s="343"/>
      <c r="J482" s="343"/>
      <c r="K482" s="343"/>
      <c r="L482" s="343"/>
      <c r="M482" s="343"/>
      <c r="N482" s="343"/>
      <c r="O482" s="343"/>
      <c r="P482" s="343"/>
      <c r="Q482" s="343"/>
      <c r="R482" s="343"/>
      <c r="S482" s="343"/>
      <c r="T482" s="343"/>
      <c r="U482" s="343"/>
      <c r="V482" s="343"/>
      <c r="W482" s="343"/>
      <c r="X482" s="343"/>
      <c r="Y482" s="343"/>
    </row>
    <row r="483" spans="1:25" ht="12.75" customHeight="1">
      <c r="A483" s="343"/>
      <c r="B483" s="343"/>
      <c r="C483" s="343"/>
      <c r="D483" s="343"/>
      <c r="E483" s="404"/>
      <c r="F483" s="404"/>
      <c r="G483" s="404"/>
      <c r="H483" s="343"/>
      <c r="I483" s="343"/>
      <c r="J483" s="343"/>
      <c r="K483" s="343"/>
      <c r="L483" s="343"/>
      <c r="M483" s="343"/>
      <c r="N483" s="343"/>
      <c r="O483" s="343"/>
      <c r="P483" s="343"/>
      <c r="Q483" s="343"/>
      <c r="R483" s="343"/>
      <c r="S483" s="343"/>
      <c r="T483" s="343"/>
      <c r="U483" s="343"/>
      <c r="V483" s="343"/>
      <c r="W483" s="343"/>
      <c r="X483" s="343"/>
      <c r="Y483" s="343"/>
    </row>
    <row r="484" spans="1:25" ht="12.75" customHeight="1">
      <c r="A484" s="343"/>
      <c r="B484" s="343"/>
      <c r="C484" s="343"/>
      <c r="D484" s="343"/>
      <c r="E484" s="404"/>
      <c r="F484" s="404"/>
      <c r="G484" s="404"/>
      <c r="H484" s="343"/>
      <c r="I484" s="343"/>
      <c r="J484" s="343"/>
      <c r="K484" s="343"/>
      <c r="L484" s="343"/>
      <c r="M484" s="343"/>
      <c r="N484" s="343"/>
      <c r="O484" s="343"/>
      <c r="P484" s="343"/>
      <c r="Q484" s="343"/>
      <c r="R484" s="343"/>
      <c r="S484" s="343"/>
      <c r="T484" s="343"/>
      <c r="U484" s="343"/>
      <c r="V484" s="343"/>
      <c r="W484" s="343"/>
      <c r="X484" s="343"/>
      <c r="Y484" s="343"/>
    </row>
    <row r="485" spans="1:25" ht="12.75" customHeight="1">
      <c r="A485" s="343"/>
      <c r="B485" s="343"/>
      <c r="C485" s="343"/>
      <c r="D485" s="343"/>
      <c r="E485" s="404"/>
      <c r="F485" s="404"/>
      <c r="G485" s="404"/>
      <c r="H485" s="343"/>
      <c r="I485" s="343"/>
      <c r="J485" s="343"/>
      <c r="K485" s="343"/>
      <c r="L485" s="343"/>
      <c r="M485" s="343"/>
      <c r="N485" s="343"/>
      <c r="O485" s="343"/>
      <c r="P485" s="343"/>
      <c r="Q485" s="343"/>
      <c r="R485" s="343"/>
      <c r="S485" s="343"/>
      <c r="T485" s="343"/>
      <c r="U485" s="343"/>
      <c r="V485" s="343"/>
      <c r="W485" s="343"/>
      <c r="X485" s="343"/>
      <c r="Y485" s="343"/>
    </row>
    <row r="486" spans="1:25" ht="12.75" customHeight="1">
      <c r="A486" s="343"/>
      <c r="B486" s="343"/>
      <c r="C486" s="343"/>
      <c r="D486" s="343"/>
      <c r="E486" s="404"/>
      <c r="F486" s="404"/>
      <c r="G486" s="404"/>
      <c r="H486" s="343"/>
      <c r="I486" s="343"/>
      <c r="J486" s="343"/>
      <c r="K486" s="343"/>
      <c r="L486" s="343"/>
      <c r="M486" s="343"/>
      <c r="N486" s="343"/>
      <c r="O486" s="343"/>
      <c r="P486" s="343"/>
      <c r="Q486" s="343"/>
      <c r="R486" s="343"/>
      <c r="S486" s="343"/>
      <c r="T486" s="343"/>
      <c r="U486" s="343"/>
      <c r="V486" s="343"/>
      <c r="W486" s="343"/>
      <c r="X486" s="343"/>
      <c r="Y486" s="343"/>
    </row>
    <row r="487" spans="1:25" ht="12.75" customHeight="1">
      <c r="A487" s="343"/>
      <c r="B487" s="343"/>
      <c r="C487" s="343"/>
      <c r="D487" s="343"/>
      <c r="E487" s="404"/>
      <c r="F487" s="404"/>
      <c r="G487" s="404"/>
      <c r="H487" s="343"/>
      <c r="I487" s="343"/>
      <c r="J487" s="343"/>
      <c r="K487" s="343"/>
      <c r="L487" s="343"/>
      <c r="M487" s="343"/>
      <c r="N487" s="343"/>
      <c r="O487" s="343"/>
      <c r="P487" s="343"/>
      <c r="Q487" s="343"/>
      <c r="R487" s="343"/>
      <c r="S487" s="343"/>
      <c r="T487" s="343"/>
      <c r="U487" s="343"/>
      <c r="V487" s="343"/>
      <c r="W487" s="343"/>
      <c r="X487" s="343"/>
      <c r="Y487" s="343"/>
    </row>
    <row r="488" spans="1:25" ht="12.75" customHeight="1">
      <c r="A488" s="343"/>
      <c r="B488" s="343"/>
      <c r="C488" s="343"/>
      <c r="D488" s="343"/>
      <c r="E488" s="404"/>
      <c r="F488" s="404"/>
      <c r="G488" s="404"/>
      <c r="H488" s="343"/>
      <c r="I488" s="343"/>
      <c r="J488" s="343"/>
      <c r="K488" s="343"/>
      <c r="L488" s="343"/>
      <c r="M488" s="343"/>
      <c r="N488" s="343"/>
      <c r="O488" s="343"/>
      <c r="P488" s="343"/>
      <c r="Q488" s="343"/>
      <c r="R488" s="343"/>
      <c r="S488" s="343"/>
      <c r="T488" s="343"/>
      <c r="U488" s="343"/>
      <c r="V488" s="343"/>
      <c r="W488" s="343"/>
      <c r="X488" s="343"/>
      <c r="Y488" s="343"/>
    </row>
    <row r="489" spans="1:25" ht="12.75" customHeight="1">
      <c r="A489" s="343"/>
      <c r="B489" s="343"/>
      <c r="C489" s="343"/>
      <c r="D489" s="343"/>
      <c r="E489" s="404"/>
      <c r="F489" s="404"/>
      <c r="G489" s="404"/>
      <c r="H489" s="343"/>
      <c r="I489" s="343"/>
      <c r="J489" s="343"/>
      <c r="K489" s="343"/>
      <c r="L489" s="343"/>
      <c r="M489" s="343"/>
      <c r="N489" s="343"/>
      <c r="O489" s="343"/>
      <c r="P489" s="343"/>
      <c r="Q489" s="343"/>
      <c r="R489" s="343"/>
      <c r="S489" s="343"/>
      <c r="T489" s="343"/>
      <c r="U489" s="343"/>
      <c r="V489" s="343"/>
      <c r="W489" s="343"/>
      <c r="X489" s="343"/>
      <c r="Y489" s="343"/>
    </row>
    <row r="490" spans="1:25" ht="12.75" customHeight="1">
      <c r="A490" s="343"/>
      <c r="B490" s="343"/>
      <c r="C490" s="343"/>
      <c r="D490" s="343"/>
      <c r="E490" s="404"/>
      <c r="F490" s="404"/>
      <c r="G490" s="404"/>
      <c r="H490" s="343"/>
      <c r="I490" s="343"/>
      <c r="J490" s="343"/>
      <c r="K490" s="343"/>
      <c r="L490" s="343"/>
      <c r="M490" s="343"/>
      <c r="N490" s="343"/>
      <c r="O490" s="343"/>
      <c r="P490" s="343"/>
      <c r="Q490" s="343"/>
      <c r="R490" s="343"/>
      <c r="S490" s="343"/>
      <c r="T490" s="343"/>
      <c r="U490" s="343"/>
      <c r="V490" s="343"/>
      <c r="W490" s="343"/>
      <c r="X490" s="343"/>
      <c r="Y490" s="343"/>
    </row>
    <row r="491" spans="1:25" ht="12.75" customHeight="1">
      <c r="A491" s="343"/>
      <c r="B491" s="343"/>
      <c r="C491" s="343"/>
      <c r="D491" s="343"/>
      <c r="E491" s="404"/>
      <c r="F491" s="404"/>
      <c r="G491" s="404"/>
      <c r="H491" s="343"/>
      <c r="I491" s="343"/>
      <c r="J491" s="343"/>
      <c r="K491" s="343"/>
      <c r="L491" s="343"/>
      <c r="M491" s="343"/>
      <c r="N491" s="343"/>
      <c r="O491" s="343"/>
      <c r="P491" s="343"/>
      <c r="Q491" s="343"/>
      <c r="R491" s="343"/>
      <c r="S491" s="343"/>
      <c r="T491" s="343"/>
      <c r="U491" s="343"/>
      <c r="V491" s="343"/>
      <c r="W491" s="343"/>
      <c r="X491" s="343"/>
      <c r="Y491" s="343"/>
    </row>
    <row r="492" spans="1:25" ht="12.75" customHeight="1">
      <c r="A492" s="343"/>
      <c r="B492" s="343"/>
      <c r="C492" s="343"/>
      <c r="D492" s="343"/>
      <c r="E492" s="404"/>
      <c r="F492" s="404"/>
      <c r="G492" s="404"/>
      <c r="H492" s="343"/>
      <c r="I492" s="343"/>
      <c r="J492" s="343"/>
      <c r="K492" s="343"/>
      <c r="L492" s="343"/>
      <c r="M492" s="343"/>
      <c r="N492" s="343"/>
      <c r="O492" s="343"/>
      <c r="P492" s="343"/>
      <c r="Q492" s="343"/>
      <c r="R492" s="343"/>
      <c r="S492" s="343"/>
      <c r="T492" s="343"/>
      <c r="U492" s="343"/>
      <c r="V492" s="343"/>
      <c r="W492" s="343"/>
      <c r="X492" s="343"/>
      <c r="Y492" s="343"/>
    </row>
    <row r="493" spans="1:25" ht="12.75" customHeight="1">
      <c r="A493" s="343"/>
      <c r="B493" s="343"/>
      <c r="C493" s="343"/>
      <c r="D493" s="343"/>
      <c r="E493" s="404"/>
      <c r="F493" s="404"/>
      <c r="G493" s="404"/>
      <c r="H493" s="343"/>
      <c r="I493" s="343"/>
      <c r="J493" s="343"/>
      <c r="K493" s="343"/>
      <c r="L493" s="343"/>
      <c r="M493" s="343"/>
      <c r="N493" s="343"/>
      <c r="O493" s="343"/>
      <c r="P493" s="343"/>
      <c r="Q493" s="343"/>
      <c r="R493" s="343"/>
      <c r="S493" s="343"/>
      <c r="T493" s="343"/>
      <c r="U493" s="343"/>
      <c r="V493" s="343"/>
      <c r="W493" s="343"/>
      <c r="X493" s="343"/>
      <c r="Y493" s="343"/>
    </row>
    <row r="494" spans="1:25" ht="12.75" customHeight="1">
      <c r="A494" s="343"/>
      <c r="B494" s="343"/>
      <c r="C494" s="343"/>
      <c r="D494" s="343"/>
      <c r="E494" s="404"/>
      <c r="F494" s="404"/>
      <c r="G494" s="404"/>
      <c r="H494" s="343"/>
      <c r="I494" s="343"/>
      <c r="J494" s="343"/>
      <c r="K494" s="343"/>
      <c r="L494" s="343"/>
      <c r="M494" s="343"/>
      <c r="N494" s="343"/>
      <c r="O494" s="343"/>
      <c r="P494" s="343"/>
      <c r="Q494" s="343"/>
      <c r="R494" s="343"/>
      <c r="S494" s="343"/>
      <c r="T494" s="343"/>
      <c r="U494" s="343"/>
      <c r="V494" s="343"/>
      <c r="W494" s="343"/>
      <c r="X494" s="343"/>
      <c r="Y494" s="343"/>
    </row>
    <row r="495" spans="1:25" ht="12.75" customHeight="1">
      <c r="A495" s="343"/>
      <c r="B495" s="343"/>
      <c r="C495" s="343"/>
      <c r="D495" s="343"/>
      <c r="E495" s="404"/>
      <c r="F495" s="404"/>
      <c r="G495" s="404"/>
      <c r="H495" s="343"/>
      <c r="I495" s="343"/>
      <c r="J495" s="343"/>
      <c r="K495" s="343"/>
      <c r="L495" s="343"/>
      <c r="M495" s="343"/>
      <c r="N495" s="343"/>
      <c r="O495" s="343"/>
      <c r="P495" s="343"/>
      <c r="Q495" s="343"/>
      <c r="R495" s="343"/>
      <c r="S495" s="343"/>
      <c r="T495" s="343"/>
      <c r="U495" s="343"/>
      <c r="V495" s="343"/>
      <c r="W495" s="343"/>
      <c r="X495" s="343"/>
      <c r="Y495" s="343"/>
    </row>
    <row r="496" spans="1:25" ht="12.75" customHeight="1">
      <c r="A496" s="343"/>
      <c r="B496" s="343"/>
      <c r="C496" s="343"/>
      <c r="D496" s="343"/>
      <c r="E496" s="404"/>
      <c r="F496" s="404"/>
      <c r="G496" s="404"/>
      <c r="H496" s="343"/>
      <c r="I496" s="343"/>
      <c r="J496" s="343"/>
      <c r="K496" s="343"/>
      <c r="L496" s="343"/>
      <c r="M496" s="343"/>
      <c r="N496" s="343"/>
      <c r="O496" s="343"/>
      <c r="P496" s="343"/>
      <c r="Q496" s="343"/>
      <c r="R496" s="343"/>
      <c r="S496" s="343"/>
      <c r="T496" s="343"/>
      <c r="U496" s="343"/>
      <c r="V496" s="343"/>
      <c r="W496" s="343"/>
      <c r="X496" s="343"/>
      <c r="Y496" s="343"/>
    </row>
    <row r="497" spans="1:25" ht="12.75" customHeight="1">
      <c r="A497" s="343"/>
      <c r="B497" s="343"/>
      <c r="C497" s="343"/>
      <c r="D497" s="343"/>
      <c r="E497" s="404"/>
      <c r="F497" s="404"/>
      <c r="G497" s="404"/>
      <c r="H497" s="343"/>
      <c r="I497" s="343"/>
      <c r="J497" s="343"/>
      <c r="K497" s="343"/>
      <c r="L497" s="343"/>
      <c r="M497" s="343"/>
      <c r="N497" s="343"/>
      <c r="O497" s="343"/>
      <c r="P497" s="343"/>
      <c r="Q497" s="343"/>
      <c r="R497" s="343"/>
      <c r="S497" s="343"/>
      <c r="T497" s="343"/>
      <c r="U497" s="343"/>
      <c r="V497" s="343"/>
      <c r="W497" s="343"/>
      <c r="X497" s="343"/>
      <c r="Y497" s="343"/>
    </row>
    <row r="498" spans="1:25" ht="12.75" customHeight="1">
      <c r="A498" s="343"/>
      <c r="B498" s="343"/>
      <c r="C498" s="343"/>
      <c r="D498" s="343"/>
      <c r="E498" s="404"/>
      <c r="F498" s="404"/>
      <c r="G498" s="404"/>
      <c r="H498" s="343"/>
      <c r="I498" s="343"/>
      <c r="J498" s="343"/>
      <c r="K498" s="343"/>
      <c r="L498" s="343"/>
      <c r="M498" s="343"/>
      <c r="N498" s="343"/>
      <c r="O498" s="343"/>
      <c r="P498" s="343"/>
      <c r="Q498" s="343"/>
      <c r="R498" s="343"/>
      <c r="S498" s="343"/>
      <c r="T498" s="343"/>
      <c r="U498" s="343"/>
      <c r="V498" s="343"/>
      <c r="W498" s="343"/>
      <c r="X498" s="343"/>
      <c r="Y498" s="343"/>
    </row>
    <row r="499" spans="1:25" ht="12.75" customHeight="1">
      <c r="A499" s="343"/>
      <c r="B499" s="343"/>
      <c r="C499" s="343"/>
      <c r="D499" s="343"/>
      <c r="E499" s="404"/>
      <c r="F499" s="404"/>
      <c r="G499" s="404"/>
      <c r="H499" s="343"/>
      <c r="I499" s="343"/>
      <c r="J499" s="343"/>
      <c r="K499" s="343"/>
      <c r="L499" s="343"/>
      <c r="M499" s="343"/>
      <c r="N499" s="343"/>
      <c r="O499" s="343"/>
      <c r="P499" s="343"/>
      <c r="Q499" s="343"/>
      <c r="R499" s="343"/>
      <c r="S499" s="343"/>
      <c r="T499" s="343"/>
      <c r="U499" s="343"/>
      <c r="V499" s="343"/>
      <c r="W499" s="343"/>
      <c r="X499" s="343"/>
      <c r="Y499" s="343"/>
    </row>
    <row r="500" spans="1:25" ht="12.75" customHeight="1">
      <c r="A500" s="343"/>
      <c r="B500" s="343"/>
      <c r="C500" s="343"/>
      <c r="D500" s="343"/>
      <c r="E500" s="404"/>
      <c r="F500" s="404"/>
      <c r="G500" s="404"/>
      <c r="H500" s="343"/>
      <c r="I500" s="343"/>
      <c r="J500" s="343"/>
      <c r="K500" s="343"/>
      <c r="L500" s="343"/>
      <c r="M500" s="343"/>
      <c r="N500" s="343"/>
      <c r="O500" s="343"/>
      <c r="P500" s="343"/>
      <c r="Q500" s="343"/>
      <c r="R500" s="343"/>
      <c r="S500" s="343"/>
      <c r="T500" s="343"/>
      <c r="U500" s="343"/>
      <c r="V500" s="343"/>
      <c r="W500" s="343"/>
      <c r="X500" s="343"/>
      <c r="Y500" s="343"/>
    </row>
    <row r="501" spans="1:25" ht="12.75" customHeight="1">
      <c r="A501" s="343"/>
      <c r="B501" s="343"/>
      <c r="C501" s="343"/>
      <c r="D501" s="343"/>
      <c r="E501" s="404"/>
      <c r="F501" s="404"/>
      <c r="G501" s="404"/>
      <c r="H501" s="343"/>
      <c r="I501" s="343"/>
      <c r="J501" s="343"/>
      <c r="K501" s="343"/>
      <c r="L501" s="343"/>
      <c r="M501" s="343"/>
      <c r="N501" s="343"/>
      <c r="O501" s="343"/>
      <c r="P501" s="343"/>
      <c r="Q501" s="343"/>
      <c r="R501" s="343"/>
      <c r="S501" s="343"/>
      <c r="T501" s="343"/>
      <c r="U501" s="343"/>
      <c r="V501" s="343"/>
      <c r="W501" s="343"/>
      <c r="X501" s="343"/>
      <c r="Y501" s="343"/>
    </row>
    <row r="502" spans="1:25" ht="12.75" customHeight="1">
      <c r="A502" s="343"/>
      <c r="B502" s="343"/>
      <c r="C502" s="343"/>
      <c r="D502" s="343"/>
      <c r="E502" s="404"/>
      <c r="F502" s="404"/>
      <c r="G502" s="404"/>
      <c r="H502" s="343"/>
      <c r="I502" s="343"/>
      <c r="J502" s="343"/>
      <c r="K502" s="343"/>
      <c r="L502" s="343"/>
      <c r="M502" s="343"/>
      <c r="N502" s="343"/>
      <c r="O502" s="343"/>
      <c r="P502" s="343"/>
      <c r="Q502" s="343"/>
      <c r="R502" s="343"/>
      <c r="S502" s="343"/>
      <c r="T502" s="343"/>
      <c r="U502" s="343"/>
      <c r="V502" s="343"/>
      <c r="W502" s="343"/>
      <c r="X502" s="343"/>
      <c r="Y502" s="343"/>
    </row>
    <row r="503" spans="1:25" ht="12.75" customHeight="1">
      <c r="A503" s="343"/>
      <c r="B503" s="343"/>
      <c r="C503" s="343"/>
      <c r="D503" s="343"/>
      <c r="E503" s="404"/>
      <c r="F503" s="404"/>
      <c r="G503" s="404"/>
      <c r="H503" s="343"/>
      <c r="I503" s="343"/>
      <c r="J503" s="343"/>
      <c r="K503" s="343"/>
      <c r="L503" s="343"/>
      <c r="M503" s="343"/>
      <c r="N503" s="343"/>
      <c r="O503" s="343"/>
      <c r="P503" s="343"/>
      <c r="Q503" s="343"/>
      <c r="R503" s="343"/>
      <c r="S503" s="343"/>
      <c r="T503" s="343"/>
      <c r="U503" s="343"/>
      <c r="V503" s="343"/>
      <c r="W503" s="343"/>
      <c r="X503" s="343"/>
      <c r="Y503" s="343"/>
    </row>
    <row r="504" spans="1:25" ht="12.75" customHeight="1">
      <c r="A504" s="343"/>
      <c r="B504" s="343"/>
      <c r="C504" s="343"/>
      <c r="D504" s="343"/>
      <c r="E504" s="404"/>
      <c r="F504" s="404"/>
      <c r="G504" s="404"/>
      <c r="H504" s="343"/>
      <c r="I504" s="343"/>
      <c r="J504" s="343"/>
      <c r="K504" s="343"/>
      <c r="L504" s="343"/>
      <c r="M504" s="343"/>
      <c r="N504" s="343"/>
      <c r="O504" s="343"/>
      <c r="P504" s="343"/>
      <c r="Q504" s="343"/>
      <c r="R504" s="343"/>
      <c r="S504" s="343"/>
      <c r="T504" s="343"/>
      <c r="U504" s="343"/>
      <c r="V504" s="343"/>
      <c r="W504" s="343"/>
      <c r="X504" s="343"/>
      <c r="Y504" s="343"/>
    </row>
    <row r="505" spans="1:25" ht="12.75" customHeight="1">
      <c r="A505" s="343"/>
      <c r="B505" s="343"/>
      <c r="C505" s="343"/>
      <c r="D505" s="343"/>
      <c r="E505" s="404"/>
      <c r="F505" s="404"/>
      <c r="G505" s="404"/>
      <c r="H505" s="343"/>
      <c r="I505" s="343"/>
      <c r="J505" s="343"/>
      <c r="K505" s="343"/>
      <c r="L505" s="343"/>
      <c r="M505" s="343"/>
      <c r="N505" s="343"/>
      <c r="O505" s="343"/>
      <c r="P505" s="343"/>
      <c r="Q505" s="343"/>
      <c r="R505" s="343"/>
      <c r="S505" s="343"/>
      <c r="T505" s="343"/>
      <c r="U505" s="343"/>
      <c r="V505" s="343"/>
      <c r="W505" s="343"/>
      <c r="X505" s="343"/>
      <c r="Y505" s="343"/>
    </row>
    <row r="506" spans="1:25" ht="12.75" customHeight="1">
      <c r="A506" s="343"/>
      <c r="B506" s="343"/>
      <c r="C506" s="343"/>
      <c r="D506" s="343"/>
      <c r="E506" s="404"/>
      <c r="F506" s="404"/>
      <c r="G506" s="404"/>
      <c r="H506" s="343"/>
      <c r="I506" s="343"/>
      <c r="J506" s="343"/>
      <c r="K506" s="343"/>
      <c r="L506" s="343"/>
      <c r="M506" s="343"/>
      <c r="N506" s="343"/>
      <c r="O506" s="343"/>
      <c r="P506" s="343"/>
      <c r="Q506" s="343"/>
      <c r="R506" s="343"/>
      <c r="S506" s="343"/>
      <c r="T506" s="343"/>
      <c r="U506" s="343"/>
      <c r="V506" s="343"/>
      <c r="W506" s="343"/>
      <c r="X506" s="343"/>
      <c r="Y506" s="343"/>
    </row>
    <row r="507" spans="1:25" ht="12.75" customHeight="1">
      <c r="A507" s="343"/>
      <c r="B507" s="343"/>
      <c r="C507" s="343"/>
      <c r="D507" s="343"/>
      <c r="E507" s="404"/>
      <c r="F507" s="404"/>
      <c r="G507" s="404"/>
      <c r="H507" s="343"/>
      <c r="I507" s="343"/>
      <c r="J507" s="343"/>
      <c r="K507" s="343"/>
      <c r="L507" s="343"/>
      <c r="M507" s="343"/>
      <c r="N507" s="343"/>
      <c r="O507" s="343"/>
      <c r="P507" s="343"/>
      <c r="Q507" s="343"/>
      <c r="R507" s="343"/>
      <c r="S507" s="343"/>
      <c r="T507" s="343"/>
      <c r="U507" s="343"/>
      <c r="V507" s="343"/>
      <c r="W507" s="343"/>
      <c r="X507" s="343"/>
      <c r="Y507" s="343"/>
    </row>
    <row r="508" spans="1:25" ht="12.75" customHeight="1">
      <c r="A508" s="343"/>
      <c r="B508" s="343"/>
      <c r="C508" s="343"/>
      <c r="D508" s="343"/>
      <c r="E508" s="404"/>
      <c r="F508" s="404"/>
      <c r="G508" s="404"/>
      <c r="H508" s="343"/>
      <c r="I508" s="343"/>
      <c r="J508" s="343"/>
      <c r="K508" s="343"/>
      <c r="L508" s="343"/>
      <c r="M508" s="343"/>
      <c r="N508" s="343"/>
      <c r="O508" s="343"/>
      <c r="P508" s="343"/>
      <c r="Q508" s="343"/>
      <c r="R508" s="343"/>
      <c r="S508" s="343"/>
      <c r="T508" s="343"/>
      <c r="U508" s="343"/>
      <c r="V508" s="343"/>
      <c r="W508" s="343"/>
      <c r="X508" s="343"/>
      <c r="Y508" s="343"/>
    </row>
    <row r="509" spans="1:25" ht="12.75" customHeight="1">
      <c r="A509" s="343"/>
      <c r="B509" s="343"/>
      <c r="C509" s="343"/>
      <c r="D509" s="343"/>
      <c r="E509" s="404"/>
      <c r="F509" s="404"/>
      <c r="G509" s="404"/>
      <c r="H509" s="343"/>
      <c r="I509" s="343"/>
      <c r="J509" s="343"/>
      <c r="K509" s="343"/>
      <c r="L509" s="343"/>
      <c r="M509" s="343"/>
      <c r="N509" s="343"/>
      <c r="O509" s="343"/>
      <c r="P509" s="343"/>
      <c r="Q509" s="343"/>
      <c r="R509" s="343"/>
      <c r="S509" s="343"/>
      <c r="T509" s="343"/>
      <c r="U509" s="343"/>
      <c r="V509" s="343"/>
      <c r="W509" s="343"/>
      <c r="X509" s="343"/>
      <c r="Y509" s="343"/>
    </row>
    <row r="510" spans="1:25" ht="12.75" customHeight="1">
      <c r="A510" s="343"/>
      <c r="B510" s="343"/>
      <c r="C510" s="343"/>
      <c r="D510" s="343"/>
      <c r="E510" s="404"/>
      <c r="F510" s="404"/>
      <c r="G510" s="404"/>
      <c r="H510" s="343"/>
      <c r="I510" s="343"/>
      <c r="J510" s="343"/>
      <c r="K510" s="343"/>
      <c r="L510" s="343"/>
      <c r="M510" s="343"/>
      <c r="N510" s="343"/>
      <c r="O510" s="343"/>
      <c r="P510" s="343"/>
      <c r="Q510" s="343"/>
      <c r="R510" s="343"/>
      <c r="S510" s="343"/>
      <c r="T510" s="343"/>
      <c r="U510" s="343"/>
      <c r="V510" s="343"/>
      <c r="W510" s="343"/>
      <c r="X510" s="343"/>
      <c r="Y510" s="343"/>
    </row>
    <row r="511" spans="1:25" ht="12.75" customHeight="1">
      <c r="A511" s="343"/>
      <c r="B511" s="343"/>
      <c r="C511" s="343"/>
      <c r="D511" s="343"/>
      <c r="E511" s="404"/>
      <c r="F511" s="404"/>
      <c r="G511" s="404"/>
      <c r="H511" s="343"/>
      <c r="I511" s="343"/>
      <c r="J511" s="343"/>
      <c r="K511" s="343"/>
      <c r="L511" s="343"/>
      <c r="M511" s="343"/>
      <c r="N511" s="343"/>
      <c r="O511" s="343"/>
      <c r="P511" s="343"/>
      <c r="Q511" s="343"/>
      <c r="R511" s="343"/>
      <c r="S511" s="343"/>
      <c r="T511" s="343"/>
      <c r="U511" s="343"/>
      <c r="V511" s="343"/>
      <c r="W511" s="343"/>
      <c r="X511" s="343"/>
      <c r="Y511" s="343"/>
    </row>
    <row r="512" spans="1:25" ht="12.75" customHeight="1">
      <c r="A512" s="343"/>
      <c r="B512" s="343"/>
      <c r="C512" s="343"/>
      <c r="D512" s="343"/>
      <c r="E512" s="404"/>
      <c r="F512" s="404"/>
      <c r="G512" s="404"/>
      <c r="H512" s="343"/>
      <c r="I512" s="343"/>
      <c r="J512" s="343"/>
      <c r="K512" s="343"/>
      <c r="L512" s="343"/>
      <c r="M512" s="343"/>
      <c r="N512" s="343"/>
      <c r="O512" s="343"/>
      <c r="P512" s="343"/>
      <c r="Q512" s="343"/>
      <c r="R512" s="343"/>
      <c r="S512" s="343"/>
      <c r="T512" s="343"/>
      <c r="U512" s="343"/>
      <c r="V512" s="343"/>
      <c r="W512" s="343"/>
      <c r="X512" s="343"/>
      <c r="Y512" s="343"/>
    </row>
    <row r="513" spans="1:25" ht="12.75" customHeight="1">
      <c r="A513" s="343"/>
      <c r="B513" s="343"/>
      <c r="C513" s="343"/>
      <c r="D513" s="343"/>
      <c r="E513" s="404"/>
      <c r="F513" s="404"/>
      <c r="G513" s="404"/>
      <c r="H513" s="343"/>
      <c r="I513" s="343"/>
      <c r="J513" s="343"/>
      <c r="K513" s="343"/>
      <c r="L513" s="343"/>
      <c r="M513" s="343"/>
      <c r="N513" s="343"/>
      <c r="O513" s="343"/>
      <c r="P513" s="343"/>
      <c r="Q513" s="343"/>
      <c r="R513" s="343"/>
      <c r="S513" s="343"/>
      <c r="T513" s="343"/>
      <c r="U513" s="343"/>
      <c r="V513" s="343"/>
      <c r="W513" s="343"/>
      <c r="X513" s="343"/>
      <c r="Y513" s="343"/>
    </row>
    <row r="514" spans="1:25" ht="12.75" customHeight="1">
      <c r="A514" s="343"/>
      <c r="B514" s="343"/>
      <c r="C514" s="343"/>
      <c r="D514" s="343"/>
      <c r="E514" s="404"/>
      <c r="F514" s="404"/>
      <c r="G514" s="404"/>
      <c r="H514" s="343"/>
      <c r="I514" s="343"/>
      <c r="J514" s="343"/>
      <c r="K514" s="343"/>
      <c r="L514" s="343"/>
      <c r="M514" s="343"/>
      <c r="N514" s="343"/>
      <c r="O514" s="343"/>
      <c r="P514" s="343"/>
      <c r="Q514" s="343"/>
      <c r="R514" s="343"/>
      <c r="S514" s="343"/>
      <c r="T514" s="343"/>
      <c r="U514" s="343"/>
      <c r="V514" s="343"/>
      <c r="W514" s="343"/>
      <c r="X514" s="343"/>
      <c r="Y514" s="343"/>
    </row>
    <row r="515" spans="1:25" ht="12.75" customHeight="1">
      <c r="A515" s="343"/>
      <c r="B515" s="343"/>
      <c r="C515" s="343"/>
      <c r="D515" s="343"/>
      <c r="E515" s="404"/>
      <c r="F515" s="404"/>
      <c r="G515" s="404"/>
      <c r="H515" s="343"/>
      <c r="I515" s="343"/>
      <c r="J515" s="343"/>
      <c r="K515" s="343"/>
      <c r="L515" s="343"/>
      <c r="M515" s="343"/>
      <c r="N515" s="343"/>
      <c r="O515" s="343"/>
      <c r="P515" s="343"/>
      <c r="Q515" s="343"/>
      <c r="R515" s="343"/>
      <c r="S515" s="343"/>
      <c r="T515" s="343"/>
      <c r="U515" s="343"/>
      <c r="V515" s="343"/>
      <c r="W515" s="343"/>
      <c r="X515" s="343"/>
      <c r="Y515" s="343"/>
    </row>
    <row r="516" spans="1:25" ht="12.75" customHeight="1">
      <c r="A516" s="343"/>
      <c r="B516" s="343"/>
      <c r="C516" s="343"/>
      <c r="D516" s="343"/>
      <c r="E516" s="404"/>
      <c r="F516" s="404"/>
      <c r="G516" s="404"/>
      <c r="H516" s="343"/>
      <c r="I516" s="343"/>
      <c r="J516" s="343"/>
      <c r="K516" s="343"/>
      <c r="L516" s="343"/>
      <c r="M516" s="343"/>
      <c r="N516" s="343"/>
      <c r="O516" s="343"/>
      <c r="P516" s="343"/>
      <c r="Q516" s="343"/>
      <c r="R516" s="343"/>
      <c r="S516" s="343"/>
      <c r="T516" s="343"/>
      <c r="U516" s="343"/>
      <c r="V516" s="343"/>
      <c r="W516" s="343"/>
      <c r="X516" s="343"/>
      <c r="Y516" s="343"/>
    </row>
    <row r="517" spans="1:25" ht="12.75" customHeight="1">
      <c r="A517" s="343"/>
      <c r="B517" s="343"/>
      <c r="C517" s="343"/>
      <c r="D517" s="343"/>
      <c r="E517" s="404"/>
      <c r="F517" s="404"/>
      <c r="G517" s="404"/>
      <c r="H517" s="343"/>
      <c r="I517" s="343"/>
      <c r="J517" s="343"/>
      <c r="K517" s="343"/>
      <c r="L517" s="343"/>
      <c r="M517" s="343"/>
      <c r="N517" s="343"/>
      <c r="O517" s="343"/>
      <c r="P517" s="343"/>
      <c r="Q517" s="343"/>
      <c r="R517" s="343"/>
      <c r="S517" s="343"/>
      <c r="T517" s="343"/>
      <c r="U517" s="343"/>
      <c r="V517" s="343"/>
      <c r="W517" s="343"/>
      <c r="X517" s="343"/>
      <c r="Y517" s="343"/>
    </row>
    <row r="518" spans="1:25" ht="12.75" customHeight="1">
      <c r="A518" s="343"/>
      <c r="B518" s="343"/>
      <c r="C518" s="343"/>
      <c r="D518" s="343"/>
      <c r="E518" s="404"/>
      <c r="F518" s="404"/>
      <c r="G518" s="404"/>
      <c r="H518" s="343"/>
      <c r="I518" s="343"/>
      <c r="J518" s="343"/>
      <c r="K518" s="343"/>
      <c r="L518" s="343"/>
      <c r="M518" s="343"/>
      <c r="N518" s="343"/>
      <c r="O518" s="343"/>
      <c r="P518" s="343"/>
      <c r="Q518" s="343"/>
      <c r="R518" s="343"/>
      <c r="S518" s="343"/>
      <c r="T518" s="343"/>
      <c r="U518" s="343"/>
      <c r="V518" s="343"/>
      <c r="W518" s="343"/>
      <c r="X518" s="343"/>
      <c r="Y518" s="343"/>
    </row>
    <row r="519" spans="1:25" ht="12.75" customHeight="1">
      <c r="A519" s="343"/>
      <c r="B519" s="343"/>
      <c r="C519" s="343"/>
      <c r="D519" s="343"/>
      <c r="E519" s="404"/>
      <c r="F519" s="404"/>
      <c r="G519" s="404"/>
      <c r="H519" s="343"/>
      <c r="I519" s="343"/>
      <c r="J519" s="343"/>
      <c r="K519" s="343"/>
      <c r="L519" s="343"/>
      <c r="M519" s="343"/>
      <c r="N519" s="343"/>
      <c r="O519" s="343"/>
      <c r="P519" s="343"/>
      <c r="Q519" s="343"/>
      <c r="R519" s="343"/>
      <c r="S519" s="343"/>
      <c r="T519" s="343"/>
      <c r="U519" s="343"/>
      <c r="V519" s="343"/>
      <c r="W519" s="343"/>
      <c r="X519" s="343"/>
      <c r="Y519" s="343"/>
    </row>
    <row r="520" spans="1:25" ht="12.75" customHeight="1">
      <c r="A520" s="343"/>
      <c r="B520" s="343"/>
      <c r="C520" s="343"/>
      <c r="D520" s="343"/>
      <c r="E520" s="404"/>
      <c r="F520" s="404"/>
      <c r="G520" s="404"/>
      <c r="H520" s="343"/>
      <c r="I520" s="343"/>
      <c r="J520" s="343"/>
      <c r="K520" s="343"/>
      <c r="L520" s="343"/>
      <c r="M520" s="343"/>
      <c r="N520" s="343"/>
      <c r="O520" s="343"/>
      <c r="P520" s="343"/>
      <c r="Q520" s="343"/>
      <c r="R520" s="343"/>
      <c r="S520" s="343"/>
      <c r="T520" s="343"/>
      <c r="U520" s="343"/>
      <c r="V520" s="343"/>
      <c r="W520" s="343"/>
      <c r="X520" s="343"/>
      <c r="Y520" s="343"/>
    </row>
    <row r="521" spans="1:25" ht="12.75" customHeight="1">
      <c r="A521" s="343"/>
      <c r="B521" s="343"/>
      <c r="C521" s="343"/>
      <c r="D521" s="343"/>
      <c r="E521" s="404"/>
      <c r="F521" s="404"/>
      <c r="G521" s="404"/>
      <c r="H521" s="343"/>
      <c r="I521" s="343"/>
      <c r="J521" s="343"/>
      <c r="K521" s="343"/>
      <c r="L521" s="343"/>
      <c r="M521" s="343"/>
      <c r="N521" s="343"/>
      <c r="O521" s="343"/>
      <c r="P521" s="343"/>
      <c r="Q521" s="343"/>
      <c r="R521" s="343"/>
      <c r="S521" s="343"/>
      <c r="T521" s="343"/>
      <c r="U521" s="343"/>
      <c r="V521" s="343"/>
      <c r="W521" s="343"/>
      <c r="X521" s="343"/>
      <c r="Y521" s="343"/>
    </row>
    <row r="522" spans="1:25" ht="12.75" customHeight="1">
      <c r="A522" s="343"/>
      <c r="B522" s="343"/>
      <c r="C522" s="343"/>
      <c r="D522" s="343"/>
      <c r="E522" s="404"/>
      <c r="F522" s="404"/>
      <c r="G522" s="404"/>
      <c r="H522" s="343"/>
      <c r="I522" s="343"/>
      <c r="J522" s="343"/>
      <c r="K522" s="343"/>
      <c r="L522" s="343"/>
      <c r="M522" s="343"/>
      <c r="N522" s="343"/>
      <c r="O522" s="343"/>
      <c r="P522" s="343"/>
      <c r="Q522" s="343"/>
      <c r="R522" s="343"/>
      <c r="S522" s="343"/>
      <c r="T522" s="343"/>
      <c r="U522" s="343"/>
      <c r="V522" s="343"/>
      <c r="W522" s="343"/>
      <c r="X522" s="343"/>
      <c r="Y522" s="343"/>
    </row>
    <row r="523" spans="1:25" ht="12.75" customHeight="1">
      <c r="A523" s="343"/>
      <c r="B523" s="343"/>
      <c r="C523" s="343"/>
      <c r="D523" s="343"/>
      <c r="E523" s="404"/>
      <c r="F523" s="404"/>
      <c r="G523" s="404"/>
      <c r="H523" s="343"/>
      <c r="I523" s="343"/>
      <c r="J523" s="343"/>
      <c r="K523" s="343"/>
      <c r="L523" s="343"/>
      <c r="M523" s="343"/>
      <c r="N523" s="343"/>
      <c r="O523" s="343"/>
      <c r="P523" s="343"/>
      <c r="Q523" s="343"/>
      <c r="R523" s="343"/>
      <c r="S523" s="343"/>
      <c r="T523" s="343"/>
      <c r="U523" s="343"/>
      <c r="V523" s="343"/>
      <c r="W523" s="343"/>
      <c r="X523" s="343"/>
      <c r="Y523" s="343"/>
    </row>
    <row r="524" spans="1:25" ht="12.75" customHeight="1">
      <c r="A524" s="343"/>
      <c r="B524" s="343"/>
      <c r="C524" s="343"/>
      <c r="D524" s="343"/>
      <c r="E524" s="404"/>
      <c r="F524" s="404"/>
      <c r="G524" s="404"/>
      <c r="H524" s="343"/>
      <c r="I524" s="343"/>
      <c r="J524" s="343"/>
      <c r="K524" s="343"/>
      <c r="L524" s="343"/>
      <c r="M524" s="343"/>
      <c r="N524" s="343"/>
      <c r="O524" s="343"/>
      <c r="P524" s="343"/>
      <c r="Q524" s="343"/>
      <c r="R524" s="343"/>
      <c r="S524" s="343"/>
      <c r="T524" s="343"/>
      <c r="U524" s="343"/>
      <c r="V524" s="343"/>
      <c r="W524" s="343"/>
      <c r="X524" s="343"/>
      <c r="Y524" s="343"/>
    </row>
    <row r="525" spans="1:25" ht="12.75" customHeight="1">
      <c r="A525" s="343"/>
      <c r="B525" s="343"/>
      <c r="C525" s="343"/>
      <c r="D525" s="343"/>
      <c r="E525" s="404"/>
      <c r="F525" s="404"/>
      <c r="G525" s="404"/>
      <c r="H525" s="343"/>
      <c r="I525" s="343"/>
      <c r="J525" s="343"/>
      <c r="K525" s="343"/>
      <c r="L525" s="343"/>
      <c r="M525" s="343"/>
      <c r="N525" s="343"/>
      <c r="O525" s="343"/>
      <c r="P525" s="343"/>
      <c r="Q525" s="343"/>
      <c r="R525" s="343"/>
      <c r="S525" s="343"/>
      <c r="T525" s="343"/>
      <c r="U525" s="343"/>
      <c r="V525" s="343"/>
      <c r="W525" s="343"/>
      <c r="X525" s="343"/>
      <c r="Y525" s="343"/>
    </row>
    <row r="526" spans="1:25" ht="12.75" customHeight="1">
      <c r="A526" s="343"/>
      <c r="B526" s="343"/>
      <c r="C526" s="343"/>
      <c r="D526" s="343"/>
      <c r="E526" s="404"/>
      <c r="F526" s="404"/>
      <c r="G526" s="404"/>
      <c r="H526" s="343"/>
      <c r="I526" s="343"/>
      <c r="J526" s="343"/>
      <c r="K526" s="343"/>
      <c r="L526" s="343"/>
      <c r="M526" s="343"/>
      <c r="N526" s="343"/>
      <c r="O526" s="343"/>
      <c r="P526" s="343"/>
      <c r="Q526" s="343"/>
      <c r="R526" s="343"/>
      <c r="S526" s="343"/>
      <c r="T526" s="343"/>
      <c r="U526" s="343"/>
      <c r="V526" s="343"/>
      <c r="W526" s="343"/>
      <c r="X526" s="343"/>
      <c r="Y526" s="343"/>
    </row>
    <row r="527" spans="1:25" ht="12.75" customHeight="1">
      <c r="A527" s="343"/>
      <c r="B527" s="343"/>
      <c r="C527" s="343"/>
      <c r="D527" s="343"/>
      <c r="E527" s="404"/>
      <c r="F527" s="404"/>
      <c r="G527" s="404"/>
      <c r="H527" s="343"/>
      <c r="I527" s="343"/>
      <c r="J527" s="343"/>
      <c r="K527" s="343"/>
      <c r="L527" s="343"/>
      <c r="M527" s="343"/>
      <c r="N527" s="343"/>
      <c r="O527" s="343"/>
      <c r="P527" s="343"/>
      <c r="Q527" s="343"/>
      <c r="R527" s="343"/>
      <c r="S527" s="343"/>
      <c r="T527" s="343"/>
      <c r="U527" s="343"/>
      <c r="V527" s="343"/>
      <c r="W527" s="343"/>
      <c r="X527" s="343"/>
      <c r="Y527" s="343"/>
    </row>
    <row r="528" spans="1:25" ht="12.75" customHeight="1">
      <c r="A528" s="343"/>
      <c r="B528" s="343"/>
      <c r="C528" s="343"/>
      <c r="D528" s="343"/>
      <c r="E528" s="404"/>
      <c r="F528" s="404"/>
      <c r="G528" s="404"/>
      <c r="H528" s="343"/>
      <c r="I528" s="343"/>
      <c r="J528" s="343"/>
      <c r="K528" s="343"/>
      <c r="L528" s="343"/>
      <c r="M528" s="343"/>
      <c r="N528" s="343"/>
      <c r="O528" s="343"/>
      <c r="P528" s="343"/>
      <c r="Q528" s="343"/>
      <c r="R528" s="343"/>
      <c r="S528" s="343"/>
      <c r="T528" s="343"/>
      <c r="U528" s="343"/>
      <c r="V528" s="343"/>
      <c r="W528" s="343"/>
      <c r="X528" s="343"/>
      <c r="Y528" s="343"/>
    </row>
    <row r="529" spans="1:25" ht="12.75" customHeight="1">
      <c r="A529" s="343"/>
      <c r="B529" s="343"/>
      <c r="C529" s="343"/>
      <c r="D529" s="343"/>
      <c r="E529" s="404"/>
      <c r="F529" s="404"/>
      <c r="G529" s="404"/>
      <c r="H529" s="343"/>
      <c r="I529" s="343"/>
      <c r="J529" s="343"/>
      <c r="K529" s="343"/>
      <c r="L529" s="343"/>
      <c r="M529" s="343"/>
      <c r="N529" s="343"/>
      <c r="O529" s="343"/>
      <c r="P529" s="343"/>
      <c r="Q529" s="343"/>
      <c r="R529" s="343"/>
      <c r="S529" s="343"/>
      <c r="T529" s="343"/>
      <c r="U529" s="343"/>
      <c r="V529" s="343"/>
      <c r="W529" s="343"/>
      <c r="X529" s="343"/>
      <c r="Y529" s="343"/>
    </row>
    <row r="530" spans="1:25" ht="12.75" customHeight="1">
      <c r="A530" s="343"/>
      <c r="B530" s="343"/>
      <c r="C530" s="343"/>
      <c r="D530" s="343"/>
      <c r="E530" s="404"/>
      <c r="F530" s="404"/>
      <c r="G530" s="404"/>
      <c r="H530" s="343"/>
      <c r="I530" s="343"/>
      <c r="J530" s="343"/>
      <c r="K530" s="343"/>
      <c r="L530" s="343"/>
      <c r="M530" s="343"/>
      <c r="N530" s="343"/>
      <c r="O530" s="343"/>
      <c r="P530" s="343"/>
      <c r="Q530" s="343"/>
      <c r="R530" s="343"/>
      <c r="S530" s="343"/>
      <c r="T530" s="343"/>
      <c r="U530" s="343"/>
      <c r="V530" s="343"/>
      <c r="W530" s="343"/>
      <c r="X530" s="343"/>
      <c r="Y530" s="343"/>
    </row>
    <row r="531" spans="1:25" ht="12.75" customHeight="1">
      <c r="A531" s="343"/>
      <c r="B531" s="343"/>
      <c r="C531" s="343"/>
      <c r="D531" s="343"/>
      <c r="E531" s="404"/>
      <c r="F531" s="404"/>
      <c r="G531" s="404"/>
      <c r="H531" s="343"/>
      <c r="I531" s="343"/>
      <c r="J531" s="343"/>
      <c r="K531" s="343"/>
      <c r="L531" s="343"/>
      <c r="M531" s="343"/>
      <c r="N531" s="343"/>
      <c r="O531" s="343"/>
      <c r="P531" s="343"/>
      <c r="Q531" s="343"/>
      <c r="R531" s="343"/>
      <c r="S531" s="343"/>
      <c r="T531" s="343"/>
      <c r="U531" s="343"/>
      <c r="V531" s="343"/>
      <c r="W531" s="343"/>
      <c r="X531" s="343"/>
      <c r="Y531" s="343"/>
    </row>
    <row r="532" spans="1:25" ht="12.75" customHeight="1">
      <c r="A532" s="343"/>
      <c r="B532" s="343"/>
      <c r="C532" s="343"/>
      <c r="D532" s="343"/>
      <c r="E532" s="404"/>
      <c r="F532" s="404"/>
      <c r="G532" s="404"/>
      <c r="H532" s="343"/>
      <c r="I532" s="343"/>
      <c r="J532" s="343"/>
      <c r="K532" s="343"/>
      <c r="L532" s="343"/>
      <c r="M532" s="343"/>
      <c r="N532" s="343"/>
      <c r="O532" s="343"/>
      <c r="P532" s="343"/>
      <c r="Q532" s="343"/>
      <c r="R532" s="343"/>
      <c r="S532" s="343"/>
      <c r="T532" s="343"/>
      <c r="U532" s="343"/>
      <c r="V532" s="343"/>
      <c r="W532" s="343"/>
      <c r="X532" s="343"/>
      <c r="Y532" s="343"/>
    </row>
    <row r="533" spans="1:25" ht="12.75" customHeight="1">
      <c r="A533" s="343"/>
      <c r="B533" s="343"/>
      <c r="C533" s="343"/>
      <c r="D533" s="343"/>
      <c r="E533" s="404"/>
      <c r="F533" s="404"/>
      <c r="G533" s="404"/>
      <c r="H533" s="343"/>
      <c r="I533" s="343"/>
      <c r="J533" s="343"/>
      <c r="K533" s="343"/>
      <c r="L533" s="343"/>
      <c r="M533" s="343"/>
      <c r="N533" s="343"/>
      <c r="O533" s="343"/>
      <c r="P533" s="343"/>
      <c r="Q533" s="343"/>
      <c r="R533" s="343"/>
      <c r="S533" s="343"/>
      <c r="T533" s="343"/>
      <c r="U533" s="343"/>
      <c r="V533" s="343"/>
      <c r="W533" s="343"/>
      <c r="X533" s="343"/>
      <c r="Y533" s="343"/>
    </row>
    <row r="534" spans="1:25" ht="12.75" customHeight="1">
      <c r="A534" s="343"/>
      <c r="B534" s="343"/>
      <c r="C534" s="343"/>
      <c r="D534" s="343"/>
      <c r="E534" s="404"/>
      <c r="F534" s="404"/>
      <c r="G534" s="404"/>
      <c r="H534" s="343"/>
      <c r="I534" s="343"/>
      <c r="J534" s="343"/>
      <c r="K534" s="343"/>
      <c r="L534" s="343"/>
      <c r="M534" s="343"/>
      <c r="N534" s="343"/>
      <c r="O534" s="343"/>
      <c r="P534" s="343"/>
      <c r="Q534" s="343"/>
      <c r="R534" s="343"/>
      <c r="S534" s="343"/>
      <c r="T534" s="343"/>
      <c r="U534" s="343"/>
      <c r="V534" s="343"/>
      <c r="W534" s="343"/>
      <c r="X534" s="343"/>
      <c r="Y534" s="343"/>
    </row>
    <row r="535" spans="1:25" ht="12.75" customHeight="1">
      <c r="A535" s="343"/>
      <c r="B535" s="343"/>
      <c r="C535" s="343"/>
      <c r="D535" s="343"/>
      <c r="E535" s="404"/>
      <c r="F535" s="404"/>
      <c r="G535" s="404"/>
      <c r="H535" s="343"/>
      <c r="I535" s="343"/>
      <c r="J535" s="343"/>
      <c r="K535" s="343"/>
      <c r="L535" s="343"/>
      <c r="M535" s="343"/>
      <c r="N535" s="343"/>
      <c r="O535" s="343"/>
      <c r="P535" s="343"/>
      <c r="Q535" s="343"/>
      <c r="R535" s="343"/>
      <c r="S535" s="343"/>
      <c r="T535" s="343"/>
      <c r="U535" s="343"/>
      <c r="V535" s="343"/>
      <c r="W535" s="343"/>
      <c r="X535" s="343"/>
      <c r="Y535" s="343"/>
    </row>
    <row r="536" spans="1:25" ht="12.75" customHeight="1">
      <c r="A536" s="343"/>
      <c r="B536" s="343"/>
      <c r="C536" s="343"/>
      <c r="D536" s="343"/>
      <c r="E536" s="404"/>
      <c r="F536" s="404"/>
      <c r="G536" s="404"/>
      <c r="H536" s="343"/>
      <c r="I536" s="343"/>
      <c r="J536" s="343"/>
      <c r="K536" s="343"/>
      <c r="L536" s="343"/>
      <c r="M536" s="343"/>
      <c r="N536" s="343"/>
      <c r="O536" s="343"/>
      <c r="P536" s="343"/>
      <c r="Q536" s="343"/>
      <c r="R536" s="343"/>
      <c r="S536" s="343"/>
      <c r="T536" s="343"/>
      <c r="U536" s="343"/>
      <c r="V536" s="343"/>
      <c r="W536" s="343"/>
      <c r="X536" s="343"/>
      <c r="Y536" s="343"/>
    </row>
    <row r="537" spans="1:25" ht="12.75" customHeight="1">
      <c r="A537" s="343"/>
      <c r="B537" s="343"/>
      <c r="C537" s="343"/>
      <c r="D537" s="343"/>
      <c r="E537" s="404"/>
      <c r="F537" s="404"/>
      <c r="G537" s="404"/>
      <c r="H537" s="343"/>
      <c r="I537" s="343"/>
      <c r="J537" s="343"/>
      <c r="K537" s="343"/>
      <c r="L537" s="343"/>
      <c r="M537" s="343"/>
      <c r="N537" s="343"/>
      <c r="O537" s="343"/>
      <c r="P537" s="343"/>
      <c r="Q537" s="343"/>
      <c r="R537" s="343"/>
      <c r="S537" s="343"/>
      <c r="T537" s="343"/>
      <c r="U537" s="343"/>
      <c r="V537" s="343"/>
      <c r="W537" s="343"/>
      <c r="X537" s="343"/>
      <c r="Y537" s="343"/>
    </row>
    <row r="538" spans="1:25" ht="12.75" customHeight="1">
      <c r="A538" s="343"/>
      <c r="B538" s="343"/>
      <c r="C538" s="343"/>
      <c r="D538" s="343"/>
      <c r="E538" s="404"/>
      <c r="F538" s="404"/>
      <c r="G538" s="404"/>
      <c r="H538" s="343"/>
      <c r="I538" s="343"/>
      <c r="J538" s="343"/>
      <c r="K538" s="343"/>
      <c r="L538" s="343"/>
      <c r="M538" s="343"/>
      <c r="N538" s="343"/>
      <c r="O538" s="343"/>
      <c r="P538" s="343"/>
      <c r="Q538" s="343"/>
      <c r="R538" s="343"/>
      <c r="S538" s="343"/>
      <c r="T538" s="343"/>
      <c r="U538" s="343"/>
      <c r="V538" s="343"/>
      <c r="W538" s="343"/>
      <c r="X538" s="343"/>
      <c r="Y538" s="343"/>
    </row>
    <row r="539" spans="1:25" ht="12.75" customHeight="1">
      <c r="A539" s="343"/>
      <c r="B539" s="343"/>
      <c r="C539" s="343"/>
      <c r="D539" s="343"/>
      <c r="E539" s="404"/>
      <c r="F539" s="404"/>
      <c r="G539" s="404"/>
      <c r="H539" s="343"/>
      <c r="I539" s="343"/>
      <c r="J539" s="343"/>
      <c r="K539" s="343"/>
      <c r="L539" s="343"/>
      <c r="M539" s="343"/>
      <c r="N539" s="343"/>
      <c r="O539" s="343"/>
      <c r="P539" s="343"/>
      <c r="Q539" s="343"/>
      <c r="R539" s="343"/>
      <c r="S539" s="343"/>
      <c r="T539" s="343"/>
      <c r="U539" s="343"/>
      <c r="V539" s="343"/>
      <c r="W539" s="343"/>
      <c r="X539" s="343"/>
      <c r="Y539" s="343"/>
    </row>
    <row r="540" spans="1:25" ht="12.75" customHeight="1">
      <c r="A540" s="343"/>
      <c r="B540" s="343"/>
      <c r="C540" s="343"/>
      <c r="D540" s="343"/>
      <c r="E540" s="404"/>
      <c r="F540" s="404"/>
      <c r="G540" s="404"/>
      <c r="H540" s="343"/>
      <c r="I540" s="343"/>
      <c r="J540" s="343"/>
      <c r="K540" s="343"/>
      <c r="L540" s="343"/>
      <c r="M540" s="343"/>
      <c r="N540" s="343"/>
      <c r="O540" s="343"/>
      <c r="P540" s="343"/>
      <c r="Q540" s="343"/>
      <c r="R540" s="343"/>
      <c r="S540" s="343"/>
      <c r="T540" s="343"/>
      <c r="U540" s="343"/>
      <c r="V540" s="343"/>
      <c r="W540" s="343"/>
      <c r="X540" s="343"/>
      <c r="Y540" s="343"/>
    </row>
    <row r="541" spans="1:25" ht="12.75" customHeight="1">
      <c r="A541" s="343"/>
      <c r="B541" s="343"/>
      <c r="C541" s="343"/>
      <c r="D541" s="343"/>
      <c r="E541" s="404"/>
      <c r="F541" s="404"/>
      <c r="G541" s="404"/>
      <c r="H541" s="343"/>
      <c r="I541" s="343"/>
      <c r="J541" s="343"/>
      <c r="K541" s="343"/>
      <c r="L541" s="343"/>
      <c r="M541" s="343"/>
      <c r="N541" s="343"/>
      <c r="O541" s="343"/>
      <c r="P541" s="343"/>
      <c r="Q541" s="343"/>
      <c r="R541" s="343"/>
      <c r="S541" s="343"/>
      <c r="T541" s="343"/>
      <c r="U541" s="343"/>
      <c r="V541" s="343"/>
      <c r="W541" s="343"/>
      <c r="X541" s="343"/>
      <c r="Y541" s="343"/>
    </row>
    <row r="542" spans="1:25" ht="12.75" customHeight="1">
      <c r="A542" s="343"/>
      <c r="B542" s="343"/>
      <c r="C542" s="343"/>
      <c r="D542" s="343"/>
      <c r="E542" s="404"/>
      <c r="F542" s="404"/>
      <c r="G542" s="404"/>
      <c r="H542" s="343"/>
      <c r="I542" s="343"/>
      <c r="J542" s="343"/>
      <c r="K542" s="343"/>
      <c r="L542" s="343"/>
      <c r="M542" s="343"/>
      <c r="N542" s="343"/>
      <c r="O542" s="343"/>
      <c r="P542" s="343"/>
      <c r="Q542" s="343"/>
      <c r="R542" s="343"/>
      <c r="S542" s="343"/>
      <c r="T542" s="343"/>
      <c r="U542" s="343"/>
      <c r="V542" s="343"/>
      <c r="W542" s="343"/>
      <c r="X542" s="343"/>
      <c r="Y542" s="343"/>
    </row>
    <row r="543" spans="1:25" ht="12.75" customHeight="1">
      <c r="A543" s="343"/>
      <c r="B543" s="343"/>
      <c r="C543" s="343"/>
      <c r="D543" s="343"/>
      <c r="E543" s="404"/>
      <c r="F543" s="404"/>
      <c r="G543" s="404"/>
      <c r="H543" s="343"/>
      <c r="I543" s="343"/>
      <c r="J543" s="343"/>
      <c r="K543" s="343"/>
      <c r="L543" s="343"/>
      <c r="M543" s="343"/>
      <c r="N543" s="343"/>
      <c r="O543" s="343"/>
      <c r="P543" s="343"/>
      <c r="Q543" s="343"/>
      <c r="R543" s="343"/>
      <c r="S543" s="343"/>
      <c r="T543" s="343"/>
      <c r="U543" s="343"/>
      <c r="V543" s="343"/>
      <c r="W543" s="343"/>
      <c r="X543" s="343"/>
      <c r="Y543" s="343"/>
    </row>
    <row r="544" spans="1:25" ht="12.75" customHeight="1">
      <c r="A544" s="343"/>
      <c r="B544" s="343"/>
      <c r="C544" s="343"/>
      <c r="D544" s="343"/>
      <c r="E544" s="404"/>
      <c r="F544" s="404"/>
      <c r="G544" s="404"/>
      <c r="H544" s="343"/>
      <c r="I544" s="343"/>
      <c r="J544" s="343"/>
      <c r="K544" s="343"/>
      <c r="L544" s="343"/>
      <c r="M544" s="343"/>
      <c r="N544" s="343"/>
      <c r="O544" s="343"/>
      <c r="P544" s="343"/>
      <c r="Q544" s="343"/>
      <c r="R544" s="343"/>
      <c r="S544" s="343"/>
      <c r="T544" s="343"/>
      <c r="U544" s="343"/>
      <c r="V544" s="343"/>
      <c r="W544" s="343"/>
      <c r="X544" s="343"/>
      <c r="Y544" s="343"/>
    </row>
    <row r="545" spans="1:25" ht="12.75" customHeight="1">
      <c r="A545" s="343"/>
      <c r="B545" s="343"/>
      <c r="C545" s="343"/>
      <c r="D545" s="343"/>
      <c r="E545" s="404"/>
      <c r="F545" s="404"/>
      <c r="G545" s="404"/>
      <c r="H545" s="343"/>
      <c r="I545" s="343"/>
      <c r="J545" s="343"/>
      <c r="K545" s="343"/>
      <c r="L545" s="343"/>
      <c r="M545" s="343"/>
      <c r="N545" s="343"/>
      <c r="O545" s="343"/>
      <c r="P545" s="343"/>
      <c r="Q545" s="343"/>
      <c r="R545" s="343"/>
      <c r="S545" s="343"/>
      <c r="T545" s="343"/>
      <c r="U545" s="343"/>
      <c r="V545" s="343"/>
      <c r="W545" s="343"/>
      <c r="X545" s="343"/>
      <c r="Y545" s="343"/>
    </row>
    <row r="546" spans="1:25" ht="12.75" customHeight="1">
      <c r="A546" s="343"/>
      <c r="B546" s="343"/>
      <c r="C546" s="343"/>
      <c r="D546" s="343"/>
      <c r="E546" s="404"/>
      <c r="F546" s="404"/>
      <c r="G546" s="404"/>
      <c r="H546" s="343"/>
      <c r="I546" s="343"/>
      <c r="J546" s="343"/>
      <c r="K546" s="343"/>
      <c r="L546" s="343"/>
      <c r="M546" s="343"/>
      <c r="N546" s="343"/>
      <c r="O546" s="343"/>
      <c r="P546" s="343"/>
      <c r="Q546" s="343"/>
      <c r="R546" s="343"/>
      <c r="S546" s="343"/>
      <c r="T546" s="343"/>
      <c r="U546" s="343"/>
      <c r="V546" s="343"/>
      <c r="W546" s="343"/>
      <c r="X546" s="343"/>
      <c r="Y546" s="343"/>
    </row>
    <row r="547" spans="1:25" ht="12.75" customHeight="1">
      <c r="A547" s="343"/>
      <c r="B547" s="343"/>
      <c r="C547" s="343"/>
      <c r="D547" s="343"/>
      <c r="E547" s="404"/>
      <c r="F547" s="404"/>
      <c r="G547" s="404"/>
      <c r="H547" s="343"/>
      <c r="I547" s="343"/>
      <c r="J547" s="343"/>
      <c r="K547" s="343"/>
      <c r="L547" s="343"/>
      <c r="M547" s="343"/>
      <c r="N547" s="343"/>
      <c r="O547" s="343"/>
      <c r="P547" s="343"/>
      <c r="Q547" s="343"/>
      <c r="R547" s="343"/>
      <c r="S547" s="343"/>
      <c r="T547" s="343"/>
      <c r="U547" s="343"/>
      <c r="V547" s="343"/>
      <c r="W547" s="343"/>
      <c r="X547" s="343"/>
      <c r="Y547" s="343"/>
    </row>
    <row r="548" spans="1:25" ht="12.75" customHeight="1">
      <c r="A548" s="343"/>
      <c r="B548" s="343"/>
      <c r="C548" s="343"/>
      <c r="D548" s="343"/>
      <c r="E548" s="404"/>
      <c r="F548" s="404"/>
      <c r="G548" s="404"/>
      <c r="H548" s="343"/>
      <c r="I548" s="343"/>
      <c r="J548" s="343"/>
      <c r="K548" s="343"/>
      <c r="L548" s="343"/>
      <c r="M548" s="343"/>
      <c r="N548" s="343"/>
      <c r="O548" s="343"/>
      <c r="P548" s="343"/>
      <c r="Q548" s="343"/>
      <c r="R548" s="343"/>
      <c r="S548" s="343"/>
      <c r="T548" s="343"/>
      <c r="U548" s="343"/>
      <c r="V548" s="343"/>
      <c r="W548" s="343"/>
      <c r="X548" s="343"/>
      <c r="Y548" s="343"/>
    </row>
    <row r="549" spans="1:25" ht="12.75" customHeight="1">
      <c r="A549" s="343"/>
      <c r="B549" s="343"/>
      <c r="C549" s="343"/>
      <c r="D549" s="343"/>
      <c r="E549" s="404"/>
      <c r="F549" s="404"/>
      <c r="G549" s="404"/>
      <c r="H549" s="343"/>
      <c r="I549" s="343"/>
      <c r="J549" s="343"/>
      <c r="K549" s="343"/>
      <c r="L549" s="343"/>
      <c r="M549" s="343"/>
      <c r="N549" s="343"/>
      <c r="O549" s="343"/>
      <c r="P549" s="343"/>
      <c r="Q549" s="343"/>
      <c r="R549" s="343"/>
      <c r="S549" s="343"/>
      <c r="T549" s="343"/>
      <c r="U549" s="343"/>
      <c r="V549" s="343"/>
      <c r="W549" s="343"/>
      <c r="X549" s="343"/>
      <c r="Y549" s="343"/>
    </row>
    <row r="550" spans="1:25" ht="12.75" customHeight="1">
      <c r="A550" s="343"/>
      <c r="B550" s="343"/>
      <c r="C550" s="343"/>
      <c r="D550" s="343"/>
      <c r="E550" s="404"/>
      <c r="F550" s="404"/>
      <c r="G550" s="404"/>
      <c r="H550" s="343"/>
      <c r="I550" s="343"/>
      <c r="J550" s="343"/>
      <c r="K550" s="343"/>
      <c r="L550" s="343"/>
      <c r="M550" s="343"/>
      <c r="N550" s="343"/>
      <c r="O550" s="343"/>
      <c r="P550" s="343"/>
      <c r="Q550" s="343"/>
      <c r="R550" s="343"/>
      <c r="S550" s="343"/>
      <c r="T550" s="343"/>
      <c r="U550" s="343"/>
      <c r="V550" s="343"/>
      <c r="W550" s="343"/>
      <c r="X550" s="343"/>
      <c r="Y550" s="343"/>
    </row>
    <row r="551" spans="1:25" ht="12.75" customHeight="1">
      <c r="A551" s="343"/>
      <c r="B551" s="343"/>
      <c r="C551" s="343"/>
      <c r="D551" s="343"/>
      <c r="E551" s="404"/>
      <c r="F551" s="404"/>
      <c r="G551" s="404"/>
      <c r="H551" s="343"/>
      <c r="I551" s="343"/>
      <c r="J551" s="343"/>
      <c r="K551" s="343"/>
      <c r="L551" s="343"/>
      <c r="M551" s="343"/>
      <c r="N551" s="343"/>
      <c r="O551" s="343"/>
      <c r="P551" s="343"/>
      <c r="Q551" s="343"/>
      <c r="R551" s="343"/>
      <c r="S551" s="343"/>
      <c r="T551" s="343"/>
      <c r="U551" s="343"/>
      <c r="V551" s="343"/>
      <c r="W551" s="343"/>
      <c r="X551" s="343"/>
      <c r="Y551" s="343"/>
    </row>
    <row r="552" spans="1:25" ht="12.75" customHeight="1">
      <c r="A552" s="343"/>
      <c r="B552" s="343"/>
      <c r="C552" s="343"/>
      <c r="D552" s="343"/>
      <c r="E552" s="404"/>
      <c r="F552" s="404"/>
      <c r="G552" s="404"/>
      <c r="H552" s="343"/>
      <c r="I552" s="343"/>
      <c r="J552" s="343"/>
      <c r="K552" s="343"/>
      <c r="L552" s="343"/>
      <c r="M552" s="343"/>
      <c r="N552" s="343"/>
      <c r="O552" s="343"/>
      <c r="P552" s="343"/>
      <c r="Q552" s="343"/>
      <c r="R552" s="343"/>
      <c r="S552" s="343"/>
      <c r="T552" s="343"/>
      <c r="U552" s="343"/>
      <c r="V552" s="343"/>
      <c r="W552" s="343"/>
      <c r="X552" s="343"/>
      <c r="Y552" s="343"/>
    </row>
    <row r="553" spans="1:25" ht="12.75" customHeight="1">
      <c r="A553" s="343"/>
      <c r="B553" s="343"/>
      <c r="C553" s="343"/>
      <c r="D553" s="343"/>
      <c r="E553" s="404"/>
      <c r="F553" s="404"/>
      <c r="G553" s="404"/>
      <c r="H553" s="343"/>
      <c r="I553" s="343"/>
      <c r="J553" s="343"/>
      <c r="K553" s="343"/>
      <c r="L553" s="343"/>
      <c r="M553" s="343"/>
      <c r="N553" s="343"/>
      <c r="O553" s="343"/>
      <c r="P553" s="343"/>
      <c r="Q553" s="343"/>
      <c r="R553" s="343"/>
      <c r="S553" s="343"/>
      <c r="T553" s="343"/>
      <c r="U553" s="343"/>
      <c r="V553" s="343"/>
      <c r="W553" s="343"/>
      <c r="X553" s="343"/>
      <c r="Y553" s="343"/>
    </row>
    <row r="554" spans="1:25" ht="12.75" customHeight="1">
      <c r="A554" s="343"/>
      <c r="B554" s="343"/>
      <c r="C554" s="343"/>
      <c r="D554" s="343"/>
      <c r="E554" s="404"/>
      <c r="F554" s="404"/>
      <c r="G554" s="404"/>
      <c r="H554" s="343"/>
      <c r="I554" s="343"/>
      <c r="J554" s="343"/>
      <c r="K554" s="343"/>
      <c r="L554" s="343"/>
      <c r="M554" s="343"/>
      <c r="N554" s="343"/>
      <c r="O554" s="343"/>
      <c r="P554" s="343"/>
      <c r="Q554" s="343"/>
      <c r="R554" s="343"/>
      <c r="S554" s="343"/>
      <c r="T554" s="343"/>
      <c r="U554" s="343"/>
      <c r="V554" s="343"/>
      <c r="W554" s="343"/>
      <c r="X554" s="343"/>
      <c r="Y554" s="343"/>
    </row>
    <row r="555" spans="1:25" ht="12.75" customHeight="1">
      <c r="A555" s="343"/>
      <c r="B555" s="343"/>
      <c r="C555" s="343"/>
      <c r="D555" s="343"/>
      <c r="E555" s="404"/>
      <c r="F555" s="404"/>
      <c r="G555" s="404"/>
      <c r="H555" s="343"/>
      <c r="I555" s="343"/>
      <c r="J555" s="343"/>
      <c r="K555" s="343"/>
      <c r="L555" s="343"/>
      <c r="M555" s="343"/>
      <c r="N555" s="343"/>
      <c r="O555" s="343"/>
      <c r="P555" s="343"/>
      <c r="Q555" s="343"/>
      <c r="R555" s="343"/>
      <c r="S555" s="343"/>
      <c r="T555" s="343"/>
      <c r="U555" s="343"/>
      <c r="V555" s="343"/>
      <c r="W555" s="343"/>
      <c r="X555" s="343"/>
      <c r="Y555" s="343"/>
    </row>
    <row r="556" spans="1:25" ht="12.75" customHeight="1">
      <c r="A556" s="343"/>
      <c r="B556" s="343"/>
      <c r="C556" s="343"/>
      <c r="D556" s="343"/>
      <c r="E556" s="404"/>
      <c r="F556" s="404"/>
      <c r="G556" s="404"/>
      <c r="H556" s="343"/>
      <c r="I556" s="343"/>
      <c r="J556" s="343"/>
      <c r="K556" s="343"/>
      <c r="L556" s="343"/>
      <c r="M556" s="343"/>
      <c r="N556" s="343"/>
      <c r="O556" s="343"/>
      <c r="P556" s="343"/>
      <c r="Q556" s="343"/>
      <c r="R556" s="343"/>
      <c r="S556" s="343"/>
      <c r="T556" s="343"/>
      <c r="U556" s="343"/>
      <c r="V556" s="343"/>
      <c r="W556" s="343"/>
      <c r="X556" s="343"/>
      <c r="Y556" s="343"/>
    </row>
    <row r="557" spans="1:25" ht="12.75" customHeight="1">
      <c r="A557" s="343"/>
      <c r="B557" s="343"/>
      <c r="C557" s="343"/>
      <c r="D557" s="343"/>
      <c r="E557" s="404"/>
      <c r="F557" s="404"/>
      <c r="G557" s="404"/>
      <c r="H557" s="343"/>
      <c r="I557" s="343"/>
      <c r="J557" s="343"/>
      <c r="K557" s="343"/>
      <c r="L557" s="343"/>
      <c r="M557" s="343"/>
      <c r="N557" s="343"/>
      <c r="O557" s="343"/>
      <c r="P557" s="343"/>
      <c r="Q557" s="343"/>
      <c r="R557" s="343"/>
      <c r="S557" s="343"/>
      <c r="T557" s="343"/>
      <c r="U557" s="343"/>
      <c r="V557" s="343"/>
      <c r="W557" s="343"/>
      <c r="X557" s="343"/>
      <c r="Y557" s="343"/>
    </row>
    <row r="558" spans="1:25" ht="12.75" customHeight="1">
      <c r="A558" s="343"/>
      <c r="B558" s="343"/>
      <c r="C558" s="343"/>
      <c r="D558" s="343"/>
      <c r="E558" s="404"/>
      <c r="F558" s="404"/>
      <c r="G558" s="404"/>
      <c r="H558" s="343"/>
      <c r="I558" s="343"/>
      <c r="J558" s="343"/>
      <c r="K558" s="343"/>
      <c r="L558" s="343"/>
      <c r="M558" s="343"/>
      <c r="N558" s="343"/>
      <c r="O558" s="343"/>
      <c r="P558" s="343"/>
      <c r="Q558" s="343"/>
      <c r="R558" s="343"/>
      <c r="S558" s="343"/>
      <c r="T558" s="343"/>
      <c r="U558" s="343"/>
      <c r="V558" s="343"/>
      <c r="W558" s="343"/>
      <c r="X558" s="343"/>
      <c r="Y558" s="343"/>
    </row>
    <row r="559" spans="1:25" ht="12.75" customHeight="1">
      <c r="A559" s="343"/>
      <c r="B559" s="343"/>
      <c r="C559" s="343"/>
      <c r="D559" s="343"/>
      <c r="E559" s="404"/>
      <c r="F559" s="404"/>
      <c r="G559" s="404"/>
      <c r="H559" s="343"/>
      <c r="I559" s="343"/>
      <c r="J559" s="343"/>
      <c r="K559" s="343"/>
      <c r="L559" s="343"/>
      <c r="M559" s="343"/>
      <c r="N559" s="343"/>
      <c r="O559" s="343"/>
      <c r="P559" s="343"/>
      <c r="Q559" s="343"/>
      <c r="R559" s="343"/>
      <c r="S559" s="343"/>
      <c r="T559" s="343"/>
      <c r="U559" s="343"/>
      <c r="V559" s="343"/>
      <c r="W559" s="343"/>
      <c r="X559" s="343"/>
      <c r="Y559" s="343"/>
    </row>
    <row r="560" spans="1:25" ht="12.75" customHeight="1">
      <c r="A560" s="343"/>
      <c r="B560" s="343"/>
      <c r="C560" s="343"/>
      <c r="D560" s="343"/>
      <c r="E560" s="404"/>
      <c r="F560" s="404"/>
      <c r="G560" s="404"/>
      <c r="H560" s="343"/>
      <c r="I560" s="343"/>
      <c r="J560" s="343"/>
      <c r="K560" s="343"/>
      <c r="L560" s="343"/>
      <c r="M560" s="343"/>
      <c r="N560" s="343"/>
      <c r="O560" s="343"/>
      <c r="P560" s="343"/>
      <c r="Q560" s="343"/>
      <c r="R560" s="343"/>
      <c r="S560" s="343"/>
      <c r="T560" s="343"/>
      <c r="U560" s="343"/>
      <c r="V560" s="343"/>
      <c r="W560" s="343"/>
      <c r="X560" s="343"/>
      <c r="Y560" s="343"/>
    </row>
    <row r="561" spans="1:25" ht="12.75" customHeight="1">
      <c r="A561" s="343"/>
      <c r="B561" s="343"/>
      <c r="C561" s="343"/>
      <c r="D561" s="343"/>
      <c r="E561" s="404"/>
      <c r="F561" s="404"/>
      <c r="G561" s="404"/>
      <c r="H561" s="343"/>
      <c r="I561" s="343"/>
      <c r="J561" s="343"/>
      <c r="K561" s="343"/>
      <c r="L561" s="343"/>
      <c r="M561" s="343"/>
      <c r="N561" s="343"/>
      <c r="O561" s="343"/>
      <c r="P561" s="343"/>
      <c r="Q561" s="343"/>
      <c r="R561" s="343"/>
      <c r="S561" s="343"/>
      <c r="T561" s="343"/>
      <c r="U561" s="343"/>
      <c r="V561" s="343"/>
      <c r="W561" s="343"/>
      <c r="X561" s="343"/>
      <c r="Y561" s="343"/>
    </row>
    <row r="562" spans="1:25" ht="12.75" customHeight="1">
      <c r="A562" s="343"/>
      <c r="B562" s="343"/>
      <c r="C562" s="343"/>
      <c r="D562" s="343"/>
      <c r="E562" s="404"/>
      <c r="F562" s="404"/>
      <c r="G562" s="404"/>
      <c r="H562" s="343"/>
      <c r="I562" s="343"/>
      <c r="J562" s="343"/>
      <c r="K562" s="343"/>
      <c r="L562" s="343"/>
      <c r="M562" s="343"/>
      <c r="N562" s="343"/>
      <c r="O562" s="343"/>
      <c r="P562" s="343"/>
      <c r="Q562" s="343"/>
      <c r="R562" s="343"/>
      <c r="S562" s="343"/>
      <c r="T562" s="343"/>
      <c r="U562" s="343"/>
      <c r="V562" s="343"/>
      <c r="W562" s="343"/>
      <c r="X562" s="343"/>
      <c r="Y562" s="343"/>
    </row>
    <row r="563" spans="1:25" ht="12.75" customHeight="1">
      <c r="A563" s="343"/>
      <c r="B563" s="343"/>
      <c r="C563" s="343"/>
      <c r="D563" s="343"/>
      <c r="E563" s="404"/>
      <c r="F563" s="404"/>
      <c r="G563" s="404"/>
      <c r="H563" s="343"/>
      <c r="I563" s="343"/>
      <c r="J563" s="343"/>
      <c r="K563" s="343"/>
      <c r="L563" s="343"/>
      <c r="M563" s="343"/>
      <c r="N563" s="343"/>
      <c r="O563" s="343"/>
      <c r="P563" s="343"/>
      <c r="Q563" s="343"/>
      <c r="R563" s="343"/>
      <c r="S563" s="343"/>
      <c r="T563" s="343"/>
      <c r="U563" s="343"/>
      <c r="V563" s="343"/>
      <c r="W563" s="343"/>
      <c r="X563" s="343"/>
      <c r="Y563" s="343"/>
    </row>
    <row r="564" spans="1:25" ht="12.75" customHeight="1">
      <c r="A564" s="343"/>
      <c r="B564" s="343"/>
      <c r="C564" s="343"/>
      <c r="D564" s="343"/>
      <c r="E564" s="404"/>
      <c r="F564" s="404"/>
      <c r="G564" s="404"/>
      <c r="H564" s="343"/>
      <c r="I564" s="343"/>
      <c r="J564" s="343"/>
      <c r="K564" s="343"/>
      <c r="L564" s="343"/>
      <c r="M564" s="343"/>
      <c r="N564" s="343"/>
      <c r="O564" s="343"/>
      <c r="P564" s="343"/>
      <c r="Q564" s="343"/>
      <c r="R564" s="343"/>
      <c r="S564" s="343"/>
      <c r="T564" s="343"/>
      <c r="U564" s="343"/>
      <c r="V564" s="343"/>
      <c r="W564" s="343"/>
      <c r="X564" s="343"/>
      <c r="Y564" s="343"/>
    </row>
    <row r="565" spans="1:25" ht="12.75" customHeight="1">
      <c r="A565" s="343"/>
      <c r="B565" s="343"/>
      <c r="C565" s="343"/>
      <c r="D565" s="343"/>
      <c r="E565" s="404"/>
      <c r="F565" s="404"/>
      <c r="G565" s="404"/>
      <c r="H565" s="343"/>
      <c r="I565" s="343"/>
      <c r="J565" s="343"/>
      <c r="K565" s="343"/>
      <c r="L565" s="343"/>
      <c r="M565" s="343"/>
      <c r="N565" s="343"/>
      <c r="O565" s="343"/>
      <c r="P565" s="343"/>
      <c r="Q565" s="343"/>
      <c r="R565" s="343"/>
      <c r="S565" s="343"/>
      <c r="T565" s="343"/>
      <c r="U565" s="343"/>
      <c r="V565" s="343"/>
      <c r="W565" s="343"/>
      <c r="X565" s="343"/>
      <c r="Y565" s="343"/>
    </row>
    <row r="566" spans="1:25" ht="12.75" customHeight="1">
      <c r="A566" s="343"/>
      <c r="B566" s="343"/>
      <c r="C566" s="343"/>
      <c r="D566" s="343"/>
      <c r="E566" s="404"/>
      <c r="F566" s="404"/>
      <c r="G566" s="404"/>
      <c r="H566" s="343"/>
      <c r="I566" s="343"/>
      <c r="J566" s="343"/>
      <c r="K566" s="343"/>
      <c r="L566" s="343"/>
      <c r="M566" s="343"/>
      <c r="N566" s="343"/>
      <c r="O566" s="343"/>
      <c r="P566" s="343"/>
      <c r="Q566" s="343"/>
      <c r="R566" s="343"/>
      <c r="S566" s="343"/>
      <c r="T566" s="343"/>
      <c r="U566" s="343"/>
      <c r="V566" s="343"/>
      <c r="W566" s="343"/>
      <c r="X566" s="343"/>
      <c r="Y566" s="343"/>
    </row>
    <row r="567" spans="1:25" ht="12.75" customHeight="1">
      <c r="A567" s="343"/>
      <c r="B567" s="343"/>
      <c r="C567" s="343"/>
      <c r="D567" s="343"/>
      <c r="E567" s="404"/>
      <c r="F567" s="404"/>
      <c r="G567" s="404"/>
      <c r="H567" s="343"/>
      <c r="I567" s="343"/>
      <c r="J567" s="343"/>
      <c r="K567" s="343"/>
      <c r="L567" s="343"/>
      <c r="M567" s="343"/>
      <c r="N567" s="343"/>
      <c r="O567" s="343"/>
      <c r="P567" s="343"/>
      <c r="Q567" s="343"/>
      <c r="R567" s="343"/>
      <c r="S567" s="343"/>
      <c r="T567" s="343"/>
      <c r="U567" s="343"/>
      <c r="V567" s="343"/>
      <c r="W567" s="343"/>
      <c r="X567" s="343"/>
      <c r="Y567" s="343"/>
    </row>
    <row r="568" spans="1:25" ht="12.75" customHeight="1">
      <c r="A568" s="343"/>
      <c r="B568" s="343"/>
      <c r="C568" s="343"/>
      <c r="D568" s="343"/>
      <c r="E568" s="404"/>
      <c r="F568" s="404"/>
      <c r="G568" s="404"/>
      <c r="H568" s="343"/>
      <c r="I568" s="343"/>
      <c r="J568" s="343"/>
      <c r="K568" s="343"/>
      <c r="L568" s="343"/>
      <c r="M568" s="343"/>
      <c r="N568" s="343"/>
      <c r="O568" s="343"/>
      <c r="P568" s="343"/>
      <c r="Q568" s="343"/>
      <c r="R568" s="343"/>
      <c r="S568" s="343"/>
      <c r="T568" s="343"/>
      <c r="U568" s="343"/>
      <c r="V568" s="343"/>
      <c r="W568" s="343"/>
      <c r="X568" s="343"/>
      <c r="Y568" s="343"/>
    </row>
    <row r="569" spans="1:25" ht="12.75" customHeight="1">
      <c r="A569" s="343"/>
      <c r="B569" s="343"/>
      <c r="C569" s="343"/>
      <c r="D569" s="343"/>
      <c r="E569" s="404"/>
      <c r="F569" s="404"/>
      <c r="G569" s="404"/>
      <c r="H569" s="343"/>
      <c r="I569" s="343"/>
      <c r="J569" s="343"/>
      <c r="K569" s="343"/>
      <c r="L569" s="343"/>
      <c r="M569" s="343"/>
      <c r="N569" s="343"/>
      <c r="O569" s="343"/>
      <c r="P569" s="343"/>
      <c r="Q569" s="343"/>
      <c r="R569" s="343"/>
      <c r="S569" s="343"/>
      <c r="T569" s="343"/>
      <c r="U569" s="343"/>
      <c r="V569" s="343"/>
      <c r="W569" s="343"/>
      <c r="X569" s="343"/>
      <c r="Y569" s="343"/>
    </row>
    <row r="570" spans="1:25" ht="12.75" customHeight="1">
      <c r="A570" s="343"/>
      <c r="B570" s="343"/>
      <c r="C570" s="343"/>
      <c r="D570" s="343"/>
      <c r="E570" s="404"/>
      <c r="F570" s="404"/>
      <c r="G570" s="404"/>
      <c r="H570" s="343"/>
      <c r="I570" s="343"/>
      <c r="J570" s="343"/>
      <c r="K570" s="343"/>
      <c r="L570" s="343"/>
      <c r="M570" s="343"/>
      <c r="N570" s="343"/>
      <c r="O570" s="343"/>
      <c r="P570" s="343"/>
      <c r="Q570" s="343"/>
      <c r="R570" s="343"/>
      <c r="S570" s="343"/>
      <c r="T570" s="343"/>
      <c r="U570" s="343"/>
      <c r="V570" s="343"/>
      <c r="W570" s="343"/>
      <c r="X570" s="343"/>
      <c r="Y570" s="343"/>
    </row>
    <row r="571" spans="1:25" ht="12.75" customHeight="1">
      <c r="A571" s="343"/>
      <c r="B571" s="343"/>
      <c r="C571" s="343"/>
      <c r="D571" s="343"/>
      <c r="E571" s="404"/>
      <c r="F571" s="404"/>
      <c r="G571" s="404"/>
      <c r="H571" s="343"/>
      <c r="I571" s="343"/>
      <c r="J571" s="343"/>
      <c r="K571" s="343"/>
      <c r="L571" s="343"/>
      <c r="M571" s="343"/>
      <c r="N571" s="343"/>
      <c r="O571" s="343"/>
      <c r="P571" s="343"/>
      <c r="Q571" s="343"/>
      <c r="R571" s="343"/>
      <c r="S571" s="343"/>
      <c r="T571" s="343"/>
      <c r="U571" s="343"/>
      <c r="V571" s="343"/>
      <c r="W571" s="343"/>
      <c r="X571" s="343"/>
      <c r="Y571" s="343"/>
    </row>
    <row r="572" spans="1:25" ht="12.75" customHeight="1">
      <c r="A572" s="343"/>
      <c r="B572" s="343"/>
      <c r="C572" s="343"/>
      <c r="D572" s="343"/>
      <c r="E572" s="404"/>
      <c r="F572" s="404"/>
      <c r="G572" s="404"/>
      <c r="H572" s="343"/>
      <c r="I572" s="343"/>
      <c r="J572" s="343"/>
      <c r="K572" s="343"/>
      <c r="L572" s="343"/>
      <c r="M572" s="343"/>
      <c r="N572" s="343"/>
      <c r="O572" s="343"/>
      <c r="P572" s="343"/>
      <c r="Q572" s="343"/>
      <c r="R572" s="343"/>
      <c r="S572" s="343"/>
      <c r="T572" s="343"/>
      <c r="U572" s="343"/>
      <c r="V572" s="343"/>
      <c r="W572" s="343"/>
      <c r="X572" s="343"/>
      <c r="Y572" s="343"/>
    </row>
    <row r="573" spans="1:25" ht="12.75" customHeight="1">
      <c r="A573" s="343"/>
      <c r="B573" s="343"/>
      <c r="C573" s="343"/>
      <c r="D573" s="343"/>
      <c r="E573" s="404"/>
      <c r="F573" s="404"/>
      <c r="G573" s="404"/>
      <c r="H573" s="343"/>
      <c r="I573" s="343"/>
      <c r="J573" s="343"/>
      <c r="K573" s="343"/>
      <c r="L573" s="343"/>
      <c r="M573" s="343"/>
      <c r="N573" s="343"/>
      <c r="O573" s="343"/>
      <c r="P573" s="343"/>
      <c r="Q573" s="343"/>
      <c r="R573" s="343"/>
      <c r="S573" s="343"/>
      <c r="T573" s="343"/>
      <c r="U573" s="343"/>
      <c r="V573" s="343"/>
      <c r="W573" s="343"/>
      <c r="X573" s="343"/>
      <c r="Y573" s="343"/>
    </row>
    <row r="574" spans="1:25" ht="12.75" customHeight="1">
      <c r="A574" s="343"/>
      <c r="B574" s="343"/>
      <c r="C574" s="343"/>
      <c r="D574" s="343"/>
      <c r="E574" s="404"/>
      <c r="F574" s="404"/>
      <c r="G574" s="404"/>
      <c r="H574" s="343"/>
      <c r="I574" s="343"/>
      <c r="J574" s="343"/>
      <c r="K574" s="343"/>
      <c r="L574" s="343"/>
      <c r="M574" s="343"/>
      <c r="N574" s="343"/>
      <c r="O574" s="343"/>
      <c r="P574" s="343"/>
      <c r="Q574" s="343"/>
      <c r="R574" s="343"/>
      <c r="S574" s="343"/>
      <c r="T574" s="343"/>
      <c r="U574" s="343"/>
      <c r="V574" s="343"/>
      <c r="W574" s="343"/>
      <c r="X574" s="343"/>
      <c r="Y574" s="343"/>
    </row>
    <row r="575" spans="1:25" ht="12.75" customHeight="1">
      <c r="A575" s="343"/>
      <c r="B575" s="343"/>
      <c r="C575" s="343"/>
      <c r="D575" s="343"/>
      <c r="E575" s="404"/>
      <c r="F575" s="404"/>
      <c r="G575" s="404"/>
      <c r="H575" s="343"/>
      <c r="I575" s="343"/>
      <c r="J575" s="343"/>
      <c r="K575" s="343"/>
      <c r="L575" s="343"/>
      <c r="M575" s="343"/>
      <c r="N575" s="343"/>
      <c r="O575" s="343"/>
      <c r="P575" s="343"/>
      <c r="Q575" s="343"/>
      <c r="R575" s="343"/>
      <c r="S575" s="343"/>
      <c r="T575" s="343"/>
      <c r="U575" s="343"/>
      <c r="V575" s="343"/>
      <c r="W575" s="343"/>
      <c r="X575" s="343"/>
      <c r="Y575" s="343"/>
    </row>
    <row r="576" spans="1:25" ht="12.75" customHeight="1">
      <c r="A576" s="343"/>
      <c r="B576" s="343"/>
      <c r="C576" s="343"/>
      <c r="D576" s="343"/>
      <c r="E576" s="404"/>
      <c r="F576" s="404"/>
      <c r="G576" s="404"/>
      <c r="H576" s="343"/>
      <c r="I576" s="343"/>
      <c r="J576" s="343"/>
      <c r="K576" s="343"/>
      <c r="L576" s="343"/>
      <c r="M576" s="343"/>
      <c r="N576" s="343"/>
      <c r="O576" s="343"/>
      <c r="P576" s="343"/>
      <c r="Q576" s="343"/>
      <c r="R576" s="343"/>
      <c r="S576" s="343"/>
      <c r="T576" s="343"/>
      <c r="U576" s="343"/>
      <c r="V576" s="343"/>
      <c r="W576" s="343"/>
      <c r="X576" s="343"/>
      <c r="Y576" s="343"/>
    </row>
    <row r="577" spans="1:25" ht="12.75" customHeight="1">
      <c r="A577" s="343"/>
      <c r="B577" s="343"/>
      <c r="C577" s="343"/>
      <c r="D577" s="343"/>
      <c r="E577" s="404"/>
      <c r="F577" s="404"/>
      <c r="G577" s="404"/>
      <c r="H577" s="343"/>
      <c r="I577" s="343"/>
      <c r="J577" s="343"/>
      <c r="K577" s="343"/>
      <c r="L577" s="343"/>
      <c r="M577" s="343"/>
      <c r="N577" s="343"/>
      <c r="O577" s="343"/>
      <c r="P577" s="343"/>
      <c r="Q577" s="343"/>
      <c r="R577" s="343"/>
      <c r="S577" s="343"/>
      <c r="T577" s="343"/>
      <c r="U577" s="343"/>
      <c r="V577" s="343"/>
      <c r="W577" s="343"/>
      <c r="X577" s="343"/>
      <c r="Y577" s="343"/>
    </row>
    <row r="578" spans="1:25" ht="12.75" customHeight="1">
      <c r="A578" s="343"/>
      <c r="B578" s="343"/>
      <c r="C578" s="343"/>
      <c r="D578" s="343"/>
      <c r="E578" s="404"/>
      <c r="F578" s="404"/>
      <c r="G578" s="404"/>
      <c r="H578" s="343"/>
      <c r="I578" s="343"/>
      <c r="J578" s="343"/>
      <c r="K578" s="343"/>
      <c r="L578" s="343"/>
      <c r="M578" s="343"/>
      <c r="N578" s="343"/>
      <c r="O578" s="343"/>
      <c r="P578" s="343"/>
      <c r="Q578" s="343"/>
      <c r="R578" s="343"/>
      <c r="S578" s="343"/>
      <c r="T578" s="343"/>
      <c r="U578" s="343"/>
      <c r="V578" s="343"/>
      <c r="W578" s="343"/>
      <c r="X578" s="343"/>
      <c r="Y578" s="343"/>
    </row>
    <row r="579" spans="1:25" ht="12.75" customHeight="1">
      <c r="A579" s="343"/>
      <c r="B579" s="343"/>
      <c r="C579" s="343"/>
      <c r="D579" s="343"/>
      <c r="E579" s="404"/>
      <c r="F579" s="404"/>
      <c r="G579" s="404"/>
      <c r="H579" s="343"/>
      <c r="I579" s="343"/>
      <c r="J579" s="343"/>
      <c r="K579" s="343"/>
      <c r="L579" s="343"/>
      <c r="M579" s="343"/>
      <c r="N579" s="343"/>
      <c r="O579" s="343"/>
      <c r="P579" s="343"/>
      <c r="Q579" s="343"/>
      <c r="R579" s="343"/>
      <c r="S579" s="343"/>
      <c r="T579" s="343"/>
      <c r="U579" s="343"/>
      <c r="V579" s="343"/>
      <c r="W579" s="343"/>
      <c r="X579" s="343"/>
      <c r="Y579" s="343"/>
    </row>
    <row r="580" spans="1:25" ht="12.75" customHeight="1">
      <c r="A580" s="343"/>
      <c r="B580" s="343"/>
      <c r="C580" s="343"/>
      <c r="D580" s="343"/>
      <c r="E580" s="404"/>
      <c r="F580" s="404"/>
      <c r="G580" s="404"/>
      <c r="H580" s="343"/>
      <c r="I580" s="343"/>
      <c r="J580" s="343"/>
      <c r="K580" s="343"/>
      <c r="L580" s="343"/>
      <c r="M580" s="343"/>
      <c r="N580" s="343"/>
      <c r="O580" s="343"/>
      <c r="P580" s="343"/>
      <c r="Q580" s="343"/>
      <c r="R580" s="343"/>
      <c r="S580" s="343"/>
      <c r="T580" s="343"/>
      <c r="U580" s="343"/>
      <c r="V580" s="343"/>
      <c r="W580" s="343"/>
      <c r="X580" s="343"/>
      <c r="Y580" s="343"/>
    </row>
    <row r="581" spans="1:25" ht="12.75" customHeight="1">
      <c r="A581" s="343"/>
      <c r="B581" s="343"/>
      <c r="C581" s="343"/>
      <c r="D581" s="343"/>
      <c r="E581" s="404"/>
      <c r="F581" s="404"/>
      <c r="G581" s="404"/>
      <c r="H581" s="343"/>
      <c r="I581" s="343"/>
      <c r="J581" s="343"/>
      <c r="K581" s="343"/>
      <c r="L581" s="343"/>
      <c r="M581" s="343"/>
      <c r="N581" s="343"/>
      <c r="O581" s="343"/>
      <c r="P581" s="343"/>
      <c r="Q581" s="343"/>
      <c r="R581" s="343"/>
      <c r="S581" s="343"/>
      <c r="T581" s="343"/>
      <c r="U581" s="343"/>
      <c r="V581" s="343"/>
      <c r="W581" s="343"/>
      <c r="X581" s="343"/>
      <c r="Y581" s="343"/>
    </row>
    <row r="582" spans="1:25" ht="12.75" customHeight="1">
      <c r="A582" s="343"/>
      <c r="B582" s="343"/>
      <c r="C582" s="343"/>
      <c r="D582" s="343"/>
      <c r="E582" s="404"/>
      <c r="F582" s="404"/>
      <c r="G582" s="404"/>
      <c r="H582" s="343"/>
      <c r="I582" s="343"/>
      <c r="J582" s="343"/>
      <c r="K582" s="343"/>
      <c r="L582" s="343"/>
      <c r="M582" s="343"/>
      <c r="N582" s="343"/>
      <c r="O582" s="343"/>
      <c r="P582" s="343"/>
      <c r="Q582" s="343"/>
      <c r="R582" s="343"/>
      <c r="S582" s="343"/>
      <c r="T582" s="343"/>
      <c r="U582" s="343"/>
      <c r="V582" s="343"/>
      <c r="W582" s="343"/>
      <c r="X582" s="343"/>
      <c r="Y582" s="343"/>
    </row>
    <row r="583" spans="1:25" ht="12.75" customHeight="1">
      <c r="A583" s="343"/>
      <c r="B583" s="343"/>
      <c r="C583" s="343"/>
      <c r="D583" s="343"/>
      <c r="E583" s="404"/>
      <c r="F583" s="404"/>
      <c r="G583" s="404"/>
      <c r="H583" s="343"/>
      <c r="I583" s="343"/>
      <c r="J583" s="343"/>
      <c r="K583" s="343"/>
      <c r="L583" s="343"/>
      <c r="M583" s="343"/>
      <c r="N583" s="343"/>
      <c r="O583" s="343"/>
      <c r="P583" s="343"/>
      <c r="Q583" s="343"/>
      <c r="R583" s="343"/>
      <c r="S583" s="343"/>
      <c r="T583" s="343"/>
      <c r="U583" s="343"/>
      <c r="V583" s="343"/>
      <c r="W583" s="343"/>
      <c r="X583" s="343"/>
      <c r="Y583" s="343"/>
    </row>
    <row r="584" spans="1:25" ht="12.75" customHeight="1">
      <c r="A584" s="343"/>
      <c r="B584" s="343"/>
      <c r="C584" s="343"/>
      <c r="D584" s="343"/>
      <c r="E584" s="404"/>
      <c r="F584" s="404"/>
      <c r="G584" s="404"/>
      <c r="H584" s="343"/>
      <c r="I584" s="343"/>
      <c r="J584" s="343"/>
      <c r="K584" s="343"/>
      <c r="L584" s="343"/>
      <c r="M584" s="343"/>
      <c r="N584" s="343"/>
      <c r="O584" s="343"/>
      <c r="P584" s="343"/>
      <c r="Q584" s="343"/>
      <c r="R584" s="343"/>
      <c r="S584" s="343"/>
      <c r="T584" s="343"/>
      <c r="U584" s="343"/>
      <c r="V584" s="343"/>
      <c r="W584" s="343"/>
      <c r="X584" s="343"/>
      <c r="Y584" s="343"/>
    </row>
    <row r="585" spans="1:25" ht="12.75" customHeight="1">
      <c r="A585" s="343"/>
      <c r="B585" s="343"/>
      <c r="C585" s="343"/>
      <c r="D585" s="343"/>
      <c r="E585" s="404"/>
      <c r="F585" s="404"/>
      <c r="G585" s="404"/>
      <c r="H585" s="343"/>
      <c r="I585" s="343"/>
      <c r="J585" s="343"/>
      <c r="K585" s="343"/>
      <c r="L585" s="343"/>
      <c r="M585" s="343"/>
      <c r="N585" s="343"/>
      <c r="O585" s="343"/>
      <c r="P585" s="343"/>
      <c r="Q585" s="343"/>
      <c r="R585" s="343"/>
      <c r="S585" s="343"/>
      <c r="T585" s="343"/>
      <c r="U585" s="343"/>
      <c r="V585" s="343"/>
      <c r="W585" s="343"/>
      <c r="X585" s="343"/>
      <c r="Y585" s="343"/>
    </row>
    <row r="586" spans="1:25" ht="12.75" customHeight="1">
      <c r="A586" s="343"/>
      <c r="B586" s="343"/>
      <c r="C586" s="343"/>
      <c r="D586" s="343"/>
      <c r="E586" s="404"/>
      <c r="F586" s="404"/>
      <c r="G586" s="404"/>
      <c r="H586" s="343"/>
      <c r="I586" s="343"/>
      <c r="J586" s="343"/>
      <c r="K586" s="343"/>
      <c r="L586" s="343"/>
      <c r="M586" s="343"/>
      <c r="N586" s="343"/>
      <c r="O586" s="343"/>
      <c r="P586" s="343"/>
      <c r="Q586" s="343"/>
      <c r="R586" s="343"/>
      <c r="S586" s="343"/>
      <c r="T586" s="343"/>
      <c r="U586" s="343"/>
      <c r="V586" s="343"/>
      <c r="W586" s="343"/>
      <c r="X586" s="343"/>
      <c r="Y586" s="343"/>
    </row>
    <row r="587" spans="1:25" ht="12.75" customHeight="1">
      <c r="A587" s="343"/>
      <c r="B587" s="343"/>
      <c r="C587" s="343"/>
      <c r="D587" s="343"/>
      <c r="E587" s="404"/>
      <c r="F587" s="404"/>
      <c r="G587" s="404"/>
      <c r="H587" s="343"/>
      <c r="I587" s="343"/>
      <c r="J587" s="343"/>
      <c r="K587" s="343"/>
      <c r="L587" s="343"/>
      <c r="M587" s="343"/>
      <c r="N587" s="343"/>
      <c r="O587" s="343"/>
      <c r="P587" s="343"/>
      <c r="Q587" s="343"/>
      <c r="R587" s="343"/>
      <c r="S587" s="343"/>
      <c r="T587" s="343"/>
      <c r="U587" s="343"/>
      <c r="V587" s="343"/>
      <c r="W587" s="343"/>
      <c r="X587" s="343"/>
      <c r="Y587" s="343"/>
    </row>
    <row r="588" spans="1:25" ht="12.75" customHeight="1">
      <c r="A588" s="343"/>
      <c r="B588" s="343"/>
      <c r="C588" s="343"/>
      <c r="D588" s="343"/>
      <c r="E588" s="404"/>
      <c r="F588" s="404"/>
      <c r="G588" s="404"/>
      <c r="H588" s="343"/>
      <c r="I588" s="343"/>
      <c r="J588" s="343"/>
      <c r="K588" s="343"/>
      <c r="L588" s="343"/>
      <c r="M588" s="343"/>
      <c r="N588" s="343"/>
      <c r="O588" s="343"/>
      <c r="P588" s="343"/>
      <c r="Q588" s="343"/>
      <c r="R588" s="343"/>
      <c r="S588" s="343"/>
      <c r="T588" s="343"/>
      <c r="U588" s="343"/>
      <c r="V588" s="343"/>
      <c r="W588" s="343"/>
      <c r="X588" s="343"/>
      <c r="Y588" s="343"/>
    </row>
    <row r="589" spans="1:25" ht="12.75" customHeight="1">
      <c r="A589" s="343"/>
      <c r="B589" s="343"/>
      <c r="C589" s="343"/>
      <c r="D589" s="343"/>
      <c r="E589" s="404"/>
      <c r="F589" s="404"/>
      <c r="G589" s="404"/>
      <c r="H589" s="343"/>
      <c r="I589" s="343"/>
      <c r="J589" s="343"/>
      <c r="K589" s="343"/>
      <c r="L589" s="343"/>
      <c r="M589" s="343"/>
      <c r="N589" s="343"/>
      <c r="O589" s="343"/>
      <c r="P589" s="343"/>
      <c r="Q589" s="343"/>
      <c r="R589" s="343"/>
      <c r="S589" s="343"/>
      <c r="T589" s="343"/>
      <c r="U589" s="343"/>
      <c r="V589" s="343"/>
      <c r="W589" s="343"/>
      <c r="X589" s="343"/>
      <c r="Y589" s="343"/>
    </row>
    <row r="590" spans="1:25" ht="12.75" customHeight="1">
      <c r="A590" s="343"/>
      <c r="B590" s="343"/>
      <c r="C590" s="343"/>
      <c r="D590" s="343"/>
      <c r="E590" s="404"/>
      <c r="F590" s="404"/>
      <c r="G590" s="404"/>
      <c r="H590" s="343"/>
      <c r="I590" s="343"/>
      <c r="J590" s="343"/>
      <c r="K590" s="343"/>
      <c r="L590" s="343"/>
      <c r="M590" s="343"/>
      <c r="N590" s="343"/>
      <c r="O590" s="343"/>
      <c r="P590" s="343"/>
      <c r="Q590" s="343"/>
      <c r="R590" s="343"/>
      <c r="S590" s="343"/>
      <c r="T590" s="343"/>
      <c r="U590" s="343"/>
      <c r="V590" s="343"/>
      <c r="W590" s="343"/>
      <c r="X590" s="343"/>
      <c r="Y590" s="343"/>
    </row>
    <row r="591" spans="1:25" ht="12.75" customHeight="1">
      <c r="A591" s="343"/>
      <c r="B591" s="343"/>
      <c r="C591" s="343"/>
      <c r="D591" s="343"/>
      <c r="E591" s="404"/>
      <c r="F591" s="404"/>
      <c r="G591" s="404"/>
      <c r="H591" s="343"/>
      <c r="I591" s="343"/>
      <c r="J591" s="343"/>
      <c r="K591" s="343"/>
      <c r="L591" s="343"/>
      <c r="M591" s="343"/>
      <c r="N591" s="343"/>
      <c r="O591" s="343"/>
      <c r="P591" s="343"/>
      <c r="Q591" s="343"/>
      <c r="R591" s="343"/>
      <c r="S591" s="343"/>
      <c r="T591" s="343"/>
      <c r="U591" s="343"/>
      <c r="V591" s="343"/>
      <c r="W591" s="343"/>
      <c r="X591" s="343"/>
      <c r="Y591" s="343"/>
    </row>
    <row r="592" spans="1:25" ht="12.75" customHeight="1">
      <c r="A592" s="343"/>
      <c r="B592" s="343"/>
      <c r="C592" s="343"/>
      <c r="D592" s="343"/>
      <c r="E592" s="404"/>
      <c r="F592" s="404"/>
      <c r="G592" s="404"/>
      <c r="H592" s="343"/>
      <c r="I592" s="343"/>
      <c r="J592" s="343"/>
      <c r="K592" s="343"/>
      <c r="L592" s="343"/>
      <c r="M592" s="343"/>
      <c r="N592" s="343"/>
      <c r="O592" s="343"/>
      <c r="P592" s="343"/>
      <c r="Q592" s="343"/>
      <c r="R592" s="343"/>
      <c r="S592" s="343"/>
      <c r="T592" s="343"/>
      <c r="U592" s="343"/>
      <c r="V592" s="343"/>
      <c r="W592" s="343"/>
      <c r="X592" s="343"/>
      <c r="Y592" s="343"/>
    </row>
    <row r="593" spans="1:25" ht="12.75" customHeight="1">
      <c r="A593" s="343"/>
      <c r="B593" s="343"/>
      <c r="C593" s="343"/>
      <c r="D593" s="343"/>
      <c r="E593" s="404"/>
      <c r="F593" s="404"/>
      <c r="G593" s="404"/>
      <c r="H593" s="343"/>
      <c r="I593" s="343"/>
      <c r="J593" s="343"/>
      <c r="K593" s="343"/>
      <c r="L593" s="343"/>
      <c r="M593" s="343"/>
      <c r="N593" s="343"/>
      <c r="O593" s="343"/>
      <c r="P593" s="343"/>
      <c r="Q593" s="343"/>
      <c r="R593" s="343"/>
      <c r="S593" s="343"/>
      <c r="T593" s="343"/>
      <c r="U593" s="343"/>
      <c r="V593" s="343"/>
      <c r="W593" s="343"/>
      <c r="X593" s="343"/>
      <c r="Y593" s="343"/>
    </row>
    <row r="594" spans="1:25" ht="12.75" customHeight="1">
      <c r="A594" s="343"/>
      <c r="B594" s="343"/>
      <c r="C594" s="343"/>
      <c r="D594" s="343"/>
      <c r="E594" s="404"/>
      <c r="F594" s="404"/>
      <c r="G594" s="404"/>
      <c r="H594" s="343"/>
      <c r="I594" s="343"/>
      <c r="J594" s="343"/>
      <c r="K594" s="343"/>
      <c r="L594" s="343"/>
      <c r="M594" s="343"/>
      <c r="N594" s="343"/>
      <c r="O594" s="343"/>
      <c r="P594" s="343"/>
      <c r="Q594" s="343"/>
      <c r="R594" s="343"/>
      <c r="S594" s="343"/>
      <c r="T594" s="343"/>
      <c r="U594" s="343"/>
      <c r="V594" s="343"/>
      <c r="W594" s="343"/>
      <c r="X594" s="343"/>
      <c r="Y594" s="343"/>
    </row>
    <row r="595" spans="1:25" ht="12.75" customHeight="1">
      <c r="A595" s="343"/>
      <c r="B595" s="343"/>
      <c r="C595" s="343"/>
      <c r="D595" s="343"/>
      <c r="E595" s="404"/>
      <c r="F595" s="404"/>
      <c r="G595" s="404"/>
      <c r="H595" s="343"/>
      <c r="I595" s="343"/>
      <c r="J595" s="343"/>
      <c r="K595" s="343"/>
      <c r="L595" s="343"/>
      <c r="M595" s="343"/>
      <c r="N595" s="343"/>
      <c r="O595" s="343"/>
      <c r="P595" s="343"/>
      <c r="Q595" s="343"/>
      <c r="R595" s="343"/>
      <c r="S595" s="343"/>
      <c r="T595" s="343"/>
      <c r="U595" s="343"/>
      <c r="V595" s="343"/>
      <c r="W595" s="343"/>
      <c r="X595" s="343"/>
      <c r="Y595" s="343"/>
    </row>
    <row r="596" spans="1:25" ht="12.75" customHeight="1">
      <c r="A596" s="343"/>
      <c r="B596" s="343"/>
      <c r="C596" s="343"/>
      <c r="D596" s="343"/>
      <c r="E596" s="404"/>
      <c r="F596" s="404"/>
      <c r="G596" s="404"/>
      <c r="H596" s="343"/>
      <c r="I596" s="343"/>
      <c r="J596" s="343"/>
      <c r="K596" s="343"/>
      <c r="L596" s="343"/>
      <c r="M596" s="343"/>
      <c r="N596" s="343"/>
      <c r="O596" s="343"/>
      <c r="P596" s="343"/>
      <c r="Q596" s="343"/>
      <c r="R596" s="343"/>
      <c r="S596" s="343"/>
      <c r="T596" s="343"/>
      <c r="U596" s="343"/>
      <c r="V596" s="343"/>
      <c r="W596" s="343"/>
      <c r="X596" s="343"/>
      <c r="Y596" s="343"/>
    </row>
    <row r="597" spans="1:25" ht="12.75" customHeight="1">
      <c r="A597" s="343"/>
      <c r="B597" s="343"/>
      <c r="C597" s="343"/>
      <c r="D597" s="343"/>
      <c r="E597" s="404"/>
      <c r="F597" s="404"/>
      <c r="G597" s="404"/>
      <c r="H597" s="343"/>
      <c r="I597" s="343"/>
      <c r="J597" s="343"/>
      <c r="K597" s="343"/>
      <c r="L597" s="343"/>
      <c r="M597" s="343"/>
      <c r="N597" s="343"/>
      <c r="O597" s="343"/>
      <c r="P597" s="343"/>
      <c r="Q597" s="343"/>
      <c r="R597" s="343"/>
      <c r="S597" s="343"/>
      <c r="T597" s="343"/>
      <c r="U597" s="343"/>
      <c r="V597" s="343"/>
      <c r="W597" s="343"/>
      <c r="X597" s="343"/>
      <c r="Y597" s="343"/>
    </row>
    <row r="598" spans="1:25" ht="12.75" customHeight="1">
      <c r="A598" s="343"/>
      <c r="B598" s="343"/>
      <c r="C598" s="343"/>
      <c r="D598" s="343"/>
      <c r="E598" s="404"/>
      <c r="F598" s="404"/>
      <c r="G598" s="404"/>
      <c r="H598" s="343"/>
      <c r="I598" s="343"/>
      <c r="J598" s="343"/>
      <c r="K598" s="343"/>
      <c r="L598" s="343"/>
      <c r="M598" s="343"/>
      <c r="N598" s="343"/>
      <c r="O598" s="343"/>
      <c r="P598" s="343"/>
      <c r="Q598" s="343"/>
      <c r="R598" s="343"/>
      <c r="S598" s="343"/>
      <c r="T598" s="343"/>
      <c r="U598" s="343"/>
      <c r="V598" s="343"/>
      <c r="W598" s="343"/>
      <c r="X598" s="343"/>
      <c r="Y598" s="343"/>
    </row>
    <row r="599" spans="1:25" ht="12.75" customHeight="1">
      <c r="A599" s="343"/>
      <c r="B599" s="343"/>
      <c r="C599" s="343"/>
      <c r="D599" s="343"/>
      <c r="E599" s="404"/>
      <c r="F599" s="404"/>
      <c r="G599" s="404"/>
      <c r="H599" s="343"/>
      <c r="I599" s="343"/>
      <c r="J599" s="343"/>
      <c r="K599" s="343"/>
      <c r="L599" s="343"/>
      <c r="M599" s="343"/>
      <c r="N599" s="343"/>
      <c r="O599" s="343"/>
      <c r="P599" s="343"/>
      <c r="Q599" s="343"/>
      <c r="R599" s="343"/>
      <c r="S599" s="343"/>
      <c r="T599" s="343"/>
      <c r="U599" s="343"/>
      <c r="V599" s="343"/>
      <c r="W599" s="343"/>
      <c r="X599" s="343"/>
      <c r="Y599" s="343"/>
    </row>
    <row r="600" spans="1:25" ht="12.75" customHeight="1">
      <c r="A600" s="343"/>
      <c r="B600" s="343"/>
      <c r="C600" s="343"/>
      <c r="D600" s="343"/>
      <c r="E600" s="404"/>
      <c r="F600" s="404"/>
      <c r="G600" s="404"/>
      <c r="H600" s="343"/>
      <c r="I600" s="343"/>
      <c r="J600" s="343"/>
      <c r="K600" s="343"/>
      <c r="L600" s="343"/>
      <c r="M600" s="343"/>
      <c r="N600" s="343"/>
      <c r="O600" s="343"/>
      <c r="P600" s="343"/>
      <c r="Q600" s="343"/>
      <c r="R600" s="343"/>
      <c r="S600" s="343"/>
      <c r="T600" s="343"/>
      <c r="U600" s="343"/>
      <c r="V600" s="343"/>
      <c r="W600" s="343"/>
      <c r="X600" s="343"/>
      <c r="Y600" s="343"/>
    </row>
    <row r="601" spans="1:25" ht="12.75" customHeight="1">
      <c r="A601" s="343"/>
      <c r="B601" s="343"/>
      <c r="C601" s="343"/>
      <c r="D601" s="343"/>
      <c r="E601" s="404"/>
      <c r="F601" s="404"/>
      <c r="G601" s="404"/>
      <c r="H601" s="343"/>
      <c r="I601" s="343"/>
      <c r="J601" s="343"/>
      <c r="K601" s="343"/>
      <c r="L601" s="343"/>
      <c r="M601" s="343"/>
      <c r="N601" s="343"/>
      <c r="O601" s="343"/>
      <c r="P601" s="343"/>
      <c r="Q601" s="343"/>
      <c r="R601" s="343"/>
      <c r="S601" s="343"/>
      <c r="T601" s="343"/>
      <c r="U601" s="343"/>
      <c r="V601" s="343"/>
      <c r="W601" s="343"/>
      <c r="X601" s="343"/>
      <c r="Y601" s="343"/>
    </row>
    <row r="602" spans="1:25" ht="12.75" customHeight="1">
      <c r="A602" s="343"/>
      <c r="B602" s="343"/>
      <c r="C602" s="343"/>
      <c r="D602" s="343"/>
      <c r="E602" s="404"/>
      <c r="F602" s="404"/>
      <c r="G602" s="404"/>
      <c r="H602" s="343"/>
      <c r="I602" s="343"/>
      <c r="J602" s="343"/>
      <c r="K602" s="343"/>
      <c r="L602" s="343"/>
      <c r="M602" s="343"/>
      <c r="N602" s="343"/>
      <c r="O602" s="343"/>
      <c r="P602" s="343"/>
      <c r="Q602" s="343"/>
      <c r="R602" s="343"/>
      <c r="S602" s="343"/>
      <c r="T602" s="343"/>
      <c r="U602" s="343"/>
      <c r="V602" s="343"/>
      <c r="W602" s="343"/>
      <c r="X602" s="343"/>
      <c r="Y602" s="343"/>
    </row>
    <row r="603" spans="1:25" ht="12.75" customHeight="1">
      <c r="A603" s="343"/>
      <c r="B603" s="343"/>
      <c r="C603" s="343"/>
      <c r="D603" s="343"/>
      <c r="E603" s="404"/>
      <c r="F603" s="404"/>
      <c r="G603" s="404"/>
      <c r="H603" s="343"/>
      <c r="I603" s="343"/>
      <c r="J603" s="343"/>
      <c r="K603" s="343"/>
      <c r="L603" s="343"/>
      <c r="M603" s="343"/>
      <c r="N603" s="343"/>
      <c r="O603" s="343"/>
      <c r="P603" s="343"/>
      <c r="Q603" s="343"/>
      <c r="R603" s="343"/>
      <c r="S603" s="343"/>
      <c r="T603" s="343"/>
      <c r="U603" s="343"/>
      <c r="V603" s="343"/>
      <c r="W603" s="343"/>
      <c r="X603" s="343"/>
      <c r="Y603" s="343"/>
    </row>
    <row r="604" spans="1:25" ht="12.75" customHeight="1">
      <c r="A604" s="343"/>
      <c r="B604" s="343"/>
      <c r="C604" s="343"/>
      <c r="D604" s="343"/>
      <c r="E604" s="404"/>
      <c r="F604" s="404"/>
      <c r="G604" s="404"/>
      <c r="H604" s="343"/>
      <c r="I604" s="343"/>
      <c r="J604" s="343"/>
      <c r="K604" s="343"/>
      <c r="L604" s="343"/>
      <c r="M604" s="343"/>
      <c r="N604" s="343"/>
      <c r="O604" s="343"/>
      <c r="P604" s="343"/>
      <c r="Q604" s="343"/>
      <c r="R604" s="343"/>
      <c r="S604" s="343"/>
      <c r="T604" s="343"/>
      <c r="U604" s="343"/>
      <c r="V604" s="343"/>
      <c r="W604" s="343"/>
      <c r="X604" s="343"/>
      <c r="Y604" s="343"/>
    </row>
    <row r="605" spans="1:25" ht="12.75" customHeight="1">
      <c r="A605" s="343"/>
      <c r="B605" s="343"/>
      <c r="C605" s="343"/>
      <c r="D605" s="343"/>
      <c r="E605" s="404"/>
      <c r="F605" s="404"/>
      <c r="G605" s="404"/>
      <c r="H605" s="343"/>
      <c r="I605" s="343"/>
      <c r="J605" s="343"/>
      <c r="K605" s="343"/>
      <c r="L605" s="343"/>
      <c r="M605" s="343"/>
      <c r="N605" s="343"/>
      <c r="O605" s="343"/>
      <c r="P605" s="343"/>
      <c r="Q605" s="343"/>
      <c r="R605" s="343"/>
      <c r="S605" s="343"/>
      <c r="T605" s="343"/>
      <c r="U605" s="343"/>
      <c r="V605" s="343"/>
      <c r="W605" s="343"/>
      <c r="X605" s="343"/>
      <c r="Y605" s="343"/>
    </row>
    <row r="606" spans="1:25" ht="12.75" customHeight="1">
      <c r="A606" s="343"/>
      <c r="B606" s="343"/>
      <c r="C606" s="343"/>
      <c r="D606" s="343"/>
      <c r="E606" s="404"/>
      <c r="F606" s="404"/>
      <c r="G606" s="404"/>
      <c r="H606" s="343"/>
      <c r="I606" s="343"/>
      <c r="J606" s="343"/>
      <c r="K606" s="343"/>
      <c r="L606" s="343"/>
      <c r="M606" s="343"/>
      <c r="N606" s="343"/>
      <c r="O606" s="343"/>
      <c r="P606" s="343"/>
      <c r="Q606" s="343"/>
      <c r="R606" s="343"/>
      <c r="S606" s="343"/>
      <c r="T606" s="343"/>
      <c r="U606" s="343"/>
      <c r="V606" s="343"/>
      <c r="W606" s="343"/>
      <c r="X606" s="343"/>
      <c r="Y606" s="343"/>
    </row>
    <row r="607" spans="1:25" ht="12.75" customHeight="1">
      <c r="A607" s="343"/>
      <c r="B607" s="343"/>
      <c r="C607" s="343"/>
      <c r="D607" s="343"/>
      <c r="E607" s="404"/>
      <c r="F607" s="404"/>
      <c r="G607" s="404"/>
      <c r="H607" s="343"/>
      <c r="I607" s="343"/>
      <c r="J607" s="343"/>
      <c r="K607" s="343"/>
      <c r="L607" s="343"/>
      <c r="M607" s="343"/>
      <c r="N607" s="343"/>
      <c r="O607" s="343"/>
      <c r="P607" s="343"/>
      <c r="Q607" s="343"/>
      <c r="R607" s="343"/>
      <c r="S607" s="343"/>
      <c r="T607" s="343"/>
      <c r="U607" s="343"/>
      <c r="V607" s="343"/>
      <c r="W607" s="343"/>
      <c r="X607" s="343"/>
      <c r="Y607" s="343"/>
    </row>
    <row r="608" spans="1:25" ht="12.75" customHeight="1">
      <c r="A608" s="343"/>
      <c r="B608" s="343"/>
      <c r="C608" s="343"/>
      <c r="D608" s="343"/>
      <c r="E608" s="404"/>
      <c r="F608" s="404"/>
      <c r="G608" s="404"/>
      <c r="H608" s="343"/>
      <c r="I608" s="343"/>
      <c r="J608" s="343"/>
      <c r="K608" s="343"/>
      <c r="L608" s="343"/>
      <c r="M608" s="343"/>
      <c r="N608" s="343"/>
      <c r="O608" s="343"/>
      <c r="P608" s="343"/>
      <c r="Q608" s="343"/>
      <c r="R608" s="343"/>
      <c r="S608" s="343"/>
      <c r="T608" s="343"/>
      <c r="U608" s="343"/>
      <c r="V608" s="343"/>
      <c r="W608" s="343"/>
      <c r="X608" s="343"/>
      <c r="Y608" s="343"/>
    </row>
    <row r="609" spans="1:25" ht="12.75" customHeight="1">
      <c r="A609" s="343"/>
      <c r="B609" s="343"/>
      <c r="C609" s="343"/>
      <c r="D609" s="343"/>
      <c r="E609" s="404"/>
      <c r="F609" s="404"/>
      <c r="G609" s="404"/>
      <c r="H609" s="343"/>
      <c r="I609" s="343"/>
      <c r="J609" s="343"/>
      <c r="K609" s="343"/>
      <c r="L609" s="343"/>
      <c r="M609" s="343"/>
      <c r="N609" s="343"/>
      <c r="O609" s="343"/>
      <c r="P609" s="343"/>
      <c r="Q609" s="343"/>
      <c r="R609" s="343"/>
      <c r="S609" s="343"/>
      <c r="T609" s="343"/>
      <c r="U609" s="343"/>
      <c r="V609" s="343"/>
      <c r="W609" s="343"/>
      <c r="X609" s="343"/>
      <c r="Y609" s="343"/>
    </row>
    <row r="610" spans="1:25" ht="12.75" customHeight="1">
      <c r="A610" s="343"/>
      <c r="B610" s="343"/>
      <c r="C610" s="343"/>
      <c r="D610" s="343"/>
      <c r="E610" s="404"/>
      <c r="F610" s="404"/>
      <c r="G610" s="404"/>
      <c r="H610" s="343"/>
      <c r="I610" s="343"/>
      <c r="J610" s="343"/>
      <c r="K610" s="343"/>
      <c r="L610" s="343"/>
      <c r="M610" s="343"/>
      <c r="N610" s="343"/>
      <c r="O610" s="343"/>
      <c r="P610" s="343"/>
      <c r="Q610" s="343"/>
      <c r="R610" s="343"/>
      <c r="S610" s="343"/>
      <c r="T610" s="343"/>
      <c r="U610" s="343"/>
      <c r="V610" s="343"/>
      <c r="W610" s="343"/>
      <c r="X610" s="343"/>
      <c r="Y610" s="343"/>
    </row>
    <row r="611" spans="1:25" ht="12.75" customHeight="1">
      <c r="A611" s="343"/>
      <c r="B611" s="343"/>
      <c r="C611" s="343"/>
      <c r="D611" s="343"/>
      <c r="E611" s="404"/>
      <c r="F611" s="404"/>
      <c r="G611" s="404"/>
      <c r="H611" s="343"/>
      <c r="I611" s="343"/>
      <c r="J611" s="343"/>
      <c r="K611" s="343"/>
      <c r="L611" s="343"/>
      <c r="M611" s="343"/>
      <c r="N611" s="343"/>
      <c r="O611" s="343"/>
      <c r="P611" s="343"/>
      <c r="Q611" s="343"/>
      <c r="R611" s="343"/>
      <c r="S611" s="343"/>
      <c r="T611" s="343"/>
      <c r="U611" s="343"/>
      <c r="V611" s="343"/>
      <c r="W611" s="343"/>
      <c r="X611" s="343"/>
      <c r="Y611" s="343"/>
    </row>
    <row r="612" spans="1:25" ht="12.75" customHeight="1">
      <c r="A612" s="343"/>
      <c r="B612" s="343"/>
      <c r="C612" s="343"/>
      <c r="D612" s="343"/>
      <c r="E612" s="404"/>
      <c r="F612" s="404"/>
      <c r="G612" s="404"/>
      <c r="H612" s="343"/>
      <c r="I612" s="343"/>
      <c r="J612" s="343"/>
      <c r="K612" s="343"/>
      <c r="L612" s="343"/>
      <c r="M612" s="343"/>
      <c r="N612" s="343"/>
      <c r="O612" s="343"/>
      <c r="P612" s="343"/>
      <c r="Q612" s="343"/>
      <c r="R612" s="343"/>
      <c r="S612" s="343"/>
      <c r="T612" s="343"/>
      <c r="U612" s="343"/>
      <c r="V612" s="343"/>
      <c r="W612" s="343"/>
      <c r="X612" s="343"/>
      <c r="Y612" s="343"/>
    </row>
    <row r="613" spans="1:25" ht="12.75" customHeight="1">
      <c r="A613" s="343"/>
      <c r="B613" s="343"/>
      <c r="C613" s="343"/>
      <c r="D613" s="343"/>
      <c r="E613" s="404"/>
      <c r="F613" s="404"/>
      <c r="G613" s="404"/>
      <c r="H613" s="343"/>
      <c r="I613" s="343"/>
      <c r="J613" s="343"/>
      <c r="K613" s="343"/>
      <c r="L613" s="343"/>
      <c r="M613" s="343"/>
      <c r="N613" s="343"/>
      <c r="O613" s="343"/>
      <c r="P613" s="343"/>
      <c r="Q613" s="343"/>
      <c r="R613" s="343"/>
      <c r="S613" s="343"/>
      <c r="T613" s="343"/>
      <c r="U613" s="343"/>
      <c r="V613" s="343"/>
      <c r="W613" s="343"/>
      <c r="X613" s="343"/>
      <c r="Y613" s="343"/>
    </row>
    <row r="614" spans="1:25" ht="12.75" customHeight="1">
      <c r="A614" s="343"/>
      <c r="B614" s="343"/>
      <c r="C614" s="343"/>
      <c r="D614" s="343"/>
      <c r="E614" s="404"/>
      <c r="F614" s="404"/>
      <c r="G614" s="404"/>
      <c r="H614" s="343"/>
      <c r="I614" s="343"/>
      <c r="J614" s="343"/>
      <c r="K614" s="343"/>
      <c r="L614" s="343"/>
      <c r="M614" s="343"/>
      <c r="N614" s="343"/>
      <c r="O614" s="343"/>
      <c r="P614" s="343"/>
      <c r="Q614" s="343"/>
      <c r="R614" s="343"/>
      <c r="S614" s="343"/>
      <c r="T614" s="343"/>
      <c r="U614" s="343"/>
      <c r="V614" s="343"/>
      <c r="W614" s="343"/>
      <c r="X614" s="343"/>
      <c r="Y614" s="343"/>
    </row>
    <row r="615" spans="1:25" ht="12.75" customHeight="1">
      <c r="A615" s="343"/>
      <c r="B615" s="343"/>
      <c r="C615" s="343"/>
      <c r="D615" s="343"/>
      <c r="E615" s="404"/>
      <c r="F615" s="404"/>
      <c r="G615" s="404"/>
      <c r="H615" s="343"/>
      <c r="I615" s="343"/>
      <c r="J615" s="343"/>
      <c r="K615" s="343"/>
      <c r="L615" s="343"/>
      <c r="M615" s="343"/>
      <c r="N615" s="343"/>
      <c r="O615" s="343"/>
      <c r="P615" s="343"/>
      <c r="Q615" s="343"/>
      <c r="R615" s="343"/>
      <c r="S615" s="343"/>
      <c r="T615" s="343"/>
      <c r="U615" s="343"/>
      <c r="V615" s="343"/>
      <c r="W615" s="343"/>
      <c r="X615" s="343"/>
      <c r="Y615" s="343"/>
    </row>
    <row r="616" spans="1:25" ht="12.75" customHeight="1">
      <c r="A616" s="343"/>
      <c r="B616" s="343"/>
      <c r="C616" s="343"/>
      <c r="D616" s="343"/>
      <c r="E616" s="404"/>
      <c r="F616" s="404"/>
      <c r="G616" s="404"/>
      <c r="H616" s="343"/>
      <c r="I616" s="343"/>
      <c r="J616" s="343"/>
      <c r="K616" s="343"/>
      <c r="L616" s="343"/>
      <c r="M616" s="343"/>
      <c r="N616" s="343"/>
      <c r="O616" s="343"/>
      <c r="P616" s="343"/>
      <c r="Q616" s="343"/>
      <c r="R616" s="343"/>
      <c r="S616" s="343"/>
      <c r="T616" s="343"/>
      <c r="U616" s="343"/>
      <c r="V616" s="343"/>
      <c r="W616" s="343"/>
      <c r="X616" s="343"/>
      <c r="Y616" s="343"/>
    </row>
    <row r="617" spans="1:25" ht="12.75" customHeight="1">
      <c r="A617" s="343"/>
      <c r="B617" s="343"/>
      <c r="C617" s="343"/>
      <c r="D617" s="343"/>
      <c r="E617" s="404"/>
      <c r="F617" s="404"/>
      <c r="G617" s="404"/>
      <c r="H617" s="343"/>
      <c r="I617" s="343"/>
      <c r="J617" s="343"/>
      <c r="K617" s="343"/>
      <c r="L617" s="343"/>
      <c r="M617" s="343"/>
      <c r="N617" s="343"/>
      <c r="O617" s="343"/>
      <c r="P617" s="343"/>
      <c r="Q617" s="343"/>
      <c r="R617" s="343"/>
      <c r="S617" s="343"/>
      <c r="T617" s="343"/>
      <c r="U617" s="343"/>
      <c r="V617" s="343"/>
      <c r="W617" s="343"/>
      <c r="X617" s="343"/>
      <c r="Y617" s="343"/>
    </row>
    <row r="618" spans="1:25" ht="12.75" customHeight="1">
      <c r="A618" s="343"/>
      <c r="B618" s="343"/>
      <c r="C618" s="343"/>
      <c r="D618" s="343"/>
      <c r="E618" s="404"/>
      <c r="F618" s="404"/>
      <c r="G618" s="404"/>
      <c r="H618" s="343"/>
      <c r="I618" s="343"/>
      <c r="J618" s="343"/>
      <c r="K618" s="343"/>
      <c r="L618" s="343"/>
      <c r="M618" s="343"/>
      <c r="N618" s="343"/>
      <c r="O618" s="343"/>
      <c r="P618" s="343"/>
      <c r="Q618" s="343"/>
      <c r="R618" s="343"/>
      <c r="S618" s="343"/>
      <c r="T618" s="343"/>
      <c r="U618" s="343"/>
      <c r="V618" s="343"/>
      <c r="W618" s="343"/>
      <c r="X618" s="343"/>
      <c r="Y618" s="343"/>
    </row>
    <row r="619" spans="1:25" ht="12.75" customHeight="1">
      <c r="A619" s="343"/>
      <c r="B619" s="343"/>
      <c r="C619" s="343"/>
      <c r="D619" s="343"/>
      <c r="E619" s="404"/>
      <c r="F619" s="404"/>
      <c r="G619" s="404"/>
      <c r="H619" s="343"/>
      <c r="I619" s="343"/>
      <c r="J619" s="343"/>
      <c r="K619" s="343"/>
      <c r="L619" s="343"/>
      <c r="M619" s="343"/>
      <c r="N619" s="343"/>
      <c r="O619" s="343"/>
      <c r="P619" s="343"/>
      <c r="Q619" s="343"/>
      <c r="R619" s="343"/>
      <c r="S619" s="343"/>
      <c r="T619" s="343"/>
      <c r="U619" s="343"/>
      <c r="V619" s="343"/>
      <c r="W619" s="343"/>
      <c r="X619" s="343"/>
      <c r="Y619" s="343"/>
    </row>
    <row r="620" spans="1:25" ht="12.75" customHeight="1">
      <c r="A620" s="343"/>
      <c r="B620" s="343"/>
      <c r="C620" s="343"/>
      <c r="D620" s="343"/>
      <c r="E620" s="404"/>
      <c r="F620" s="404"/>
      <c r="G620" s="404"/>
      <c r="H620" s="343"/>
      <c r="I620" s="343"/>
      <c r="J620" s="343"/>
      <c r="K620" s="343"/>
      <c r="L620" s="343"/>
      <c r="M620" s="343"/>
      <c r="N620" s="343"/>
      <c r="O620" s="343"/>
      <c r="P620" s="343"/>
      <c r="Q620" s="343"/>
      <c r="R620" s="343"/>
      <c r="S620" s="343"/>
      <c r="T620" s="343"/>
      <c r="U620" s="343"/>
      <c r="V620" s="343"/>
      <c r="W620" s="343"/>
      <c r="X620" s="343"/>
      <c r="Y620" s="343"/>
    </row>
    <row r="621" spans="1:25" ht="12.75" customHeight="1">
      <c r="A621" s="343"/>
      <c r="B621" s="343"/>
      <c r="C621" s="343"/>
      <c r="D621" s="343"/>
      <c r="E621" s="404"/>
      <c r="F621" s="404"/>
      <c r="G621" s="404"/>
      <c r="H621" s="343"/>
      <c r="I621" s="343"/>
      <c r="J621" s="343"/>
      <c r="K621" s="343"/>
      <c r="L621" s="343"/>
      <c r="M621" s="343"/>
      <c r="N621" s="343"/>
      <c r="O621" s="343"/>
      <c r="P621" s="343"/>
      <c r="Q621" s="343"/>
      <c r="R621" s="343"/>
      <c r="S621" s="343"/>
      <c r="T621" s="343"/>
      <c r="U621" s="343"/>
      <c r="V621" s="343"/>
      <c r="W621" s="343"/>
      <c r="X621" s="343"/>
      <c r="Y621" s="343"/>
    </row>
    <row r="622" spans="1:25" ht="12.75" customHeight="1">
      <c r="A622" s="343"/>
      <c r="B622" s="343"/>
      <c r="C622" s="343"/>
      <c r="D622" s="343"/>
      <c r="E622" s="404"/>
      <c r="F622" s="404"/>
      <c r="G622" s="404"/>
      <c r="H622" s="343"/>
      <c r="I622" s="343"/>
      <c r="J622" s="343"/>
      <c r="K622" s="343"/>
      <c r="L622" s="343"/>
      <c r="M622" s="343"/>
      <c r="N622" s="343"/>
      <c r="O622" s="343"/>
      <c r="P622" s="343"/>
      <c r="Q622" s="343"/>
      <c r="R622" s="343"/>
      <c r="S622" s="343"/>
      <c r="T622" s="343"/>
      <c r="U622" s="343"/>
      <c r="V622" s="343"/>
      <c r="W622" s="343"/>
      <c r="X622" s="343"/>
      <c r="Y622" s="343"/>
    </row>
    <row r="623" spans="1:25" ht="12.75" customHeight="1">
      <c r="A623" s="343"/>
      <c r="B623" s="343"/>
      <c r="C623" s="343"/>
      <c r="D623" s="343"/>
      <c r="E623" s="404"/>
      <c r="F623" s="404"/>
      <c r="G623" s="404"/>
      <c r="H623" s="343"/>
      <c r="I623" s="343"/>
      <c r="J623" s="343"/>
      <c r="K623" s="343"/>
      <c r="L623" s="343"/>
      <c r="M623" s="343"/>
      <c r="N623" s="343"/>
      <c r="O623" s="343"/>
      <c r="P623" s="343"/>
      <c r="Q623" s="343"/>
      <c r="R623" s="343"/>
      <c r="S623" s="343"/>
      <c r="T623" s="343"/>
      <c r="U623" s="343"/>
      <c r="V623" s="343"/>
      <c r="W623" s="343"/>
      <c r="X623" s="343"/>
      <c r="Y623" s="343"/>
    </row>
    <row r="624" spans="1:25" ht="12.75" customHeight="1">
      <c r="A624" s="343"/>
      <c r="B624" s="343"/>
      <c r="C624" s="343"/>
      <c r="D624" s="343"/>
      <c r="E624" s="404"/>
      <c r="F624" s="404"/>
      <c r="G624" s="404"/>
      <c r="H624" s="343"/>
      <c r="I624" s="343"/>
      <c r="J624" s="343"/>
      <c r="K624" s="343"/>
      <c r="L624" s="343"/>
      <c r="M624" s="343"/>
      <c r="N624" s="343"/>
      <c r="O624" s="343"/>
      <c r="P624" s="343"/>
      <c r="Q624" s="343"/>
      <c r="R624" s="343"/>
      <c r="S624" s="343"/>
      <c r="T624" s="343"/>
      <c r="U624" s="343"/>
      <c r="V624" s="343"/>
      <c r="W624" s="343"/>
      <c r="X624" s="343"/>
      <c r="Y624" s="343"/>
    </row>
    <row r="625" spans="1:25" ht="12.75" customHeight="1">
      <c r="A625" s="343"/>
      <c r="B625" s="343"/>
      <c r="C625" s="343"/>
      <c r="D625" s="343"/>
      <c r="E625" s="404"/>
      <c r="F625" s="404"/>
      <c r="G625" s="404"/>
      <c r="H625" s="343"/>
      <c r="I625" s="343"/>
      <c r="J625" s="343"/>
      <c r="K625" s="343"/>
      <c r="L625" s="343"/>
      <c r="M625" s="343"/>
      <c r="N625" s="343"/>
      <c r="O625" s="343"/>
      <c r="P625" s="343"/>
      <c r="Q625" s="343"/>
      <c r="R625" s="343"/>
      <c r="S625" s="343"/>
      <c r="T625" s="343"/>
      <c r="U625" s="343"/>
      <c r="V625" s="343"/>
      <c r="W625" s="343"/>
      <c r="X625" s="343"/>
      <c r="Y625" s="343"/>
    </row>
    <row r="626" spans="1:25" ht="12.75" customHeight="1">
      <c r="A626" s="343"/>
      <c r="B626" s="343"/>
      <c r="C626" s="343"/>
      <c r="D626" s="343"/>
      <c r="E626" s="404"/>
      <c r="F626" s="404"/>
      <c r="G626" s="404"/>
      <c r="H626" s="343"/>
      <c r="I626" s="343"/>
      <c r="J626" s="343"/>
      <c r="K626" s="343"/>
      <c r="L626" s="343"/>
      <c r="M626" s="343"/>
      <c r="N626" s="343"/>
      <c r="O626" s="343"/>
      <c r="P626" s="343"/>
      <c r="Q626" s="343"/>
      <c r="R626" s="343"/>
      <c r="S626" s="343"/>
      <c r="T626" s="343"/>
      <c r="U626" s="343"/>
      <c r="V626" s="343"/>
      <c r="W626" s="343"/>
      <c r="X626" s="343"/>
      <c r="Y626" s="343"/>
    </row>
    <row r="627" spans="1:25" ht="12.75" customHeight="1">
      <c r="A627" s="343"/>
      <c r="B627" s="343"/>
      <c r="C627" s="343"/>
      <c r="D627" s="343"/>
      <c r="E627" s="404"/>
      <c r="F627" s="404"/>
      <c r="G627" s="404"/>
      <c r="H627" s="343"/>
      <c r="I627" s="343"/>
      <c r="J627" s="343"/>
      <c r="K627" s="343"/>
      <c r="L627" s="343"/>
      <c r="M627" s="343"/>
      <c r="N627" s="343"/>
      <c r="O627" s="343"/>
      <c r="P627" s="343"/>
      <c r="Q627" s="343"/>
      <c r="R627" s="343"/>
      <c r="S627" s="343"/>
      <c r="T627" s="343"/>
      <c r="U627" s="343"/>
      <c r="V627" s="343"/>
      <c r="W627" s="343"/>
      <c r="X627" s="343"/>
      <c r="Y627" s="343"/>
    </row>
    <row r="628" spans="1:25" ht="12.75" customHeight="1">
      <c r="A628" s="343"/>
      <c r="B628" s="343"/>
      <c r="C628" s="343"/>
      <c r="D628" s="343"/>
      <c r="E628" s="404"/>
      <c r="F628" s="404"/>
      <c r="G628" s="404"/>
      <c r="H628" s="343"/>
      <c r="I628" s="343"/>
      <c r="J628" s="343"/>
      <c r="K628" s="343"/>
      <c r="L628" s="343"/>
      <c r="M628" s="343"/>
      <c r="N628" s="343"/>
      <c r="O628" s="343"/>
      <c r="P628" s="343"/>
      <c r="Q628" s="343"/>
      <c r="R628" s="343"/>
      <c r="S628" s="343"/>
      <c r="T628" s="343"/>
      <c r="U628" s="343"/>
      <c r="V628" s="343"/>
      <c r="W628" s="343"/>
      <c r="X628" s="343"/>
      <c r="Y628" s="343"/>
    </row>
    <row r="629" spans="1:25" ht="12.75" customHeight="1">
      <c r="A629" s="343"/>
      <c r="B629" s="343"/>
      <c r="C629" s="343"/>
      <c r="D629" s="343"/>
      <c r="E629" s="404"/>
      <c r="F629" s="404"/>
      <c r="G629" s="404"/>
      <c r="H629" s="343"/>
      <c r="I629" s="343"/>
      <c r="J629" s="343"/>
      <c r="K629" s="343"/>
      <c r="L629" s="343"/>
      <c r="M629" s="343"/>
      <c r="N629" s="343"/>
      <c r="O629" s="343"/>
      <c r="P629" s="343"/>
      <c r="Q629" s="343"/>
      <c r="R629" s="343"/>
      <c r="S629" s="343"/>
      <c r="T629" s="343"/>
      <c r="U629" s="343"/>
      <c r="V629" s="343"/>
      <c r="W629" s="343"/>
      <c r="X629" s="343"/>
      <c r="Y629" s="343"/>
    </row>
    <row r="630" spans="1:25" ht="12.75" customHeight="1">
      <c r="A630" s="343"/>
      <c r="B630" s="343"/>
      <c r="C630" s="343"/>
      <c r="D630" s="343"/>
      <c r="E630" s="404"/>
      <c r="F630" s="404"/>
      <c r="G630" s="404"/>
      <c r="H630" s="343"/>
      <c r="I630" s="343"/>
      <c r="J630" s="343"/>
      <c r="K630" s="343"/>
      <c r="L630" s="343"/>
      <c r="M630" s="343"/>
      <c r="N630" s="343"/>
      <c r="O630" s="343"/>
      <c r="P630" s="343"/>
      <c r="Q630" s="343"/>
      <c r="R630" s="343"/>
      <c r="S630" s="343"/>
      <c r="T630" s="343"/>
      <c r="U630" s="343"/>
      <c r="V630" s="343"/>
      <c r="W630" s="343"/>
      <c r="X630" s="343"/>
      <c r="Y630" s="343"/>
    </row>
    <row r="631" spans="1:25" ht="12.75" customHeight="1">
      <c r="A631" s="343"/>
      <c r="B631" s="343"/>
      <c r="C631" s="343"/>
      <c r="D631" s="343"/>
      <c r="E631" s="404"/>
      <c r="F631" s="404"/>
      <c r="G631" s="404"/>
      <c r="H631" s="343"/>
      <c r="I631" s="343"/>
      <c r="J631" s="343"/>
      <c r="K631" s="343"/>
      <c r="L631" s="343"/>
      <c r="M631" s="343"/>
      <c r="N631" s="343"/>
      <c r="O631" s="343"/>
      <c r="P631" s="343"/>
      <c r="Q631" s="343"/>
      <c r="R631" s="343"/>
      <c r="S631" s="343"/>
      <c r="T631" s="343"/>
      <c r="U631" s="343"/>
      <c r="V631" s="343"/>
      <c r="W631" s="343"/>
      <c r="X631" s="343"/>
      <c r="Y631" s="343"/>
    </row>
    <row r="632" spans="1:25" ht="12.75" customHeight="1">
      <c r="A632" s="343"/>
      <c r="B632" s="343"/>
      <c r="C632" s="343"/>
      <c r="D632" s="343"/>
      <c r="E632" s="404"/>
      <c r="F632" s="404"/>
      <c r="G632" s="404"/>
      <c r="H632" s="343"/>
      <c r="I632" s="343"/>
      <c r="J632" s="343"/>
      <c r="K632" s="343"/>
      <c r="L632" s="343"/>
      <c r="M632" s="343"/>
      <c r="N632" s="343"/>
      <c r="O632" s="343"/>
      <c r="P632" s="343"/>
      <c r="Q632" s="343"/>
      <c r="R632" s="343"/>
      <c r="S632" s="343"/>
      <c r="T632" s="343"/>
      <c r="U632" s="343"/>
      <c r="V632" s="343"/>
      <c r="W632" s="343"/>
      <c r="X632" s="343"/>
      <c r="Y632" s="343"/>
    </row>
    <row r="633" spans="1:25" ht="12.75" customHeight="1">
      <c r="A633" s="343"/>
      <c r="B633" s="343"/>
      <c r="C633" s="343"/>
      <c r="D633" s="343"/>
      <c r="E633" s="404"/>
      <c r="F633" s="404"/>
      <c r="G633" s="404"/>
      <c r="H633" s="343"/>
      <c r="I633" s="343"/>
      <c r="J633" s="343"/>
      <c r="K633" s="343"/>
      <c r="L633" s="343"/>
      <c r="M633" s="343"/>
      <c r="N633" s="343"/>
      <c r="O633" s="343"/>
      <c r="P633" s="343"/>
      <c r="Q633" s="343"/>
      <c r="R633" s="343"/>
      <c r="S633" s="343"/>
      <c r="T633" s="343"/>
      <c r="U633" s="343"/>
      <c r="V633" s="343"/>
      <c r="W633" s="343"/>
      <c r="X633" s="343"/>
      <c r="Y633" s="343"/>
    </row>
    <row r="634" spans="1:25" ht="12.75" customHeight="1">
      <c r="A634" s="343"/>
      <c r="B634" s="343"/>
      <c r="C634" s="343"/>
      <c r="D634" s="343"/>
      <c r="E634" s="404"/>
      <c r="F634" s="404"/>
      <c r="G634" s="404"/>
      <c r="H634" s="343"/>
      <c r="I634" s="343"/>
      <c r="J634" s="343"/>
      <c r="K634" s="343"/>
      <c r="L634" s="343"/>
      <c r="M634" s="343"/>
      <c r="N634" s="343"/>
      <c r="O634" s="343"/>
      <c r="P634" s="343"/>
      <c r="Q634" s="343"/>
      <c r="R634" s="343"/>
      <c r="S634" s="343"/>
      <c r="T634" s="343"/>
      <c r="U634" s="343"/>
      <c r="V634" s="343"/>
      <c r="W634" s="343"/>
      <c r="X634" s="343"/>
      <c r="Y634" s="343"/>
    </row>
    <row r="635" spans="1:25" ht="12.75" customHeight="1">
      <c r="A635" s="343"/>
      <c r="B635" s="343"/>
      <c r="C635" s="343"/>
      <c r="D635" s="343"/>
      <c r="E635" s="404"/>
      <c r="F635" s="404"/>
      <c r="G635" s="404"/>
      <c r="H635" s="343"/>
      <c r="I635" s="343"/>
      <c r="J635" s="343"/>
      <c r="K635" s="343"/>
      <c r="L635" s="343"/>
      <c r="M635" s="343"/>
      <c r="N635" s="343"/>
      <c r="O635" s="343"/>
      <c r="P635" s="343"/>
      <c r="Q635" s="343"/>
      <c r="R635" s="343"/>
      <c r="S635" s="343"/>
      <c r="T635" s="343"/>
      <c r="U635" s="343"/>
      <c r="V635" s="343"/>
      <c r="W635" s="343"/>
      <c r="X635" s="343"/>
      <c r="Y635" s="343"/>
    </row>
    <row r="636" spans="1:25" ht="12.75" customHeight="1">
      <c r="A636" s="343"/>
      <c r="B636" s="343"/>
      <c r="C636" s="343"/>
      <c r="D636" s="343"/>
      <c r="E636" s="404"/>
      <c r="F636" s="404"/>
      <c r="G636" s="404"/>
      <c r="H636" s="343"/>
      <c r="I636" s="343"/>
      <c r="J636" s="343"/>
      <c r="K636" s="343"/>
      <c r="L636" s="343"/>
      <c r="M636" s="343"/>
      <c r="N636" s="343"/>
      <c r="O636" s="343"/>
      <c r="P636" s="343"/>
      <c r="Q636" s="343"/>
      <c r="R636" s="343"/>
      <c r="S636" s="343"/>
      <c r="T636" s="343"/>
      <c r="U636" s="343"/>
      <c r="V636" s="343"/>
      <c r="W636" s="343"/>
      <c r="X636" s="343"/>
      <c r="Y636" s="343"/>
    </row>
    <row r="637" spans="1:25" ht="12.75" customHeight="1">
      <c r="A637" s="343"/>
      <c r="B637" s="343"/>
      <c r="C637" s="343"/>
      <c r="D637" s="343"/>
      <c r="E637" s="404"/>
      <c r="F637" s="404"/>
      <c r="G637" s="404"/>
      <c r="H637" s="343"/>
      <c r="I637" s="343"/>
      <c r="J637" s="343"/>
      <c r="K637" s="343"/>
      <c r="L637" s="343"/>
      <c r="M637" s="343"/>
      <c r="N637" s="343"/>
      <c r="O637" s="343"/>
      <c r="P637" s="343"/>
      <c r="Q637" s="343"/>
      <c r="R637" s="343"/>
      <c r="S637" s="343"/>
      <c r="T637" s="343"/>
      <c r="U637" s="343"/>
      <c r="V637" s="343"/>
      <c r="W637" s="343"/>
      <c r="X637" s="343"/>
      <c r="Y637" s="343"/>
    </row>
    <row r="638" spans="1:25" ht="12.75" customHeight="1">
      <c r="A638" s="343"/>
      <c r="B638" s="343"/>
      <c r="C638" s="343"/>
      <c r="D638" s="343"/>
      <c r="E638" s="404"/>
      <c r="F638" s="404"/>
      <c r="G638" s="404"/>
      <c r="H638" s="343"/>
      <c r="I638" s="343"/>
      <c r="J638" s="343"/>
      <c r="K638" s="343"/>
      <c r="L638" s="343"/>
      <c r="M638" s="343"/>
      <c r="N638" s="343"/>
      <c r="O638" s="343"/>
      <c r="P638" s="343"/>
      <c r="Q638" s="343"/>
      <c r="R638" s="343"/>
      <c r="S638" s="343"/>
      <c r="T638" s="343"/>
      <c r="U638" s="343"/>
      <c r="V638" s="343"/>
      <c r="W638" s="343"/>
      <c r="X638" s="343"/>
      <c r="Y638" s="343"/>
    </row>
    <row r="639" spans="1:25" ht="12.75" customHeight="1">
      <c r="A639" s="343"/>
      <c r="B639" s="343"/>
      <c r="C639" s="343"/>
      <c r="D639" s="343"/>
      <c r="E639" s="404"/>
      <c r="F639" s="404"/>
      <c r="G639" s="404"/>
      <c r="H639" s="343"/>
      <c r="I639" s="343"/>
      <c r="J639" s="343"/>
      <c r="K639" s="343"/>
      <c r="L639" s="343"/>
      <c r="M639" s="343"/>
      <c r="N639" s="343"/>
      <c r="O639" s="343"/>
      <c r="P639" s="343"/>
      <c r="Q639" s="343"/>
      <c r="R639" s="343"/>
      <c r="S639" s="343"/>
      <c r="T639" s="343"/>
      <c r="U639" s="343"/>
      <c r="V639" s="343"/>
      <c r="W639" s="343"/>
      <c r="X639" s="343"/>
      <c r="Y639" s="343"/>
    </row>
    <row r="640" spans="1:25" ht="12.75" customHeight="1">
      <c r="A640" s="343"/>
      <c r="B640" s="343"/>
      <c r="C640" s="343"/>
      <c r="D640" s="343"/>
      <c r="E640" s="404"/>
      <c r="F640" s="404"/>
      <c r="G640" s="404"/>
      <c r="H640" s="343"/>
      <c r="I640" s="343"/>
      <c r="J640" s="343"/>
      <c r="K640" s="343"/>
      <c r="L640" s="343"/>
      <c r="M640" s="343"/>
      <c r="N640" s="343"/>
      <c r="O640" s="343"/>
      <c r="P640" s="343"/>
      <c r="Q640" s="343"/>
      <c r="R640" s="343"/>
      <c r="S640" s="343"/>
      <c r="T640" s="343"/>
      <c r="U640" s="343"/>
      <c r="V640" s="343"/>
      <c r="W640" s="343"/>
      <c r="X640" s="343"/>
      <c r="Y640" s="343"/>
    </row>
    <row r="641" spans="1:25" ht="12.75" customHeight="1">
      <c r="A641" s="343"/>
      <c r="B641" s="343"/>
      <c r="C641" s="343"/>
      <c r="D641" s="343"/>
      <c r="E641" s="404"/>
      <c r="F641" s="404"/>
      <c r="G641" s="404"/>
      <c r="H641" s="343"/>
      <c r="I641" s="343"/>
      <c r="J641" s="343"/>
      <c r="K641" s="343"/>
      <c r="L641" s="343"/>
      <c r="M641" s="343"/>
      <c r="N641" s="343"/>
      <c r="O641" s="343"/>
      <c r="P641" s="343"/>
      <c r="Q641" s="343"/>
      <c r="R641" s="343"/>
      <c r="S641" s="343"/>
      <c r="T641" s="343"/>
      <c r="U641" s="343"/>
      <c r="V641" s="343"/>
      <c r="W641" s="343"/>
      <c r="X641" s="343"/>
      <c r="Y641" s="343"/>
    </row>
    <row r="642" spans="1:25" ht="12.75" customHeight="1">
      <c r="A642" s="343"/>
      <c r="B642" s="343"/>
      <c r="C642" s="343"/>
      <c r="D642" s="343"/>
      <c r="E642" s="404"/>
      <c r="F642" s="404"/>
      <c r="G642" s="404"/>
      <c r="H642" s="343"/>
      <c r="I642" s="343"/>
      <c r="J642" s="343"/>
      <c r="K642" s="343"/>
      <c r="L642" s="343"/>
      <c r="M642" s="343"/>
      <c r="N642" s="343"/>
      <c r="O642" s="343"/>
      <c r="P642" s="343"/>
      <c r="Q642" s="343"/>
      <c r="R642" s="343"/>
      <c r="S642" s="343"/>
      <c r="T642" s="343"/>
      <c r="U642" s="343"/>
      <c r="V642" s="343"/>
      <c r="W642" s="343"/>
      <c r="X642" s="343"/>
      <c r="Y642" s="343"/>
    </row>
    <row r="643" spans="1:25" ht="12.75" customHeight="1">
      <c r="A643" s="343"/>
      <c r="B643" s="343"/>
      <c r="C643" s="343"/>
      <c r="D643" s="343"/>
      <c r="E643" s="404"/>
      <c r="F643" s="404"/>
      <c r="G643" s="404"/>
      <c r="H643" s="343"/>
      <c r="I643" s="343"/>
      <c r="J643" s="343"/>
      <c r="K643" s="343"/>
      <c r="L643" s="343"/>
      <c r="M643" s="343"/>
      <c r="N643" s="343"/>
      <c r="O643" s="343"/>
      <c r="P643" s="343"/>
      <c r="Q643" s="343"/>
      <c r="R643" s="343"/>
      <c r="S643" s="343"/>
      <c r="T643" s="343"/>
      <c r="U643" s="343"/>
      <c r="V643" s="343"/>
      <c r="W643" s="343"/>
      <c r="X643" s="343"/>
      <c r="Y643" s="343"/>
    </row>
    <row r="644" spans="1:25" ht="12.75" customHeight="1">
      <c r="A644" s="343"/>
      <c r="B644" s="343"/>
      <c r="C644" s="343"/>
      <c r="D644" s="343"/>
      <c r="E644" s="404"/>
      <c r="F644" s="404"/>
      <c r="G644" s="404"/>
      <c r="H644" s="343"/>
      <c r="I644" s="343"/>
      <c r="J644" s="343"/>
      <c r="K644" s="343"/>
      <c r="L644" s="343"/>
      <c r="M644" s="343"/>
      <c r="N644" s="343"/>
      <c r="O644" s="343"/>
      <c r="P644" s="343"/>
      <c r="Q644" s="343"/>
      <c r="R644" s="343"/>
      <c r="S644" s="343"/>
      <c r="T644" s="343"/>
      <c r="U644" s="343"/>
      <c r="V644" s="343"/>
      <c r="W644" s="343"/>
      <c r="X644" s="343"/>
      <c r="Y644" s="343"/>
    </row>
    <row r="645" spans="1:25" ht="12.75" customHeight="1">
      <c r="A645" s="343"/>
      <c r="B645" s="343"/>
      <c r="C645" s="343"/>
      <c r="D645" s="343"/>
      <c r="E645" s="404"/>
      <c r="F645" s="404"/>
      <c r="G645" s="404"/>
      <c r="H645" s="343"/>
      <c r="I645" s="343"/>
      <c r="J645" s="343"/>
      <c r="K645" s="343"/>
      <c r="L645" s="343"/>
      <c r="M645" s="343"/>
      <c r="N645" s="343"/>
      <c r="O645" s="343"/>
      <c r="P645" s="343"/>
      <c r="Q645" s="343"/>
      <c r="R645" s="343"/>
      <c r="S645" s="343"/>
      <c r="T645" s="343"/>
      <c r="U645" s="343"/>
      <c r="V645" s="343"/>
      <c r="W645" s="343"/>
      <c r="X645" s="343"/>
      <c r="Y645" s="343"/>
    </row>
    <row r="646" spans="1:25" ht="12.75" customHeight="1">
      <c r="A646" s="343"/>
      <c r="B646" s="343"/>
      <c r="C646" s="343"/>
      <c r="D646" s="343"/>
      <c r="E646" s="404"/>
      <c r="F646" s="404"/>
      <c r="G646" s="404"/>
      <c r="H646" s="343"/>
      <c r="I646" s="343"/>
      <c r="J646" s="343"/>
      <c r="K646" s="343"/>
      <c r="L646" s="343"/>
      <c r="M646" s="343"/>
      <c r="N646" s="343"/>
      <c r="O646" s="343"/>
      <c r="P646" s="343"/>
      <c r="Q646" s="343"/>
      <c r="R646" s="343"/>
      <c r="S646" s="343"/>
      <c r="T646" s="343"/>
      <c r="U646" s="343"/>
      <c r="V646" s="343"/>
      <c r="W646" s="343"/>
      <c r="X646" s="343"/>
      <c r="Y646" s="343"/>
    </row>
    <row r="647" spans="1:25" ht="12.75" customHeight="1">
      <c r="A647" s="343"/>
      <c r="B647" s="343"/>
      <c r="C647" s="343"/>
      <c r="D647" s="343"/>
      <c r="E647" s="404"/>
      <c r="F647" s="404"/>
      <c r="G647" s="404"/>
      <c r="H647" s="343"/>
      <c r="I647" s="343"/>
      <c r="J647" s="343"/>
      <c r="K647" s="343"/>
      <c r="L647" s="343"/>
      <c r="M647" s="343"/>
      <c r="N647" s="343"/>
      <c r="O647" s="343"/>
      <c r="P647" s="343"/>
      <c r="Q647" s="343"/>
      <c r="R647" s="343"/>
      <c r="S647" s="343"/>
      <c r="T647" s="343"/>
      <c r="U647" s="343"/>
      <c r="V647" s="343"/>
      <c r="W647" s="343"/>
      <c r="X647" s="343"/>
      <c r="Y647" s="343"/>
    </row>
    <row r="648" spans="1:25" ht="12.75" customHeight="1">
      <c r="A648" s="343"/>
      <c r="B648" s="343"/>
      <c r="C648" s="343"/>
      <c r="D648" s="343"/>
      <c r="E648" s="404"/>
      <c r="F648" s="404"/>
      <c r="G648" s="404"/>
      <c r="H648" s="343"/>
      <c r="I648" s="343"/>
      <c r="J648" s="343"/>
      <c r="K648" s="343"/>
      <c r="L648" s="343"/>
      <c r="M648" s="343"/>
      <c r="N648" s="343"/>
      <c r="O648" s="343"/>
      <c r="P648" s="343"/>
      <c r="Q648" s="343"/>
      <c r="R648" s="343"/>
      <c r="S648" s="343"/>
      <c r="T648" s="343"/>
      <c r="U648" s="343"/>
      <c r="V648" s="343"/>
      <c r="W648" s="343"/>
      <c r="X648" s="343"/>
      <c r="Y648" s="343"/>
    </row>
    <row r="649" spans="1:25" ht="12.75" customHeight="1">
      <c r="A649" s="343"/>
      <c r="B649" s="343"/>
      <c r="C649" s="343"/>
      <c r="D649" s="343"/>
      <c r="E649" s="404"/>
      <c r="F649" s="404"/>
      <c r="G649" s="404"/>
      <c r="H649" s="343"/>
      <c r="I649" s="343"/>
      <c r="J649" s="343"/>
      <c r="K649" s="343"/>
      <c r="L649" s="343"/>
      <c r="M649" s="343"/>
      <c r="N649" s="343"/>
      <c r="O649" s="343"/>
      <c r="P649" s="343"/>
      <c r="Q649" s="343"/>
      <c r="R649" s="343"/>
      <c r="S649" s="343"/>
      <c r="T649" s="343"/>
      <c r="U649" s="343"/>
      <c r="V649" s="343"/>
      <c r="W649" s="343"/>
      <c r="X649" s="343"/>
      <c r="Y649" s="343"/>
    </row>
    <row r="650" spans="1:25" ht="12.75" customHeight="1">
      <c r="A650" s="343"/>
      <c r="B650" s="343"/>
      <c r="C650" s="343"/>
      <c r="D650" s="343"/>
      <c r="E650" s="404"/>
      <c r="F650" s="404"/>
      <c r="G650" s="404"/>
      <c r="H650" s="343"/>
      <c r="I650" s="343"/>
      <c r="J650" s="343"/>
      <c r="K650" s="343"/>
      <c r="L650" s="343"/>
      <c r="M650" s="343"/>
      <c r="N650" s="343"/>
      <c r="O650" s="343"/>
      <c r="P650" s="343"/>
      <c r="Q650" s="343"/>
      <c r="R650" s="343"/>
      <c r="S650" s="343"/>
      <c r="T650" s="343"/>
      <c r="U650" s="343"/>
      <c r="V650" s="343"/>
      <c r="W650" s="343"/>
      <c r="X650" s="343"/>
      <c r="Y650" s="343"/>
    </row>
    <row r="651" spans="1:25" ht="12.75" customHeight="1">
      <c r="A651" s="343"/>
      <c r="B651" s="343"/>
      <c r="C651" s="343"/>
      <c r="D651" s="343"/>
      <c r="E651" s="404"/>
      <c r="F651" s="404"/>
      <c r="G651" s="404"/>
      <c r="H651" s="343"/>
      <c r="I651" s="343"/>
      <c r="J651" s="343"/>
      <c r="K651" s="343"/>
      <c r="L651" s="343"/>
      <c r="M651" s="343"/>
      <c r="N651" s="343"/>
      <c r="O651" s="343"/>
      <c r="P651" s="343"/>
      <c r="Q651" s="343"/>
      <c r="R651" s="343"/>
      <c r="S651" s="343"/>
      <c r="T651" s="343"/>
      <c r="U651" s="343"/>
      <c r="V651" s="343"/>
      <c r="W651" s="343"/>
      <c r="X651" s="343"/>
      <c r="Y651" s="343"/>
    </row>
    <row r="652" spans="1:25" ht="12.75" customHeight="1">
      <c r="A652" s="343"/>
      <c r="B652" s="343"/>
      <c r="C652" s="343"/>
      <c r="D652" s="343"/>
      <c r="E652" s="404"/>
      <c r="F652" s="404"/>
      <c r="G652" s="404"/>
      <c r="H652" s="343"/>
      <c r="I652" s="343"/>
      <c r="J652" s="343"/>
      <c r="K652" s="343"/>
      <c r="L652" s="343"/>
      <c r="M652" s="343"/>
      <c r="N652" s="343"/>
      <c r="O652" s="343"/>
      <c r="P652" s="343"/>
      <c r="Q652" s="343"/>
      <c r="R652" s="343"/>
      <c r="S652" s="343"/>
      <c r="T652" s="343"/>
      <c r="U652" s="343"/>
      <c r="V652" s="343"/>
      <c r="W652" s="343"/>
      <c r="X652" s="343"/>
      <c r="Y652" s="343"/>
    </row>
    <row r="653" spans="1:25" ht="12.75" customHeight="1">
      <c r="A653" s="343"/>
      <c r="B653" s="343"/>
      <c r="C653" s="343"/>
      <c r="D653" s="343"/>
      <c r="E653" s="404"/>
      <c r="F653" s="404"/>
      <c r="G653" s="404"/>
      <c r="H653" s="343"/>
      <c r="I653" s="343"/>
      <c r="J653" s="343"/>
      <c r="K653" s="343"/>
      <c r="L653" s="343"/>
      <c r="M653" s="343"/>
      <c r="N653" s="343"/>
      <c r="O653" s="343"/>
      <c r="P653" s="343"/>
      <c r="Q653" s="343"/>
      <c r="R653" s="343"/>
      <c r="S653" s="343"/>
      <c r="T653" s="343"/>
      <c r="U653" s="343"/>
      <c r="V653" s="343"/>
      <c r="W653" s="343"/>
      <c r="X653" s="343"/>
      <c r="Y653" s="343"/>
    </row>
    <row r="654" spans="1:25" ht="12.75" customHeight="1">
      <c r="A654" s="343"/>
      <c r="B654" s="343"/>
      <c r="C654" s="343"/>
      <c r="D654" s="343"/>
      <c r="E654" s="404"/>
      <c r="F654" s="404"/>
      <c r="G654" s="404"/>
      <c r="H654" s="343"/>
      <c r="I654" s="343"/>
      <c r="J654" s="343"/>
      <c r="K654" s="343"/>
      <c r="L654" s="343"/>
      <c r="M654" s="343"/>
      <c r="N654" s="343"/>
      <c r="O654" s="343"/>
      <c r="P654" s="343"/>
      <c r="Q654" s="343"/>
      <c r="R654" s="343"/>
      <c r="S654" s="343"/>
      <c r="T654" s="343"/>
      <c r="U654" s="343"/>
      <c r="V654" s="343"/>
      <c r="W654" s="343"/>
      <c r="X654" s="343"/>
      <c r="Y654" s="343"/>
    </row>
    <row r="655" spans="1:25" ht="12.75" customHeight="1">
      <c r="A655" s="343"/>
      <c r="B655" s="343"/>
      <c r="C655" s="343"/>
      <c r="D655" s="343"/>
      <c r="E655" s="404"/>
      <c r="F655" s="404"/>
      <c r="G655" s="404"/>
      <c r="H655" s="343"/>
      <c r="I655" s="343"/>
      <c r="J655" s="343"/>
      <c r="K655" s="343"/>
      <c r="L655" s="343"/>
      <c r="M655" s="343"/>
      <c r="N655" s="343"/>
      <c r="O655" s="343"/>
      <c r="P655" s="343"/>
      <c r="Q655" s="343"/>
      <c r="R655" s="343"/>
      <c r="S655" s="343"/>
      <c r="T655" s="343"/>
      <c r="U655" s="343"/>
      <c r="V655" s="343"/>
      <c r="W655" s="343"/>
      <c r="X655" s="343"/>
      <c r="Y655" s="343"/>
    </row>
    <row r="656" spans="1:25" ht="12.75" customHeight="1">
      <c r="A656" s="343"/>
      <c r="B656" s="343"/>
      <c r="C656" s="343"/>
      <c r="D656" s="343"/>
      <c r="E656" s="404"/>
      <c r="F656" s="404"/>
      <c r="G656" s="404"/>
      <c r="H656" s="343"/>
      <c r="I656" s="343"/>
      <c r="J656" s="343"/>
      <c r="K656" s="343"/>
      <c r="L656" s="343"/>
      <c r="M656" s="343"/>
      <c r="N656" s="343"/>
      <c r="O656" s="343"/>
      <c r="P656" s="343"/>
      <c r="Q656" s="343"/>
      <c r="R656" s="343"/>
      <c r="S656" s="343"/>
      <c r="T656" s="343"/>
      <c r="U656" s="343"/>
      <c r="V656" s="343"/>
      <c r="W656" s="343"/>
      <c r="X656" s="343"/>
      <c r="Y656" s="343"/>
    </row>
    <row r="657" spans="1:25" ht="12.75" customHeight="1">
      <c r="A657" s="343"/>
      <c r="B657" s="343"/>
      <c r="C657" s="343"/>
      <c r="D657" s="343"/>
      <c r="E657" s="404"/>
      <c r="F657" s="404"/>
      <c r="G657" s="404"/>
      <c r="H657" s="343"/>
      <c r="I657" s="343"/>
      <c r="J657" s="343"/>
      <c r="K657" s="343"/>
      <c r="L657" s="343"/>
      <c r="M657" s="343"/>
      <c r="N657" s="343"/>
      <c r="O657" s="343"/>
      <c r="P657" s="343"/>
      <c r="Q657" s="343"/>
      <c r="R657" s="343"/>
      <c r="S657" s="343"/>
      <c r="T657" s="343"/>
      <c r="U657" s="343"/>
      <c r="V657" s="343"/>
      <c r="W657" s="343"/>
      <c r="X657" s="343"/>
      <c r="Y657" s="343"/>
    </row>
    <row r="658" spans="1:25" ht="12.75" customHeight="1">
      <c r="A658" s="343"/>
      <c r="B658" s="343"/>
      <c r="C658" s="343"/>
      <c r="D658" s="343"/>
      <c r="E658" s="404"/>
      <c r="F658" s="404"/>
      <c r="G658" s="404"/>
      <c r="H658" s="343"/>
      <c r="I658" s="343"/>
      <c r="J658" s="343"/>
      <c r="K658" s="343"/>
      <c r="L658" s="343"/>
      <c r="M658" s="343"/>
      <c r="N658" s="343"/>
      <c r="O658" s="343"/>
      <c r="P658" s="343"/>
      <c r="Q658" s="343"/>
      <c r="R658" s="343"/>
      <c r="S658" s="343"/>
      <c r="T658" s="343"/>
      <c r="U658" s="343"/>
      <c r="V658" s="343"/>
      <c r="W658" s="343"/>
      <c r="X658" s="343"/>
      <c r="Y658" s="343"/>
    </row>
    <row r="659" spans="1:25" ht="12.75" customHeight="1">
      <c r="A659" s="343"/>
      <c r="B659" s="343"/>
      <c r="C659" s="343"/>
      <c r="D659" s="343"/>
      <c r="E659" s="404"/>
      <c r="F659" s="404"/>
      <c r="G659" s="404"/>
      <c r="H659" s="343"/>
      <c r="I659" s="343"/>
      <c r="J659" s="343"/>
      <c r="K659" s="343"/>
      <c r="L659" s="343"/>
      <c r="M659" s="343"/>
      <c r="N659" s="343"/>
      <c r="O659" s="343"/>
      <c r="P659" s="343"/>
      <c r="Q659" s="343"/>
      <c r="R659" s="343"/>
      <c r="S659" s="343"/>
      <c r="T659" s="343"/>
      <c r="U659" s="343"/>
      <c r="V659" s="343"/>
      <c r="W659" s="343"/>
      <c r="X659" s="343"/>
      <c r="Y659" s="343"/>
    </row>
    <row r="660" spans="1:25" ht="12.75" customHeight="1">
      <c r="A660" s="343"/>
      <c r="B660" s="343"/>
      <c r="C660" s="343"/>
      <c r="D660" s="343"/>
      <c r="E660" s="404"/>
      <c r="F660" s="404"/>
      <c r="G660" s="404"/>
      <c r="H660" s="343"/>
      <c r="I660" s="343"/>
      <c r="J660" s="343"/>
      <c r="K660" s="343"/>
      <c r="L660" s="343"/>
      <c r="M660" s="343"/>
      <c r="N660" s="343"/>
      <c r="O660" s="343"/>
      <c r="P660" s="343"/>
      <c r="Q660" s="343"/>
      <c r="R660" s="343"/>
      <c r="S660" s="343"/>
      <c r="T660" s="343"/>
      <c r="U660" s="343"/>
      <c r="V660" s="343"/>
      <c r="W660" s="343"/>
      <c r="X660" s="343"/>
      <c r="Y660" s="343"/>
    </row>
    <row r="661" spans="1:25" ht="12.75" customHeight="1">
      <c r="A661" s="343"/>
      <c r="B661" s="343"/>
      <c r="C661" s="343"/>
      <c r="D661" s="343"/>
      <c r="E661" s="404"/>
      <c r="F661" s="404"/>
      <c r="G661" s="404"/>
      <c r="H661" s="343"/>
      <c r="I661" s="343"/>
      <c r="J661" s="343"/>
      <c r="K661" s="343"/>
      <c r="L661" s="343"/>
      <c r="M661" s="343"/>
      <c r="N661" s="343"/>
      <c r="O661" s="343"/>
      <c r="P661" s="343"/>
      <c r="Q661" s="343"/>
      <c r="R661" s="343"/>
      <c r="S661" s="343"/>
      <c r="T661" s="343"/>
      <c r="U661" s="343"/>
      <c r="V661" s="343"/>
      <c r="W661" s="343"/>
      <c r="X661" s="343"/>
      <c r="Y661" s="343"/>
    </row>
    <row r="662" spans="1:25" ht="12.75" customHeight="1">
      <c r="A662" s="343"/>
      <c r="B662" s="343"/>
      <c r="C662" s="343"/>
      <c r="D662" s="343"/>
      <c r="E662" s="404"/>
      <c r="F662" s="404"/>
      <c r="G662" s="404"/>
      <c r="H662" s="343"/>
      <c r="I662" s="343"/>
      <c r="J662" s="343"/>
      <c r="K662" s="343"/>
      <c r="L662" s="343"/>
      <c r="M662" s="343"/>
      <c r="N662" s="343"/>
      <c r="O662" s="343"/>
      <c r="P662" s="343"/>
      <c r="Q662" s="343"/>
      <c r="R662" s="343"/>
      <c r="S662" s="343"/>
      <c r="T662" s="343"/>
      <c r="U662" s="343"/>
      <c r="V662" s="343"/>
      <c r="W662" s="343"/>
      <c r="X662" s="343"/>
      <c r="Y662" s="343"/>
    </row>
    <row r="663" spans="1:25" ht="12.75" customHeight="1">
      <c r="A663" s="343"/>
      <c r="B663" s="343"/>
      <c r="C663" s="343"/>
      <c r="D663" s="343"/>
      <c r="E663" s="404"/>
      <c r="F663" s="404"/>
      <c r="G663" s="404"/>
      <c r="H663" s="343"/>
      <c r="I663" s="343"/>
      <c r="J663" s="343"/>
      <c r="K663" s="343"/>
      <c r="L663" s="343"/>
      <c r="M663" s="343"/>
      <c r="N663" s="343"/>
      <c r="O663" s="343"/>
      <c r="P663" s="343"/>
      <c r="Q663" s="343"/>
      <c r="R663" s="343"/>
      <c r="S663" s="343"/>
      <c r="T663" s="343"/>
      <c r="U663" s="343"/>
      <c r="V663" s="343"/>
      <c r="W663" s="343"/>
      <c r="X663" s="343"/>
      <c r="Y663" s="343"/>
    </row>
    <row r="664" spans="1:25" ht="12.75" customHeight="1">
      <c r="A664" s="343"/>
      <c r="B664" s="343"/>
      <c r="C664" s="343"/>
      <c r="D664" s="343"/>
      <c r="E664" s="404"/>
      <c r="F664" s="404"/>
      <c r="G664" s="404"/>
      <c r="H664" s="343"/>
      <c r="I664" s="343"/>
      <c r="J664" s="343"/>
      <c r="K664" s="343"/>
      <c r="L664" s="343"/>
      <c r="M664" s="343"/>
      <c r="N664" s="343"/>
      <c r="O664" s="343"/>
      <c r="P664" s="343"/>
      <c r="Q664" s="343"/>
      <c r="R664" s="343"/>
      <c r="S664" s="343"/>
      <c r="T664" s="343"/>
      <c r="U664" s="343"/>
      <c r="V664" s="343"/>
      <c r="W664" s="343"/>
      <c r="X664" s="343"/>
      <c r="Y664" s="343"/>
    </row>
    <row r="665" spans="1:25" ht="12.75" customHeight="1">
      <c r="A665" s="343"/>
      <c r="B665" s="343"/>
      <c r="C665" s="343"/>
      <c r="D665" s="343"/>
      <c r="E665" s="404"/>
      <c r="F665" s="404"/>
      <c r="G665" s="404"/>
      <c r="H665" s="343"/>
      <c r="I665" s="343"/>
      <c r="J665" s="343"/>
      <c r="K665" s="343"/>
      <c r="L665" s="343"/>
      <c r="M665" s="343"/>
      <c r="N665" s="343"/>
      <c r="O665" s="343"/>
      <c r="P665" s="343"/>
      <c r="Q665" s="343"/>
      <c r="R665" s="343"/>
      <c r="S665" s="343"/>
      <c r="T665" s="343"/>
      <c r="U665" s="343"/>
      <c r="V665" s="343"/>
      <c r="W665" s="343"/>
      <c r="X665" s="343"/>
      <c r="Y665" s="343"/>
    </row>
    <row r="666" spans="1:25" ht="12.75" customHeight="1">
      <c r="A666" s="343"/>
      <c r="B666" s="343"/>
      <c r="C666" s="343"/>
      <c r="D666" s="343"/>
      <c r="E666" s="404"/>
      <c r="F666" s="404"/>
      <c r="G666" s="404"/>
      <c r="H666" s="343"/>
      <c r="I666" s="343"/>
      <c r="J666" s="343"/>
      <c r="K666" s="343"/>
      <c r="L666" s="343"/>
      <c r="M666" s="343"/>
      <c r="N666" s="343"/>
      <c r="O666" s="343"/>
      <c r="P666" s="343"/>
      <c r="Q666" s="343"/>
      <c r="R666" s="343"/>
      <c r="S666" s="343"/>
      <c r="T666" s="343"/>
      <c r="U666" s="343"/>
      <c r="V666" s="343"/>
      <c r="W666" s="343"/>
      <c r="X666" s="343"/>
      <c r="Y666" s="343"/>
    </row>
    <row r="667" spans="1:25" ht="12.75" customHeight="1">
      <c r="A667" s="343"/>
      <c r="B667" s="343"/>
      <c r="C667" s="343"/>
      <c r="D667" s="343"/>
      <c r="E667" s="404"/>
      <c r="F667" s="404"/>
      <c r="G667" s="404"/>
      <c r="H667" s="343"/>
      <c r="I667" s="343"/>
      <c r="J667" s="343"/>
      <c r="K667" s="343"/>
      <c r="L667" s="343"/>
      <c r="M667" s="343"/>
      <c r="N667" s="343"/>
      <c r="O667" s="343"/>
      <c r="P667" s="343"/>
      <c r="Q667" s="343"/>
      <c r="R667" s="343"/>
      <c r="S667" s="343"/>
      <c r="T667" s="343"/>
      <c r="U667" s="343"/>
      <c r="V667" s="343"/>
      <c r="W667" s="343"/>
      <c r="X667" s="343"/>
      <c r="Y667" s="343"/>
    </row>
    <row r="668" spans="1:25" ht="12.75" customHeight="1">
      <c r="A668" s="343"/>
      <c r="B668" s="343"/>
      <c r="C668" s="343"/>
      <c r="D668" s="343"/>
      <c r="E668" s="404"/>
      <c r="F668" s="404"/>
      <c r="G668" s="404"/>
      <c r="H668" s="343"/>
      <c r="I668" s="343"/>
      <c r="J668" s="343"/>
      <c r="K668" s="343"/>
      <c r="L668" s="343"/>
      <c r="M668" s="343"/>
      <c r="N668" s="343"/>
      <c r="O668" s="343"/>
      <c r="P668" s="343"/>
      <c r="Q668" s="343"/>
      <c r="R668" s="343"/>
      <c r="S668" s="343"/>
      <c r="T668" s="343"/>
      <c r="U668" s="343"/>
      <c r="V668" s="343"/>
      <c r="W668" s="343"/>
      <c r="X668" s="343"/>
      <c r="Y668" s="343"/>
    </row>
    <row r="669" spans="1:25" ht="12.75" customHeight="1">
      <c r="A669" s="343"/>
      <c r="B669" s="343"/>
      <c r="C669" s="343"/>
      <c r="D669" s="343"/>
      <c r="E669" s="404"/>
      <c r="F669" s="404"/>
      <c r="G669" s="404"/>
      <c r="H669" s="343"/>
      <c r="I669" s="343"/>
      <c r="J669" s="343"/>
      <c r="K669" s="343"/>
      <c r="L669" s="343"/>
      <c r="M669" s="343"/>
      <c r="N669" s="343"/>
      <c r="O669" s="343"/>
      <c r="P669" s="343"/>
      <c r="Q669" s="343"/>
      <c r="R669" s="343"/>
      <c r="S669" s="343"/>
      <c r="T669" s="343"/>
      <c r="U669" s="343"/>
      <c r="V669" s="343"/>
      <c r="W669" s="343"/>
      <c r="X669" s="343"/>
      <c r="Y669" s="343"/>
    </row>
    <row r="670" spans="1:25" ht="12.75" customHeight="1">
      <c r="A670" s="343"/>
      <c r="B670" s="343"/>
      <c r="C670" s="343"/>
      <c r="D670" s="343"/>
      <c r="E670" s="404"/>
      <c r="F670" s="404"/>
      <c r="G670" s="404"/>
      <c r="H670" s="343"/>
      <c r="I670" s="343"/>
      <c r="J670" s="343"/>
      <c r="K670" s="343"/>
      <c r="L670" s="343"/>
      <c r="M670" s="343"/>
      <c r="N670" s="343"/>
      <c r="O670" s="343"/>
      <c r="P670" s="343"/>
      <c r="Q670" s="343"/>
      <c r="R670" s="343"/>
      <c r="S670" s="343"/>
      <c r="T670" s="343"/>
      <c r="U670" s="343"/>
      <c r="V670" s="343"/>
      <c r="W670" s="343"/>
      <c r="X670" s="343"/>
      <c r="Y670" s="343"/>
    </row>
    <row r="671" spans="1:25" ht="12.75" customHeight="1">
      <c r="A671" s="343"/>
      <c r="B671" s="343"/>
      <c r="C671" s="343"/>
      <c r="D671" s="343"/>
      <c r="E671" s="404"/>
      <c r="F671" s="404"/>
      <c r="G671" s="404"/>
      <c r="H671" s="343"/>
      <c r="I671" s="343"/>
      <c r="J671" s="343"/>
      <c r="K671" s="343"/>
      <c r="L671" s="343"/>
      <c r="M671" s="343"/>
      <c r="N671" s="343"/>
      <c r="O671" s="343"/>
      <c r="P671" s="343"/>
      <c r="Q671" s="343"/>
      <c r="R671" s="343"/>
      <c r="S671" s="343"/>
      <c r="T671" s="343"/>
      <c r="U671" s="343"/>
      <c r="V671" s="343"/>
      <c r="W671" s="343"/>
      <c r="X671" s="343"/>
      <c r="Y671" s="343"/>
    </row>
    <row r="672" spans="1:25" ht="12.75" customHeight="1">
      <c r="A672" s="343"/>
      <c r="B672" s="343"/>
      <c r="C672" s="343"/>
      <c r="D672" s="343"/>
      <c r="E672" s="404"/>
      <c r="F672" s="404"/>
      <c r="G672" s="404"/>
      <c r="H672" s="343"/>
      <c r="I672" s="343"/>
      <c r="J672" s="343"/>
      <c r="K672" s="343"/>
      <c r="L672" s="343"/>
      <c r="M672" s="343"/>
      <c r="N672" s="343"/>
      <c r="O672" s="343"/>
      <c r="P672" s="343"/>
      <c r="Q672" s="343"/>
      <c r="R672" s="343"/>
      <c r="S672" s="343"/>
      <c r="T672" s="343"/>
      <c r="U672" s="343"/>
      <c r="V672" s="343"/>
      <c r="W672" s="343"/>
      <c r="X672" s="343"/>
      <c r="Y672" s="343"/>
    </row>
    <row r="673" spans="1:25" ht="12.75" customHeight="1">
      <c r="A673" s="343"/>
      <c r="B673" s="343"/>
      <c r="C673" s="343"/>
      <c r="D673" s="343"/>
      <c r="E673" s="404"/>
      <c r="F673" s="404"/>
      <c r="G673" s="404"/>
      <c r="H673" s="343"/>
      <c r="I673" s="343"/>
      <c r="J673" s="343"/>
      <c r="K673" s="343"/>
      <c r="L673" s="343"/>
      <c r="M673" s="343"/>
      <c r="N673" s="343"/>
      <c r="O673" s="343"/>
      <c r="P673" s="343"/>
      <c r="Q673" s="343"/>
      <c r="R673" s="343"/>
      <c r="S673" s="343"/>
      <c r="T673" s="343"/>
      <c r="U673" s="343"/>
      <c r="V673" s="343"/>
      <c r="W673" s="343"/>
      <c r="X673" s="343"/>
      <c r="Y673" s="343"/>
    </row>
    <row r="674" spans="1:25" ht="12.75" customHeight="1">
      <c r="A674" s="343"/>
      <c r="B674" s="343"/>
      <c r="C674" s="343"/>
      <c r="D674" s="343"/>
      <c r="E674" s="404"/>
      <c r="F674" s="404"/>
      <c r="G674" s="404"/>
      <c r="H674" s="343"/>
      <c r="I674" s="343"/>
      <c r="J674" s="343"/>
      <c r="K674" s="343"/>
      <c r="L674" s="343"/>
      <c r="M674" s="343"/>
      <c r="N674" s="343"/>
      <c r="O674" s="343"/>
      <c r="P674" s="343"/>
      <c r="Q674" s="343"/>
      <c r="R674" s="343"/>
      <c r="S674" s="343"/>
      <c r="T674" s="343"/>
      <c r="U674" s="343"/>
      <c r="V674" s="343"/>
      <c r="W674" s="343"/>
      <c r="X674" s="343"/>
      <c r="Y674" s="343"/>
    </row>
    <row r="675" spans="1:25" ht="12.75" customHeight="1">
      <c r="A675" s="343"/>
      <c r="B675" s="343"/>
      <c r="C675" s="343"/>
      <c r="D675" s="343"/>
      <c r="E675" s="404"/>
      <c r="F675" s="404"/>
      <c r="G675" s="404"/>
      <c r="H675" s="343"/>
      <c r="I675" s="343"/>
      <c r="J675" s="343"/>
      <c r="K675" s="343"/>
      <c r="L675" s="343"/>
      <c r="M675" s="343"/>
      <c r="N675" s="343"/>
      <c r="O675" s="343"/>
      <c r="P675" s="343"/>
      <c r="Q675" s="343"/>
      <c r="R675" s="343"/>
      <c r="S675" s="343"/>
      <c r="T675" s="343"/>
      <c r="U675" s="343"/>
      <c r="V675" s="343"/>
      <c r="W675" s="343"/>
      <c r="X675" s="343"/>
      <c r="Y675" s="343"/>
    </row>
    <row r="676" spans="1:25" ht="12.75" customHeight="1">
      <c r="A676" s="343"/>
      <c r="B676" s="343"/>
      <c r="C676" s="343"/>
      <c r="D676" s="343"/>
      <c r="E676" s="404"/>
      <c r="F676" s="404"/>
      <c r="G676" s="404"/>
      <c r="H676" s="343"/>
      <c r="I676" s="343"/>
      <c r="J676" s="343"/>
      <c r="K676" s="343"/>
      <c r="L676" s="343"/>
      <c r="M676" s="343"/>
      <c r="N676" s="343"/>
      <c r="O676" s="343"/>
      <c r="P676" s="343"/>
      <c r="Q676" s="343"/>
      <c r="R676" s="343"/>
      <c r="S676" s="343"/>
      <c r="T676" s="343"/>
      <c r="U676" s="343"/>
      <c r="V676" s="343"/>
      <c r="W676" s="343"/>
      <c r="X676" s="343"/>
      <c r="Y676" s="343"/>
    </row>
    <row r="677" spans="1:25" ht="12.75" customHeight="1">
      <c r="A677" s="343"/>
      <c r="B677" s="343"/>
      <c r="C677" s="343"/>
      <c r="D677" s="343"/>
      <c r="E677" s="404"/>
      <c r="F677" s="404"/>
      <c r="G677" s="404"/>
      <c r="H677" s="343"/>
      <c r="I677" s="343"/>
      <c r="J677" s="343"/>
      <c r="K677" s="343"/>
      <c r="L677" s="343"/>
      <c r="M677" s="343"/>
      <c r="N677" s="343"/>
      <c r="O677" s="343"/>
      <c r="P677" s="343"/>
      <c r="Q677" s="343"/>
      <c r="R677" s="343"/>
      <c r="S677" s="343"/>
      <c r="T677" s="343"/>
      <c r="U677" s="343"/>
      <c r="V677" s="343"/>
      <c r="W677" s="343"/>
      <c r="X677" s="343"/>
      <c r="Y677" s="343"/>
    </row>
    <row r="678" spans="1:25" ht="12.75" customHeight="1">
      <c r="A678" s="343"/>
      <c r="B678" s="343"/>
      <c r="C678" s="343"/>
      <c r="D678" s="343"/>
      <c r="E678" s="404"/>
      <c r="F678" s="404"/>
      <c r="G678" s="404"/>
      <c r="H678" s="343"/>
      <c r="I678" s="343"/>
      <c r="J678" s="343"/>
      <c r="K678" s="343"/>
      <c r="L678" s="343"/>
      <c r="M678" s="343"/>
      <c r="N678" s="343"/>
      <c r="O678" s="343"/>
      <c r="P678" s="343"/>
      <c r="Q678" s="343"/>
      <c r="R678" s="343"/>
      <c r="S678" s="343"/>
      <c r="T678" s="343"/>
      <c r="U678" s="343"/>
      <c r="V678" s="343"/>
      <c r="W678" s="343"/>
      <c r="X678" s="343"/>
      <c r="Y678" s="343"/>
    </row>
    <row r="679" spans="1:25" ht="12.75" customHeight="1">
      <c r="A679" s="343"/>
      <c r="B679" s="343"/>
      <c r="C679" s="343"/>
      <c r="D679" s="343"/>
      <c r="E679" s="404"/>
      <c r="F679" s="404"/>
      <c r="G679" s="404"/>
      <c r="H679" s="343"/>
      <c r="I679" s="343"/>
      <c r="J679" s="343"/>
      <c r="K679" s="343"/>
      <c r="L679" s="343"/>
      <c r="M679" s="343"/>
      <c r="N679" s="343"/>
      <c r="O679" s="343"/>
      <c r="P679" s="343"/>
      <c r="Q679" s="343"/>
      <c r="R679" s="343"/>
      <c r="S679" s="343"/>
      <c r="T679" s="343"/>
      <c r="U679" s="343"/>
      <c r="V679" s="343"/>
      <c r="W679" s="343"/>
      <c r="X679" s="343"/>
      <c r="Y679" s="343"/>
    </row>
    <row r="680" spans="1:25" ht="12.75" customHeight="1">
      <c r="A680" s="343"/>
      <c r="B680" s="343"/>
      <c r="C680" s="343"/>
      <c r="D680" s="343"/>
      <c r="E680" s="404"/>
      <c r="F680" s="404"/>
      <c r="G680" s="404"/>
      <c r="H680" s="343"/>
      <c r="I680" s="343"/>
      <c r="J680" s="343"/>
      <c r="K680" s="343"/>
      <c r="L680" s="343"/>
      <c r="M680" s="343"/>
      <c r="N680" s="343"/>
      <c r="O680" s="343"/>
      <c r="P680" s="343"/>
      <c r="Q680" s="343"/>
      <c r="R680" s="343"/>
      <c r="S680" s="343"/>
      <c r="T680" s="343"/>
      <c r="U680" s="343"/>
      <c r="V680" s="343"/>
      <c r="W680" s="343"/>
      <c r="X680" s="343"/>
      <c r="Y680" s="343"/>
    </row>
    <row r="681" spans="1:25" ht="12.75" customHeight="1">
      <c r="A681" s="343"/>
      <c r="B681" s="343"/>
      <c r="C681" s="343"/>
      <c r="D681" s="343"/>
      <c r="E681" s="404"/>
      <c r="F681" s="404"/>
      <c r="G681" s="404"/>
      <c r="H681" s="343"/>
      <c r="I681" s="343"/>
      <c r="J681" s="343"/>
      <c r="K681" s="343"/>
      <c r="L681" s="343"/>
      <c r="M681" s="343"/>
      <c r="N681" s="343"/>
      <c r="O681" s="343"/>
      <c r="P681" s="343"/>
      <c r="Q681" s="343"/>
      <c r="R681" s="343"/>
      <c r="S681" s="343"/>
      <c r="T681" s="343"/>
      <c r="U681" s="343"/>
      <c r="V681" s="343"/>
      <c r="W681" s="343"/>
      <c r="X681" s="343"/>
      <c r="Y681" s="343"/>
    </row>
    <row r="682" spans="1:25" ht="12.75" customHeight="1">
      <c r="A682" s="343"/>
      <c r="B682" s="343"/>
      <c r="C682" s="343"/>
      <c r="D682" s="343"/>
      <c r="E682" s="404"/>
      <c r="F682" s="404"/>
      <c r="G682" s="404"/>
      <c r="H682" s="343"/>
      <c r="I682" s="343"/>
      <c r="J682" s="343"/>
      <c r="K682" s="343"/>
      <c r="L682" s="343"/>
      <c r="M682" s="343"/>
      <c r="N682" s="343"/>
      <c r="O682" s="343"/>
      <c r="P682" s="343"/>
      <c r="Q682" s="343"/>
      <c r="R682" s="343"/>
      <c r="S682" s="343"/>
      <c r="T682" s="343"/>
      <c r="U682" s="343"/>
      <c r="V682" s="343"/>
      <c r="W682" s="343"/>
      <c r="X682" s="343"/>
      <c r="Y682" s="343"/>
    </row>
    <row r="683" spans="1:25" ht="12.75" customHeight="1">
      <c r="A683" s="343"/>
      <c r="B683" s="343"/>
      <c r="C683" s="343"/>
      <c r="D683" s="343"/>
      <c r="E683" s="404"/>
      <c r="F683" s="404"/>
      <c r="G683" s="404"/>
      <c r="H683" s="343"/>
      <c r="I683" s="343"/>
      <c r="J683" s="343"/>
      <c r="K683" s="343"/>
      <c r="L683" s="343"/>
      <c r="M683" s="343"/>
      <c r="N683" s="343"/>
      <c r="O683" s="343"/>
      <c r="P683" s="343"/>
      <c r="Q683" s="343"/>
      <c r="R683" s="343"/>
      <c r="S683" s="343"/>
      <c r="T683" s="343"/>
      <c r="U683" s="343"/>
      <c r="V683" s="343"/>
      <c r="W683" s="343"/>
      <c r="X683" s="343"/>
      <c r="Y683" s="343"/>
    </row>
    <row r="684" spans="1:25" ht="12.75" customHeight="1">
      <c r="A684" s="343"/>
      <c r="B684" s="343"/>
      <c r="C684" s="343"/>
      <c r="D684" s="343"/>
      <c r="E684" s="404"/>
      <c r="F684" s="404"/>
      <c r="G684" s="404"/>
      <c r="H684" s="343"/>
      <c r="I684" s="343"/>
      <c r="J684" s="343"/>
      <c r="K684" s="343"/>
      <c r="L684" s="343"/>
      <c r="M684" s="343"/>
      <c r="N684" s="343"/>
      <c r="O684" s="343"/>
      <c r="P684" s="343"/>
      <c r="Q684" s="343"/>
      <c r="R684" s="343"/>
      <c r="S684" s="343"/>
      <c r="T684" s="343"/>
      <c r="U684" s="343"/>
      <c r="V684" s="343"/>
      <c r="W684" s="343"/>
      <c r="X684" s="343"/>
      <c r="Y684" s="343"/>
    </row>
    <row r="685" spans="1:25" ht="12.75" customHeight="1">
      <c r="A685" s="343"/>
      <c r="B685" s="343"/>
      <c r="C685" s="343"/>
      <c r="D685" s="343"/>
      <c r="E685" s="404"/>
      <c r="F685" s="404"/>
      <c r="G685" s="404"/>
      <c r="H685" s="343"/>
      <c r="I685" s="343"/>
      <c r="J685" s="343"/>
      <c r="K685" s="343"/>
      <c r="L685" s="343"/>
      <c r="M685" s="343"/>
      <c r="N685" s="343"/>
      <c r="O685" s="343"/>
      <c r="P685" s="343"/>
      <c r="Q685" s="343"/>
      <c r="R685" s="343"/>
      <c r="S685" s="343"/>
      <c r="T685" s="343"/>
      <c r="U685" s="343"/>
      <c r="V685" s="343"/>
      <c r="W685" s="343"/>
      <c r="X685" s="343"/>
      <c r="Y685" s="343"/>
    </row>
    <row r="686" spans="1:25" ht="12.75" customHeight="1">
      <c r="A686" s="343"/>
      <c r="B686" s="343"/>
      <c r="C686" s="343"/>
      <c r="D686" s="343"/>
      <c r="E686" s="404"/>
      <c r="F686" s="404"/>
      <c r="G686" s="404"/>
      <c r="H686" s="343"/>
      <c r="I686" s="343"/>
      <c r="J686" s="343"/>
      <c r="K686" s="343"/>
      <c r="L686" s="343"/>
      <c r="M686" s="343"/>
      <c r="N686" s="343"/>
      <c r="O686" s="343"/>
      <c r="P686" s="343"/>
      <c r="Q686" s="343"/>
      <c r="R686" s="343"/>
      <c r="S686" s="343"/>
      <c r="T686" s="343"/>
      <c r="U686" s="343"/>
      <c r="V686" s="343"/>
      <c r="W686" s="343"/>
      <c r="X686" s="343"/>
      <c r="Y686" s="343"/>
    </row>
    <row r="687" spans="1:25" ht="12.75" customHeight="1">
      <c r="A687" s="343"/>
      <c r="B687" s="343"/>
      <c r="C687" s="343"/>
      <c r="D687" s="343"/>
      <c r="E687" s="404"/>
      <c r="F687" s="404"/>
      <c r="G687" s="404"/>
      <c r="H687" s="343"/>
      <c r="I687" s="343"/>
      <c r="J687" s="343"/>
      <c r="K687" s="343"/>
      <c r="L687" s="343"/>
      <c r="M687" s="343"/>
      <c r="N687" s="343"/>
      <c r="O687" s="343"/>
      <c r="P687" s="343"/>
      <c r="Q687" s="343"/>
      <c r="R687" s="343"/>
      <c r="S687" s="343"/>
      <c r="T687" s="343"/>
      <c r="U687" s="343"/>
      <c r="V687" s="343"/>
      <c r="W687" s="343"/>
      <c r="X687" s="343"/>
      <c r="Y687" s="343"/>
    </row>
    <row r="688" spans="1:25" ht="12.75" customHeight="1">
      <c r="A688" s="343"/>
      <c r="B688" s="343"/>
      <c r="C688" s="343"/>
      <c r="D688" s="343"/>
      <c r="E688" s="404"/>
      <c r="F688" s="404"/>
      <c r="G688" s="404"/>
      <c r="H688" s="343"/>
      <c r="I688" s="343"/>
      <c r="J688" s="343"/>
      <c r="K688" s="343"/>
      <c r="L688" s="343"/>
      <c r="M688" s="343"/>
      <c r="N688" s="343"/>
      <c r="O688" s="343"/>
      <c r="P688" s="343"/>
      <c r="Q688" s="343"/>
      <c r="R688" s="343"/>
      <c r="S688" s="343"/>
      <c r="T688" s="343"/>
      <c r="U688" s="343"/>
      <c r="V688" s="343"/>
      <c r="W688" s="343"/>
      <c r="X688" s="343"/>
      <c r="Y688" s="343"/>
    </row>
    <row r="689" spans="1:25" ht="12.75" customHeight="1">
      <c r="A689" s="343"/>
      <c r="B689" s="343"/>
      <c r="C689" s="343"/>
      <c r="D689" s="343"/>
      <c r="E689" s="404"/>
      <c r="F689" s="404"/>
      <c r="G689" s="404"/>
      <c r="H689" s="343"/>
      <c r="I689" s="343"/>
      <c r="J689" s="343"/>
      <c r="K689" s="343"/>
      <c r="L689" s="343"/>
      <c r="M689" s="343"/>
      <c r="N689" s="343"/>
      <c r="O689" s="343"/>
      <c r="P689" s="343"/>
      <c r="Q689" s="343"/>
      <c r="R689" s="343"/>
      <c r="S689" s="343"/>
      <c r="T689" s="343"/>
      <c r="U689" s="343"/>
      <c r="V689" s="343"/>
      <c r="W689" s="343"/>
      <c r="X689" s="343"/>
      <c r="Y689" s="343"/>
    </row>
    <row r="690" spans="1:25" ht="12.75" customHeight="1">
      <c r="A690" s="343"/>
      <c r="B690" s="343"/>
      <c r="C690" s="343"/>
      <c r="D690" s="343"/>
      <c r="E690" s="404"/>
      <c r="F690" s="404"/>
      <c r="G690" s="404"/>
      <c r="H690" s="343"/>
      <c r="I690" s="343"/>
      <c r="J690" s="343"/>
      <c r="K690" s="343"/>
      <c r="L690" s="343"/>
      <c r="M690" s="343"/>
      <c r="N690" s="343"/>
      <c r="O690" s="343"/>
      <c r="P690" s="343"/>
      <c r="Q690" s="343"/>
      <c r="R690" s="343"/>
      <c r="S690" s="343"/>
      <c r="T690" s="343"/>
      <c r="U690" s="343"/>
      <c r="V690" s="343"/>
      <c r="W690" s="343"/>
      <c r="X690" s="343"/>
      <c r="Y690" s="343"/>
    </row>
    <row r="691" spans="1:25" ht="12.75" customHeight="1">
      <c r="A691" s="343"/>
      <c r="B691" s="343"/>
      <c r="C691" s="343"/>
      <c r="D691" s="343"/>
      <c r="E691" s="404"/>
      <c r="F691" s="404"/>
      <c r="G691" s="404"/>
      <c r="H691" s="343"/>
      <c r="I691" s="343"/>
      <c r="J691" s="343"/>
      <c r="K691" s="343"/>
      <c r="L691" s="343"/>
      <c r="M691" s="343"/>
      <c r="N691" s="343"/>
      <c r="O691" s="343"/>
      <c r="P691" s="343"/>
      <c r="Q691" s="343"/>
      <c r="R691" s="343"/>
      <c r="S691" s="343"/>
      <c r="T691" s="343"/>
      <c r="U691" s="343"/>
      <c r="V691" s="343"/>
      <c r="W691" s="343"/>
      <c r="X691" s="343"/>
      <c r="Y691" s="343"/>
    </row>
    <row r="692" spans="1:25" ht="12.75" customHeight="1">
      <c r="A692" s="343"/>
      <c r="B692" s="343"/>
      <c r="C692" s="343"/>
      <c r="D692" s="343"/>
      <c r="E692" s="404"/>
      <c r="F692" s="404"/>
      <c r="G692" s="404"/>
      <c r="H692" s="343"/>
      <c r="I692" s="343"/>
      <c r="J692" s="343"/>
      <c r="K692" s="343"/>
      <c r="L692" s="343"/>
      <c r="M692" s="343"/>
      <c r="N692" s="343"/>
      <c r="O692" s="343"/>
      <c r="P692" s="343"/>
      <c r="Q692" s="343"/>
      <c r="R692" s="343"/>
      <c r="S692" s="343"/>
      <c r="T692" s="343"/>
      <c r="U692" s="343"/>
      <c r="V692" s="343"/>
      <c r="W692" s="343"/>
      <c r="X692" s="343"/>
      <c r="Y692" s="343"/>
    </row>
    <row r="693" spans="1:25" ht="12.75" customHeight="1">
      <c r="A693" s="343"/>
      <c r="B693" s="343"/>
      <c r="C693" s="343"/>
      <c r="D693" s="343"/>
      <c r="E693" s="404"/>
      <c r="F693" s="404"/>
      <c r="G693" s="404"/>
      <c r="H693" s="343"/>
      <c r="I693" s="343"/>
      <c r="J693" s="343"/>
      <c r="K693" s="343"/>
      <c r="L693" s="343"/>
      <c r="M693" s="343"/>
      <c r="N693" s="343"/>
      <c r="O693" s="343"/>
      <c r="P693" s="343"/>
      <c r="Q693" s="343"/>
      <c r="R693" s="343"/>
      <c r="S693" s="343"/>
      <c r="T693" s="343"/>
      <c r="U693" s="343"/>
      <c r="V693" s="343"/>
      <c r="W693" s="343"/>
      <c r="X693" s="343"/>
      <c r="Y693" s="343"/>
    </row>
    <row r="694" spans="1:25" ht="12.75" customHeight="1">
      <c r="A694" s="343"/>
      <c r="B694" s="343"/>
      <c r="C694" s="343"/>
      <c r="D694" s="343"/>
      <c r="E694" s="404"/>
      <c r="F694" s="404"/>
      <c r="G694" s="404"/>
      <c r="H694" s="343"/>
      <c r="I694" s="343"/>
      <c r="J694" s="343"/>
      <c r="K694" s="343"/>
      <c r="L694" s="343"/>
      <c r="M694" s="343"/>
      <c r="N694" s="343"/>
      <c r="O694" s="343"/>
      <c r="P694" s="343"/>
      <c r="Q694" s="343"/>
      <c r="R694" s="343"/>
      <c r="S694" s="343"/>
      <c r="T694" s="343"/>
      <c r="U694" s="343"/>
      <c r="V694" s="343"/>
      <c r="W694" s="343"/>
      <c r="X694" s="343"/>
      <c r="Y694" s="343"/>
    </row>
    <row r="695" spans="1:25" ht="12.75" customHeight="1">
      <c r="A695" s="343"/>
      <c r="B695" s="343"/>
      <c r="C695" s="343"/>
      <c r="D695" s="343"/>
      <c r="E695" s="404"/>
      <c r="F695" s="404"/>
      <c r="G695" s="404"/>
      <c r="H695" s="343"/>
      <c r="I695" s="343"/>
      <c r="J695" s="343"/>
      <c r="K695" s="343"/>
      <c r="L695" s="343"/>
      <c r="M695" s="343"/>
      <c r="N695" s="343"/>
      <c r="O695" s="343"/>
      <c r="P695" s="343"/>
      <c r="Q695" s="343"/>
      <c r="R695" s="343"/>
      <c r="S695" s="343"/>
      <c r="T695" s="343"/>
      <c r="U695" s="343"/>
      <c r="V695" s="343"/>
      <c r="W695" s="343"/>
      <c r="X695" s="343"/>
      <c r="Y695" s="343"/>
    </row>
    <row r="696" spans="1:25" ht="12.75" customHeight="1">
      <c r="A696" s="343"/>
      <c r="B696" s="343"/>
      <c r="C696" s="343"/>
      <c r="D696" s="343"/>
      <c r="E696" s="404"/>
      <c r="F696" s="404"/>
      <c r="G696" s="404"/>
      <c r="H696" s="343"/>
      <c r="I696" s="343"/>
      <c r="J696" s="343"/>
      <c r="K696" s="343"/>
      <c r="L696" s="343"/>
      <c r="M696" s="343"/>
      <c r="N696" s="343"/>
      <c r="O696" s="343"/>
      <c r="P696" s="343"/>
      <c r="Q696" s="343"/>
      <c r="R696" s="343"/>
      <c r="S696" s="343"/>
      <c r="T696" s="343"/>
      <c r="U696" s="343"/>
      <c r="V696" s="343"/>
      <c r="W696" s="343"/>
      <c r="X696" s="343"/>
      <c r="Y696" s="343"/>
    </row>
    <row r="697" spans="1:25" ht="12.75" customHeight="1">
      <c r="A697" s="343"/>
      <c r="B697" s="343"/>
      <c r="C697" s="343"/>
      <c r="D697" s="343"/>
      <c r="E697" s="404"/>
      <c r="F697" s="404"/>
      <c r="G697" s="404"/>
      <c r="H697" s="343"/>
      <c r="I697" s="343"/>
      <c r="J697" s="343"/>
      <c r="K697" s="343"/>
      <c r="L697" s="343"/>
      <c r="M697" s="343"/>
      <c r="N697" s="343"/>
      <c r="O697" s="343"/>
      <c r="P697" s="343"/>
      <c r="Q697" s="343"/>
      <c r="R697" s="343"/>
      <c r="S697" s="343"/>
      <c r="T697" s="343"/>
      <c r="U697" s="343"/>
      <c r="V697" s="343"/>
      <c r="W697" s="343"/>
      <c r="X697" s="343"/>
      <c r="Y697" s="343"/>
    </row>
    <row r="698" spans="1:25" ht="12.75" customHeight="1">
      <c r="A698" s="343"/>
      <c r="B698" s="343"/>
      <c r="C698" s="343"/>
      <c r="D698" s="343"/>
      <c r="E698" s="404"/>
      <c r="F698" s="404"/>
      <c r="G698" s="404"/>
      <c r="H698" s="343"/>
      <c r="I698" s="343"/>
      <c r="J698" s="343"/>
      <c r="K698" s="343"/>
      <c r="L698" s="343"/>
      <c r="M698" s="343"/>
      <c r="N698" s="343"/>
      <c r="O698" s="343"/>
      <c r="P698" s="343"/>
      <c r="Q698" s="343"/>
      <c r="R698" s="343"/>
      <c r="S698" s="343"/>
      <c r="T698" s="343"/>
      <c r="U698" s="343"/>
      <c r="V698" s="343"/>
      <c r="W698" s="343"/>
      <c r="X698" s="343"/>
      <c r="Y698" s="343"/>
    </row>
    <row r="699" spans="1:25" ht="12.75" customHeight="1">
      <c r="A699" s="343"/>
      <c r="B699" s="343"/>
      <c r="C699" s="343"/>
      <c r="D699" s="343"/>
      <c r="E699" s="404"/>
      <c r="F699" s="404"/>
      <c r="G699" s="404"/>
      <c r="H699" s="343"/>
      <c r="I699" s="343"/>
      <c r="J699" s="343"/>
      <c r="K699" s="343"/>
      <c r="L699" s="343"/>
      <c r="M699" s="343"/>
      <c r="N699" s="343"/>
      <c r="O699" s="343"/>
      <c r="P699" s="343"/>
      <c r="Q699" s="343"/>
      <c r="R699" s="343"/>
      <c r="S699" s="343"/>
      <c r="T699" s="343"/>
      <c r="U699" s="343"/>
      <c r="V699" s="343"/>
      <c r="W699" s="343"/>
      <c r="X699" s="343"/>
      <c r="Y699" s="343"/>
    </row>
    <row r="700" spans="1:25" ht="12.75" customHeight="1">
      <c r="A700" s="343"/>
      <c r="B700" s="343"/>
      <c r="C700" s="343"/>
      <c r="D700" s="343"/>
      <c r="E700" s="404"/>
      <c r="F700" s="404"/>
      <c r="G700" s="404"/>
      <c r="H700" s="343"/>
      <c r="I700" s="343"/>
      <c r="J700" s="343"/>
      <c r="K700" s="343"/>
      <c r="L700" s="343"/>
      <c r="M700" s="343"/>
      <c r="N700" s="343"/>
      <c r="O700" s="343"/>
      <c r="P700" s="343"/>
      <c r="Q700" s="343"/>
      <c r="R700" s="343"/>
      <c r="S700" s="343"/>
      <c r="T700" s="343"/>
      <c r="U700" s="343"/>
      <c r="V700" s="343"/>
      <c r="W700" s="343"/>
      <c r="X700" s="343"/>
      <c r="Y700" s="343"/>
    </row>
    <row r="701" spans="1:25" ht="12.75" customHeight="1">
      <c r="A701" s="343"/>
      <c r="B701" s="343"/>
      <c r="C701" s="343"/>
      <c r="D701" s="343"/>
      <c r="E701" s="404"/>
      <c r="F701" s="404"/>
      <c r="G701" s="404"/>
      <c r="H701" s="343"/>
      <c r="I701" s="343"/>
      <c r="J701" s="343"/>
      <c r="K701" s="343"/>
      <c r="L701" s="343"/>
      <c r="M701" s="343"/>
      <c r="N701" s="343"/>
      <c r="O701" s="343"/>
      <c r="P701" s="343"/>
      <c r="Q701" s="343"/>
      <c r="R701" s="343"/>
      <c r="S701" s="343"/>
      <c r="T701" s="343"/>
      <c r="U701" s="343"/>
      <c r="V701" s="343"/>
      <c r="W701" s="343"/>
      <c r="X701" s="343"/>
      <c r="Y701" s="343"/>
    </row>
    <row r="702" spans="1:25" ht="12.75" customHeight="1">
      <c r="A702" s="343"/>
      <c r="B702" s="343"/>
      <c r="C702" s="343"/>
      <c r="D702" s="343"/>
      <c r="E702" s="404"/>
      <c r="F702" s="404"/>
      <c r="G702" s="404"/>
      <c r="H702" s="343"/>
      <c r="I702" s="343"/>
      <c r="J702" s="343"/>
      <c r="K702" s="343"/>
      <c r="L702" s="343"/>
      <c r="M702" s="343"/>
      <c r="N702" s="343"/>
      <c r="O702" s="343"/>
      <c r="P702" s="343"/>
      <c r="Q702" s="343"/>
      <c r="R702" s="343"/>
      <c r="S702" s="343"/>
      <c r="T702" s="343"/>
      <c r="U702" s="343"/>
      <c r="V702" s="343"/>
      <c r="W702" s="343"/>
      <c r="X702" s="343"/>
      <c r="Y702" s="343"/>
    </row>
    <row r="703" spans="1:25" ht="12.75" customHeight="1">
      <c r="A703" s="343"/>
      <c r="B703" s="343"/>
      <c r="C703" s="343"/>
      <c r="D703" s="343"/>
      <c r="E703" s="404"/>
      <c r="F703" s="404"/>
      <c r="G703" s="404"/>
      <c r="H703" s="343"/>
      <c r="I703" s="343"/>
      <c r="J703" s="343"/>
      <c r="K703" s="343"/>
      <c r="L703" s="343"/>
      <c r="M703" s="343"/>
      <c r="N703" s="343"/>
      <c r="O703" s="343"/>
      <c r="P703" s="343"/>
      <c r="Q703" s="343"/>
      <c r="R703" s="343"/>
      <c r="S703" s="343"/>
      <c r="T703" s="343"/>
      <c r="U703" s="343"/>
      <c r="V703" s="343"/>
      <c r="W703" s="343"/>
      <c r="X703" s="343"/>
      <c r="Y703" s="343"/>
    </row>
    <row r="704" spans="1:25" ht="12.75" customHeight="1">
      <c r="A704" s="343"/>
      <c r="B704" s="343"/>
      <c r="C704" s="343"/>
      <c r="D704" s="343"/>
      <c r="E704" s="404"/>
      <c r="F704" s="404"/>
      <c r="G704" s="404"/>
      <c r="H704" s="343"/>
      <c r="I704" s="343"/>
      <c r="J704" s="343"/>
      <c r="K704" s="343"/>
      <c r="L704" s="343"/>
      <c r="M704" s="343"/>
      <c r="N704" s="343"/>
      <c r="O704" s="343"/>
      <c r="P704" s="343"/>
      <c r="Q704" s="343"/>
      <c r="R704" s="343"/>
      <c r="S704" s="343"/>
      <c r="T704" s="343"/>
      <c r="U704" s="343"/>
      <c r="V704" s="343"/>
      <c r="W704" s="343"/>
      <c r="X704" s="343"/>
      <c r="Y704" s="343"/>
    </row>
    <row r="705" spans="1:25" ht="12.75" customHeight="1">
      <c r="A705" s="343"/>
      <c r="B705" s="343"/>
      <c r="C705" s="343"/>
      <c r="D705" s="343"/>
      <c r="E705" s="404"/>
      <c r="F705" s="404"/>
      <c r="G705" s="404"/>
      <c r="H705" s="343"/>
      <c r="I705" s="343"/>
      <c r="J705" s="343"/>
      <c r="K705" s="343"/>
      <c r="L705" s="343"/>
      <c r="M705" s="343"/>
      <c r="N705" s="343"/>
      <c r="O705" s="343"/>
      <c r="P705" s="343"/>
      <c r="Q705" s="343"/>
      <c r="R705" s="343"/>
      <c r="S705" s="343"/>
      <c r="T705" s="343"/>
      <c r="U705" s="343"/>
      <c r="V705" s="343"/>
      <c r="W705" s="343"/>
      <c r="X705" s="343"/>
      <c r="Y705" s="343"/>
    </row>
    <row r="706" spans="1:25" ht="12.75" customHeight="1">
      <c r="A706" s="343"/>
      <c r="B706" s="343"/>
      <c r="C706" s="343"/>
      <c r="D706" s="343"/>
      <c r="E706" s="404"/>
      <c r="F706" s="404"/>
      <c r="G706" s="404"/>
      <c r="H706" s="343"/>
      <c r="I706" s="343"/>
      <c r="J706" s="343"/>
      <c r="K706" s="343"/>
      <c r="L706" s="343"/>
      <c r="M706" s="343"/>
      <c r="N706" s="343"/>
      <c r="O706" s="343"/>
      <c r="P706" s="343"/>
      <c r="Q706" s="343"/>
      <c r="R706" s="343"/>
      <c r="S706" s="343"/>
      <c r="T706" s="343"/>
      <c r="U706" s="343"/>
      <c r="V706" s="343"/>
      <c r="W706" s="343"/>
      <c r="X706" s="343"/>
      <c r="Y706" s="343"/>
    </row>
    <row r="707" spans="1:25" ht="12.75" customHeight="1">
      <c r="A707" s="343"/>
      <c r="B707" s="343"/>
      <c r="C707" s="343"/>
      <c r="D707" s="343"/>
      <c r="E707" s="404"/>
      <c r="F707" s="404"/>
      <c r="G707" s="404"/>
      <c r="H707" s="343"/>
      <c r="I707" s="343"/>
      <c r="J707" s="343"/>
      <c r="K707" s="343"/>
      <c r="L707" s="343"/>
      <c r="M707" s="343"/>
      <c r="N707" s="343"/>
      <c r="O707" s="343"/>
      <c r="P707" s="343"/>
      <c r="Q707" s="343"/>
      <c r="R707" s="343"/>
      <c r="S707" s="343"/>
      <c r="T707" s="343"/>
      <c r="U707" s="343"/>
      <c r="V707" s="343"/>
      <c r="W707" s="343"/>
      <c r="X707" s="343"/>
      <c r="Y707" s="343"/>
    </row>
    <row r="708" spans="1:25" ht="12.75" customHeight="1">
      <c r="A708" s="343"/>
      <c r="B708" s="343"/>
      <c r="C708" s="343"/>
      <c r="D708" s="343"/>
      <c r="E708" s="404"/>
      <c r="F708" s="404"/>
      <c r="G708" s="404"/>
      <c r="H708" s="343"/>
      <c r="I708" s="343"/>
      <c r="J708" s="343"/>
      <c r="K708" s="343"/>
      <c r="L708" s="343"/>
      <c r="M708" s="343"/>
      <c r="N708" s="343"/>
      <c r="O708" s="343"/>
      <c r="P708" s="343"/>
      <c r="Q708" s="343"/>
      <c r="R708" s="343"/>
      <c r="S708" s="343"/>
      <c r="T708" s="343"/>
      <c r="U708" s="343"/>
      <c r="V708" s="343"/>
      <c r="W708" s="343"/>
      <c r="X708" s="343"/>
      <c r="Y708" s="343"/>
    </row>
    <row r="709" spans="1:25" ht="12.75" customHeight="1">
      <c r="A709" s="343"/>
      <c r="B709" s="343"/>
      <c r="C709" s="343"/>
      <c r="D709" s="343"/>
      <c r="E709" s="404"/>
      <c r="F709" s="404"/>
      <c r="G709" s="404"/>
      <c r="H709" s="343"/>
      <c r="I709" s="343"/>
      <c r="J709" s="343"/>
      <c r="K709" s="343"/>
      <c r="L709" s="343"/>
      <c r="M709" s="343"/>
      <c r="N709" s="343"/>
      <c r="O709" s="343"/>
      <c r="P709" s="343"/>
      <c r="Q709" s="343"/>
      <c r="R709" s="343"/>
      <c r="S709" s="343"/>
      <c r="T709" s="343"/>
      <c r="U709" s="343"/>
      <c r="V709" s="343"/>
      <c r="W709" s="343"/>
      <c r="X709" s="343"/>
      <c r="Y709" s="343"/>
    </row>
    <row r="710" spans="1:25" ht="12.75" customHeight="1">
      <c r="A710" s="343"/>
      <c r="B710" s="343"/>
      <c r="C710" s="343"/>
      <c r="D710" s="343"/>
      <c r="E710" s="404"/>
      <c r="F710" s="404"/>
      <c r="G710" s="404"/>
      <c r="H710" s="343"/>
      <c r="I710" s="343"/>
      <c r="J710" s="343"/>
      <c r="K710" s="343"/>
      <c r="L710" s="343"/>
      <c r="M710" s="343"/>
      <c r="N710" s="343"/>
      <c r="O710" s="343"/>
      <c r="P710" s="343"/>
      <c r="Q710" s="343"/>
      <c r="R710" s="343"/>
      <c r="S710" s="343"/>
      <c r="T710" s="343"/>
      <c r="U710" s="343"/>
      <c r="V710" s="343"/>
      <c r="W710" s="343"/>
      <c r="X710" s="343"/>
      <c r="Y710" s="343"/>
    </row>
    <row r="711" spans="1:25" ht="12.75" customHeight="1">
      <c r="A711" s="343"/>
      <c r="B711" s="343"/>
      <c r="C711" s="343"/>
      <c r="D711" s="343"/>
      <c r="E711" s="404"/>
      <c r="F711" s="404"/>
      <c r="G711" s="404"/>
      <c r="H711" s="343"/>
      <c r="I711" s="343"/>
      <c r="J711" s="343"/>
      <c r="K711" s="343"/>
      <c r="L711" s="343"/>
      <c r="M711" s="343"/>
      <c r="N711" s="343"/>
      <c r="O711" s="343"/>
      <c r="P711" s="343"/>
      <c r="Q711" s="343"/>
      <c r="R711" s="343"/>
      <c r="S711" s="343"/>
      <c r="T711" s="343"/>
      <c r="U711" s="343"/>
      <c r="V711" s="343"/>
      <c r="W711" s="343"/>
      <c r="X711" s="343"/>
      <c r="Y711" s="343"/>
    </row>
    <row r="712" spans="1:25" ht="12.75" customHeight="1">
      <c r="A712" s="343"/>
      <c r="B712" s="343"/>
      <c r="C712" s="343"/>
      <c r="D712" s="343"/>
      <c r="E712" s="404"/>
      <c r="F712" s="404"/>
      <c r="G712" s="404"/>
      <c r="H712" s="343"/>
      <c r="I712" s="343"/>
      <c r="J712" s="343"/>
      <c r="K712" s="343"/>
      <c r="L712" s="343"/>
      <c r="M712" s="343"/>
      <c r="N712" s="343"/>
      <c r="O712" s="343"/>
      <c r="P712" s="343"/>
      <c r="Q712" s="343"/>
      <c r="R712" s="343"/>
      <c r="S712" s="343"/>
      <c r="T712" s="343"/>
      <c r="U712" s="343"/>
      <c r="V712" s="343"/>
      <c r="W712" s="343"/>
      <c r="X712" s="343"/>
      <c r="Y712" s="343"/>
    </row>
    <row r="713" spans="1:25" ht="12.75" customHeight="1">
      <c r="A713" s="343"/>
      <c r="B713" s="343"/>
      <c r="C713" s="343"/>
      <c r="D713" s="343"/>
      <c r="E713" s="404"/>
      <c r="F713" s="404"/>
      <c r="G713" s="404"/>
      <c r="H713" s="343"/>
      <c r="I713" s="343"/>
      <c r="J713" s="343"/>
      <c r="K713" s="343"/>
      <c r="L713" s="343"/>
      <c r="M713" s="343"/>
      <c r="N713" s="343"/>
      <c r="O713" s="343"/>
      <c r="P713" s="343"/>
      <c r="Q713" s="343"/>
      <c r="R713" s="343"/>
      <c r="S713" s="343"/>
      <c r="T713" s="343"/>
      <c r="U713" s="343"/>
      <c r="V713" s="343"/>
      <c r="W713" s="343"/>
      <c r="X713" s="343"/>
      <c r="Y713" s="343"/>
    </row>
    <row r="714" spans="1:25" ht="12.75" customHeight="1">
      <c r="A714" s="343"/>
      <c r="B714" s="343"/>
      <c r="C714" s="343"/>
      <c r="D714" s="343"/>
      <c r="E714" s="404"/>
      <c r="F714" s="404"/>
      <c r="G714" s="404"/>
      <c r="H714" s="343"/>
      <c r="I714" s="343"/>
      <c r="J714" s="343"/>
      <c r="K714" s="343"/>
      <c r="L714" s="343"/>
      <c r="M714" s="343"/>
      <c r="N714" s="343"/>
      <c r="O714" s="343"/>
      <c r="P714" s="343"/>
      <c r="Q714" s="343"/>
      <c r="R714" s="343"/>
      <c r="S714" s="343"/>
      <c r="T714" s="343"/>
      <c r="U714" s="343"/>
      <c r="V714" s="343"/>
      <c r="W714" s="343"/>
      <c r="X714" s="343"/>
      <c r="Y714" s="343"/>
    </row>
    <row r="715" spans="1:25" ht="12.75" customHeight="1">
      <c r="A715" s="343"/>
      <c r="B715" s="343"/>
      <c r="C715" s="343"/>
      <c r="D715" s="343"/>
      <c r="E715" s="404"/>
      <c r="F715" s="404"/>
      <c r="G715" s="404"/>
      <c r="H715" s="343"/>
      <c r="I715" s="343"/>
      <c r="J715" s="343"/>
      <c r="K715" s="343"/>
      <c r="L715" s="343"/>
      <c r="M715" s="343"/>
      <c r="N715" s="343"/>
      <c r="O715" s="343"/>
      <c r="P715" s="343"/>
      <c r="Q715" s="343"/>
      <c r="R715" s="343"/>
      <c r="S715" s="343"/>
      <c r="T715" s="343"/>
      <c r="U715" s="343"/>
      <c r="V715" s="343"/>
      <c r="W715" s="343"/>
      <c r="X715" s="343"/>
      <c r="Y715" s="343"/>
    </row>
    <row r="716" spans="1:25" ht="12.75" customHeight="1">
      <c r="A716" s="343"/>
      <c r="B716" s="343"/>
      <c r="C716" s="343"/>
      <c r="D716" s="343"/>
      <c r="E716" s="404"/>
      <c r="F716" s="404"/>
      <c r="G716" s="404"/>
      <c r="H716" s="343"/>
      <c r="I716" s="343"/>
      <c r="J716" s="343"/>
      <c r="K716" s="343"/>
      <c r="L716" s="343"/>
      <c r="M716" s="343"/>
      <c r="N716" s="343"/>
      <c r="O716" s="343"/>
      <c r="P716" s="343"/>
      <c r="Q716" s="343"/>
      <c r="R716" s="343"/>
      <c r="S716" s="343"/>
      <c r="T716" s="343"/>
      <c r="U716" s="343"/>
      <c r="V716" s="343"/>
      <c r="W716" s="343"/>
      <c r="X716" s="343"/>
      <c r="Y716" s="343"/>
    </row>
    <row r="717" spans="1:25" ht="12.75" customHeight="1">
      <c r="A717" s="343"/>
      <c r="B717" s="343"/>
      <c r="C717" s="343"/>
      <c r="D717" s="343"/>
      <c r="E717" s="404"/>
      <c r="F717" s="404"/>
      <c r="G717" s="404"/>
      <c r="H717" s="343"/>
      <c r="I717" s="343"/>
      <c r="J717" s="343"/>
      <c r="K717" s="343"/>
      <c r="L717" s="343"/>
      <c r="M717" s="343"/>
      <c r="N717" s="343"/>
      <c r="O717" s="343"/>
      <c r="P717" s="343"/>
      <c r="Q717" s="343"/>
      <c r="R717" s="343"/>
      <c r="S717" s="343"/>
      <c r="T717" s="343"/>
      <c r="U717" s="343"/>
      <c r="V717" s="343"/>
      <c r="W717" s="343"/>
      <c r="X717" s="343"/>
      <c r="Y717" s="343"/>
    </row>
    <row r="718" spans="1:25" ht="12.75" customHeight="1">
      <c r="A718" s="343"/>
      <c r="B718" s="343"/>
      <c r="C718" s="343"/>
      <c r="D718" s="343"/>
      <c r="E718" s="404"/>
      <c r="F718" s="404"/>
      <c r="G718" s="404"/>
      <c r="H718" s="343"/>
      <c r="I718" s="343"/>
      <c r="J718" s="343"/>
      <c r="K718" s="343"/>
      <c r="L718" s="343"/>
      <c r="M718" s="343"/>
      <c r="N718" s="343"/>
      <c r="O718" s="343"/>
      <c r="P718" s="343"/>
      <c r="Q718" s="343"/>
      <c r="R718" s="343"/>
      <c r="S718" s="343"/>
      <c r="T718" s="343"/>
      <c r="U718" s="343"/>
      <c r="V718" s="343"/>
      <c r="W718" s="343"/>
      <c r="X718" s="343"/>
      <c r="Y718" s="343"/>
    </row>
    <row r="719" spans="1:25" ht="12.75" customHeight="1">
      <c r="A719" s="343"/>
      <c r="B719" s="343"/>
      <c r="C719" s="343"/>
      <c r="D719" s="343"/>
      <c r="E719" s="404"/>
      <c r="F719" s="404"/>
      <c r="G719" s="404"/>
      <c r="H719" s="343"/>
      <c r="I719" s="343"/>
      <c r="J719" s="343"/>
      <c r="K719" s="343"/>
      <c r="L719" s="343"/>
      <c r="M719" s="343"/>
      <c r="N719" s="343"/>
      <c r="O719" s="343"/>
      <c r="P719" s="343"/>
      <c r="Q719" s="343"/>
      <c r="R719" s="343"/>
      <c r="S719" s="343"/>
      <c r="T719" s="343"/>
      <c r="U719" s="343"/>
      <c r="V719" s="343"/>
      <c r="W719" s="343"/>
      <c r="X719" s="343"/>
      <c r="Y719" s="343"/>
    </row>
    <row r="720" spans="1:25" ht="12.75" customHeight="1">
      <c r="A720" s="343"/>
      <c r="B720" s="343"/>
      <c r="C720" s="343"/>
      <c r="D720" s="343"/>
      <c r="E720" s="404"/>
      <c r="F720" s="404"/>
      <c r="G720" s="404"/>
      <c r="H720" s="343"/>
      <c r="I720" s="343"/>
      <c r="J720" s="343"/>
      <c r="K720" s="343"/>
      <c r="L720" s="343"/>
      <c r="M720" s="343"/>
      <c r="N720" s="343"/>
      <c r="O720" s="343"/>
      <c r="P720" s="343"/>
      <c r="Q720" s="343"/>
      <c r="R720" s="343"/>
      <c r="S720" s="343"/>
      <c r="T720" s="343"/>
      <c r="U720" s="343"/>
      <c r="V720" s="343"/>
      <c r="W720" s="343"/>
      <c r="X720" s="343"/>
      <c r="Y720" s="343"/>
    </row>
    <row r="721" spans="1:25" ht="12.75" customHeight="1">
      <c r="A721" s="343"/>
      <c r="B721" s="343"/>
      <c r="C721" s="343"/>
      <c r="D721" s="343"/>
      <c r="E721" s="404"/>
      <c r="F721" s="404"/>
      <c r="G721" s="404"/>
      <c r="H721" s="343"/>
      <c r="I721" s="343"/>
      <c r="J721" s="343"/>
      <c r="K721" s="343"/>
      <c r="L721" s="343"/>
      <c r="M721" s="343"/>
      <c r="N721" s="343"/>
      <c r="O721" s="343"/>
      <c r="P721" s="343"/>
      <c r="Q721" s="343"/>
      <c r="R721" s="343"/>
      <c r="S721" s="343"/>
      <c r="T721" s="343"/>
      <c r="U721" s="343"/>
      <c r="V721" s="343"/>
      <c r="W721" s="343"/>
      <c r="X721" s="343"/>
      <c r="Y721" s="343"/>
    </row>
    <row r="722" spans="1:25" ht="12.75" customHeight="1">
      <c r="A722" s="343"/>
      <c r="B722" s="343"/>
      <c r="C722" s="343"/>
      <c r="D722" s="343"/>
      <c r="E722" s="404"/>
      <c r="F722" s="404"/>
      <c r="G722" s="404"/>
      <c r="H722" s="343"/>
      <c r="I722" s="343"/>
      <c r="J722" s="343"/>
      <c r="K722" s="343"/>
      <c r="L722" s="343"/>
      <c r="M722" s="343"/>
      <c r="N722" s="343"/>
      <c r="O722" s="343"/>
      <c r="P722" s="343"/>
      <c r="Q722" s="343"/>
      <c r="R722" s="343"/>
      <c r="S722" s="343"/>
      <c r="T722" s="343"/>
      <c r="U722" s="343"/>
      <c r="V722" s="343"/>
      <c r="W722" s="343"/>
      <c r="X722" s="343"/>
      <c r="Y722" s="343"/>
    </row>
    <row r="723" spans="1:25" ht="12.75" customHeight="1">
      <c r="A723" s="343"/>
      <c r="B723" s="343"/>
      <c r="C723" s="343"/>
      <c r="D723" s="343"/>
      <c r="E723" s="404"/>
      <c r="F723" s="404"/>
      <c r="G723" s="404"/>
      <c r="H723" s="343"/>
      <c r="I723" s="343"/>
      <c r="J723" s="343"/>
      <c r="K723" s="343"/>
      <c r="L723" s="343"/>
      <c r="M723" s="343"/>
      <c r="N723" s="343"/>
      <c r="O723" s="343"/>
      <c r="P723" s="343"/>
      <c r="Q723" s="343"/>
      <c r="R723" s="343"/>
      <c r="S723" s="343"/>
      <c r="T723" s="343"/>
      <c r="U723" s="343"/>
      <c r="V723" s="343"/>
      <c r="W723" s="343"/>
      <c r="X723" s="343"/>
      <c r="Y723" s="343"/>
    </row>
    <row r="724" spans="1:25" ht="12.75" customHeight="1">
      <c r="A724" s="343"/>
      <c r="B724" s="343"/>
      <c r="C724" s="343"/>
      <c r="D724" s="343"/>
      <c r="E724" s="404"/>
      <c r="F724" s="404"/>
      <c r="G724" s="404"/>
      <c r="H724" s="343"/>
      <c r="I724" s="343"/>
      <c r="J724" s="343"/>
      <c r="K724" s="343"/>
      <c r="L724" s="343"/>
      <c r="M724" s="343"/>
      <c r="N724" s="343"/>
      <c r="O724" s="343"/>
      <c r="P724" s="343"/>
      <c r="Q724" s="343"/>
      <c r="R724" s="343"/>
      <c r="S724" s="343"/>
      <c r="T724" s="343"/>
      <c r="U724" s="343"/>
      <c r="V724" s="343"/>
      <c r="W724" s="343"/>
      <c r="X724" s="343"/>
      <c r="Y724" s="343"/>
    </row>
    <row r="725" spans="1:25" ht="12.75" customHeight="1">
      <c r="A725" s="343"/>
      <c r="B725" s="343"/>
      <c r="C725" s="343"/>
      <c r="D725" s="343"/>
      <c r="E725" s="404"/>
      <c r="F725" s="404"/>
      <c r="G725" s="404"/>
      <c r="H725" s="343"/>
      <c r="I725" s="343"/>
      <c r="J725" s="343"/>
      <c r="K725" s="343"/>
      <c r="L725" s="343"/>
      <c r="M725" s="343"/>
      <c r="N725" s="343"/>
      <c r="O725" s="343"/>
      <c r="P725" s="343"/>
      <c r="Q725" s="343"/>
      <c r="R725" s="343"/>
      <c r="S725" s="343"/>
      <c r="T725" s="343"/>
      <c r="U725" s="343"/>
      <c r="V725" s="343"/>
      <c r="W725" s="343"/>
      <c r="X725" s="343"/>
      <c r="Y725" s="343"/>
    </row>
    <row r="726" spans="1:25" ht="12.75" customHeight="1">
      <c r="A726" s="343"/>
      <c r="B726" s="343"/>
      <c r="C726" s="343"/>
      <c r="D726" s="343"/>
      <c r="E726" s="404"/>
      <c r="F726" s="404"/>
      <c r="G726" s="404"/>
      <c r="H726" s="343"/>
      <c r="I726" s="343"/>
      <c r="J726" s="343"/>
      <c r="K726" s="343"/>
      <c r="L726" s="343"/>
      <c r="M726" s="343"/>
      <c r="N726" s="343"/>
      <c r="O726" s="343"/>
      <c r="P726" s="343"/>
      <c r="Q726" s="343"/>
      <c r="R726" s="343"/>
      <c r="S726" s="343"/>
      <c r="T726" s="343"/>
      <c r="U726" s="343"/>
      <c r="V726" s="343"/>
      <c r="W726" s="343"/>
      <c r="X726" s="343"/>
      <c r="Y726" s="343"/>
    </row>
    <row r="727" spans="1:25" ht="12.75" customHeight="1">
      <c r="A727" s="343"/>
      <c r="B727" s="343"/>
      <c r="C727" s="343"/>
      <c r="D727" s="343"/>
      <c r="E727" s="404"/>
      <c r="F727" s="404"/>
      <c r="G727" s="404"/>
      <c r="H727" s="343"/>
      <c r="I727" s="343"/>
      <c r="J727" s="343"/>
      <c r="K727" s="343"/>
      <c r="L727" s="343"/>
      <c r="M727" s="343"/>
      <c r="N727" s="343"/>
      <c r="O727" s="343"/>
      <c r="P727" s="343"/>
      <c r="Q727" s="343"/>
      <c r="R727" s="343"/>
      <c r="S727" s="343"/>
      <c r="T727" s="343"/>
      <c r="U727" s="343"/>
      <c r="V727" s="343"/>
      <c r="W727" s="343"/>
      <c r="X727" s="343"/>
      <c r="Y727" s="343"/>
    </row>
    <row r="728" spans="1:25" ht="12.75" customHeight="1">
      <c r="A728" s="343"/>
      <c r="B728" s="343"/>
      <c r="C728" s="343"/>
      <c r="D728" s="343"/>
      <c r="E728" s="404"/>
      <c r="F728" s="404"/>
      <c r="G728" s="404"/>
      <c r="H728" s="343"/>
      <c r="I728" s="343"/>
      <c r="J728" s="343"/>
      <c r="K728" s="343"/>
      <c r="L728" s="343"/>
      <c r="M728" s="343"/>
      <c r="N728" s="343"/>
      <c r="O728" s="343"/>
      <c r="P728" s="343"/>
      <c r="Q728" s="343"/>
      <c r="R728" s="343"/>
      <c r="S728" s="343"/>
      <c r="T728" s="343"/>
      <c r="U728" s="343"/>
      <c r="V728" s="343"/>
      <c r="W728" s="343"/>
      <c r="X728" s="343"/>
      <c r="Y728" s="343"/>
    </row>
    <row r="729" spans="1:25" ht="12.75" customHeight="1">
      <c r="A729" s="343"/>
      <c r="B729" s="343"/>
      <c r="C729" s="343"/>
      <c r="D729" s="343"/>
      <c r="E729" s="404"/>
      <c r="F729" s="404"/>
      <c r="G729" s="404"/>
      <c r="H729" s="343"/>
      <c r="I729" s="343"/>
      <c r="J729" s="343"/>
      <c r="K729" s="343"/>
      <c r="L729" s="343"/>
      <c r="M729" s="343"/>
      <c r="N729" s="343"/>
      <c r="O729" s="343"/>
      <c r="P729" s="343"/>
      <c r="Q729" s="343"/>
      <c r="R729" s="343"/>
      <c r="S729" s="343"/>
      <c r="T729" s="343"/>
      <c r="U729" s="343"/>
      <c r="V729" s="343"/>
      <c r="W729" s="343"/>
      <c r="X729" s="343"/>
      <c r="Y729" s="343"/>
    </row>
    <row r="730" spans="1:25" ht="12.75" customHeight="1">
      <c r="A730" s="343"/>
      <c r="B730" s="343"/>
      <c r="C730" s="343"/>
      <c r="D730" s="343"/>
      <c r="E730" s="404"/>
      <c r="F730" s="404"/>
      <c r="G730" s="404"/>
      <c r="H730" s="343"/>
      <c r="I730" s="343"/>
      <c r="J730" s="343"/>
      <c r="K730" s="343"/>
      <c r="L730" s="343"/>
      <c r="M730" s="343"/>
      <c r="N730" s="343"/>
      <c r="O730" s="343"/>
      <c r="P730" s="343"/>
      <c r="Q730" s="343"/>
      <c r="R730" s="343"/>
      <c r="S730" s="343"/>
      <c r="T730" s="343"/>
      <c r="U730" s="343"/>
      <c r="V730" s="343"/>
      <c r="W730" s="343"/>
      <c r="X730" s="343"/>
      <c r="Y730" s="343"/>
    </row>
    <row r="731" spans="1:25" ht="12.75" customHeight="1">
      <c r="A731" s="343"/>
      <c r="B731" s="343"/>
      <c r="C731" s="343"/>
      <c r="D731" s="343"/>
      <c r="E731" s="404"/>
      <c r="F731" s="404"/>
      <c r="G731" s="404"/>
      <c r="H731" s="343"/>
      <c r="I731" s="343"/>
      <c r="J731" s="343"/>
      <c r="K731" s="343"/>
      <c r="L731" s="343"/>
      <c r="M731" s="343"/>
      <c r="N731" s="343"/>
      <c r="O731" s="343"/>
      <c r="P731" s="343"/>
      <c r="Q731" s="343"/>
      <c r="R731" s="343"/>
      <c r="S731" s="343"/>
      <c r="T731" s="343"/>
      <c r="U731" s="343"/>
      <c r="V731" s="343"/>
      <c r="W731" s="343"/>
      <c r="X731" s="343"/>
      <c r="Y731" s="343"/>
    </row>
    <row r="732" spans="1:25" ht="12.75" customHeight="1">
      <c r="A732" s="343"/>
      <c r="B732" s="343"/>
      <c r="C732" s="343"/>
      <c r="D732" s="343"/>
      <c r="E732" s="404"/>
      <c r="F732" s="404"/>
      <c r="G732" s="404"/>
      <c r="H732" s="343"/>
      <c r="I732" s="343"/>
      <c r="J732" s="343"/>
      <c r="K732" s="343"/>
      <c r="L732" s="343"/>
      <c r="M732" s="343"/>
      <c r="N732" s="343"/>
      <c r="O732" s="343"/>
      <c r="P732" s="343"/>
      <c r="Q732" s="343"/>
      <c r="R732" s="343"/>
      <c r="S732" s="343"/>
      <c r="T732" s="343"/>
      <c r="U732" s="343"/>
      <c r="V732" s="343"/>
      <c r="W732" s="343"/>
      <c r="X732" s="343"/>
      <c r="Y732" s="343"/>
    </row>
    <row r="733" spans="1:25" ht="12.75" customHeight="1">
      <c r="A733" s="343"/>
      <c r="B733" s="343"/>
      <c r="C733" s="343"/>
      <c r="D733" s="343"/>
      <c r="E733" s="404"/>
      <c r="F733" s="404"/>
      <c r="G733" s="404"/>
      <c r="H733" s="343"/>
      <c r="I733" s="343"/>
      <c r="J733" s="343"/>
      <c r="K733" s="343"/>
      <c r="L733" s="343"/>
      <c r="M733" s="343"/>
      <c r="N733" s="343"/>
      <c r="O733" s="343"/>
      <c r="P733" s="343"/>
      <c r="Q733" s="343"/>
      <c r="R733" s="343"/>
      <c r="S733" s="343"/>
      <c r="T733" s="343"/>
      <c r="U733" s="343"/>
      <c r="V733" s="343"/>
      <c r="W733" s="343"/>
      <c r="X733" s="343"/>
      <c r="Y733" s="343"/>
    </row>
    <row r="734" spans="1:25" ht="12.75" customHeight="1">
      <c r="A734" s="343"/>
      <c r="B734" s="343"/>
      <c r="C734" s="343"/>
      <c r="D734" s="343"/>
      <c r="E734" s="404"/>
      <c r="F734" s="404"/>
      <c r="G734" s="404"/>
      <c r="H734" s="343"/>
      <c r="I734" s="343"/>
      <c r="J734" s="343"/>
      <c r="K734" s="343"/>
      <c r="L734" s="343"/>
      <c r="M734" s="343"/>
      <c r="N734" s="343"/>
      <c r="O734" s="343"/>
      <c r="P734" s="343"/>
      <c r="Q734" s="343"/>
      <c r="R734" s="343"/>
      <c r="S734" s="343"/>
      <c r="T734" s="343"/>
      <c r="U734" s="343"/>
      <c r="V734" s="343"/>
      <c r="W734" s="343"/>
      <c r="X734" s="343"/>
      <c r="Y734" s="343"/>
    </row>
    <row r="735" spans="1:25" ht="12.75" customHeight="1">
      <c r="A735" s="343"/>
      <c r="B735" s="343"/>
      <c r="C735" s="343"/>
      <c r="D735" s="343"/>
      <c r="E735" s="404"/>
      <c r="F735" s="404"/>
      <c r="G735" s="404"/>
      <c r="H735" s="343"/>
      <c r="I735" s="343"/>
      <c r="J735" s="343"/>
      <c r="K735" s="343"/>
      <c r="L735" s="343"/>
      <c r="M735" s="343"/>
      <c r="N735" s="343"/>
      <c r="O735" s="343"/>
      <c r="P735" s="343"/>
      <c r="Q735" s="343"/>
      <c r="R735" s="343"/>
      <c r="S735" s="343"/>
      <c r="T735" s="343"/>
      <c r="U735" s="343"/>
      <c r="V735" s="343"/>
      <c r="W735" s="343"/>
      <c r="X735" s="343"/>
      <c r="Y735" s="343"/>
    </row>
    <row r="736" spans="1:25" ht="12.75" customHeight="1">
      <c r="A736" s="343"/>
      <c r="B736" s="343"/>
      <c r="C736" s="343"/>
      <c r="D736" s="343"/>
      <c r="E736" s="404"/>
      <c r="F736" s="404"/>
      <c r="G736" s="404"/>
      <c r="H736" s="343"/>
      <c r="I736" s="343"/>
      <c r="J736" s="343"/>
      <c r="K736" s="343"/>
      <c r="L736" s="343"/>
      <c r="M736" s="343"/>
      <c r="N736" s="343"/>
      <c r="O736" s="343"/>
      <c r="P736" s="343"/>
      <c r="Q736" s="343"/>
      <c r="R736" s="343"/>
      <c r="S736" s="343"/>
      <c r="T736" s="343"/>
      <c r="U736" s="343"/>
      <c r="V736" s="343"/>
      <c r="W736" s="343"/>
      <c r="X736" s="343"/>
      <c r="Y736" s="343"/>
    </row>
    <row r="737" spans="1:25" ht="12.75" customHeight="1">
      <c r="A737" s="343"/>
      <c r="B737" s="343"/>
      <c r="C737" s="343"/>
      <c r="D737" s="343"/>
      <c r="E737" s="404"/>
      <c r="F737" s="404"/>
      <c r="G737" s="404"/>
      <c r="H737" s="343"/>
      <c r="I737" s="343"/>
      <c r="J737" s="343"/>
      <c r="K737" s="343"/>
      <c r="L737" s="343"/>
      <c r="M737" s="343"/>
      <c r="N737" s="343"/>
      <c r="O737" s="343"/>
      <c r="P737" s="343"/>
      <c r="Q737" s="343"/>
      <c r="R737" s="343"/>
      <c r="S737" s="343"/>
      <c r="T737" s="343"/>
      <c r="U737" s="343"/>
      <c r="V737" s="343"/>
      <c r="W737" s="343"/>
      <c r="X737" s="343"/>
      <c r="Y737" s="343"/>
    </row>
    <row r="738" spans="1:25" ht="12.75" customHeight="1">
      <c r="A738" s="343"/>
      <c r="B738" s="343"/>
      <c r="C738" s="343"/>
      <c r="D738" s="343"/>
      <c r="E738" s="404"/>
      <c r="F738" s="404"/>
      <c r="G738" s="404"/>
      <c r="H738" s="343"/>
      <c r="I738" s="343"/>
      <c r="J738" s="343"/>
      <c r="K738" s="343"/>
      <c r="L738" s="343"/>
      <c r="M738" s="343"/>
      <c r="N738" s="343"/>
      <c r="O738" s="343"/>
      <c r="P738" s="343"/>
      <c r="Q738" s="343"/>
      <c r="R738" s="343"/>
      <c r="S738" s="343"/>
      <c r="T738" s="343"/>
      <c r="U738" s="343"/>
      <c r="V738" s="343"/>
      <c r="W738" s="343"/>
      <c r="X738" s="343"/>
      <c r="Y738" s="343"/>
    </row>
    <row r="739" spans="1:25" ht="12.75" customHeight="1">
      <c r="A739" s="343"/>
      <c r="B739" s="343"/>
      <c r="C739" s="343"/>
      <c r="D739" s="343"/>
      <c r="E739" s="404"/>
      <c r="F739" s="404"/>
      <c r="G739" s="404"/>
      <c r="H739" s="343"/>
      <c r="I739" s="343"/>
      <c r="J739" s="343"/>
      <c r="K739" s="343"/>
      <c r="L739" s="343"/>
      <c r="M739" s="343"/>
      <c r="N739" s="343"/>
      <c r="O739" s="343"/>
      <c r="P739" s="343"/>
      <c r="Q739" s="343"/>
      <c r="R739" s="343"/>
      <c r="S739" s="343"/>
      <c r="T739" s="343"/>
      <c r="U739" s="343"/>
      <c r="V739" s="343"/>
      <c r="W739" s="343"/>
      <c r="X739" s="343"/>
      <c r="Y739" s="343"/>
    </row>
    <row r="740" spans="1:25" ht="12.75" customHeight="1">
      <c r="A740" s="343"/>
      <c r="B740" s="343"/>
      <c r="C740" s="343"/>
      <c r="D740" s="343"/>
      <c r="E740" s="404"/>
      <c r="F740" s="404"/>
      <c r="G740" s="404"/>
      <c r="H740" s="343"/>
      <c r="I740" s="343"/>
      <c r="J740" s="343"/>
      <c r="K740" s="343"/>
      <c r="L740" s="343"/>
      <c r="M740" s="343"/>
      <c r="N740" s="343"/>
      <c r="O740" s="343"/>
      <c r="P740" s="343"/>
      <c r="Q740" s="343"/>
      <c r="R740" s="343"/>
      <c r="S740" s="343"/>
      <c r="T740" s="343"/>
      <c r="U740" s="343"/>
      <c r="V740" s="343"/>
      <c r="W740" s="343"/>
      <c r="X740" s="343"/>
      <c r="Y740" s="343"/>
    </row>
    <row r="741" spans="1:25" ht="12.75" customHeight="1">
      <c r="A741" s="343"/>
      <c r="B741" s="343"/>
      <c r="C741" s="343"/>
      <c r="D741" s="343"/>
      <c r="E741" s="404"/>
      <c r="F741" s="404"/>
      <c r="G741" s="404"/>
      <c r="H741" s="343"/>
      <c r="I741" s="343"/>
      <c r="J741" s="343"/>
      <c r="K741" s="343"/>
      <c r="L741" s="343"/>
      <c r="M741" s="343"/>
      <c r="N741" s="343"/>
      <c r="O741" s="343"/>
      <c r="P741" s="343"/>
      <c r="Q741" s="343"/>
      <c r="R741" s="343"/>
      <c r="S741" s="343"/>
      <c r="T741" s="343"/>
      <c r="U741" s="343"/>
      <c r="V741" s="343"/>
      <c r="W741" s="343"/>
      <c r="X741" s="343"/>
      <c r="Y741" s="343"/>
    </row>
    <row r="742" spans="1:25" ht="12.75" customHeight="1">
      <c r="A742" s="343"/>
      <c r="B742" s="343"/>
      <c r="C742" s="343"/>
      <c r="D742" s="343"/>
      <c r="E742" s="404"/>
      <c r="F742" s="404"/>
      <c r="G742" s="404"/>
      <c r="H742" s="343"/>
      <c r="I742" s="343"/>
      <c r="J742" s="343"/>
      <c r="K742" s="343"/>
      <c r="L742" s="343"/>
      <c r="M742" s="343"/>
      <c r="N742" s="343"/>
      <c r="O742" s="343"/>
      <c r="P742" s="343"/>
      <c r="Q742" s="343"/>
      <c r="R742" s="343"/>
      <c r="S742" s="343"/>
      <c r="T742" s="343"/>
      <c r="U742" s="343"/>
      <c r="V742" s="343"/>
      <c r="W742" s="343"/>
      <c r="X742" s="343"/>
      <c r="Y742" s="343"/>
    </row>
    <row r="743" spans="1:25" ht="12.75" customHeight="1">
      <c r="A743" s="343"/>
      <c r="B743" s="343"/>
      <c r="C743" s="343"/>
      <c r="D743" s="343"/>
      <c r="E743" s="404"/>
      <c r="F743" s="404"/>
      <c r="G743" s="404"/>
      <c r="H743" s="343"/>
      <c r="I743" s="343"/>
      <c r="J743" s="343"/>
      <c r="K743" s="343"/>
      <c r="L743" s="343"/>
      <c r="M743" s="343"/>
      <c r="N743" s="343"/>
      <c r="O743" s="343"/>
      <c r="P743" s="343"/>
      <c r="Q743" s="343"/>
      <c r="R743" s="343"/>
      <c r="S743" s="343"/>
      <c r="T743" s="343"/>
      <c r="U743" s="343"/>
      <c r="V743" s="343"/>
      <c r="W743" s="343"/>
      <c r="X743" s="343"/>
      <c r="Y743" s="343"/>
    </row>
    <row r="744" spans="1:25" ht="12.75" customHeight="1">
      <c r="A744" s="343"/>
      <c r="B744" s="343"/>
      <c r="C744" s="343"/>
      <c r="D744" s="343"/>
      <c r="E744" s="404"/>
      <c r="F744" s="404"/>
      <c r="G744" s="404"/>
      <c r="H744" s="343"/>
      <c r="I744" s="343"/>
      <c r="J744" s="343"/>
      <c r="K744" s="343"/>
      <c r="L744" s="343"/>
      <c r="M744" s="343"/>
      <c r="N744" s="343"/>
      <c r="O744" s="343"/>
      <c r="P744" s="343"/>
      <c r="Q744" s="343"/>
      <c r="R744" s="343"/>
      <c r="S744" s="343"/>
      <c r="T744" s="343"/>
      <c r="U744" s="343"/>
      <c r="V744" s="343"/>
      <c r="W744" s="343"/>
      <c r="X744" s="343"/>
      <c r="Y744" s="343"/>
    </row>
    <row r="745" spans="1:25" ht="12.75" customHeight="1">
      <c r="A745" s="343"/>
      <c r="B745" s="343"/>
      <c r="C745" s="343"/>
      <c r="D745" s="343"/>
      <c r="E745" s="404"/>
      <c r="F745" s="404"/>
      <c r="G745" s="404"/>
      <c r="H745" s="343"/>
      <c r="I745" s="343"/>
      <c r="J745" s="343"/>
      <c r="K745" s="343"/>
      <c r="L745" s="343"/>
      <c r="M745" s="343"/>
      <c r="N745" s="343"/>
      <c r="O745" s="343"/>
      <c r="P745" s="343"/>
      <c r="Q745" s="343"/>
      <c r="R745" s="343"/>
      <c r="S745" s="343"/>
      <c r="T745" s="343"/>
      <c r="U745" s="343"/>
      <c r="V745" s="343"/>
      <c r="W745" s="343"/>
      <c r="X745" s="343"/>
      <c r="Y745" s="343"/>
    </row>
    <row r="746" spans="1:25" ht="12.75" customHeight="1">
      <c r="A746" s="343"/>
      <c r="B746" s="343"/>
      <c r="C746" s="343"/>
      <c r="D746" s="343"/>
      <c r="E746" s="404"/>
      <c r="F746" s="404"/>
      <c r="G746" s="404"/>
      <c r="H746" s="343"/>
      <c r="I746" s="343"/>
      <c r="J746" s="343"/>
      <c r="K746" s="343"/>
      <c r="L746" s="343"/>
      <c r="M746" s="343"/>
      <c r="N746" s="343"/>
      <c r="O746" s="343"/>
      <c r="P746" s="343"/>
      <c r="Q746" s="343"/>
      <c r="R746" s="343"/>
      <c r="S746" s="343"/>
      <c r="T746" s="343"/>
      <c r="U746" s="343"/>
      <c r="V746" s="343"/>
      <c r="W746" s="343"/>
      <c r="X746" s="343"/>
      <c r="Y746" s="343"/>
    </row>
    <row r="747" spans="1:25" ht="12.75" customHeight="1">
      <c r="A747" s="343"/>
      <c r="B747" s="343"/>
      <c r="C747" s="343"/>
      <c r="D747" s="343"/>
      <c r="E747" s="404"/>
      <c r="F747" s="404"/>
      <c r="G747" s="404"/>
      <c r="H747" s="343"/>
      <c r="I747" s="343"/>
      <c r="J747" s="343"/>
      <c r="K747" s="343"/>
      <c r="L747" s="343"/>
      <c r="M747" s="343"/>
      <c r="N747" s="343"/>
      <c r="O747" s="343"/>
      <c r="P747" s="343"/>
      <c r="Q747" s="343"/>
      <c r="R747" s="343"/>
      <c r="S747" s="343"/>
      <c r="T747" s="343"/>
      <c r="U747" s="343"/>
      <c r="V747" s="343"/>
      <c r="W747" s="343"/>
      <c r="X747" s="343"/>
      <c r="Y747" s="343"/>
    </row>
    <row r="748" spans="1:25" ht="12.75" customHeight="1">
      <c r="A748" s="343"/>
      <c r="B748" s="343"/>
      <c r="C748" s="343"/>
      <c r="D748" s="343"/>
      <c r="E748" s="404"/>
      <c r="F748" s="404"/>
      <c r="G748" s="404"/>
      <c r="H748" s="343"/>
      <c r="I748" s="343"/>
      <c r="J748" s="343"/>
      <c r="K748" s="343"/>
      <c r="L748" s="343"/>
      <c r="M748" s="343"/>
      <c r="N748" s="343"/>
      <c r="O748" s="343"/>
      <c r="P748" s="343"/>
      <c r="Q748" s="343"/>
      <c r="R748" s="343"/>
      <c r="S748" s="343"/>
      <c r="T748" s="343"/>
      <c r="U748" s="343"/>
      <c r="V748" s="343"/>
      <c r="W748" s="343"/>
      <c r="X748" s="343"/>
      <c r="Y748" s="343"/>
    </row>
    <row r="749" spans="1:25" ht="12.75" customHeight="1">
      <c r="A749" s="343"/>
      <c r="B749" s="343"/>
      <c r="C749" s="343"/>
      <c r="D749" s="343"/>
      <c r="E749" s="404"/>
      <c r="F749" s="404"/>
      <c r="G749" s="404"/>
      <c r="H749" s="343"/>
      <c r="I749" s="343"/>
      <c r="J749" s="343"/>
      <c r="K749" s="343"/>
      <c r="L749" s="343"/>
      <c r="M749" s="343"/>
      <c r="N749" s="343"/>
      <c r="O749" s="343"/>
      <c r="P749" s="343"/>
      <c r="Q749" s="343"/>
      <c r="R749" s="343"/>
      <c r="S749" s="343"/>
      <c r="T749" s="343"/>
      <c r="U749" s="343"/>
      <c r="V749" s="343"/>
      <c r="W749" s="343"/>
      <c r="X749" s="343"/>
      <c r="Y749" s="343"/>
    </row>
    <row r="750" spans="1:25" ht="12.75" customHeight="1">
      <c r="A750" s="343"/>
      <c r="B750" s="343"/>
      <c r="C750" s="343"/>
      <c r="D750" s="343"/>
      <c r="E750" s="404"/>
      <c r="F750" s="404"/>
      <c r="G750" s="404"/>
      <c r="H750" s="343"/>
      <c r="I750" s="343"/>
      <c r="J750" s="343"/>
      <c r="K750" s="343"/>
      <c r="L750" s="343"/>
      <c r="M750" s="343"/>
      <c r="N750" s="343"/>
      <c r="O750" s="343"/>
      <c r="P750" s="343"/>
      <c r="Q750" s="343"/>
      <c r="R750" s="343"/>
      <c r="S750" s="343"/>
      <c r="T750" s="343"/>
      <c r="U750" s="343"/>
      <c r="V750" s="343"/>
      <c r="W750" s="343"/>
      <c r="X750" s="343"/>
      <c r="Y750" s="343"/>
    </row>
    <row r="751" spans="1:25" ht="12.75" customHeight="1">
      <c r="A751" s="343"/>
      <c r="B751" s="343"/>
      <c r="C751" s="343"/>
      <c r="D751" s="343"/>
      <c r="E751" s="404"/>
      <c r="F751" s="404"/>
      <c r="G751" s="404"/>
      <c r="H751" s="343"/>
      <c r="I751" s="343"/>
      <c r="J751" s="343"/>
      <c r="K751" s="343"/>
      <c r="L751" s="343"/>
      <c r="M751" s="343"/>
      <c r="N751" s="343"/>
      <c r="O751" s="343"/>
      <c r="P751" s="343"/>
      <c r="Q751" s="343"/>
      <c r="R751" s="343"/>
      <c r="S751" s="343"/>
      <c r="T751" s="343"/>
      <c r="U751" s="343"/>
      <c r="V751" s="343"/>
      <c r="W751" s="343"/>
      <c r="X751" s="343"/>
      <c r="Y751" s="343"/>
    </row>
    <row r="752" spans="1:25" ht="12.75" customHeight="1">
      <c r="A752" s="343"/>
      <c r="B752" s="343"/>
      <c r="C752" s="343"/>
      <c r="D752" s="343"/>
      <c r="E752" s="404"/>
      <c r="F752" s="404"/>
      <c r="G752" s="404"/>
      <c r="H752" s="343"/>
      <c r="I752" s="343"/>
      <c r="J752" s="343"/>
      <c r="K752" s="343"/>
      <c r="L752" s="343"/>
      <c r="M752" s="343"/>
      <c r="N752" s="343"/>
      <c r="O752" s="343"/>
      <c r="P752" s="343"/>
      <c r="Q752" s="343"/>
      <c r="R752" s="343"/>
      <c r="S752" s="343"/>
      <c r="T752" s="343"/>
      <c r="U752" s="343"/>
      <c r="V752" s="343"/>
      <c r="W752" s="343"/>
      <c r="X752" s="343"/>
      <c r="Y752" s="343"/>
    </row>
    <row r="753" spans="1:25" ht="12.75" customHeight="1">
      <c r="A753" s="343"/>
      <c r="B753" s="343"/>
      <c r="C753" s="343"/>
      <c r="D753" s="343"/>
      <c r="E753" s="404"/>
      <c r="F753" s="404"/>
      <c r="G753" s="404"/>
      <c r="H753" s="343"/>
      <c r="I753" s="343"/>
      <c r="J753" s="343"/>
      <c r="K753" s="343"/>
      <c r="L753" s="343"/>
      <c r="M753" s="343"/>
      <c r="N753" s="343"/>
      <c r="O753" s="343"/>
      <c r="P753" s="343"/>
      <c r="Q753" s="343"/>
      <c r="R753" s="343"/>
      <c r="S753" s="343"/>
      <c r="T753" s="343"/>
      <c r="U753" s="343"/>
      <c r="V753" s="343"/>
      <c r="W753" s="343"/>
      <c r="X753" s="343"/>
      <c r="Y753" s="343"/>
    </row>
    <row r="754" spans="1:25" ht="12.75" customHeight="1">
      <c r="A754" s="343"/>
      <c r="B754" s="343"/>
      <c r="C754" s="343"/>
      <c r="D754" s="343"/>
      <c r="E754" s="404"/>
      <c r="F754" s="404"/>
      <c r="G754" s="404"/>
      <c r="H754" s="343"/>
      <c r="I754" s="343"/>
      <c r="J754" s="343"/>
      <c r="K754" s="343"/>
      <c r="L754" s="343"/>
      <c r="M754" s="343"/>
      <c r="N754" s="343"/>
      <c r="O754" s="343"/>
      <c r="P754" s="343"/>
      <c r="Q754" s="343"/>
      <c r="R754" s="343"/>
      <c r="S754" s="343"/>
      <c r="T754" s="343"/>
      <c r="U754" s="343"/>
      <c r="V754" s="343"/>
      <c r="W754" s="343"/>
      <c r="X754" s="343"/>
      <c r="Y754" s="343"/>
    </row>
    <row r="755" spans="1:25" ht="12.75" customHeight="1">
      <c r="A755" s="343"/>
      <c r="B755" s="343"/>
      <c r="C755" s="343"/>
      <c r="D755" s="343"/>
      <c r="E755" s="404"/>
      <c r="F755" s="404"/>
      <c r="G755" s="404"/>
      <c r="H755" s="343"/>
      <c r="I755" s="343"/>
      <c r="J755" s="343"/>
      <c r="K755" s="343"/>
      <c r="L755" s="343"/>
      <c r="M755" s="343"/>
      <c r="N755" s="343"/>
      <c r="O755" s="343"/>
      <c r="P755" s="343"/>
      <c r="Q755" s="343"/>
      <c r="R755" s="343"/>
      <c r="S755" s="343"/>
      <c r="T755" s="343"/>
      <c r="U755" s="343"/>
      <c r="V755" s="343"/>
      <c r="W755" s="343"/>
      <c r="X755" s="343"/>
      <c r="Y755" s="343"/>
    </row>
    <row r="756" spans="1:25" ht="12.75" customHeight="1">
      <c r="A756" s="343"/>
      <c r="B756" s="343"/>
      <c r="C756" s="343"/>
      <c r="D756" s="343"/>
      <c r="E756" s="404"/>
      <c r="F756" s="404"/>
      <c r="G756" s="404"/>
      <c r="H756" s="343"/>
      <c r="I756" s="343"/>
      <c r="J756" s="343"/>
      <c r="K756" s="343"/>
      <c r="L756" s="343"/>
      <c r="M756" s="343"/>
      <c r="N756" s="343"/>
      <c r="O756" s="343"/>
      <c r="P756" s="343"/>
      <c r="Q756" s="343"/>
      <c r="R756" s="343"/>
      <c r="S756" s="343"/>
      <c r="T756" s="343"/>
      <c r="U756" s="343"/>
      <c r="V756" s="343"/>
      <c r="W756" s="343"/>
      <c r="X756" s="343"/>
      <c r="Y756" s="343"/>
    </row>
    <row r="757" spans="1:25" ht="12.75" customHeight="1">
      <c r="A757" s="343"/>
      <c r="B757" s="343"/>
      <c r="C757" s="343"/>
      <c r="D757" s="343"/>
      <c r="E757" s="404"/>
      <c r="F757" s="404"/>
      <c r="G757" s="404"/>
      <c r="H757" s="343"/>
      <c r="I757" s="343"/>
      <c r="J757" s="343"/>
      <c r="K757" s="343"/>
      <c r="L757" s="343"/>
      <c r="M757" s="343"/>
      <c r="N757" s="343"/>
      <c r="O757" s="343"/>
      <c r="P757" s="343"/>
      <c r="Q757" s="343"/>
      <c r="R757" s="343"/>
      <c r="S757" s="343"/>
      <c r="T757" s="343"/>
      <c r="U757" s="343"/>
      <c r="V757" s="343"/>
      <c r="W757" s="343"/>
      <c r="X757" s="343"/>
      <c r="Y757" s="343"/>
    </row>
    <row r="758" spans="1:25" ht="12.75" customHeight="1">
      <c r="A758" s="343"/>
      <c r="B758" s="343"/>
      <c r="C758" s="343"/>
      <c r="D758" s="343"/>
      <c r="E758" s="404"/>
      <c r="F758" s="404"/>
      <c r="G758" s="404"/>
      <c r="H758" s="343"/>
      <c r="I758" s="343"/>
      <c r="J758" s="343"/>
      <c r="K758" s="343"/>
      <c r="L758" s="343"/>
      <c r="M758" s="343"/>
      <c r="N758" s="343"/>
      <c r="O758" s="343"/>
      <c r="P758" s="343"/>
      <c r="Q758" s="343"/>
      <c r="R758" s="343"/>
      <c r="S758" s="343"/>
      <c r="T758" s="343"/>
      <c r="U758" s="343"/>
      <c r="V758" s="343"/>
      <c r="W758" s="343"/>
      <c r="X758" s="343"/>
      <c r="Y758" s="343"/>
    </row>
    <row r="759" spans="1:25" ht="12.75" customHeight="1">
      <c r="A759" s="343"/>
      <c r="B759" s="343"/>
      <c r="C759" s="343"/>
      <c r="D759" s="343"/>
      <c r="E759" s="404"/>
      <c r="F759" s="404"/>
      <c r="G759" s="404"/>
      <c r="H759" s="343"/>
      <c r="I759" s="343"/>
      <c r="J759" s="343"/>
      <c r="K759" s="343"/>
      <c r="L759" s="343"/>
      <c r="M759" s="343"/>
      <c r="N759" s="343"/>
      <c r="O759" s="343"/>
      <c r="P759" s="343"/>
      <c r="Q759" s="343"/>
      <c r="R759" s="343"/>
      <c r="S759" s="343"/>
      <c r="T759" s="343"/>
      <c r="U759" s="343"/>
      <c r="V759" s="343"/>
      <c r="W759" s="343"/>
      <c r="X759" s="343"/>
      <c r="Y759" s="343"/>
    </row>
    <row r="760" spans="1:25" ht="12.75" customHeight="1">
      <c r="A760" s="343"/>
      <c r="B760" s="343"/>
      <c r="C760" s="343"/>
      <c r="D760" s="343"/>
      <c r="E760" s="404"/>
      <c r="F760" s="404"/>
      <c r="G760" s="404"/>
      <c r="H760" s="343"/>
      <c r="I760" s="343"/>
      <c r="J760" s="343"/>
      <c r="K760" s="343"/>
      <c r="L760" s="343"/>
      <c r="M760" s="343"/>
      <c r="N760" s="343"/>
      <c r="O760" s="343"/>
      <c r="P760" s="343"/>
      <c r="Q760" s="343"/>
      <c r="R760" s="343"/>
      <c r="S760" s="343"/>
      <c r="T760" s="343"/>
      <c r="U760" s="343"/>
      <c r="V760" s="343"/>
      <c r="W760" s="343"/>
      <c r="X760" s="343"/>
      <c r="Y760" s="343"/>
    </row>
    <row r="761" spans="1:25" ht="12.75" customHeight="1">
      <c r="A761" s="343"/>
      <c r="B761" s="343"/>
      <c r="C761" s="343"/>
      <c r="D761" s="343"/>
      <c r="E761" s="404"/>
      <c r="F761" s="404"/>
      <c r="G761" s="404"/>
      <c r="H761" s="343"/>
      <c r="I761" s="343"/>
      <c r="J761" s="343"/>
      <c r="K761" s="343"/>
      <c r="L761" s="343"/>
      <c r="M761" s="343"/>
      <c r="N761" s="343"/>
      <c r="O761" s="343"/>
      <c r="P761" s="343"/>
      <c r="Q761" s="343"/>
      <c r="R761" s="343"/>
      <c r="S761" s="343"/>
      <c r="T761" s="343"/>
      <c r="U761" s="343"/>
      <c r="V761" s="343"/>
      <c r="W761" s="343"/>
      <c r="X761" s="343"/>
      <c r="Y761" s="343"/>
    </row>
    <row r="762" spans="1:25" ht="12.75" customHeight="1">
      <c r="A762" s="343"/>
      <c r="B762" s="343"/>
      <c r="C762" s="343"/>
      <c r="D762" s="343"/>
      <c r="E762" s="404"/>
      <c r="F762" s="404"/>
      <c r="G762" s="404"/>
      <c r="H762" s="343"/>
      <c r="I762" s="343"/>
      <c r="J762" s="343"/>
      <c r="K762" s="343"/>
      <c r="L762" s="343"/>
      <c r="M762" s="343"/>
      <c r="N762" s="343"/>
      <c r="O762" s="343"/>
      <c r="P762" s="343"/>
      <c r="Q762" s="343"/>
      <c r="R762" s="343"/>
      <c r="S762" s="343"/>
      <c r="T762" s="343"/>
      <c r="U762" s="343"/>
      <c r="V762" s="343"/>
      <c r="W762" s="343"/>
      <c r="X762" s="343"/>
      <c r="Y762" s="343"/>
    </row>
    <row r="763" spans="1:25" ht="12.75" customHeight="1">
      <c r="A763" s="343"/>
      <c r="B763" s="343"/>
      <c r="C763" s="343"/>
      <c r="D763" s="343"/>
      <c r="E763" s="404"/>
      <c r="F763" s="404"/>
      <c r="G763" s="404"/>
      <c r="H763" s="343"/>
      <c r="I763" s="343"/>
      <c r="J763" s="343"/>
      <c r="K763" s="343"/>
      <c r="L763" s="343"/>
      <c r="M763" s="343"/>
      <c r="N763" s="343"/>
      <c r="O763" s="343"/>
      <c r="P763" s="343"/>
      <c r="Q763" s="343"/>
      <c r="R763" s="343"/>
      <c r="S763" s="343"/>
      <c r="T763" s="343"/>
      <c r="U763" s="343"/>
      <c r="V763" s="343"/>
      <c r="W763" s="343"/>
      <c r="X763" s="343"/>
      <c r="Y763" s="343"/>
    </row>
    <row r="764" spans="1:25" ht="12.75" customHeight="1">
      <c r="A764" s="343"/>
      <c r="B764" s="343"/>
      <c r="C764" s="343"/>
      <c r="D764" s="343"/>
      <c r="E764" s="404"/>
      <c r="F764" s="404"/>
      <c r="G764" s="404"/>
      <c r="H764" s="343"/>
      <c r="I764" s="343"/>
      <c r="J764" s="343"/>
      <c r="K764" s="343"/>
      <c r="L764" s="343"/>
      <c r="M764" s="343"/>
      <c r="N764" s="343"/>
      <c r="O764" s="343"/>
      <c r="P764" s="343"/>
      <c r="Q764" s="343"/>
      <c r="R764" s="343"/>
      <c r="S764" s="343"/>
      <c r="T764" s="343"/>
      <c r="U764" s="343"/>
      <c r="V764" s="343"/>
      <c r="W764" s="343"/>
      <c r="X764" s="343"/>
      <c r="Y764" s="343"/>
    </row>
    <row r="765" spans="1:25" ht="12.75" customHeight="1">
      <c r="A765" s="343"/>
      <c r="B765" s="343"/>
      <c r="C765" s="343"/>
      <c r="D765" s="343"/>
      <c r="E765" s="404"/>
      <c r="F765" s="404"/>
      <c r="G765" s="404"/>
      <c r="H765" s="343"/>
      <c r="I765" s="343"/>
      <c r="J765" s="343"/>
      <c r="K765" s="343"/>
      <c r="L765" s="343"/>
      <c r="M765" s="343"/>
      <c r="N765" s="343"/>
      <c r="O765" s="343"/>
      <c r="P765" s="343"/>
      <c r="Q765" s="343"/>
      <c r="R765" s="343"/>
      <c r="S765" s="343"/>
      <c r="T765" s="343"/>
      <c r="U765" s="343"/>
      <c r="V765" s="343"/>
      <c r="W765" s="343"/>
      <c r="X765" s="343"/>
      <c r="Y765" s="343"/>
    </row>
    <row r="766" spans="1:25" ht="12.75" customHeight="1">
      <c r="A766" s="343"/>
      <c r="B766" s="343"/>
      <c r="C766" s="343"/>
      <c r="D766" s="343"/>
      <c r="E766" s="404"/>
      <c r="F766" s="404"/>
      <c r="G766" s="404"/>
      <c r="H766" s="343"/>
      <c r="I766" s="343"/>
      <c r="J766" s="343"/>
      <c r="K766" s="343"/>
      <c r="L766" s="343"/>
      <c r="M766" s="343"/>
      <c r="N766" s="343"/>
      <c r="O766" s="343"/>
      <c r="P766" s="343"/>
      <c r="Q766" s="343"/>
      <c r="R766" s="343"/>
      <c r="S766" s="343"/>
      <c r="T766" s="343"/>
      <c r="U766" s="343"/>
      <c r="V766" s="343"/>
      <c r="W766" s="343"/>
      <c r="X766" s="343"/>
      <c r="Y766" s="343"/>
    </row>
    <row r="767" spans="1:25" ht="12.75" customHeight="1">
      <c r="A767" s="343"/>
      <c r="B767" s="343"/>
      <c r="C767" s="343"/>
      <c r="D767" s="343"/>
      <c r="E767" s="404"/>
      <c r="F767" s="404"/>
      <c r="G767" s="404"/>
      <c r="H767" s="343"/>
      <c r="I767" s="343"/>
      <c r="J767" s="343"/>
      <c r="K767" s="343"/>
      <c r="L767" s="343"/>
      <c r="M767" s="343"/>
      <c r="N767" s="343"/>
      <c r="O767" s="343"/>
      <c r="P767" s="343"/>
      <c r="Q767" s="343"/>
      <c r="R767" s="343"/>
      <c r="S767" s="343"/>
      <c r="T767" s="343"/>
      <c r="U767" s="343"/>
      <c r="V767" s="343"/>
      <c r="W767" s="343"/>
      <c r="X767" s="343"/>
      <c r="Y767" s="343"/>
    </row>
    <row r="768" spans="1:25" ht="12.75" customHeight="1">
      <c r="A768" s="343"/>
      <c r="B768" s="343"/>
      <c r="C768" s="343"/>
      <c r="D768" s="343"/>
      <c r="E768" s="404"/>
      <c r="F768" s="404"/>
      <c r="G768" s="404"/>
      <c r="H768" s="343"/>
      <c r="I768" s="343"/>
      <c r="J768" s="343"/>
      <c r="K768" s="343"/>
      <c r="L768" s="343"/>
      <c r="M768" s="343"/>
      <c r="N768" s="343"/>
      <c r="O768" s="343"/>
      <c r="P768" s="343"/>
      <c r="Q768" s="343"/>
      <c r="R768" s="343"/>
      <c r="S768" s="343"/>
      <c r="T768" s="343"/>
      <c r="U768" s="343"/>
      <c r="V768" s="343"/>
      <c r="W768" s="343"/>
      <c r="X768" s="343"/>
      <c r="Y768" s="343"/>
    </row>
    <row r="769" spans="1:25" ht="12.75" customHeight="1">
      <c r="A769" s="343"/>
      <c r="B769" s="343"/>
      <c r="C769" s="343"/>
      <c r="D769" s="343"/>
      <c r="E769" s="404"/>
      <c r="F769" s="404"/>
      <c r="G769" s="404"/>
      <c r="H769" s="343"/>
      <c r="I769" s="343"/>
      <c r="J769" s="343"/>
      <c r="K769" s="343"/>
      <c r="L769" s="343"/>
      <c r="M769" s="343"/>
      <c r="N769" s="343"/>
      <c r="O769" s="343"/>
      <c r="P769" s="343"/>
      <c r="Q769" s="343"/>
      <c r="R769" s="343"/>
      <c r="S769" s="343"/>
      <c r="T769" s="343"/>
      <c r="U769" s="343"/>
      <c r="V769" s="343"/>
      <c r="W769" s="343"/>
      <c r="X769" s="343"/>
      <c r="Y769" s="343"/>
    </row>
    <row r="770" spans="1:25" ht="12.75" customHeight="1">
      <c r="A770" s="343"/>
      <c r="B770" s="343"/>
      <c r="C770" s="343"/>
      <c r="D770" s="343"/>
      <c r="E770" s="404"/>
      <c r="F770" s="404"/>
      <c r="G770" s="404"/>
      <c r="H770" s="343"/>
      <c r="I770" s="343"/>
      <c r="J770" s="343"/>
      <c r="K770" s="343"/>
      <c r="L770" s="343"/>
      <c r="M770" s="343"/>
      <c r="N770" s="343"/>
      <c r="O770" s="343"/>
      <c r="P770" s="343"/>
      <c r="Q770" s="343"/>
      <c r="R770" s="343"/>
      <c r="S770" s="343"/>
      <c r="T770" s="343"/>
      <c r="U770" s="343"/>
      <c r="V770" s="343"/>
      <c r="W770" s="343"/>
      <c r="X770" s="343"/>
      <c r="Y770" s="343"/>
    </row>
    <row r="771" spans="1:25" ht="12.75" customHeight="1">
      <c r="A771" s="343"/>
      <c r="B771" s="343"/>
      <c r="C771" s="343"/>
      <c r="D771" s="343"/>
      <c r="E771" s="404"/>
      <c r="F771" s="404"/>
      <c r="G771" s="404"/>
      <c r="H771" s="343"/>
      <c r="I771" s="343"/>
      <c r="J771" s="343"/>
      <c r="K771" s="343"/>
      <c r="L771" s="343"/>
      <c r="M771" s="343"/>
      <c r="N771" s="343"/>
      <c r="O771" s="343"/>
      <c r="P771" s="343"/>
      <c r="Q771" s="343"/>
      <c r="R771" s="343"/>
      <c r="S771" s="343"/>
      <c r="T771" s="343"/>
      <c r="U771" s="343"/>
      <c r="V771" s="343"/>
      <c r="W771" s="343"/>
      <c r="X771" s="343"/>
      <c r="Y771" s="343"/>
    </row>
    <row r="772" spans="1:25" ht="12.75" customHeight="1">
      <c r="A772" s="343"/>
      <c r="B772" s="343"/>
      <c r="C772" s="343"/>
      <c r="D772" s="343"/>
      <c r="E772" s="404"/>
      <c r="F772" s="404"/>
      <c r="G772" s="404"/>
      <c r="H772" s="343"/>
      <c r="I772" s="343"/>
      <c r="J772" s="343"/>
      <c r="K772" s="343"/>
      <c r="L772" s="343"/>
      <c r="M772" s="343"/>
      <c r="N772" s="343"/>
      <c r="O772" s="343"/>
      <c r="P772" s="343"/>
      <c r="Q772" s="343"/>
      <c r="R772" s="343"/>
      <c r="S772" s="343"/>
      <c r="T772" s="343"/>
      <c r="U772" s="343"/>
      <c r="V772" s="343"/>
      <c r="W772" s="343"/>
      <c r="X772" s="343"/>
      <c r="Y772" s="343"/>
    </row>
    <row r="773" spans="1:25" ht="12.75" customHeight="1">
      <c r="A773" s="343"/>
      <c r="B773" s="343"/>
      <c r="C773" s="343"/>
      <c r="D773" s="343"/>
      <c r="E773" s="404"/>
      <c r="F773" s="404"/>
      <c r="G773" s="404"/>
      <c r="H773" s="343"/>
      <c r="I773" s="343"/>
      <c r="J773" s="343"/>
      <c r="K773" s="343"/>
      <c r="L773" s="343"/>
      <c r="M773" s="343"/>
      <c r="N773" s="343"/>
      <c r="O773" s="343"/>
      <c r="P773" s="343"/>
      <c r="Q773" s="343"/>
      <c r="R773" s="343"/>
      <c r="S773" s="343"/>
      <c r="T773" s="343"/>
      <c r="U773" s="343"/>
      <c r="V773" s="343"/>
      <c r="W773" s="343"/>
      <c r="X773" s="343"/>
      <c r="Y773" s="343"/>
    </row>
    <row r="774" spans="1:25" ht="12.75" customHeight="1">
      <c r="A774" s="343"/>
      <c r="B774" s="343"/>
      <c r="C774" s="343"/>
      <c r="D774" s="343"/>
      <c r="E774" s="404"/>
      <c r="F774" s="404"/>
      <c r="G774" s="404"/>
      <c r="H774" s="343"/>
      <c r="I774" s="343"/>
      <c r="J774" s="343"/>
      <c r="K774" s="343"/>
      <c r="L774" s="343"/>
      <c r="M774" s="343"/>
      <c r="N774" s="343"/>
      <c r="O774" s="343"/>
      <c r="P774" s="343"/>
      <c r="Q774" s="343"/>
      <c r="R774" s="343"/>
      <c r="S774" s="343"/>
      <c r="T774" s="343"/>
      <c r="U774" s="343"/>
      <c r="V774" s="343"/>
      <c r="W774" s="343"/>
      <c r="X774" s="343"/>
      <c r="Y774" s="343"/>
    </row>
    <row r="775" spans="1:25" ht="12.75" customHeight="1">
      <c r="A775" s="343"/>
      <c r="B775" s="343"/>
      <c r="C775" s="343"/>
      <c r="D775" s="343"/>
      <c r="E775" s="404"/>
      <c r="F775" s="404"/>
      <c r="G775" s="404"/>
      <c r="H775" s="343"/>
      <c r="I775" s="343"/>
      <c r="J775" s="343"/>
      <c r="K775" s="343"/>
      <c r="L775" s="343"/>
      <c r="M775" s="343"/>
      <c r="N775" s="343"/>
      <c r="O775" s="343"/>
      <c r="P775" s="343"/>
      <c r="Q775" s="343"/>
      <c r="R775" s="343"/>
      <c r="S775" s="343"/>
      <c r="T775" s="343"/>
      <c r="U775" s="343"/>
      <c r="V775" s="343"/>
      <c r="W775" s="343"/>
      <c r="X775" s="343"/>
      <c r="Y775" s="343"/>
    </row>
    <row r="776" spans="1:25" ht="12.75" customHeight="1">
      <c r="A776" s="343"/>
      <c r="B776" s="343"/>
      <c r="C776" s="343"/>
      <c r="D776" s="343"/>
      <c r="E776" s="404"/>
      <c r="F776" s="404"/>
      <c r="G776" s="404"/>
      <c r="H776" s="343"/>
      <c r="I776" s="343"/>
      <c r="J776" s="343"/>
      <c r="K776" s="343"/>
      <c r="L776" s="343"/>
      <c r="M776" s="343"/>
      <c r="N776" s="343"/>
      <c r="O776" s="343"/>
      <c r="P776" s="343"/>
      <c r="Q776" s="343"/>
      <c r="R776" s="343"/>
      <c r="S776" s="343"/>
      <c r="T776" s="343"/>
      <c r="U776" s="343"/>
      <c r="V776" s="343"/>
      <c r="W776" s="343"/>
      <c r="X776" s="343"/>
      <c r="Y776" s="343"/>
    </row>
    <row r="777" spans="1:25" ht="12.75" customHeight="1">
      <c r="A777" s="343"/>
      <c r="B777" s="343"/>
      <c r="C777" s="343"/>
      <c r="D777" s="343"/>
      <c r="E777" s="404"/>
      <c r="F777" s="404"/>
      <c r="G777" s="404"/>
      <c r="H777" s="343"/>
      <c r="I777" s="343"/>
      <c r="J777" s="343"/>
      <c r="K777" s="343"/>
      <c r="L777" s="343"/>
      <c r="M777" s="343"/>
      <c r="N777" s="343"/>
      <c r="O777" s="343"/>
      <c r="P777" s="343"/>
      <c r="Q777" s="343"/>
      <c r="R777" s="343"/>
      <c r="S777" s="343"/>
      <c r="T777" s="343"/>
      <c r="U777" s="343"/>
      <c r="V777" s="343"/>
      <c r="W777" s="343"/>
      <c r="X777" s="343"/>
      <c r="Y777" s="343"/>
    </row>
    <row r="778" spans="1:25" ht="12.75" customHeight="1">
      <c r="A778" s="343"/>
      <c r="B778" s="343"/>
      <c r="C778" s="343"/>
      <c r="D778" s="343"/>
      <c r="E778" s="404"/>
      <c r="F778" s="404"/>
      <c r="G778" s="404"/>
      <c r="H778" s="343"/>
      <c r="I778" s="343"/>
      <c r="J778" s="343"/>
      <c r="K778" s="343"/>
      <c r="L778" s="343"/>
      <c r="M778" s="343"/>
      <c r="N778" s="343"/>
      <c r="O778" s="343"/>
      <c r="P778" s="343"/>
      <c r="Q778" s="343"/>
      <c r="R778" s="343"/>
      <c r="S778" s="343"/>
      <c r="T778" s="343"/>
      <c r="U778" s="343"/>
      <c r="V778" s="343"/>
      <c r="W778" s="343"/>
      <c r="X778" s="343"/>
      <c r="Y778" s="343"/>
    </row>
    <row r="779" spans="1:25" ht="12.75" customHeight="1">
      <c r="A779" s="343"/>
      <c r="B779" s="343"/>
      <c r="C779" s="343"/>
      <c r="D779" s="343"/>
      <c r="E779" s="404"/>
      <c r="F779" s="404"/>
      <c r="G779" s="404"/>
      <c r="H779" s="343"/>
      <c r="I779" s="343"/>
      <c r="J779" s="343"/>
      <c r="K779" s="343"/>
      <c r="L779" s="343"/>
      <c r="M779" s="343"/>
      <c r="N779" s="343"/>
      <c r="O779" s="343"/>
      <c r="P779" s="343"/>
      <c r="Q779" s="343"/>
      <c r="R779" s="343"/>
      <c r="S779" s="343"/>
      <c r="T779" s="343"/>
      <c r="U779" s="343"/>
      <c r="V779" s="343"/>
      <c r="W779" s="343"/>
      <c r="X779" s="343"/>
      <c r="Y779" s="343"/>
    </row>
    <row r="780" spans="1:25" ht="12.75" customHeight="1">
      <c r="A780" s="343"/>
      <c r="B780" s="343"/>
      <c r="C780" s="343"/>
      <c r="D780" s="343"/>
      <c r="E780" s="404"/>
      <c r="F780" s="404"/>
      <c r="G780" s="404"/>
      <c r="H780" s="343"/>
      <c r="I780" s="343"/>
      <c r="J780" s="343"/>
      <c r="K780" s="343"/>
      <c r="L780" s="343"/>
      <c r="M780" s="343"/>
      <c r="N780" s="343"/>
      <c r="O780" s="343"/>
      <c r="P780" s="343"/>
      <c r="Q780" s="343"/>
      <c r="R780" s="343"/>
      <c r="S780" s="343"/>
      <c r="T780" s="343"/>
      <c r="U780" s="343"/>
      <c r="V780" s="343"/>
      <c r="W780" s="343"/>
      <c r="X780" s="343"/>
      <c r="Y780" s="343"/>
    </row>
    <row r="781" spans="1:25" ht="12.75" customHeight="1">
      <c r="A781" s="343"/>
      <c r="B781" s="343"/>
      <c r="C781" s="343"/>
      <c r="D781" s="343"/>
      <c r="E781" s="404"/>
      <c r="F781" s="404"/>
      <c r="G781" s="404"/>
      <c r="H781" s="343"/>
      <c r="I781" s="343"/>
      <c r="J781" s="343"/>
      <c r="K781" s="343"/>
      <c r="L781" s="343"/>
      <c r="M781" s="343"/>
      <c r="N781" s="343"/>
      <c r="O781" s="343"/>
      <c r="P781" s="343"/>
      <c r="Q781" s="343"/>
      <c r="R781" s="343"/>
      <c r="S781" s="343"/>
      <c r="T781" s="343"/>
      <c r="U781" s="343"/>
      <c r="V781" s="343"/>
      <c r="W781" s="343"/>
      <c r="X781" s="343"/>
      <c r="Y781" s="343"/>
    </row>
    <row r="782" spans="1:25" ht="12.75" customHeight="1">
      <c r="A782" s="343"/>
      <c r="B782" s="343"/>
      <c r="C782" s="343"/>
      <c r="D782" s="343"/>
      <c r="E782" s="404"/>
      <c r="F782" s="404"/>
      <c r="G782" s="404"/>
      <c r="H782" s="343"/>
      <c r="I782" s="343"/>
      <c r="J782" s="343"/>
      <c r="K782" s="343"/>
      <c r="L782" s="343"/>
      <c r="M782" s="343"/>
      <c r="N782" s="343"/>
      <c r="O782" s="343"/>
      <c r="P782" s="343"/>
      <c r="Q782" s="343"/>
      <c r="R782" s="343"/>
      <c r="S782" s="343"/>
      <c r="T782" s="343"/>
      <c r="U782" s="343"/>
      <c r="V782" s="343"/>
      <c r="W782" s="343"/>
      <c r="X782" s="343"/>
      <c r="Y782" s="343"/>
    </row>
    <row r="783" spans="1:25" ht="12.75" customHeight="1">
      <c r="A783" s="343"/>
      <c r="B783" s="343"/>
      <c r="C783" s="343"/>
      <c r="D783" s="343"/>
      <c r="E783" s="404"/>
      <c r="F783" s="404"/>
      <c r="G783" s="404"/>
      <c r="H783" s="343"/>
      <c r="I783" s="343"/>
      <c r="J783" s="343"/>
      <c r="K783" s="343"/>
      <c r="L783" s="343"/>
      <c r="M783" s="343"/>
      <c r="N783" s="343"/>
      <c r="O783" s="343"/>
      <c r="P783" s="343"/>
      <c r="Q783" s="343"/>
      <c r="R783" s="343"/>
      <c r="S783" s="343"/>
      <c r="T783" s="343"/>
      <c r="U783" s="343"/>
      <c r="V783" s="343"/>
      <c r="W783" s="343"/>
      <c r="X783" s="343"/>
      <c r="Y783" s="343"/>
    </row>
    <row r="784" spans="1:25" ht="12.75" customHeight="1">
      <c r="A784" s="343"/>
      <c r="B784" s="343"/>
      <c r="C784" s="343"/>
      <c r="D784" s="343"/>
      <c r="E784" s="404"/>
      <c r="F784" s="404"/>
      <c r="G784" s="404"/>
      <c r="H784" s="343"/>
      <c r="I784" s="343"/>
      <c r="J784" s="343"/>
      <c r="K784" s="343"/>
      <c r="L784" s="343"/>
      <c r="M784" s="343"/>
      <c r="N784" s="343"/>
      <c r="O784" s="343"/>
      <c r="P784" s="343"/>
      <c r="Q784" s="343"/>
      <c r="R784" s="343"/>
      <c r="S784" s="343"/>
      <c r="T784" s="343"/>
      <c r="U784" s="343"/>
      <c r="V784" s="343"/>
      <c r="W784" s="343"/>
      <c r="X784" s="343"/>
      <c r="Y784" s="343"/>
    </row>
    <row r="785" spans="1:25" ht="12.75" customHeight="1">
      <c r="A785" s="343"/>
      <c r="B785" s="343"/>
      <c r="C785" s="343"/>
      <c r="D785" s="343"/>
      <c r="E785" s="404"/>
      <c r="F785" s="404"/>
      <c r="G785" s="404"/>
      <c r="H785" s="343"/>
      <c r="I785" s="343"/>
      <c r="J785" s="343"/>
      <c r="K785" s="343"/>
      <c r="L785" s="343"/>
      <c r="M785" s="343"/>
      <c r="N785" s="343"/>
      <c r="O785" s="343"/>
      <c r="P785" s="343"/>
      <c r="Q785" s="343"/>
      <c r="R785" s="343"/>
      <c r="S785" s="343"/>
      <c r="T785" s="343"/>
      <c r="U785" s="343"/>
      <c r="V785" s="343"/>
      <c r="W785" s="343"/>
      <c r="X785" s="343"/>
      <c r="Y785" s="343"/>
    </row>
    <row r="786" spans="1:25" ht="12.75" customHeight="1">
      <c r="A786" s="343"/>
      <c r="B786" s="343"/>
      <c r="C786" s="343"/>
      <c r="D786" s="343"/>
      <c r="E786" s="404"/>
      <c r="F786" s="404"/>
      <c r="G786" s="404"/>
      <c r="H786" s="343"/>
      <c r="I786" s="343"/>
      <c r="J786" s="343"/>
      <c r="K786" s="343"/>
      <c r="L786" s="343"/>
      <c r="M786" s="343"/>
      <c r="N786" s="343"/>
      <c r="O786" s="343"/>
      <c r="P786" s="343"/>
      <c r="Q786" s="343"/>
      <c r="R786" s="343"/>
      <c r="S786" s="343"/>
      <c r="T786" s="343"/>
      <c r="U786" s="343"/>
      <c r="V786" s="343"/>
      <c r="W786" s="343"/>
      <c r="X786" s="343"/>
      <c r="Y786" s="343"/>
    </row>
    <row r="787" spans="1:25" ht="12.75" customHeight="1">
      <c r="A787" s="343"/>
      <c r="B787" s="343"/>
      <c r="C787" s="343"/>
      <c r="D787" s="343"/>
      <c r="E787" s="404"/>
      <c r="F787" s="404"/>
      <c r="G787" s="404"/>
      <c r="H787" s="343"/>
      <c r="I787" s="343"/>
      <c r="J787" s="343"/>
      <c r="K787" s="343"/>
      <c r="L787" s="343"/>
      <c r="M787" s="343"/>
      <c r="N787" s="343"/>
      <c r="O787" s="343"/>
      <c r="P787" s="343"/>
      <c r="Q787" s="343"/>
      <c r="R787" s="343"/>
      <c r="S787" s="343"/>
      <c r="T787" s="343"/>
      <c r="U787" s="343"/>
      <c r="V787" s="343"/>
      <c r="W787" s="343"/>
      <c r="X787" s="343"/>
      <c r="Y787" s="343"/>
    </row>
    <row r="788" spans="1:25" ht="12.75" customHeight="1">
      <c r="A788" s="343"/>
      <c r="B788" s="343"/>
      <c r="C788" s="343"/>
      <c r="D788" s="343"/>
      <c r="E788" s="404"/>
      <c r="F788" s="404"/>
      <c r="G788" s="404"/>
      <c r="H788" s="343"/>
      <c r="I788" s="343"/>
      <c r="J788" s="343"/>
      <c r="K788" s="343"/>
      <c r="L788" s="343"/>
      <c r="M788" s="343"/>
      <c r="N788" s="343"/>
      <c r="O788" s="343"/>
      <c r="P788" s="343"/>
      <c r="Q788" s="343"/>
      <c r="R788" s="343"/>
      <c r="S788" s="343"/>
      <c r="T788" s="343"/>
      <c r="U788" s="343"/>
      <c r="V788" s="343"/>
      <c r="W788" s="343"/>
      <c r="X788" s="343"/>
      <c r="Y788" s="343"/>
    </row>
    <row r="789" spans="1:25" ht="12.75" customHeight="1">
      <c r="A789" s="343"/>
      <c r="B789" s="343"/>
      <c r="C789" s="343"/>
      <c r="D789" s="343"/>
      <c r="E789" s="404"/>
      <c r="F789" s="404"/>
      <c r="G789" s="404"/>
      <c r="H789" s="343"/>
      <c r="I789" s="343"/>
      <c r="J789" s="343"/>
      <c r="K789" s="343"/>
      <c r="L789" s="343"/>
      <c r="M789" s="343"/>
      <c r="N789" s="343"/>
      <c r="O789" s="343"/>
      <c r="P789" s="343"/>
      <c r="Q789" s="343"/>
      <c r="R789" s="343"/>
      <c r="S789" s="343"/>
      <c r="T789" s="343"/>
      <c r="U789" s="343"/>
      <c r="V789" s="343"/>
      <c r="W789" s="343"/>
      <c r="X789" s="343"/>
      <c r="Y789" s="343"/>
    </row>
    <row r="790" spans="1:25" ht="12.75" customHeight="1">
      <c r="A790" s="343"/>
      <c r="B790" s="343"/>
      <c r="C790" s="343"/>
      <c r="D790" s="343"/>
      <c r="E790" s="404"/>
      <c r="F790" s="404"/>
      <c r="G790" s="404"/>
      <c r="H790" s="343"/>
      <c r="I790" s="343"/>
      <c r="J790" s="343"/>
      <c r="K790" s="343"/>
      <c r="L790" s="343"/>
      <c r="M790" s="343"/>
      <c r="N790" s="343"/>
      <c r="O790" s="343"/>
      <c r="P790" s="343"/>
      <c r="Q790" s="343"/>
      <c r="R790" s="343"/>
      <c r="S790" s="343"/>
      <c r="T790" s="343"/>
      <c r="U790" s="343"/>
      <c r="V790" s="343"/>
      <c r="W790" s="343"/>
      <c r="X790" s="343"/>
      <c r="Y790" s="343"/>
    </row>
    <row r="791" spans="1:25" ht="12.75" customHeight="1">
      <c r="A791" s="343"/>
      <c r="B791" s="343"/>
      <c r="C791" s="343"/>
      <c r="D791" s="343"/>
      <c r="E791" s="404"/>
      <c r="F791" s="404"/>
      <c r="G791" s="404"/>
      <c r="H791" s="343"/>
      <c r="I791" s="343"/>
      <c r="J791" s="343"/>
      <c r="K791" s="343"/>
      <c r="L791" s="343"/>
      <c r="M791" s="343"/>
      <c r="N791" s="343"/>
      <c r="O791" s="343"/>
      <c r="P791" s="343"/>
      <c r="Q791" s="343"/>
      <c r="R791" s="343"/>
      <c r="S791" s="343"/>
      <c r="T791" s="343"/>
      <c r="U791" s="343"/>
      <c r="V791" s="343"/>
      <c r="W791" s="343"/>
      <c r="X791" s="343"/>
      <c r="Y791" s="343"/>
    </row>
    <row r="792" spans="1:25" ht="12.75" customHeight="1">
      <c r="A792" s="343"/>
      <c r="B792" s="343"/>
      <c r="C792" s="343"/>
      <c r="D792" s="343"/>
      <c r="E792" s="404"/>
      <c r="F792" s="404"/>
      <c r="G792" s="404"/>
      <c r="H792" s="343"/>
      <c r="I792" s="343"/>
      <c r="J792" s="343"/>
      <c r="K792" s="343"/>
      <c r="L792" s="343"/>
      <c r="M792" s="343"/>
      <c r="N792" s="343"/>
      <c r="O792" s="343"/>
      <c r="P792" s="343"/>
      <c r="Q792" s="343"/>
      <c r="R792" s="343"/>
      <c r="S792" s="343"/>
      <c r="T792" s="343"/>
      <c r="U792" s="343"/>
      <c r="V792" s="343"/>
      <c r="W792" s="343"/>
      <c r="X792" s="343"/>
      <c r="Y792" s="343"/>
    </row>
    <row r="793" spans="1:25" ht="12.75" customHeight="1">
      <c r="A793" s="343"/>
      <c r="B793" s="343"/>
      <c r="C793" s="343"/>
      <c r="D793" s="343"/>
      <c r="E793" s="404"/>
      <c r="F793" s="404"/>
      <c r="G793" s="404"/>
      <c r="H793" s="343"/>
      <c r="I793" s="343"/>
      <c r="J793" s="343"/>
      <c r="K793" s="343"/>
      <c r="L793" s="343"/>
      <c r="M793" s="343"/>
      <c r="N793" s="343"/>
      <c r="O793" s="343"/>
      <c r="P793" s="343"/>
      <c r="Q793" s="343"/>
      <c r="R793" s="343"/>
      <c r="S793" s="343"/>
      <c r="T793" s="343"/>
      <c r="U793" s="343"/>
      <c r="V793" s="343"/>
      <c r="W793" s="343"/>
      <c r="X793" s="343"/>
      <c r="Y793" s="343"/>
    </row>
    <row r="794" spans="1:25" ht="12.75" customHeight="1">
      <c r="A794" s="343"/>
      <c r="B794" s="343"/>
      <c r="C794" s="343"/>
      <c r="D794" s="343"/>
      <c r="E794" s="404"/>
      <c r="F794" s="404"/>
      <c r="G794" s="404"/>
      <c r="H794" s="343"/>
      <c r="I794" s="343"/>
      <c r="J794" s="343"/>
      <c r="K794" s="343"/>
      <c r="L794" s="343"/>
      <c r="M794" s="343"/>
      <c r="N794" s="343"/>
      <c r="O794" s="343"/>
      <c r="P794" s="343"/>
      <c r="Q794" s="343"/>
      <c r="R794" s="343"/>
      <c r="S794" s="343"/>
      <c r="T794" s="343"/>
      <c r="U794" s="343"/>
      <c r="V794" s="343"/>
      <c r="W794" s="343"/>
      <c r="X794" s="343"/>
      <c r="Y794" s="343"/>
    </row>
    <row r="795" spans="1:25" ht="12.75" customHeight="1">
      <c r="A795" s="343"/>
      <c r="B795" s="343"/>
      <c r="C795" s="343"/>
      <c r="D795" s="343"/>
      <c r="E795" s="404"/>
      <c r="F795" s="404"/>
      <c r="G795" s="404"/>
      <c r="H795" s="343"/>
      <c r="I795" s="343"/>
      <c r="J795" s="343"/>
      <c r="K795" s="343"/>
      <c r="L795" s="343"/>
      <c r="M795" s="343"/>
      <c r="N795" s="343"/>
      <c r="O795" s="343"/>
      <c r="P795" s="343"/>
      <c r="Q795" s="343"/>
      <c r="R795" s="343"/>
      <c r="S795" s="343"/>
      <c r="T795" s="343"/>
      <c r="U795" s="343"/>
      <c r="V795" s="343"/>
      <c r="W795" s="343"/>
      <c r="X795" s="343"/>
      <c r="Y795" s="343"/>
    </row>
    <row r="796" spans="1:25" ht="12.75" customHeight="1">
      <c r="A796" s="343"/>
      <c r="B796" s="343"/>
      <c r="C796" s="343"/>
      <c r="D796" s="343"/>
      <c r="E796" s="404"/>
      <c r="F796" s="404"/>
      <c r="G796" s="404"/>
      <c r="H796" s="343"/>
      <c r="I796" s="343"/>
      <c r="J796" s="343"/>
      <c r="K796" s="343"/>
      <c r="L796" s="343"/>
      <c r="M796" s="343"/>
      <c r="N796" s="343"/>
      <c r="O796" s="343"/>
      <c r="P796" s="343"/>
      <c r="Q796" s="343"/>
      <c r="R796" s="343"/>
      <c r="S796" s="343"/>
      <c r="T796" s="343"/>
      <c r="U796" s="343"/>
      <c r="V796" s="343"/>
      <c r="W796" s="343"/>
      <c r="X796" s="343"/>
      <c r="Y796" s="343"/>
    </row>
    <row r="797" spans="1:25" ht="12.75" customHeight="1">
      <c r="A797" s="343"/>
      <c r="B797" s="343"/>
      <c r="C797" s="343"/>
      <c r="D797" s="343"/>
      <c r="E797" s="404"/>
      <c r="F797" s="404"/>
      <c r="G797" s="404"/>
      <c r="H797" s="343"/>
      <c r="I797" s="343"/>
      <c r="J797" s="343"/>
      <c r="K797" s="343"/>
      <c r="L797" s="343"/>
      <c r="M797" s="343"/>
      <c r="N797" s="343"/>
      <c r="O797" s="343"/>
      <c r="P797" s="343"/>
      <c r="Q797" s="343"/>
      <c r="R797" s="343"/>
      <c r="S797" s="343"/>
      <c r="T797" s="343"/>
      <c r="U797" s="343"/>
      <c r="V797" s="343"/>
      <c r="W797" s="343"/>
      <c r="X797" s="343"/>
      <c r="Y797" s="343"/>
    </row>
    <row r="798" spans="1:25" ht="12.75" customHeight="1">
      <c r="A798" s="343"/>
      <c r="B798" s="343"/>
      <c r="C798" s="343"/>
      <c r="D798" s="343"/>
      <c r="E798" s="404"/>
      <c r="F798" s="404"/>
      <c r="G798" s="404"/>
      <c r="H798" s="343"/>
      <c r="I798" s="343"/>
      <c r="J798" s="343"/>
      <c r="K798" s="343"/>
      <c r="L798" s="343"/>
      <c r="M798" s="343"/>
      <c r="N798" s="343"/>
      <c r="O798" s="343"/>
      <c r="P798" s="343"/>
      <c r="Q798" s="343"/>
      <c r="R798" s="343"/>
      <c r="S798" s="343"/>
      <c r="T798" s="343"/>
      <c r="U798" s="343"/>
      <c r="V798" s="343"/>
      <c r="W798" s="343"/>
      <c r="X798" s="343"/>
      <c r="Y798" s="343"/>
    </row>
    <row r="799" spans="1:25" ht="12.75" customHeight="1">
      <c r="A799" s="343"/>
      <c r="B799" s="343"/>
      <c r="C799" s="343"/>
      <c r="D799" s="343"/>
      <c r="E799" s="404"/>
      <c r="F799" s="404"/>
      <c r="G799" s="404"/>
      <c r="H799" s="343"/>
      <c r="I799" s="343"/>
      <c r="J799" s="343"/>
      <c r="K799" s="343"/>
      <c r="L799" s="343"/>
      <c r="M799" s="343"/>
      <c r="N799" s="343"/>
      <c r="O799" s="343"/>
      <c r="P799" s="343"/>
      <c r="Q799" s="343"/>
      <c r="R799" s="343"/>
      <c r="S799" s="343"/>
      <c r="T799" s="343"/>
      <c r="U799" s="343"/>
      <c r="V799" s="343"/>
      <c r="W799" s="343"/>
      <c r="X799" s="343"/>
      <c r="Y799" s="343"/>
    </row>
    <row r="800" spans="1:25" ht="12.75" customHeight="1">
      <c r="A800" s="343"/>
      <c r="B800" s="343"/>
      <c r="C800" s="343"/>
      <c r="D800" s="343"/>
      <c r="E800" s="404"/>
      <c r="F800" s="404"/>
      <c r="G800" s="404"/>
      <c r="H800" s="343"/>
      <c r="I800" s="343"/>
      <c r="J800" s="343"/>
      <c r="K800" s="343"/>
      <c r="L800" s="343"/>
      <c r="M800" s="343"/>
      <c r="N800" s="343"/>
      <c r="O800" s="343"/>
      <c r="P800" s="343"/>
      <c r="Q800" s="343"/>
      <c r="R800" s="343"/>
      <c r="S800" s="343"/>
      <c r="T800" s="343"/>
      <c r="U800" s="343"/>
      <c r="V800" s="343"/>
      <c r="W800" s="343"/>
      <c r="X800" s="343"/>
      <c r="Y800" s="343"/>
    </row>
    <row r="801" spans="1:25" ht="12.75" customHeight="1">
      <c r="A801" s="343"/>
      <c r="B801" s="343"/>
      <c r="C801" s="343"/>
      <c r="D801" s="343"/>
      <c r="E801" s="404"/>
      <c r="F801" s="404"/>
      <c r="G801" s="404"/>
      <c r="H801" s="343"/>
      <c r="I801" s="343"/>
      <c r="J801" s="343"/>
      <c r="K801" s="343"/>
      <c r="L801" s="343"/>
      <c r="M801" s="343"/>
      <c r="N801" s="343"/>
      <c r="O801" s="343"/>
      <c r="P801" s="343"/>
      <c r="Q801" s="343"/>
      <c r="R801" s="343"/>
      <c r="S801" s="343"/>
      <c r="T801" s="343"/>
      <c r="U801" s="343"/>
      <c r="V801" s="343"/>
      <c r="W801" s="343"/>
      <c r="X801" s="343"/>
      <c r="Y801" s="343"/>
    </row>
    <row r="802" spans="1:25" ht="12.75" customHeight="1">
      <c r="A802" s="343"/>
      <c r="B802" s="343"/>
      <c r="C802" s="343"/>
      <c r="D802" s="343"/>
      <c r="E802" s="404"/>
      <c r="F802" s="404"/>
      <c r="G802" s="404"/>
      <c r="H802" s="343"/>
      <c r="I802" s="343"/>
      <c r="J802" s="343"/>
      <c r="K802" s="343"/>
      <c r="L802" s="343"/>
      <c r="M802" s="343"/>
      <c r="N802" s="343"/>
      <c r="O802" s="343"/>
      <c r="P802" s="343"/>
      <c r="Q802" s="343"/>
      <c r="R802" s="343"/>
      <c r="S802" s="343"/>
      <c r="T802" s="343"/>
      <c r="U802" s="343"/>
      <c r="V802" s="343"/>
      <c r="W802" s="343"/>
      <c r="X802" s="343"/>
      <c r="Y802" s="343"/>
    </row>
    <row r="803" spans="1:25" ht="12.75" customHeight="1">
      <c r="A803" s="343"/>
      <c r="B803" s="343"/>
      <c r="C803" s="343"/>
      <c r="D803" s="343"/>
      <c r="E803" s="404"/>
      <c r="F803" s="404"/>
      <c r="G803" s="404"/>
      <c r="H803" s="343"/>
      <c r="I803" s="343"/>
      <c r="J803" s="343"/>
      <c r="K803" s="343"/>
      <c r="L803" s="343"/>
      <c r="M803" s="343"/>
      <c r="N803" s="343"/>
      <c r="O803" s="343"/>
      <c r="P803" s="343"/>
      <c r="Q803" s="343"/>
      <c r="R803" s="343"/>
      <c r="S803" s="343"/>
      <c r="T803" s="343"/>
      <c r="U803" s="343"/>
      <c r="V803" s="343"/>
      <c r="W803" s="343"/>
      <c r="X803" s="343"/>
      <c r="Y803" s="343"/>
    </row>
    <row r="804" spans="1:25" ht="12.75" customHeight="1">
      <c r="A804" s="343"/>
      <c r="B804" s="343"/>
      <c r="C804" s="343"/>
      <c r="D804" s="343"/>
      <c r="E804" s="404"/>
      <c r="F804" s="404"/>
      <c r="G804" s="404"/>
      <c r="H804" s="343"/>
      <c r="I804" s="343"/>
      <c r="J804" s="343"/>
      <c r="K804" s="343"/>
      <c r="L804" s="343"/>
      <c r="M804" s="343"/>
      <c r="N804" s="343"/>
      <c r="O804" s="343"/>
      <c r="P804" s="343"/>
      <c r="Q804" s="343"/>
      <c r="R804" s="343"/>
      <c r="S804" s="343"/>
      <c r="T804" s="343"/>
      <c r="U804" s="343"/>
      <c r="V804" s="343"/>
      <c r="W804" s="343"/>
      <c r="X804" s="343"/>
      <c r="Y804" s="343"/>
    </row>
    <row r="805" spans="1:25" ht="12.75" customHeight="1">
      <c r="A805" s="343"/>
      <c r="B805" s="343"/>
      <c r="C805" s="343"/>
      <c r="D805" s="343"/>
      <c r="E805" s="404"/>
      <c r="F805" s="404"/>
      <c r="G805" s="404"/>
      <c r="H805" s="343"/>
      <c r="I805" s="343"/>
      <c r="J805" s="343"/>
      <c r="K805" s="343"/>
      <c r="L805" s="343"/>
      <c r="M805" s="343"/>
      <c r="N805" s="343"/>
      <c r="O805" s="343"/>
      <c r="P805" s="343"/>
      <c r="Q805" s="343"/>
      <c r="R805" s="343"/>
      <c r="S805" s="343"/>
      <c r="T805" s="343"/>
      <c r="U805" s="343"/>
      <c r="V805" s="343"/>
      <c r="W805" s="343"/>
      <c r="X805" s="343"/>
      <c r="Y805" s="343"/>
    </row>
    <row r="806" spans="1:25" ht="12.75" customHeight="1">
      <c r="A806" s="343"/>
      <c r="B806" s="343"/>
      <c r="C806" s="343"/>
      <c r="D806" s="343"/>
      <c r="E806" s="404"/>
      <c r="F806" s="404"/>
      <c r="G806" s="404"/>
      <c r="H806" s="343"/>
      <c r="I806" s="343"/>
      <c r="J806" s="343"/>
      <c r="K806" s="343"/>
      <c r="L806" s="343"/>
      <c r="M806" s="343"/>
      <c r="N806" s="343"/>
      <c r="O806" s="343"/>
      <c r="P806" s="343"/>
      <c r="Q806" s="343"/>
      <c r="R806" s="343"/>
      <c r="S806" s="343"/>
      <c r="T806" s="343"/>
      <c r="U806" s="343"/>
      <c r="V806" s="343"/>
      <c r="W806" s="343"/>
      <c r="X806" s="343"/>
      <c r="Y806" s="343"/>
    </row>
    <row r="807" spans="1:25" ht="12.75" customHeight="1">
      <c r="A807" s="343"/>
      <c r="B807" s="343"/>
      <c r="C807" s="343"/>
      <c r="D807" s="343"/>
      <c r="E807" s="404"/>
      <c r="F807" s="404"/>
      <c r="G807" s="404"/>
      <c r="H807" s="343"/>
      <c r="I807" s="343"/>
      <c r="J807" s="343"/>
      <c r="K807" s="343"/>
      <c r="L807" s="343"/>
      <c r="M807" s="343"/>
      <c r="N807" s="343"/>
      <c r="O807" s="343"/>
      <c r="P807" s="343"/>
      <c r="Q807" s="343"/>
      <c r="R807" s="343"/>
      <c r="S807" s="343"/>
      <c r="T807" s="343"/>
      <c r="U807" s="343"/>
      <c r="V807" s="343"/>
      <c r="W807" s="343"/>
      <c r="X807" s="343"/>
      <c r="Y807" s="343"/>
    </row>
    <row r="808" spans="1:25" ht="12.75" customHeight="1">
      <c r="A808" s="343"/>
      <c r="B808" s="343"/>
      <c r="C808" s="343"/>
      <c r="D808" s="343"/>
      <c r="E808" s="404"/>
      <c r="F808" s="404"/>
      <c r="G808" s="404"/>
      <c r="H808" s="343"/>
      <c r="I808" s="343"/>
      <c r="J808" s="343"/>
      <c r="K808" s="343"/>
      <c r="L808" s="343"/>
      <c r="M808" s="343"/>
      <c r="N808" s="343"/>
      <c r="O808" s="343"/>
      <c r="P808" s="343"/>
      <c r="Q808" s="343"/>
      <c r="R808" s="343"/>
      <c r="S808" s="343"/>
      <c r="T808" s="343"/>
      <c r="U808" s="343"/>
      <c r="V808" s="343"/>
      <c r="W808" s="343"/>
      <c r="X808" s="343"/>
      <c r="Y808" s="343"/>
    </row>
    <row r="809" spans="1:25" ht="12.75" customHeight="1">
      <c r="A809" s="343"/>
      <c r="B809" s="343"/>
      <c r="C809" s="343"/>
      <c r="D809" s="343"/>
      <c r="E809" s="404"/>
      <c r="F809" s="404"/>
      <c r="G809" s="404"/>
      <c r="H809" s="343"/>
      <c r="I809" s="343"/>
      <c r="J809" s="343"/>
      <c r="K809" s="343"/>
      <c r="L809" s="343"/>
      <c r="M809" s="343"/>
      <c r="N809" s="343"/>
      <c r="O809" s="343"/>
      <c r="P809" s="343"/>
      <c r="Q809" s="343"/>
      <c r="R809" s="343"/>
      <c r="S809" s="343"/>
      <c r="T809" s="343"/>
      <c r="U809" s="343"/>
      <c r="V809" s="343"/>
      <c r="W809" s="343"/>
      <c r="X809" s="343"/>
      <c r="Y809" s="343"/>
    </row>
    <row r="810" spans="1:25" ht="12.75" customHeight="1">
      <c r="A810" s="343"/>
      <c r="B810" s="343"/>
      <c r="C810" s="343"/>
      <c r="D810" s="343"/>
      <c r="E810" s="404"/>
      <c r="F810" s="404"/>
      <c r="G810" s="404"/>
      <c r="H810" s="343"/>
      <c r="I810" s="343"/>
      <c r="J810" s="343"/>
      <c r="K810" s="343"/>
      <c r="L810" s="343"/>
      <c r="M810" s="343"/>
      <c r="N810" s="343"/>
      <c r="O810" s="343"/>
      <c r="P810" s="343"/>
      <c r="Q810" s="343"/>
      <c r="R810" s="343"/>
      <c r="S810" s="343"/>
      <c r="T810" s="343"/>
      <c r="U810" s="343"/>
      <c r="V810" s="343"/>
      <c r="W810" s="343"/>
      <c r="X810" s="343"/>
      <c r="Y810" s="343"/>
    </row>
    <row r="811" spans="1:25" ht="12.75" customHeight="1">
      <c r="A811" s="343"/>
      <c r="B811" s="343"/>
      <c r="C811" s="343"/>
      <c r="D811" s="343"/>
      <c r="E811" s="404"/>
      <c r="F811" s="404"/>
      <c r="G811" s="404"/>
      <c r="H811" s="343"/>
      <c r="I811" s="343"/>
      <c r="J811" s="343"/>
      <c r="K811" s="343"/>
      <c r="L811" s="343"/>
      <c r="M811" s="343"/>
      <c r="N811" s="343"/>
      <c r="O811" s="343"/>
      <c r="P811" s="343"/>
      <c r="Q811" s="343"/>
      <c r="R811" s="343"/>
      <c r="S811" s="343"/>
      <c r="T811" s="343"/>
      <c r="U811" s="343"/>
      <c r="V811" s="343"/>
      <c r="W811" s="343"/>
      <c r="X811" s="343"/>
      <c r="Y811" s="343"/>
    </row>
    <row r="812" spans="1:25" ht="12.75" customHeight="1">
      <c r="A812" s="343"/>
      <c r="B812" s="343"/>
      <c r="C812" s="343"/>
      <c r="D812" s="343"/>
      <c r="E812" s="404"/>
      <c r="F812" s="404"/>
      <c r="G812" s="404"/>
      <c r="H812" s="343"/>
      <c r="I812" s="343"/>
      <c r="J812" s="343"/>
      <c r="K812" s="343"/>
      <c r="L812" s="343"/>
      <c r="M812" s="343"/>
      <c r="N812" s="343"/>
      <c r="O812" s="343"/>
      <c r="P812" s="343"/>
      <c r="Q812" s="343"/>
      <c r="R812" s="343"/>
      <c r="S812" s="343"/>
      <c r="T812" s="343"/>
      <c r="U812" s="343"/>
      <c r="V812" s="343"/>
      <c r="W812" s="343"/>
      <c r="X812" s="343"/>
      <c r="Y812" s="343"/>
    </row>
    <row r="813" spans="1:25" ht="12.75" customHeight="1">
      <c r="A813" s="343"/>
      <c r="B813" s="343"/>
      <c r="C813" s="343"/>
      <c r="D813" s="343"/>
      <c r="E813" s="404"/>
      <c r="F813" s="404"/>
      <c r="G813" s="404"/>
      <c r="H813" s="343"/>
      <c r="I813" s="343"/>
      <c r="J813" s="343"/>
      <c r="K813" s="343"/>
      <c r="L813" s="343"/>
      <c r="M813" s="343"/>
      <c r="N813" s="343"/>
      <c r="O813" s="343"/>
      <c r="P813" s="343"/>
      <c r="Q813" s="343"/>
      <c r="R813" s="343"/>
      <c r="S813" s="343"/>
      <c r="T813" s="343"/>
      <c r="U813" s="343"/>
      <c r="V813" s="343"/>
      <c r="W813" s="343"/>
      <c r="X813" s="343"/>
      <c r="Y813" s="343"/>
    </row>
    <row r="814" spans="1:25" ht="12.75" customHeight="1">
      <c r="A814" s="343"/>
      <c r="B814" s="343"/>
      <c r="C814" s="343"/>
      <c r="D814" s="343"/>
      <c r="E814" s="404"/>
      <c r="F814" s="404"/>
      <c r="G814" s="404"/>
      <c r="H814" s="343"/>
      <c r="I814" s="343"/>
      <c r="J814" s="343"/>
      <c r="K814" s="343"/>
      <c r="L814" s="343"/>
      <c r="M814" s="343"/>
      <c r="N814" s="343"/>
      <c r="O814" s="343"/>
      <c r="P814" s="343"/>
      <c r="Q814" s="343"/>
      <c r="R814" s="343"/>
      <c r="S814" s="343"/>
      <c r="T814" s="343"/>
      <c r="U814" s="343"/>
      <c r="V814" s="343"/>
      <c r="W814" s="343"/>
      <c r="X814" s="343"/>
      <c r="Y814" s="343"/>
    </row>
    <row r="815" spans="1:25" ht="12.75" customHeight="1">
      <c r="A815" s="343"/>
      <c r="B815" s="343"/>
      <c r="C815" s="343"/>
      <c r="D815" s="343"/>
      <c r="E815" s="404"/>
      <c r="F815" s="404"/>
      <c r="G815" s="404"/>
      <c r="H815" s="343"/>
      <c r="I815" s="343"/>
      <c r="J815" s="343"/>
      <c r="K815" s="343"/>
      <c r="L815" s="343"/>
      <c r="M815" s="343"/>
      <c r="N815" s="343"/>
      <c r="O815" s="343"/>
      <c r="P815" s="343"/>
      <c r="Q815" s="343"/>
      <c r="R815" s="343"/>
      <c r="S815" s="343"/>
      <c r="T815" s="343"/>
      <c r="U815" s="343"/>
      <c r="V815" s="343"/>
      <c r="W815" s="343"/>
      <c r="X815" s="343"/>
      <c r="Y815" s="343"/>
    </row>
    <row r="816" spans="1:25" ht="12.75" customHeight="1">
      <c r="A816" s="343"/>
      <c r="B816" s="343"/>
      <c r="C816" s="343"/>
      <c r="D816" s="343"/>
      <c r="E816" s="404"/>
      <c r="F816" s="404"/>
      <c r="G816" s="404"/>
      <c r="H816" s="343"/>
      <c r="I816" s="343"/>
      <c r="J816" s="343"/>
      <c r="K816" s="343"/>
      <c r="L816" s="343"/>
      <c r="M816" s="343"/>
      <c r="N816" s="343"/>
      <c r="O816" s="343"/>
      <c r="P816" s="343"/>
      <c r="Q816" s="343"/>
      <c r="R816" s="343"/>
      <c r="S816" s="343"/>
      <c r="T816" s="343"/>
      <c r="U816" s="343"/>
      <c r="V816" s="343"/>
      <c r="W816" s="343"/>
      <c r="X816" s="343"/>
      <c r="Y816" s="343"/>
    </row>
    <row r="817" spans="1:25" ht="12.75" customHeight="1">
      <c r="A817" s="343"/>
      <c r="B817" s="343"/>
      <c r="C817" s="343"/>
      <c r="D817" s="343"/>
      <c r="E817" s="404"/>
      <c r="F817" s="404"/>
      <c r="G817" s="404"/>
      <c r="H817" s="343"/>
      <c r="I817" s="343"/>
      <c r="J817" s="343"/>
      <c r="K817" s="343"/>
      <c r="L817" s="343"/>
      <c r="M817" s="343"/>
      <c r="N817" s="343"/>
      <c r="O817" s="343"/>
      <c r="P817" s="343"/>
      <c r="Q817" s="343"/>
      <c r="R817" s="343"/>
      <c r="S817" s="343"/>
      <c r="T817" s="343"/>
      <c r="U817" s="343"/>
      <c r="V817" s="343"/>
      <c r="W817" s="343"/>
      <c r="X817" s="343"/>
      <c r="Y817" s="343"/>
    </row>
    <row r="818" spans="1:25" ht="12.75" customHeight="1">
      <c r="A818" s="343"/>
      <c r="B818" s="343"/>
      <c r="C818" s="343"/>
      <c r="D818" s="343"/>
      <c r="E818" s="404"/>
      <c r="F818" s="404"/>
      <c r="G818" s="404"/>
      <c r="H818" s="343"/>
      <c r="I818" s="343"/>
      <c r="J818" s="343"/>
      <c r="K818" s="343"/>
      <c r="L818" s="343"/>
      <c r="M818" s="343"/>
      <c r="N818" s="343"/>
      <c r="O818" s="343"/>
      <c r="P818" s="343"/>
      <c r="Q818" s="343"/>
      <c r="R818" s="343"/>
      <c r="S818" s="343"/>
      <c r="T818" s="343"/>
      <c r="U818" s="343"/>
      <c r="V818" s="343"/>
      <c r="W818" s="343"/>
      <c r="X818" s="343"/>
      <c r="Y818" s="343"/>
    </row>
    <row r="819" spans="1:25" ht="12.75" customHeight="1">
      <c r="A819" s="343"/>
      <c r="B819" s="343"/>
      <c r="C819" s="343"/>
      <c r="D819" s="343"/>
      <c r="E819" s="404"/>
      <c r="F819" s="404"/>
      <c r="G819" s="404"/>
      <c r="H819" s="343"/>
      <c r="I819" s="343"/>
      <c r="J819" s="343"/>
      <c r="K819" s="343"/>
      <c r="L819" s="343"/>
      <c r="M819" s="343"/>
      <c r="N819" s="343"/>
      <c r="O819" s="343"/>
      <c r="P819" s="343"/>
      <c r="Q819" s="343"/>
      <c r="R819" s="343"/>
      <c r="S819" s="343"/>
      <c r="T819" s="343"/>
      <c r="U819" s="343"/>
      <c r="V819" s="343"/>
      <c r="W819" s="343"/>
      <c r="X819" s="343"/>
      <c r="Y819" s="343"/>
    </row>
    <row r="820" spans="1:25" ht="12.75" customHeight="1">
      <c r="A820" s="343"/>
      <c r="B820" s="343"/>
      <c r="C820" s="343"/>
      <c r="D820" s="343"/>
      <c r="E820" s="404"/>
      <c r="F820" s="404"/>
      <c r="G820" s="404"/>
      <c r="H820" s="343"/>
      <c r="I820" s="343"/>
      <c r="J820" s="343"/>
      <c r="K820" s="343"/>
      <c r="L820" s="343"/>
      <c r="M820" s="343"/>
      <c r="N820" s="343"/>
      <c r="O820" s="343"/>
      <c r="P820" s="343"/>
      <c r="Q820" s="343"/>
      <c r="R820" s="343"/>
      <c r="S820" s="343"/>
      <c r="T820" s="343"/>
      <c r="U820" s="343"/>
      <c r="V820" s="343"/>
      <c r="W820" s="343"/>
      <c r="X820" s="343"/>
      <c r="Y820" s="343"/>
    </row>
    <row r="821" spans="1:25" ht="12.75" customHeight="1">
      <c r="A821" s="343"/>
      <c r="B821" s="343"/>
      <c r="C821" s="343"/>
      <c r="D821" s="343"/>
      <c r="E821" s="404"/>
      <c r="F821" s="404"/>
      <c r="G821" s="404"/>
      <c r="H821" s="343"/>
      <c r="I821" s="343"/>
      <c r="J821" s="343"/>
      <c r="K821" s="343"/>
      <c r="L821" s="343"/>
      <c r="M821" s="343"/>
      <c r="N821" s="343"/>
      <c r="O821" s="343"/>
      <c r="P821" s="343"/>
      <c r="Q821" s="343"/>
      <c r="R821" s="343"/>
      <c r="S821" s="343"/>
      <c r="T821" s="343"/>
      <c r="U821" s="343"/>
      <c r="V821" s="343"/>
      <c r="W821" s="343"/>
      <c r="X821" s="343"/>
      <c r="Y821" s="343"/>
    </row>
    <row r="822" spans="1:25" ht="12.75" customHeight="1">
      <c r="A822" s="343"/>
      <c r="B822" s="343"/>
      <c r="C822" s="343"/>
      <c r="D822" s="343"/>
      <c r="E822" s="404"/>
      <c r="F822" s="404"/>
      <c r="G822" s="404"/>
      <c r="H822" s="343"/>
      <c r="I822" s="343"/>
      <c r="J822" s="343"/>
      <c r="K822" s="343"/>
      <c r="L822" s="343"/>
      <c r="M822" s="343"/>
      <c r="N822" s="343"/>
      <c r="O822" s="343"/>
      <c r="P822" s="343"/>
      <c r="Q822" s="343"/>
      <c r="R822" s="343"/>
      <c r="S822" s="343"/>
      <c r="T822" s="343"/>
      <c r="U822" s="343"/>
      <c r="V822" s="343"/>
      <c r="W822" s="343"/>
      <c r="X822" s="343"/>
      <c r="Y822" s="343"/>
    </row>
    <row r="823" spans="1:25" ht="12.75" customHeight="1">
      <c r="A823" s="343"/>
      <c r="B823" s="343"/>
      <c r="C823" s="343"/>
      <c r="D823" s="343"/>
      <c r="E823" s="404"/>
      <c r="F823" s="404"/>
      <c r="G823" s="404"/>
      <c r="H823" s="343"/>
      <c r="I823" s="343"/>
      <c r="J823" s="343"/>
      <c r="K823" s="343"/>
      <c r="L823" s="343"/>
      <c r="M823" s="343"/>
      <c r="N823" s="343"/>
      <c r="O823" s="343"/>
      <c r="P823" s="343"/>
      <c r="Q823" s="343"/>
      <c r="R823" s="343"/>
      <c r="S823" s="343"/>
      <c r="T823" s="343"/>
      <c r="U823" s="343"/>
      <c r="V823" s="343"/>
      <c r="W823" s="343"/>
      <c r="X823" s="343"/>
      <c r="Y823" s="343"/>
    </row>
    <row r="824" spans="1:25" ht="12.75" customHeight="1">
      <c r="A824" s="343"/>
      <c r="B824" s="343"/>
      <c r="C824" s="343"/>
      <c r="D824" s="343"/>
      <c r="E824" s="404"/>
      <c r="F824" s="404"/>
      <c r="G824" s="404"/>
      <c r="H824" s="343"/>
      <c r="I824" s="343"/>
      <c r="J824" s="343"/>
      <c r="K824" s="343"/>
      <c r="L824" s="343"/>
      <c r="M824" s="343"/>
      <c r="N824" s="343"/>
      <c r="O824" s="343"/>
      <c r="P824" s="343"/>
      <c r="Q824" s="343"/>
      <c r="R824" s="343"/>
      <c r="S824" s="343"/>
      <c r="T824" s="343"/>
      <c r="U824" s="343"/>
      <c r="V824" s="343"/>
      <c r="W824" s="343"/>
      <c r="X824" s="343"/>
      <c r="Y824" s="343"/>
    </row>
    <row r="825" spans="1:25" ht="12.75" customHeight="1">
      <c r="A825" s="343"/>
      <c r="B825" s="343"/>
      <c r="C825" s="343"/>
      <c r="D825" s="343"/>
      <c r="E825" s="404"/>
      <c r="F825" s="404"/>
      <c r="G825" s="404"/>
      <c r="H825" s="343"/>
      <c r="I825" s="343"/>
      <c r="J825" s="343"/>
      <c r="K825" s="343"/>
      <c r="L825" s="343"/>
      <c r="M825" s="343"/>
      <c r="N825" s="343"/>
      <c r="O825" s="343"/>
      <c r="P825" s="343"/>
      <c r="Q825" s="343"/>
      <c r="R825" s="343"/>
      <c r="S825" s="343"/>
      <c r="T825" s="343"/>
      <c r="U825" s="343"/>
      <c r="V825" s="343"/>
      <c r="W825" s="343"/>
      <c r="X825" s="343"/>
      <c r="Y825" s="343"/>
    </row>
    <row r="826" spans="1:25" ht="12.75" customHeight="1">
      <c r="A826" s="343"/>
      <c r="B826" s="343"/>
      <c r="C826" s="343"/>
      <c r="D826" s="343"/>
      <c r="E826" s="404"/>
      <c r="F826" s="404"/>
      <c r="G826" s="404"/>
      <c r="H826" s="343"/>
      <c r="I826" s="343"/>
      <c r="J826" s="343"/>
      <c r="K826" s="343"/>
      <c r="L826" s="343"/>
      <c r="M826" s="343"/>
      <c r="N826" s="343"/>
      <c r="O826" s="343"/>
      <c r="P826" s="343"/>
      <c r="Q826" s="343"/>
      <c r="R826" s="343"/>
      <c r="S826" s="343"/>
      <c r="T826" s="343"/>
      <c r="U826" s="343"/>
      <c r="V826" s="343"/>
      <c r="W826" s="343"/>
      <c r="X826" s="343"/>
      <c r="Y826" s="343"/>
    </row>
    <row r="827" spans="1:25" ht="12.75" customHeight="1">
      <c r="A827" s="343"/>
      <c r="B827" s="343"/>
      <c r="C827" s="343"/>
      <c r="D827" s="343"/>
      <c r="E827" s="404"/>
      <c r="F827" s="404"/>
      <c r="G827" s="404"/>
      <c r="H827" s="343"/>
      <c r="I827" s="343"/>
      <c r="J827" s="343"/>
      <c r="K827" s="343"/>
      <c r="L827" s="343"/>
      <c r="M827" s="343"/>
      <c r="N827" s="343"/>
      <c r="O827" s="343"/>
      <c r="P827" s="343"/>
      <c r="Q827" s="343"/>
      <c r="R827" s="343"/>
      <c r="S827" s="343"/>
      <c r="T827" s="343"/>
      <c r="U827" s="343"/>
      <c r="V827" s="343"/>
      <c r="W827" s="343"/>
      <c r="X827" s="343"/>
      <c r="Y827" s="343"/>
    </row>
    <row r="828" spans="1:25" ht="12.75" customHeight="1">
      <c r="A828" s="343"/>
      <c r="B828" s="343"/>
      <c r="C828" s="343"/>
      <c r="D828" s="343"/>
      <c r="E828" s="404"/>
      <c r="F828" s="404"/>
      <c r="G828" s="404"/>
      <c r="H828" s="343"/>
      <c r="I828" s="343"/>
      <c r="J828" s="343"/>
      <c r="K828" s="343"/>
      <c r="L828" s="343"/>
      <c r="M828" s="343"/>
      <c r="N828" s="343"/>
      <c r="O828" s="343"/>
      <c r="P828" s="343"/>
      <c r="Q828" s="343"/>
      <c r="R828" s="343"/>
      <c r="S828" s="343"/>
      <c r="T828" s="343"/>
      <c r="U828" s="343"/>
      <c r="V828" s="343"/>
      <c r="W828" s="343"/>
      <c r="X828" s="343"/>
      <c r="Y828" s="343"/>
    </row>
    <row r="829" spans="1:25" ht="12.75" customHeight="1">
      <c r="A829" s="343"/>
      <c r="B829" s="343"/>
      <c r="C829" s="343"/>
      <c r="D829" s="343"/>
      <c r="E829" s="404"/>
      <c r="F829" s="404"/>
      <c r="G829" s="404"/>
      <c r="H829" s="343"/>
      <c r="I829" s="343"/>
      <c r="J829" s="343"/>
      <c r="K829" s="343"/>
      <c r="L829" s="343"/>
      <c r="M829" s="343"/>
      <c r="N829" s="343"/>
      <c r="O829" s="343"/>
      <c r="P829" s="343"/>
      <c r="Q829" s="343"/>
      <c r="R829" s="343"/>
      <c r="S829" s="343"/>
      <c r="T829" s="343"/>
      <c r="U829" s="343"/>
      <c r="V829" s="343"/>
      <c r="W829" s="343"/>
      <c r="X829" s="343"/>
      <c r="Y829" s="343"/>
    </row>
    <row r="830" spans="1:25" ht="12.75" customHeight="1">
      <c r="A830" s="343"/>
      <c r="B830" s="343"/>
      <c r="C830" s="343"/>
      <c r="D830" s="343"/>
      <c r="E830" s="404"/>
      <c r="F830" s="404"/>
      <c r="G830" s="404"/>
      <c r="H830" s="343"/>
      <c r="I830" s="343"/>
      <c r="J830" s="343"/>
      <c r="K830" s="343"/>
      <c r="L830" s="343"/>
      <c r="M830" s="343"/>
      <c r="N830" s="343"/>
      <c r="O830" s="343"/>
      <c r="P830" s="343"/>
      <c r="Q830" s="343"/>
      <c r="R830" s="343"/>
      <c r="S830" s="343"/>
      <c r="T830" s="343"/>
      <c r="U830" s="343"/>
      <c r="V830" s="343"/>
      <c r="W830" s="343"/>
      <c r="X830" s="343"/>
      <c r="Y830" s="343"/>
    </row>
    <row r="831" spans="1:25" ht="12.75" customHeight="1">
      <c r="A831" s="343"/>
      <c r="B831" s="343"/>
      <c r="C831" s="343"/>
      <c r="D831" s="343"/>
      <c r="E831" s="404"/>
      <c r="F831" s="404"/>
      <c r="G831" s="404"/>
      <c r="H831" s="343"/>
      <c r="I831" s="343"/>
      <c r="J831" s="343"/>
      <c r="K831" s="343"/>
      <c r="L831" s="343"/>
      <c r="M831" s="343"/>
      <c r="N831" s="343"/>
      <c r="O831" s="343"/>
      <c r="P831" s="343"/>
      <c r="Q831" s="343"/>
      <c r="R831" s="343"/>
      <c r="S831" s="343"/>
      <c r="T831" s="343"/>
      <c r="U831" s="343"/>
      <c r="V831" s="343"/>
      <c r="W831" s="343"/>
      <c r="X831" s="343"/>
      <c r="Y831" s="343"/>
    </row>
    <row r="832" spans="1:25" ht="12.75" customHeight="1">
      <c r="A832" s="343"/>
      <c r="B832" s="343"/>
      <c r="C832" s="343"/>
      <c r="D832" s="343"/>
      <c r="E832" s="404"/>
      <c r="F832" s="404"/>
      <c r="G832" s="404"/>
      <c r="H832" s="343"/>
      <c r="I832" s="343"/>
      <c r="J832" s="343"/>
      <c r="K832" s="343"/>
      <c r="L832" s="343"/>
      <c r="M832" s="343"/>
      <c r="N832" s="343"/>
      <c r="O832" s="343"/>
      <c r="P832" s="343"/>
      <c r="Q832" s="343"/>
      <c r="R832" s="343"/>
      <c r="S832" s="343"/>
      <c r="T832" s="343"/>
      <c r="U832" s="343"/>
      <c r="V832" s="343"/>
      <c r="W832" s="343"/>
      <c r="X832" s="343"/>
      <c r="Y832" s="343"/>
    </row>
    <row r="833" spans="1:25" ht="12.75" customHeight="1">
      <c r="A833" s="343"/>
      <c r="B833" s="343"/>
      <c r="C833" s="343"/>
      <c r="D833" s="343"/>
      <c r="E833" s="404"/>
      <c r="F833" s="404"/>
      <c r="G833" s="404"/>
      <c r="H833" s="343"/>
      <c r="I833" s="343"/>
      <c r="J833" s="343"/>
      <c r="K833" s="343"/>
      <c r="L833" s="343"/>
      <c r="M833" s="343"/>
      <c r="N833" s="343"/>
      <c r="O833" s="343"/>
      <c r="P833" s="343"/>
      <c r="Q833" s="343"/>
      <c r="R833" s="343"/>
      <c r="S833" s="343"/>
      <c r="T833" s="343"/>
      <c r="U833" s="343"/>
      <c r="V833" s="343"/>
      <c r="W833" s="343"/>
      <c r="X833" s="343"/>
      <c r="Y833" s="343"/>
    </row>
    <row r="834" spans="1:25" ht="12.75" customHeight="1">
      <c r="A834" s="343"/>
      <c r="B834" s="343"/>
      <c r="C834" s="343"/>
      <c r="D834" s="343"/>
      <c r="E834" s="404"/>
      <c r="F834" s="404"/>
      <c r="G834" s="404"/>
      <c r="H834" s="343"/>
      <c r="I834" s="343"/>
      <c r="J834" s="343"/>
      <c r="K834" s="343"/>
      <c r="L834" s="343"/>
      <c r="M834" s="343"/>
      <c r="N834" s="343"/>
      <c r="O834" s="343"/>
      <c r="P834" s="343"/>
      <c r="Q834" s="343"/>
      <c r="R834" s="343"/>
      <c r="S834" s="343"/>
      <c r="T834" s="343"/>
      <c r="U834" s="343"/>
      <c r="V834" s="343"/>
      <c r="W834" s="343"/>
      <c r="X834" s="343"/>
      <c r="Y834" s="343"/>
    </row>
    <row r="835" spans="1:25" ht="12.75" customHeight="1">
      <c r="A835" s="343"/>
      <c r="B835" s="343"/>
      <c r="C835" s="343"/>
      <c r="D835" s="343"/>
      <c r="E835" s="404"/>
      <c r="F835" s="404"/>
      <c r="G835" s="404"/>
      <c r="H835" s="343"/>
      <c r="I835" s="343"/>
      <c r="J835" s="343"/>
      <c r="K835" s="343"/>
      <c r="L835" s="343"/>
      <c r="M835" s="343"/>
      <c r="N835" s="343"/>
      <c r="O835" s="343"/>
      <c r="P835" s="343"/>
      <c r="Q835" s="343"/>
      <c r="R835" s="343"/>
      <c r="S835" s="343"/>
      <c r="T835" s="343"/>
      <c r="U835" s="343"/>
      <c r="V835" s="343"/>
      <c r="W835" s="343"/>
      <c r="X835" s="343"/>
      <c r="Y835" s="343"/>
    </row>
    <row r="836" spans="1:25" ht="12.75" customHeight="1">
      <c r="A836" s="343"/>
      <c r="B836" s="343"/>
      <c r="C836" s="343"/>
      <c r="D836" s="343"/>
      <c r="E836" s="404"/>
      <c r="F836" s="404"/>
      <c r="G836" s="404"/>
      <c r="H836" s="343"/>
      <c r="I836" s="343"/>
      <c r="J836" s="343"/>
      <c r="K836" s="343"/>
      <c r="L836" s="343"/>
      <c r="M836" s="343"/>
      <c r="N836" s="343"/>
      <c r="O836" s="343"/>
      <c r="P836" s="343"/>
      <c r="Q836" s="343"/>
      <c r="R836" s="343"/>
      <c r="S836" s="343"/>
      <c r="T836" s="343"/>
      <c r="U836" s="343"/>
      <c r="V836" s="343"/>
      <c r="W836" s="343"/>
      <c r="X836" s="343"/>
      <c r="Y836" s="343"/>
    </row>
    <row r="837" spans="1:25" ht="12.75" customHeight="1">
      <c r="A837" s="343"/>
      <c r="B837" s="343"/>
      <c r="C837" s="343"/>
      <c r="D837" s="343"/>
      <c r="E837" s="404"/>
      <c r="F837" s="404"/>
      <c r="G837" s="404"/>
      <c r="H837" s="343"/>
      <c r="I837" s="343"/>
      <c r="J837" s="343"/>
      <c r="K837" s="343"/>
      <c r="L837" s="343"/>
      <c r="M837" s="343"/>
      <c r="N837" s="343"/>
      <c r="O837" s="343"/>
      <c r="P837" s="343"/>
      <c r="Q837" s="343"/>
      <c r="R837" s="343"/>
      <c r="S837" s="343"/>
      <c r="T837" s="343"/>
      <c r="U837" s="343"/>
      <c r="V837" s="343"/>
      <c r="W837" s="343"/>
      <c r="X837" s="343"/>
      <c r="Y837" s="343"/>
    </row>
    <row r="838" spans="1:25" ht="12.75" customHeight="1">
      <c r="A838" s="343"/>
      <c r="B838" s="343"/>
      <c r="C838" s="343"/>
      <c r="D838" s="343"/>
      <c r="E838" s="404"/>
      <c r="F838" s="404"/>
      <c r="G838" s="404"/>
      <c r="H838" s="343"/>
      <c r="I838" s="343"/>
      <c r="J838" s="343"/>
      <c r="K838" s="343"/>
      <c r="L838" s="343"/>
      <c r="M838" s="343"/>
      <c r="N838" s="343"/>
      <c r="O838" s="343"/>
      <c r="P838" s="343"/>
      <c r="Q838" s="343"/>
      <c r="R838" s="343"/>
      <c r="S838" s="343"/>
      <c r="T838" s="343"/>
      <c r="U838" s="343"/>
      <c r="V838" s="343"/>
      <c r="W838" s="343"/>
      <c r="X838" s="343"/>
      <c r="Y838" s="343"/>
    </row>
    <row r="839" spans="1:25" ht="12.75" customHeight="1">
      <c r="A839" s="343"/>
      <c r="B839" s="343"/>
      <c r="C839" s="343"/>
      <c r="D839" s="343"/>
      <c r="E839" s="404"/>
      <c r="F839" s="404"/>
      <c r="G839" s="404"/>
      <c r="H839" s="343"/>
      <c r="I839" s="343"/>
      <c r="J839" s="343"/>
      <c r="K839" s="343"/>
      <c r="L839" s="343"/>
      <c r="M839" s="343"/>
      <c r="N839" s="343"/>
      <c r="O839" s="343"/>
      <c r="P839" s="343"/>
      <c r="Q839" s="343"/>
      <c r="R839" s="343"/>
      <c r="S839" s="343"/>
      <c r="T839" s="343"/>
      <c r="U839" s="343"/>
      <c r="V839" s="343"/>
      <c r="W839" s="343"/>
      <c r="X839" s="343"/>
      <c r="Y839" s="343"/>
    </row>
    <row r="840" spans="1:25" ht="12.75" customHeight="1">
      <c r="A840" s="343"/>
      <c r="B840" s="343"/>
      <c r="C840" s="343"/>
      <c r="D840" s="343"/>
      <c r="E840" s="404"/>
      <c r="F840" s="404"/>
      <c r="G840" s="404"/>
      <c r="H840" s="343"/>
      <c r="I840" s="343"/>
      <c r="J840" s="343"/>
      <c r="K840" s="343"/>
      <c r="L840" s="343"/>
      <c r="M840" s="343"/>
      <c r="N840" s="343"/>
      <c r="O840" s="343"/>
      <c r="P840" s="343"/>
      <c r="Q840" s="343"/>
      <c r="R840" s="343"/>
      <c r="S840" s="343"/>
      <c r="T840" s="343"/>
      <c r="U840" s="343"/>
      <c r="V840" s="343"/>
      <c r="W840" s="343"/>
      <c r="X840" s="343"/>
      <c r="Y840" s="343"/>
    </row>
    <row r="841" spans="1:25" ht="12.75" customHeight="1">
      <c r="A841" s="343"/>
      <c r="B841" s="343"/>
      <c r="C841" s="343"/>
      <c r="D841" s="343"/>
      <c r="E841" s="404"/>
      <c r="F841" s="404"/>
      <c r="G841" s="404"/>
      <c r="H841" s="343"/>
      <c r="I841" s="343"/>
      <c r="J841" s="343"/>
      <c r="K841" s="343"/>
      <c r="L841" s="343"/>
      <c r="M841" s="343"/>
      <c r="N841" s="343"/>
      <c r="O841" s="343"/>
      <c r="P841" s="343"/>
      <c r="Q841" s="343"/>
      <c r="R841" s="343"/>
      <c r="S841" s="343"/>
      <c r="T841" s="343"/>
      <c r="U841" s="343"/>
      <c r="V841" s="343"/>
      <c r="W841" s="343"/>
      <c r="X841" s="343"/>
      <c r="Y841" s="343"/>
    </row>
    <row r="842" spans="1:25" ht="12.75" customHeight="1">
      <c r="A842" s="343"/>
      <c r="B842" s="343"/>
      <c r="C842" s="343"/>
      <c r="D842" s="343"/>
      <c r="E842" s="404"/>
      <c r="F842" s="404"/>
      <c r="G842" s="404"/>
      <c r="H842" s="343"/>
      <c r="I842" s="343"/>
      <c r="J842" s="343"/>
      <c r="K842" s="343"/>
      <c r="L842" s="343"/>
      <c r="M842" s="343"/>
      <c r="N842" s="343"/>
      <c r="O842" s="343"/>
      <c r="P842" s="343"/>
      <c r="Q842" s="343"/>
      <c r="R842" s="343"/>
      <c r="S842" s="343"/>
      <c r="T842" s="343"/>
      <c r="U842" s="343"/>
      <c r="V842" s="343"/>
      <c r="W842" s="343"/>
      <c r="X842" s="343"/>
      <c r="Y842" s="343"/>
    </row>
    <row r="843" spans="1:25" ht="12.75" customHeight="1">
      <c r="A843" s="343"/>
      <c r="B843" s="343"/>
      <c r="C843" s="343"/>
      <c r="D843" s="343"/>
      <c r="E843" s="404"/>
      <c r="F843" s="404"/>
      <c r="G843" s="404"/>
      <c r="H843" s="343"/>
      <c r="I843" s="343"/>
      <c r="J843" s="343"/>
      <c r="K843" s="343"/>
      <c r="L843" s="343"/>
      <c r="M843" s="343"/>
      <c r="N843" s="343"/>
      <c r="O843" s="343"/>
      <c r="P843" s="343"/>
      <c r="Q843" s="343"/>
      <c r="R843" s="343"/>
      <c r="S843" s="343"/>
      <c r="T843" s="343"/>
      <c r="U843" s="343"/>
      <c r="V843" s="343"/>
      <c r="W843" s="343"/>
      <c r="X843" s="343"/>
      <c r="Y843" s="343"/>
    </row>
    <row r="844" spans="1:25" ht="12.75" customHeight="1">
      <c r="A844" s="343"/>
      <c r="B844" s="343"/>
      <c r="C844" s="343"/>
      <c r="D844" s="343"/>
      <c r="E844" s="404"/>
      <c r="F844" s="404"/>
      <c r="G844" s="404"/>
      <c r="H844" s="343"/>
      <c r="I844" s="343"/>
      <c r="J844" s="343"/>
      <c r="K844" s="343"/>
      <c r="L844" s="343"/>
      <c r="M844" s="343"/>
      <c r="N844" s="343"/>
      <c r="O844" s="343"/>
      <c r="P844" s="343"/>
      <c r="Q844" s="343"/>
      <c r="R844" s="343"/>
      <c r="S844" s="343"/>
      <c r="T844" s="343"/>
      <c r="U844" s="343"/>
      <c r="V844" s="343"/>
      <c r="W844" s="343"/>
      <c r="X844" s="343"/>
      <c r="Y844" s="343"/>
    </row>
    <row r="845" spans="1:25" ht="12.75" customHeight="1">
      <c r="A845" s="343"/>
      <c r="B845" s="343"/>
      <c r="C845" s="343"/>
      <c r="D845" s="343"/>
      <c r="E845" s="404"/>
      <c r="F845" s="404"/>
      <c r="G845" s="404"/>
      <c r="H845" s="343"/>
      <c r="I845" s="343"/>
      <c r="J845" s="343"/>
      <c r="K845" s="343"/>
      <c r="L845" s="343"/>
      <c r="M845" s="343"/>
      <c r="N845" s="343"/>
      <c r="O845" s="343"/>
      <c r="P845" s="343"/>
      <c r="Q845" s="343"/>
      <c r="R845" s="343"/>
      <c r="S845" s="343"/>
      <c r="T845" s="343"/>
      <c r="U845" s="343"/>
      <c r="V845" s="343"/>
      <c r="W845" s="343"/>
      <c r="X845" s="343"/>
      <c r="Y845" s="343"/>
    </row>
    <row r="846" spans="1:25" ht="12.75" customHeight="1">
      <c r="A846" s="343"/>
      <c r="B846" s="343"/>
      <c r="C846" s="343"/>
      <c r="D846" s="343"/>
      <c r="E846" s="404"/>
      <c r="F846" s="404"/>
      <c r="G846" s="404"/>
      <c r="H846" s="343"/>
      <c r="I846" s="343"/>
      <c r="J846" s="343"/>
      <c r="K846" s="343"/>
      <c r="L846" s="343"/>
      <c r="M846" s="343"/>
      <c r="N846" s="343"/>
      <c r="O846" s="343"/>
      <c r="P846" s="343"/>
      <c r="Q846" s="343"/>
      <c r="R846" s="343"/>
      <c r="S846" s="343"/>
      <c r="T846" s="343"/>
      <c r="U846" s="343"/>
      <c r="V846" s="343"/>
      <c r="W846" s="343"/>
      <c r="X846" s="343"/>
      <c r="Y846" s="343"/>
    </row>
    <row r="847" spans="1:25" ht="12.75" customHeight="1">
      <c r="A847" s="343"/>
      <c r="B847" s="343"/>
      <c r="C847" s="343"/>
      <c r="D847" s="343"/>
      <c r="E847" s="404"/>
      <c r="F847" s="404"/>
      <c r="G847" s="404"/>
      <c r="H847" s="343"/>
      <c r="I847" s="343"/>
      <c r="J847" s="343"/>
      <c r="K847" s="343"/>
      <c r="L847" s="343"/>
      <c r="M847" s="343"/>
      <c r="N847" s="343"/>
      <c r="O847" s="343"/>
      <c r="P847" s="343"/>
      <c r="Q847" s="343"/>
      <c r="R847" s="343"/>
      <c r="S847" s="343"/>
      <c r="T847" s="343"/>
      <c r="U847" s="343"/>
      <c r="V847" s="343"/>
      <c r="W847" s="343"/>
      <c r="X847" s="343"/>
      <c r="Y847" s="343"/>
    </row>
    <row r="848" spans="1:25" ht="12.75" customHeight="1">
      <c r="A848" s="343"/>
      <c r="B848" s="343"/>
      <c r="C848" s="343"/>
      <c r="D848" s="343"/>
      <c r="E848" s="404"/>
      <c r="F848" s="404"/>
      <c r="G848" s="404"/>
      <c r="H848" s="343"/>
      <c r="I848" s="343"/>
      <c r="J848" s="343"/>
      <c r="K848" s="343"/>
      <c r="L848" s="343"/>
      <c r="M848" s="343"/>
      <c r="N848" s="343"/>
      <c r="O848" s="343"/>
      <c r="P848" s="343"/>
      <c r="Q848" s="343"/>
      <c r="R848" s="343"/>
      <c r="S848" s="343"/>
      <c r="T848" s="343"/>
      <c r="U848" s="343"/>
      <c r="V848" s="343"/>
      <c r="W848" s="343"/>
      <c r="X848" s="343"/>
      <c r="Y848" s="343"/>
    </row>
    <row r="849" spans="1:25" ht="12.75" customHeight="1">
      <c r="A849" s="343"/>
      <c r="B849" s="343"/>
      <c r="C849" s="343"/>
      <c r="D849" s="343"/>
      <c r="E849" s="404"/>
      <c r="F849" s="404"/>
      <c r="G849" s="404"/>
      <c r="H849" s="343"/>
      <c r="I849" s="343"/>
      <c r="J849" s="343"/>
      <c r="K849" s="343"/>
      <c r="L849" s="343"/>
      <c r="M849" s="343"/>
      <c r="N849" s="343"/>
      <c r="O849" s="343"/>
      <c r="P849" s="343"/>
      <c r="Q849" s="343"/>
      <c r="R849" s="343"/>
      <c r="S849" s="343"/>
      <c r="T849" s="343"/>
      <c r="U849" s="343"/>
      <c r="V849" s="343"/>
      <c r="W849" s="343"/>
      <c r="X849" s="343"/>
      <c r="Y849" s="343"/>
    </row>
    <row r="850" spans="1:25" ht="12.75" customHeight="1">
      <c r="A850" s="343"/>
      <c r="B850" s="343"/>
      <c r="C850" s="343"/>
      <c r="D850" s="343"/>
      <c r="E850" s="404"/>
      <c r="F850" s="404"/>
      <c r="G850" s="404"/>
      <c r="H850" s="343"/>
      <c r="I850" s="343"/>
      <c r="J850" s="343"/>
      <c r="K850" s="343"/>
      <c r="L850" s="343"/>
      <c r="M850" s="343"/>
      <c r="N850" s="343"/>
      <c r="O850" s="343"/>
      <c r="P850" s="343"/>
      <c r="Q850" s="343"/>
      <c r="R850" s="343"/>
      <c r="S850" s="343"/>
      <c r="T850" s="343"/>
      <c r="U850" s="343"/>
      <c r="V850" s="343"/>
      <c r="W850" s="343"/>
      <c r="X850" s="343"/>
      <c r="Y850" s="343"/>
    </row>
    <row r="851" spans="1:25" ht="12.75" customHeight="1">
      <c r="A851" s="343"/>
      <c r="B851" s="343"/>
      <c r="C851" s="343"/>
      <c r="D851" s="343"/>
      <c r="E851" s="404"/>
      <c r="F851" s="404"/>
      <c r="G851" s="404"/>
      <c r="H851" s="343"/>
      <c r="I851" s="343"/>
      <c r="J851" s="343"/>
      <c r="K851" s="343"/>
      <c r="L851" s="343"/>
      <c r="M851" s="343"/>
      <c r="N851" s="343"/>
      <c r="O851" s="343"/>
      <c r="P851" s="343"/>
      <c r="Q851" s="343"/>
      <c r="R851" s="343"/>
      <c r="S851" s="343"/>
      <c r="T851" s="343"/>
      <c r="U851" s="343"/>
      <c r="V851" s="343"/>
      <c r="W851" s="343"/>
      <c r="X851" s="343"/>
      <c r="Y851" s="343"/>
    </row>
    <row r="852" spans="1:25" ht="12.75" customHeight="1">
      <c r="A852" s="343"/>
      <c r="B852" s="343"/>
      <c r="C852" s="343"/>
      <c r="D852" s="343"/>
      <c r="E852" s="404"/>
      <c r="F852" s="404"/>
      <c r="G852" s="404"/>
      <c r="H852" s="343"/>
      <c r="I852" s="343"/>
      <c r="J852" s="343"/>
      <c r="K852" s="343"/>
      <c r="L852" s="343"/>
      <c r="M852" s="343"/>
      <c r="N852" s="343"/>
      <c r="O852" s="343"/>
      <c r="P852" s="343"/>
      <c r="Q852" s="343"/>
      <c r="R852" s="343"/>
      <c r="S852" s="343"/>
      <c r="T852" s="343"/>
      <c r="U852" s="343"/>
      <c r="V852" s="343"/>
      <c r="W852" s="343"/>
      <c r="X852" s="343"/>
      <c r="Y852" s="343"/>
    </row>
    <row r="853" spans="1:25" ht="12.75" customHeight="1">
      <c r="A853" s="343"/>
      <c r="B853" s="343"/>
      <c r="C853" s="343"/>
      <c r="D853" s="343"/>
      <c r="E853" s="404"/>
      <c r="F853" s="404"/>
      <c r="G853" s="404"/>
      <c r="H853" s="343"/>
      <c r="I853" s="343"/>
      <c r="J853" s="343"/>
      <c r="K853" s="343"/>
      <c r="L853" s="343"/>
      <c r="M853" s="343"/>
      <c r="N853" s="343"/>
      <c r="O853" s="343"/>
      <c r="P853" s="343"/>
      <c r="Q853" s="343"/>
      <c r="R853" s="343"/>
      <c r="S853" s="343"/>
      <c r="T853" s="343"/>
      <c r="U853" s="343"/>
      <c r="V853" s="343"/>
      <c r="W853" s="343"/>
      <c r="X853" s="343"/>
      <c r="Y853" s="343"/>
    </row>
    <row r="854" spans="1:25" ht="12.75" customHeight="1">
      <c r="A854" s="343"/>
      <c r="B854" s="343"/>
      <c r="C854" s="343"/>
      <c r="D854" s="343"/>
      <c r="E854" s="404"/>
      <c r="F854" s="404"/>
      <c r="G854" s="404"/>
      <c r="H854" s="343"/>
      <c r="I854" s="343"/>
      <c r="J854" s="343"/>
      <c r="K854" s="343"/>
      <c r="L854" s="343"/>
      <c r="M854" s="343"/>
      <c r="N854" s="343"/>
      <c r="O854" s="343"/>
      <c r="P854" s="343"/>
      <c r="Q854" s="343"/>
      <c r="R854" s="343"/>
      <c r="S854" s="343"/>
      <c r="T854" s="343"/>
      <c r="U854" s="343"/>
      <c r="V854" s="343"/>
      <c r="W854" s="343"/>
      <c r="X854" s="343"/>
      <c r="Y854" s="343"/>
    </row>
    <row r="855" spans="1:25" ht="12.75" customHeight="1">
      <c r="A855" s="343"/>
      <c r="B855" s="343"/>
      <c r="C855" s="343"/>
      <c r="D855" s="343"/>
      <c r="E855" s="404"/>
      <c r="F855" s="404"/>
      <c r="G855" s="404"/>
      <c r="H855" s="343"/>
      <c r="I855" s="343"/>
      <c r="J855" s="343"/>
      <c r="K855" s="343"/>
      <c r="L855" s="343"/>
      <c r="M855" s="343"/>
      <c r="N855" s="343"/>
      <c r="O855" s="343"/>
      <c r="P855" s="343"/>
      <c r="Q855" s="343"/>
      <c r="R855" s="343"/>
      <c r="S855" s="343"/>
      <c r="T855" s="343"/>
      <c r="U855" s="343"/>
      <c r="V855" s="343"/>
      <c r="W855" s="343"/>
      <c r="X855" s="343"/>
      <c r="Y855" s="343"/>
    </row>
    <row r="856" spans="1:25" ht="12.75" customHeight="1">
      <c r="A856" s="343"/>
      <c r="B856" s="343"/>
      <c r="C856" s="343"/>
      <c r="D856" s="343"/>
      <c r="E856" s="404"/>
      <c r="F856" s="404"/>
      <c r="G856" s="404"/>
      <c r="H856" s="343"/>
      <c r="I856" s="343"/>
      <c r="J856" s="343"/>
      <c r="K856" s="343"/>
      <c r="L856" s="343"/>
      <c r="M856" s="343"/>
      <c r="N856" s="343"/>
      <c r="O856" s="343"/>
      <c r="P856" s="343"/>
      <c r="Q856" s="343"/>
      <c r="R856" s="343"/>
      <c r="S856" s="343"/>
      <c r="T856" s="343"/>
      <c r="U856" s="343"/>
      <c r="V856" s="343"/>
      <c r="W856" s="343"/>
      <c r="X856" s="343"/>
      <c r="Y856" s="343"/>
    </row>
    <row r="857" spans="1:25" ht="12.75" customHeight="1">
      <c r="A857" s="343"/>
      <c r="B857" s="343"/>
      <c r="C857" s="343"/>
      <c r="D857" s="343"/>
      <c r="E857" s="404"/>
      <c r="F857" s="404"/>
      <c r="G857" s="404"/>
      <c r="H857" s="343"/>
      <c r="I857" s="343"/>
      <c r="J857" s="343"/>
      <c r="K857" s="343"/>
      <c r="L857" s="343"/>
      <c r="M857" s="343"/>
      <c r="N857" s="343"/>
      <c r="O857" s="343"/>
      <c r="P857" s="343"/>
      <c r="Q857" s="343"/>
      <c r="R857" s="343"/>
      <c r="S857" s="343"/>
      <c r="T857" s="343"/>
      <c r="U857" s="343"/>
      <c r="V857" s="343"/>
      <c r="W857" s="343"/>
      <c r="X857" s="343"/>
      <c r="Y857" s="343"/>
    </row>
    <row r="858" spans="1:25" ht="12.75" customHeight="1">
      <c r="A858" s="343"/>
      <c r="B858" s="343"/>
      <c r="C858" s="343"/>
      <c r="D858" s="343"/>
      <c r="E858" s="404"/>
      <c r="F858" s="404"/>
      <c r="G858" s="404"/>
      <c r="H858" s="343"/>
      <c r="I858" s="343"/>
      <c r="J858" s="343"/>
      <c r="K858" s="343"/>
      <c r="L858" s="343"/>
      <c r="M858" s="343"/>
      <c r="N858" s="343"/>
      <c r="O858" s="343"/>
      <c r="P858" s="343"/>
      <c r="Q858" s="343"/>
      <c r="R858" s="343"/>
      <c r="S858" s="343"/>
      <c r="T858" s="343"/>
      <c r="U858" s="343"/>
      <c r="V858" s="343"/>
      <c r="W858" s="343"/>
      <c r="X858" s="343"/>
      <c r="Y858" s="343"/>
    </row>
    <row r="859" spans="1:25" ht="12.75" customHeight="1">
      <c r="A859" s="343"/>
      <c r="B859" s="343"/>
      <c r="C859" s="343"/>
      <c r="D859" s="343"/>
      <c r="E859" s="404"/>
      <c r="F859" s="404"/>
      <c r="G859" s="404"/>
      <c r="H859" s="343"/>
      <c r="I859" s="343"/>
      <c r="J859" s="343"/>
      <c r="K859" s="343"/>
      <c r="L859" s="343"/>
      <c r="M859" s="343"/>
      <c r="N859" s="343"/>
      <c r="O859" s="343"/>
      <c r="P859" s="343"/>
      <c r="Q859" s="343"/>
      <c r="R859" s="343"/>
      <c r="S859" s="343"/>
      <c r="T859" s="343"/>
      <c r="U859" s="343"/>
      <c r="V859" s="343"/>
      <c r="W859" s="343"/>
      <c r="X859" s="343"/>
      <c r="Y859" s="343"/>
    </row>
    <row r="860" spans="1:25" ht="12.75" customHeight="1">
      <c r="A860" s="343"/>
      <c r="B860" s="343"/>
      <c r="C860" s="343"/>
      <c r="D860" s="343"/>
      <c r="E860" s="404"/>
      <c r="F860" s="404"/>
      <c r="G860" s="404"/>
      <c r="H860" s="343"/>
      <c r="I860" s="343"/>
      <c r="J860" s="343"/>
      <c r="K860" s="343"/>
      <c r="L860" s="343"/>
      <c r="M860" s="343"/>
      <c r="N860" s="343"/>
      <c r="O860" s="343"/>
      <c r="P860" s="343"/>
      <c r="Q860" s="343"/>
      <c r="R860" s="343"/>
      <c r="S860" s="343"/>
      <c r="T860" s="343"/>
      <c r="U860" s="343"/>
      <c r="V860" s="343"/>
      <c r="W860" s="343"/>
      <c r="X860" s="343"/>
      <c r="Y860" s="343"/>
    </row>
    <row r="861" spans="1:25" ht="12.75" customHeight="1">
      <c r="A861" s="343"/>
      <c r="B861" s="343"/>
      <c r="C861" s="343"/>
      <c r="D861" s="343"/>
      <c r="E861" s="404"/>
      <c r="F861" s="404"/>
      <c r="G861" s="404"/>
      <c r="H861" s="343"/>
      <c r="I861" s="343"/>
      <c r="J861" s="343"/>
      <c r="K861" s="343"/>
      <c r="L861" s="343"/>
      <c r="M861" s="343"/>
      <c r="N861" s="343"/>
      <c r="O861" s="343"/>
      <c r="P861" s="343"/>
      <c r="Q861" s="343"/>
      <c r="R861" s="343"/>
      <c r="S861" s="343"/>
      <c r="T861" s="343"/>
      <c r="U861" s="343"/>
      <c r="V861" s="343"/>
      <c r="W861" s="343"/>
      <c r="X861" s="343"/>
      <c r="Y861" s="343"/>
    </row>
    <row r="862" spans="1:25" ht="12.75" customHeight="1">
      <c r="A862" s="343"/>
      <c r="B862" s="343"/>
      <c r="C862" s="343"/>
      <c r="D862" s="343"/>
      <c r="E862" s="404"/>
      <c r="F862" s="404"/>
      <c r="G862" s="404"/>
      <c r="H862" s="343"/>
      <c r="I862" s="343"/>
      <c r="J862" s="343"/>
      <c r="K862" s="343"/>
      <c r="L862" s="343"/>
      <c r="M862" s="343"/>
      <c r="N862" s="343"/>
      <c r="O862" s="343"/>
      <c r="P862" s="343"/>
      <c r="Q862" s="343"/>
      <c r="R862" s="343"/>
      <c r="S862" s="343"/>
      <c r="T862" s="343"/>
      <c r="U862" s="343"/>
      <c r="V862" s="343"/>
      <c r="W862" s="343"/>
      <c r="X862" s="343"/>
      <c r="Y862" s="343"/>
    </row>
    <row r="863" spans="1:25" ht="12.75" customHeight="1">
      <c r="A863" s="343"/>
      <c r="B863" s="343"/>
      <c r="C863" s="343"/>
      <c r="D863" s="343"/>
      <c r="E863" s="404"/>
      <c r="F863" s="404"/>
      <c r="G863" s="404"/>
      <c r="H863" s="343"/>
      <c r="I863" s="343"/>
      <c r="J863" s="343"/>
      <c r="K863" s="343"/>
      <c r="L863" s="343"/>
      <c r="M863" s="343"/>
      <c r="N863" s="343"/>
      <c r="O863" s="343"/>
      <c r="P863" s="343"/>
      <c r="Q863" s="343"/>
      <c r="R863" s="343"/>
      <c r="S863" s="343"/>
      <c r="T863" s="343"/>
      <c r="U863" s="343"/>
      <c r="V863" s="343"/>
      <c r="W863" s="343"/>
      <c r="X863" s="343"/>
      <c r="Y863" s="343"/>
    </row>
    <row r="864" spans="1:25" ht="12.75" customHeight="1">
      <c r="A864" s="343"/>
      <c r="B864" s="343"/>
      <c r="C864" s="343"/>
      <c r="D864" s="343"/>
      <c r="E864" s="404"/>
      <c r="F864" s="404"/>
      <c r="G864" s="404"/>
      <c r="H864" s="343"/>
      <c r="I864" s="343"/>
      <c r="J864" s="343"/>
      <c r="K864" s="343"/>
      <c r="L864" s="343"/>
      <c r="M864" s="343"/>
      <c r="N864" s="343"/>
      <c r="O864" s="343"/>
      <c r="P864" s="343"/>
      <c r="Q864" s="343"/>
      <c r="R864" s="343"/>
      <c r="S864" s="343"/>
      <c r="T864" s="343"/>
      <c r="U864" s="343"/>
      <c r="V864" s="343"/>
      <c r="W864" s="343"/>
      <c r="X864" s="343"/>
      <c r="Y864" s="343"/>
    </row>
    <row r="865" spans="1:25" ht="12.75" customHeight="1">
      <c r="A865" s="343"/>
      <c r="B865" s="343"/>
      <c r="C865" s="343"/>
      <c r="D865" s="343"/>
      <c r="E865" s="404"/>
      <c r="F865" s="404"/>
      <c r="G865" s="404"/>
      <c r="H865" s="343"/>
      <c r="I865" s="343"/>
      <c r="J865" s="343"/>
      <c r="K865" s="343"/>
      <c r="L865" s="343"/>
      <c r="M865" s="343"/>
      <c r="N865" s="343"/>
      <c r="O865" s="343"/>
      <c r="P865" s="343"/>
      <c r="Q865" s="343"/>
      <c r="R865" s="343"/>
      <c r="S865" s="343"/>
      <c r="T865" s="343"/>
      <c r="U865" s="343"/>
      <c r="V865" s="343"/>
      <c r="W865" s="343"/>
      <c r="X865" s="343"/>
      <c r="Y865" s="343"/>
    </row>
    <row r="866" spans="1:25" ht="12.75" customHeight="1">
      <c r="A866" s="343"/>
      <c r="B866" s="343"/>
      <c r="C866" s="343"/>
      <c r="D866" s="343"/>
      <c r="E866" s="404"/>
      <c r="F866" s="404"/>
      <c r="G866" s="404"/>
      <c r="H866" s="343"/>
      <c r="I866" s="343"/>
      <c r="J866" s="343"/>
      <c r="K866" s="343"/>
      <c r="L866" s="343"/>
      <c r="M866" s="343"/>
      <c r="N866" s="343"/>
      <c r="O866" s="343"/>
      <c r="P866" s="343"/>
      <c r="Q866" s="343"/>
      <c r="R866" s="343"/>
      <c r="S866" s="343"/>
      <c r="T866" s="343"/>
      <c r="U866" s="343"/>
      <c r="V866" s="343"/>
      <c r="W866" s="343"/>
      <c r="X866" s="343"/>
      <c r="Y866" s="343"/>
    </row>
    <row r="867" spans="1:25" ht="12.75" customHeight="1">
      <c r="A867" s="343"/>
      <c r="B867" s="343"/>
      <c r="C867" s="343"/>
      <c r="D867" s="343"/>
      <c r="E867" s="404"/>
      <c r="F867" s="404"/>
      <c r="G867" s="404"/>
      <c r="H867" s="343"/>
      <c r="I867" s="343"/>
      <c r="J867" s="343"/>
      <c r="K867" s="343"/>
      <c r="L867" s="343"/>
      <c r="M867" s="343"/>
      <c r="N867" s="343"/>
      <c r="O867" s="343"/>
      <c r="P867" s="343"/>
      <c r="Q867" s="343"/>
      <c r="R867" s="343"/>
      <c r="S867" s="343"/>
      <c r="T867" s="343"/>
      <c r="U867" s="343"/>
      <c r="V867" s="343"/>
      <c r="W867" s="343"/>
      <c r="X867" s="343"/>
      <c r="Y867" s="343"/>
    </row>
    <row r="868" spans="1:25" ht="12.75" customHeight="1">
      <c r="A868" s="343"/>
      <c r="B868" s="343"/>
      <c r="C868" s="343"/>
      <c r="D868" s="343"/>
      <c r="E868" s="404"/>
      <c r="F868" s="404"/>
      <c r="G868" s="404"/>
      <c r="H868" s="343"/>
      <c r="I868" s="343"/>
      <c r="J868" s="343"/>
      <c r="K868" s="343"/>
      <c r="L868" s="343"/>
      <c r="M868" s="343"/>
      <c r="N868" s="343"/>
      <c r="O868" s="343"/>
      <c r="P868" s="343"/>
      <c r="Q868" s="343"/>
      <c r="R868" s="343"/>
      <c r="S868" s="343"/>
      <c r="T868" s="343"/>
      <c r="U868" s="343"/>
      <c r="V868" s="343"/>
      <c r="W868" s="343"/>
      <c r="X868" s="343"/>
      <c r="Y868" s="343"/>
    </row>
    <row r="869" spans="1:25" ht="12.75" customHeight="1">
      <c r="A869" s="343"/>
      <c r="B869" s="343"/>
      <c r="C869" s="343"/>
      <c r="D869" s="343"/>
      <c r="E869" s="404"/>
      <c r="F869" s="404"/>
      <c r="G869" s="404"/>
      <c r="H869" s="343"/>
      <c r="I869" s="343"/>
      <c r="J869" s="343"/>
      <c r="K869" s="343"/>
      <c r="L869" s="343"/>
      <c r="M869" s="343"/>
      <c r="N869" s="343"/>
      <c r="O869" s="343"/>
      <c r="P869" s="343"/>
      <c r="Q869" s="343"/>
      <c r="R869" s="343"/>
      <c r="S869" s="343"/>
      <c r="T869" s="343"/>
      <c r="U869" s="343"/>
      <c r="V869" s="343"/>
      <c r="W869" s="343"/>
      <c r="X869" s="343"/>
      <c r="Y869" s="343"/>
    </row>
    <row r="870" spans="1:25" ht="12.75" customHeight="1">
      <c r="A870" s="343"/>
      <c r="B870" s="343"/>
      <c r="C870" s="343"/>
      <c r="D870" s="343"/>
      <c r="E870" s="404"/>
      <c r="F870" s="404"/>
      <c r="G870" s="404"/>
      <c r="H870" s="343"/>
      <c r="I870" s="343"/>
      <c r="J870" s="343"/>
      <c r="K870" s="343"/>
      <c r="L870" s="343"/>
      <c r="M870" s="343"/>
      <c r="N870" s="343"/>
      <c r="O870" s="343"/>
      <c r="P870" s="343"/>
      <c r="Q870" s="343"/>
      <c r="R870" s="343"/>
      <c r="S870" s="343"/>
      <c r="T870" s="343"/>
      <c r="U870" s="343"/>
      <c r="V870" s="343"/>
      <c r="W870" s="343"/>
      <c r="X870" s="343"/>
      <c r="Y870" s="343"/>
    </row>
    <row r="871" spans="1:25" ht="12.75" customHeight="1">
      <c r="A871" s="343"/>
      <c r="B871" s="343"/>
      <c r="C871" s="343"/>
      <c r="D871" s="343"/>
      <c r="E871" s="404"/>
      <c r="F871" s="404"/>
      <c r="G871" s="404"/>
      <c r="H871" s="343"/>
      <c r="I871" s="343"/>
      <c r="J871" s="343"/>
      <c r="K871" s="343"/>
      <c r="L871" s="343"/>
      <c r="M871" s="343"/>
      <c r="N871" s="343"/>
      <c r="O871" s="343"/>
      <c r="P871" s="343"/>
      <c r="Q871" s="343"/>
      <c r="R871" s="343"/>
      <c r="S871" s="343"/>
      <c r="T871" s="343"/>
      <c r="U871" s="343"/>
      <c r="V871" s="343"/>
      <c r="W871" s="343"/>
      <c r="X871" s="343"/>
      <c r="Y871" s="343"/>
    </row>
    <row r="872" spans="1:25" ht="12.75" customHeight="1">
      <c r="A872" s="343"/>
      <c r="B872" s="343"/>
      <c r="C872" s="343"/>
      <c r="D872" s="343"/>
      <c r="E872" s="404"/>
      <c r="F872" s="404"/>
      <c r="G872" s="404"/>
      <c r="H872" s="343"/>
      <c r="I872" s="343"/>
      <c r="J872" s="343"/>
      <c r="K872" s="343"/>
      <c r="L872" s="343"/>
      <c r="M872" s="343"/>
      <c r="N872" s="343"/>
      <c r="O872" s="343"/>
      <c r="P872" s="343"/>
      <c r="Q872" s="343"/>
      <c r="R872" s="343"/>
      <c r="S872" s="343"/>
      <c r="T872" s="343"/>
      <c r="U872" s="343"/>
      <c r="V872" s="343"/>
      <c r="W872" s="343"/>
      <c r="X872" s="343"/>
      <c r="Y872" s="343"/>
    </row>
    <row r="873" spans="1:25" ht="12.75" customHeight="1">
      <c r="A873" s="343"/>
      <c r="B873" s="343"/>
      <c r="C873" s="343"/>
      <c r="D873" s="343"/>
      <c r="E873" s="404"/>
      <c r="F873" s="404"/>
      <c r="G873" s="404"/>
      <c r="H873" s="343"/>
      <c r="I873" s="343"/>
      <c r="J873" s="343"/>
      <c r="K873" s="343"/>
      <c r="L873" s="343"/>
      <c r="M873" s="343"/>
      <c r="N873" s="343"/>
      <c r="O873" s="343"/>
      <c r="P873" s="343"/>
      <c r="Q873" s="343"/>
      <c r="R873" s="343"/>
      <c r="S873" s="343"/>
      <c r="T873" s="343"/>
      <c r="U873" s="343"/>
      <c r="V873" s="343"/>
      <c r="W873" s="343"/>
      <c r="X873" s="343"/>
      <c r="Y873" s="343"/>
    </row>
    <row r="874" spans="1:25" ht="12.75" customHeight="1">
      <c r="A874" s="343"/>
      <c r="B874" s="343"/>
      <c r="C874" s="343"/>
      <c r="D874" s="343"/>
      <c r="E874" s="404"/>
      <c r="F874" s="404"/>
      <c r="G874" s="404"/>
      <c r="H874" s="343"/>
      <c r="I874" s="343"/>
      <c r="J874" s="343"/>
      <c r="K874" s="343"/>
      <c r="L874" s="343"/>
      <c r="M874" s="343"/>
      <c r="N874" s="343"/>
      <c r="O874" s="343"/>
      <c r="P874" s="343"/>
      <c r="Q874" s="343"/>
      <c r="R874" s="343"/>
      <c r="S874" s="343"/>
      <c r="T874" s="343"/>
      <c r="U874" s="343"/>
      <c r="V874" s="343"/>
      <c r="W874" s="343"/>
      <c r="X874" s="343"/>
      <c r="Y874" s="343"/>
    </row>
    <row r="875" spans="1:25" ht="12.75" customHeight="1">
      <c r="A875" s="343"/>
      <c r="B875" s="343"/>
      <c r="C875" s="343"/>
      <c r="D875" s="343"/>
      <c r="E875" s="404"/>
      <c r="F875" s="404"/>
      <c r="G875" s="404"/>
      <c r="H875" s="343"/>
      <c r="I875" s="343"/>
      <c r="J875" s="343"/>
      <c r="K875" s="343"/>
      <c r="L875" s="343"/>
      <c r="M875" s="343"/>
      <c r="N875" s="343"/>
      <c r="O875" s="343"/>
      <c r="P875" s="343"/>
      <c r="Q875" s="343"/>
      <c r="R875" s="343"/>
      <c r="S875" s="343"/>
      <c r="T875" s="343"/>
      <c r="U875" s="343"/>
      <c r="V875" s="343"/>
      <c r="W875" s="343"/>
      <c r="X875" s="343"/>
      <c r="Y875" s="343"/>
    </row>
    <row r="876" spans="1:25" ht="12.75" customHeight="1">
      <c r="A876" s="343"/>
      <c r="B876" s="343"/>
      <c r="C876" s="343"/>
      <c r="D876" s="343"/>
      <c r="E876" s="404"/>
      <c r="F876" s="404"/>
      <c r="G876" s="404"/>
      <c r="H876" s="343"/>
      <c r="I876" s="343"/>
      <c r="J876" s="343"/>
      <c r="K876" s="343"/>
      <c r="L876" s="343"/>
      <c r="M876" s="343"/>
      <c r="N876" s="343"/>
      <c r="O876" s="343"/>
      <c r="P876" s="343"/>
      <c r="Q876" s="343"/>
      <c r="R876" s="343"/>
      <c r="S876" s="343"/>
      <c r="T876" s="343"/>
      <c r="U876" s="343"/>
      <c r="V876" s="343"/>
      <c r="W876" s="343"/>
      <c r="X876" s="343"/>
      <c r="Y876" s="343"/>
    </row>
    <row r="877" spans="1:25" ht="12.75" customHeight="1">
      <c r="A877" s="343"/>
      <c r="B877" s="343"/>
      <c r="C877" s="343"/>
      <c r="D877" s="343"/>
      <c r="E877" s="404"/>
      <c r="F877" s="404"/>
      <c r="G877" s="404"/>
      <c r="H877" s="343"/>
      <c r="I877" s="343"/>
      <c r="J877" s="343"/>
      <c r="K877" s="343"/>
      <c r="L877" s="343"/>
      <c r="M877" s="343"/>
      <c r="N877" s="343"/>
      <c r="O877" s="343"/>
      <c r="P877" s="343"/>
      <c r="Q877" s="343"/>
      <c r="R877" s="343"/>
      <c r="S877" s="343"/>
      <c r="T877" s="343"/>
      <c r="U877" s="343"/>
      <c r="V877" s="343"/>
      <c r="W877" s="343"/>
      <c r="X877" s="343"/>
      <c r="Y877" s="343"/>
    </row>
    <row r="878" spans="1:25" ht="12.75" customHeight="1">
      <c r="A878" s="343"/>
      <c r="B878" s="343"/>
      <c r="C878" s="343"/>
      <c r="D878" s="343"/>
      <c r="E878" s="404"/>
      <c r="F878" s="404"/>
      <c r="G878" s="404"/>
      <c r="H878" s="343"/>
      <c r="I878" s="343"/>
      <c r="J878" s="343"/>
      <c r="K878" s="343"/>
      <c r="L878" s="343"/>
      <c r="M878" s="343"/>
      <c r="N878" s="343"/>
      <c r="O878" s="343"/>
      <c r="P878" s="343"/>
      <c r="Q878" s="343"/>
      <c r="R878" s="343"/>
      <c r="S878" s="343"/>
      <c r="T878" s="343"/>
      <c r="U878" s="343"/>
      <c r="V878" s="343"/>
      <c r="W878" s="343"/>
      <c r="X878" s="343"/>
      <c r="Y878" s="343"/>
    </row>
    <row r="879" spans="1:25" ht="12.75" customHeight="1">
      <c r="A879" s="343"/>
      <c r="B879" s="343"/>
      <c r="C879" s="343"/>
      <c r="D879" s="343"/>
      <c r="E879" s="404"/>
      <c r="F879" s="404"/>
      <c r="G879" s="404"/>
      <c r="H879" s="343"/>
      <c r="I879" s="343"/>
      <c r="J879" s="343"/>
      <c r="K879" s="343"/>
      <c r="L879" s="343"/>
      <c r="M879" s="343"/>
      <c r="N879" s="343"/>
      <c r="O879" s="343"/>
      <c r="P879" s="343"/>
      <c r="Q879" s="343"/>
      <c r="R879" s="343"/>
      <c r="S879" s="343"/>
      <c r="T879" s="343"/>
      <c r="U879" s="343"/>
      <c r="V879" s="343"/>
      <c r="W879" s="343"/>
      <c r="X879" s="343"/>
      <c r="Y879" s="343"/>
    </row>
    <row r="880" spans="1:25" ht="12.75" customHeight="1">
      <c r="A880" s="343"/>
      <c r="B880" s="343"/>
      <c r="C880" s="343"/>
      <c r="D880" s="343"/>
      <c r="E880" s="404"/>
      <c r="F880" s="404"/>
      <c r="G880" s="404"/>
      <c r="H880" s="343"/>
      <c r="I880" s="343"/>
      <c r="J880" s="343"/>
      <c r="K880" s="343"/>
      <c r="L880" s="343"/>
      <c r="M880" s="343"/>
      <c r="N880" s="343"/>
      <c r="O880" s="343"/>
      <c r="P880" s="343"/>
      <c r="Q880" s="343"/>
      <c r="R880" s="343"/>
      <c r="S880" s="343"/>
      <c r="T880" s="343"/>
      <c r="U880" s="343"/>
      <c r="V880" s="343"/>
      <c r="W880" s="343"/>
      <c r="X880" s="343"/>
      <c r="Y880" s="343"/>
    </row>
    <row r="881" spans="1:25" ht="12.75" customHeight="1">
      <c r="A881" s="343"/>
      <c r="B881" s="343"/>
      <c r="C881" s="343"/>
      <c r="D881" s="343"/>
      <c r="E881" s="404"/>
      <c r="F881" s="404"/>
      <c r="G881" s="404"/>
      <c r="H881" s="343"/>
      <c r="I881" s="343"/>
      <c r="J881" s="343"/>
      <c r="K881" s="343"/>
      <c r="L881" s="343"/>
      <c r="M881" s="343"/>
      <c r="N881" s="343"/>
      <c r="O881" s="343"/>
      <c r="P881" s="343"/>
      <c r="Q881" s="343"/>
      <c r="R881" s="343"/>
      <c r="S881" s="343"/>
      <c r="T881" s="343"/>
      <c r="U881" s="343"/>
      <c r="V881" s="343"/>
      <c r="W881" s="343"/>
      <c r="X881" s="343"/>
      <c r="Y881" s="343"/>
    </row>
    <row r="882" spans="1:25" ht="12.75" customHeight="1">
      <c r="A882" s="343"/>
      <c r="B882" s="343"/>
      <c r="C882" s="343"/>
      <c r="D882" s="343"/>
      <c r="E882" s="404"/>
      <c r="F882" s="404"/>
      <c r="G882" s="404"/>
      <c r="H882" s="343"/>
      <c r="I882" s="343"/>
      <c r="J882" s="343"/>
      <c r="K882" s="343"/>
      <c r="L882" s="343"/>
      <c r="M882" s="343"/>
      <c r="N882" s="343"/>
      <c r="O882" s="343"/>
      <c r="P882" s="343"/>
      <c r="Q882" s="343"/>
      <c r="R882" s="343"/>
      <c r="S882" s="343"/>
      <c r="T882" s="343"/>
      <c r="U882" s="343"/>
      <c r="V882" s="343"/>
      <c r="W882" s="343"/>
      <c r="X882" s="343"/>
      <c r="Y882" s="343"/>
    </row>
    <row r="883" spans="1:25" ht="12.75" customHeight="1">
      <c r="A883" s="343"/>
      <c r="B883" s="343"/>
      <c r="C883" s="343"/>
      <c r="D883" s="343"/>
      <c r="E883" s="404"/>
      <c r="F883" s="404"/>
      <c r="G883" s="404"/>
      <c r="H883" s="343"/>
      <c r="I883" s="343"/>
      <c r="J883" s="343"/>
      <c r="K883" s="343"/>
      <c r="L883" s="343"/>
      <c r="M883" s="343"/>
      <c r="N883" s="343"/>
      <c r="O883" s="343"/>
      <c r="P883" s="343"/>
      <c r="Q883" s="343"/>
      <c r="R883" s="343"/>
      <c r="S883" s="343"/>
      <c r="T883" s="343"/>
      <c r="U883" s="343"/>
      <c r="V883" s="343"/>
      <c r="W883" s="343"/>
      <c r="X883" s="343"/>
      <c r="Y883" s="343"/>
    </row>
    <row r="884" spans="1:25" ht="12.75" customHeight="1">
      <c r="A884" s="343"/>
      <c r="B884" s="343"/>
      <c r="C884" s="343"/>
      <c r="D884" s="343"/>
      <c r="E884" s="404"/>
      <c r="F884" s="404"/>
      <c r="G884" s="404"/>
      <c r="H884" s="343"/>
      <c r="I884" s="343"/>
      <c r="J884" s="343"/>
      <c r="K884" s="343"/>
      <c r="L884" s="343"/>
      <c r="M884" s="343"/>
      <c r="N884" s="343"/>
      <c r="O884" s="343"/>
      <c r="P884" s="343"/>
      <c r="Q884" s="343"/>
      <c r="R884" s="343"/>
      <c r="S884" s="343"/>
      <c r="T884" s="343"/>
      <c r="U884" s="343"/>
      <c r="V884" s="343"/>
      <c r="W884" s="343"/>
      <c r="X884" s="343"/>
      <c r="Y884" s="343"/>
    </row>
    <row r="885" spans="1:25" ht="12.75" customHeight="1">
      <c r="A885" s="343"/>
      <c r="B885" s="343"/>
      <c r="C885" s="343"/>
      <c r="D885" s="343"/>
      <c r="E885" s="404"/>
      <c r="F885" s="404"/>
      <c r="G885" s="404"/>
      <c r="H885" s="343"/>
      <c r="I885" s="343"/>
      <c r="J885" s="343"/>
      <c r="K885" s="343"/>
      <c r="L885" s="343"/>
      <c r="M885" s="343"/>
      <c r="N885" s="343"/>
      <c r="O885" s="343"/>
      <c r="P885" s="343"/>
      <c r="Q885" s="343"/>
      <c r="R885" s="343"/>
      <c r="S885" s="343"/>
      <c r="T885" s="343"/>
      <c r="U885" s="343"/>
      <c r="V885" s="343"/>
      <c r="W885" s="343"/>
      <c r="X885" s="343"/>
      <c r="Y885" s="343"/>
    </row>
    <row r="886" spans="1:25" ht="12.75" customHeight="1">
      <c r="A886" s="343"/>
      <c r="B886" s="343"/>
      <c r="C886" s="343"/>
      <c r="D886" s="343"/>
      <c r="E886" s="404"/>
      <c r="F886" s="404"/>
      <c r="G886" s="404"/>
      <c r="H886" s="343"/>
      <c r="I886" s="343"/>
      <c r="J886" s="343"/>
      <c r="K886" s="343"/>
      <c r="L886" s="343"/>
      <c r="M886" s="343"/>
      <c r="N886" s="343"/>
      <c r="O886" s="343"/>
      <c r="P886" s="343"/>
      <c r="Q886" s="343"/>
      <c r="R886" s="343"/>
      <c r="S886" s="343"/>
      <c r="T886" s="343"/>
      <c r="U886" s="343"/>
      <c r="V886" s="343"/>
      <c r="W886" s="343"/>
      <c r="X886" s="343"/>
      <c r="Y886" s="343"/>
    </row>
    <row r="887" spans="1:25" ht="12.75" customHeight="1">
      <c r="A887" s="343"/>
      <c r="B887" s="343"/>
      <c r="C887" s="343"/>
      <c r="D887" s="343"/>
      <c r="E887" s="404"/>
      <c r="F887" s="404"/>
      <c r="G887" s="404"/>
      <c r="H887" s="343"/>
      <c r="I887" s="343"/>
      <c r="J887" s="343"/>
      <c r="K887" s="343"/>
      <c r="L887" s="343"/>
      <c r="M887" s="343"/>
      <c r="N887" s="343"/>
      <c r="O887" s="343"/>
      <c r="P887" s="343"/>
      <c r="Q887" s="343"/>
      <c r="R887" s="343"/>
      <c r="S887" s="343"/>
      <c r="T887" s="343"/>
      <c r="U887" s="343"/>
      <c r="V887" s="343"/>
      <c r="W887" s="343"/>
      <c r="X887" s="343"/>
      <c r="Y887" s="343"/>
    </row>
    <row r="888" spans="1:25" ht="12.75" customHeight="1">
      <c r="A888" s="343"/>
      <c r="B888" s="343"/>
      <c r="C888" s="343"/>
      <c r="D888" s="343"/>
      <c r="E888" s="404"/>
      <c r="F888" s="404"/>
      <c r="G888" s="404"/>
      <c r="H888" s="343"/>
      <c r="I888" s="343"/>
      <c r="J888" s="343"/>
      <c r="K888" s="343"/>
      <c r="L888" s="343"/>
      <c r="M888" s="343"/>
      <c r="N888" s="343"/>
      <c r="O888" s="343"/>
      <c r="P888" s="343"/>
      <c r="Q888" s="343"/>
      <c r="R888" s="343"/>
      <c r="S888" s="343"/>
      <c r="T888" s="343"/>
      <c r="U888" s="343"/>
      <c r="V888" s="343"/>
      <c r="W888" s="343"/>
      <c r="X888" s="343"/>
      <c r="Y888" s="343"/>
    </row>
    <row r="889" spans="1:25" ht="12.75" customHeight="1">
      <c r="A889" s="343"/>
      <c r="B889" s="343"/>
      <c r="C889" s="343"/>
      <c r="D889" s="343"/>
      <c r="E889" s="404"/>
      <c r="F889" s="404"/>
      <c r="G889" s="404"/>
      <c r="H889" s="343"/>
      <c r="I889" s="343"/>
      <c r="J889" s="343"/>
      <c r="K889" s="343"/>
      <c r="L889" s="343"/>
      <c r="M889" s="343"/>
      <c r="N889" s="343"/>
      <c r="O889" s="343"/>
      <c r="P889" s="343"/>
      <c r="Q889" s="343"/>
      <c r="R889" s="343"/>
      <c r="S889" s="343"/>
      <c r="T889" s="343"/>
      <c r="U889" s="343"/>
      <c r="V889" s="343"/>
      <c r="W889" s="343"/>
      <c r="X889" s="343"/>
      <c r="Y889" s="343"/>
    </row>
    <row r="890" spans="1:25" ht="12.75" customHeight="1">
      <c r="A890" s="343"/>
      <c r="B890" s="343"/>
      <c r="C890" s="343"/>
      <c r="D890" s="343"/>
      <c r="E890" s="404"/>
      <c r="F890" s="404"/>
      <c r="G890" s="404"/>
      <c r="H890" s="343"/>
      <c r="I890" s="343"/>
      <c r="J890" s="343"/>
      <c r="K890" s="343"/>
      <c r="L890" s="343"/>
      <c r="M890" s="343"/>
      <c r="N890" s="343"/>
      <c r="O890" s="343"/>
      <c r="P890" s="343"/>
      <c r="Q890" s="343"/>
      <c r="R890" s="343"/>
      <c r="S890" s="343"/>
      <c r="T890" s="343"/>
      <c r="U890" s="343"/>
      <c r="V890" s="343"/>
      <c r="W890" s="343"/>
      <c r="X890" s="343"/>
      <c r="Y890" s="343"/>
    </row>
    <row r="891" spans="1:25" ht="12.75" customHeight="1">
      <c r="A891" s="343"/>
      <c r="B891" s="343"/>
      <c r="C891" s="343"/>
      <c r="D891" s="343"/>
      <c r="E891" s="404"/>
      <c r="F891" s="404"/>
      <c r="G891" s="404"/>
      <c r="H891" s="343"/>
      <c r="I891" s="343"/>
      <c r="J891" s="343"/>
      <c r="K891" s="343"/>
      <c r="L891" s="343"/>
      <c r="M891" s="343"/>
      <c r="N891" s="343"/>
      <c r="O891" s="343"/>
      <c r="P891" s="343"/>
      <c r="Q891" s="343"/>
      <c r="R891" s="343"/>
      <c r="S891" s="343"/>
      <c r="T891" s="343"/>
      <c r="U891" s="343"/>
      <c r="V891" s="343"/>
      <c r="W891" s="343"/>
      <c r="X891" s="343"/>
      <c r="Y891" s="343"/>
    </row>
    <row r="892" spans="1:25" ht="12.75" customHeight="1">
      <c r="A892" s="343"/>
      <c r="B892" s="343"/>
      <c r="C892" s="343"/>
      <c r="D892" s="343"/>
      <c r="E892" s="404"/>
      <c r="F892" s="404"/>
      <c r="G892" s="404"/>
      <c r="H892" s="343"/>
      <c r="I892" s="343"/>
      <c r="J892" s="343"/>
      <c r="K892" s="343"/>
      <c r="L892" s="343"/>
      <c r="M892" s="343"/>
      <c r="N892" s="343"/>
      <c r="O892" s="343"/>
      <c r="P892" s="343"/>
      <c r="Q892" s="343"/>
      <c r="R892" s="343"/>
      <c r="S892" s="343"/>
      <c r="T892" s="343"/>
      <c r="U892" s="343"/>
      <c r="V892" s="343"/>
      <c r="W892" s="343"/>
      <c r="X892" s="343"/>
      <c r="Y892" s="343"/>
    </row>
    <row r="893" spans="1:25" ht="12.75" customHeight="1">
      <c r="A893" s="343"/>
      <c r="B893" s="343"/>
      <c r="C893" s="343"/>
      <c r="D893" s="343"/>
      <c r="E893" s="404"/>
      <c r="F893" s="404"/>
      <c r="G893" s="404"/>
      <c r="H893" s="343"/>
      <c r="I893" s="343"/>
      <c r="J893" s="343"/>
      <c r="K893" s="343"/>
      <c r="L893" s="343"/>
      <c r="M893" s="343"/>
      <c r="N893" s="343"/>
      <c r="O893" s="343"/>
      <c r="P893" s="343"/>
      <c r="Q893" s="343"/>
      <c r="R893" s="343"/>
      <c r="S893" s="343"/>
      <c r="T893" s="343"/>
      <c r="U893" s="343"/>
      <c r="V893" s="343"/>
      <c r="W893" s="343"/>
      <c r="X893" s="343"/>
      <c r="Y893" s="343"/>
    </row>
    <row r="894" spans="1:25" ht="12.75" customHeight="1">
      <c r="A894" s="343"/>
      <c r="B894" s="343"/>
      <c r="C894" s="343"/>
      <c r="D894" s="343"/>
      <c r="E894" s="404"/>
      <c r="F894" s="404"/>
      <c r="G894" s="404"/>
      <c r="H894" s="343"/>
      <c r="I894" s="343"/>
      <c r="J894" s="343"/>
      <c r="K894" s="343"/>
      <c r="L894" s="343"/>
      <c r="M894" s="343"/>
      <c r="N894" s="343"/>
      <c r="O894" s="343"/>
      <c r="P894" s="343"/>
      <c r="Q894" s="343"/>
      <c r="R894" s="343"/>
      <c r="S894" s="343"/>
      <c r="T894" s="343"/>
      <c r="U894" s="343"/>
      <c r="V894" s="343"/>
      <c r="W894" s="343"/>
      <c r="X894" s="343"/>
      <c r="Y894" s="343"/>
    </row>
    <row r="895" spans="1:25" ht="12.75" customHeight="1">
      <c r="A895" s="343"/>
      <c r="B895" s="343"/>
      <c r="C895" s="343"/>
      <c r="D895" s="343"/>
      <c r="E895" s="404"/>
      <c r="F895" s="404"/>
      <c r="G895" s="404"/>
      <c r="H895" s="343"/>
      <c r="I895" s="343"/>
      <c r="J895" s="343"/>
      <c r="K895" s="343"/>
      <c r="L895" s="343"/>
      <c r="M895" s="343"/>
      <c r="N895" s="343"/>
      <c r="O895" s="343"/>
      <c r="P895" s="343"/>
      <c r="Q895" s="343"/>
      <c r="R895" s="343"/>
      <c r="S895" s="343"/>
      <c r="T895" s="343"/>
      <c r="U895" s="343"/>
      <c r="V895" s="343"/>
      <c r="W895" s="343"/>
      <c r="X895" s="343"/>
      <c r="Y895" s="343"/>
    </row>
    <row r="896" spans="1:25" ht="12.75" customHeight="1">
      <c r="A896" s="343"/>
      <c r="B896" s="343"/>
      <c r="C896" s="343"/>
      <c r="D896" s="343"/>
      <c r="E896" s="404"/>
      <c r="F896" s="404"/>
      <c r="G896" s="404"/>
      <c r="H896" s="343"/>
      <c r="I896" s="343"/>
      <c r="J896" s="343"/>
      <c r="K896" s="343"/>
      <c r="L896" s="343"/>
      <c r="M896" s="343"/>
      <c r="N896" s="343"/>
      <c r="O896" s="343"/>
      <c r="P896" s="343"/>
      <c r="Q896" s="343"/>
      <c r="R896" s="343"/>
      <c r="S896" s="343"/>
      <c r="T896" s="343"/>
      <c r="U896" s="343"/>
      <c r="V896" s="343"/>
      <c r="W896" s="343"/>
      <c r="X896" s="343"/>
      <c r="Y896" s="343"/>
    </row>
    <row r="897" spans="1:25" ht="12.75" customHeight="1">
      <c r="A897" s="343"/>
      <c r="B897" s="343"/>
      <c r="C897" s="343"/>
      <c r="D897" s="343"/>
      <c r="E897" s="404"/>
      <c r="F897" s="404"/>
      <c r="G897" s="404"/>
      <c r="H897" s="343"/>
      <c r="I897" s="343"/>
      <c r="J897" s="343"/>
      <c r="K897" s="343"/>
      <c r="L897" s="343"/>
      <c r="M897" s="343"/>
      <c r="N897" s="343"/>
      <c r="O897" s="343"/>
      <c r="P897" s="343"/>
      <c r="Q897" s="343"/>
      <c r="R897" s="343"/>
      <c r="S897" s="343"/>
      <c r="T897" s="343"/>
      <c r="U897" s="343"/>
      <c r="V897" s="343"/>
      <c r="W897" s="343"/>
      <c r="X897" s="343"/>
      <c r="Y897" s="343"/>
    </row>
    <row r="898" spans="1:25" ht="12.75" customHeight="1">
      <c r="A898" s="343"/>
      <c r="B898" s="343"/>
      <c r="C898" s="343"/>
      <c r="D898" s="343"/>
      <c r="E898" s="404"/>
      <c r="F898" s="404"/>
      <c r="G898" s="404"/>
      <c r="H898" s="343"/>
      <c r="I898" s="343"/>
      <c r="J898" s="343"/>
      <c r="K898" s="343"/>
      <c r="L898" s="343"/>
      <c r="M898" s="343"/>
      <c r="N898" s="343"/>
      <c r="O898" s="343"/>
      <c r="P898" s="343"/>
      <c r="Q898" s="343"/>
      <c r="R898" s="343"/>
      <c r="S898" s="343"/>
      <c r="T898" s="343"/>
      <c r="U898" s="343"/>
      <c r="V898" s="343"/>
      <c r="W898" s="343"/>
      <c r="X898" s="343"/>
      <c r="Y898" s="343"/>
    </row>
    <row r="899" spans="1:25" ht="12.75" customHeight="1">
      <c r="A899" s="343"/>
      <c r="B899" s="343"/>
      <c r="C899" s="343"/>
      <c r="D899" s="343"/>
      <c r="E899" s="404"/>
      <c r="F899" s="404"/>
      <c r="G899" s="404"/>
      <c r="H899" s="343"/>
      <c r="I899" s="343"/>
      <c r="J899" s="343"/>
      <c r="K899" s="343"/>
      <c r="L899" s="343"/>
      <c r="M899" s="343"/>
      <c r="N899" s="343"/>
      <c r="O899" s="343"/>
      <c r="P899" s="343"/>
      <c r="Q899" s="343"/>
      <c r="R899" s="343"/>
      <c r="S899" s="343"/>
      <c r="T899" s="343"/>
      <c r="U899" s="343"/>
      <c r="V899" s="343"/>
      <c r="W899" s="343"/>
      <c r="X899" s="343"/>
      <c r="Y899" s="343"/>
    </row>
    <row r="900" spans="1:25" ht="12.75" customHeight="1">
      <c r="A900" s="343"/>
      <c r="B900" s="343"/>
      <c r="C900" s="343"/>
      <c r="D900" s="343"/>
      <c r="E900" s="404"/>
      <c r="F900" s="404"/>
      <c r="G900" s="404"/>
      <c r="H900" s="343"/>
      <c r="I900" s="343"/>
      <c r="J900" s="343"/>
      <c r="K900" s="343"/>
      <c r="L900" s="343"/>
      <c r="M900" s="343"/>
      <c r="N900" s="343"/>
      <c r="O900" s="343"/>
      <c r="P900" s="343"/>
      <c r="Q900" s="343"/>
      <c r="R900" s="343"/>
      <c r="S900" s="343"/>
      <c r="T900" s="343"/>
      <c r="U900" s="343"/>
      <c r="V900" s="343"/>
      <c r="W900" s="343"/>
      <c r="X900" s="343"/>
      <c r="Y900" s="343"/>
    </row>
    <row r="901" spans="1:25" ht="12.75" customHeight="1">
      <c r="A901" s="343"/>
      <c r="B901" s="343"/>
      <c r="C901" s="343"/>
      <c r="D901" s="343"/>
      <c r="E901" s="404"/>
      <c r="F901" s="404"/>
      <c r="G901" s="404"/>
      <c r="H901" s="343"/>
      <c r="I901" s="343"/>
      <c r="J901" s="343"/>
      <c r="K901" s="343"/>
      <c r="L901" s="343"/>
      <c r="M901" s="343"/>
      <c r="N901" s="343"/>
      <c r="O901" s="343"/>
      <c r="P901" s="343"/>
      <c r="Q901" s="343"/>
      <c r="R901" s="343"/>
      <c r="S901" s="343"/>
      <c r="T901" s="343"/>
      <c r="U901" s="343"/>
      <c r="V901" s="343"/>
      <c r="W901" s="343"/>
      <c r="X901" s="343"/>
      <c r="Y901" s="343"/>
    </row>
    <row r="902" spans="1:25" ht="12.75" customHeight="1">
      <c r="A902" s="343"/>
      <c r="B902" s="343"/>
      <c r="C902" s="343"/>
      <c r="D902" s="343"/>
      <c r="E902" s="404"/>
      <c r="F902" s="404"/>
      <c r="G902" s="404"/>
      <c r="H902" s="343"/>
      <c r="I902" s="343"/>
      <c r="J902" s="343"/>
      <c r="K902" s="343"/>
      <c r="L902" s="343"/>
      <c r="M902" s="343"/>
      <c r="N902" s="343"/>
      <c r="O902" s="343"/>
      <c r="P902" s="343"/>
      <c r="Q902" s="343"/>
      <c r="R902" s="343"/>
      <c r="S902" s="343"/>
      <c r="T902" s="343"/>
      <c r="U902" s="343"/>
      <c r="V902" s="343"/>
      <c r="W902" s="343"/>
      <c r="X902" s="343"/>
      <c r="Y902" s="343"/>
    </row>
    <row r="903" spans="1:25" ht="12.75" customHeight="1">
      <c r="A903" s="343"/>
      <c r="B903" s="343"/>
      <c r="C903" s="343"/>
      <c r="D903" s="343"/>
      <c r="E903" s="404"/>
      <c r="F903" s="404"/>
      <c r="G903" s="404"/>
      <c r="H903" s="343"/>
      <c r="I903" s="343"/>
      <c r="J903" s="343"/>
      <c r="K903" s="343"/>
      <c r="L903" s="343"/>
      <c r="M903" s="343"/>
      <c r="N903" s="343"/>
      <c r="O903" s="343"/>
      <c r="P903" s="343"/>
      <c r="Q903" s="343"/>
      <c r="R903" s="343"/>
      <c r="S903" s="343"/>
      <c r="T903" s="343"/>
      <c r="U903" s="343"/>
      <c r="V903" s="343"/>
      <c r="W903" s="343"/>
      <c r="X903" s="343"/>
      <c r="Y903" s="343"/>
    </row>
    <row r="904" spans="1:25" ht="12.75" customHeight="1">
      <c r="A904" s="343"/>
      <c r="B904" s="343"/>
      <c r="C904" s="343"/>
      <c r="D904" s="343"/>
      <c r="E904" s="404"/>
      <c r="F904" s="404"/>
      <c r="G904" s="404"/>
      <c r="H904" s="343"/>
      <c r="I904" s="343"/>
      <c r="J904" s="343"/>
      <c r="K904" s="343"/>
      <c r="L904" s="343"/>
      <c r="M904" s="343"/>
      <c r="N904" s="343"/>
      <c r="O904" s="343"/>
      <c r="P904" s="343"/>
      <c r="Q904" s="343"/>
      <c r="R904" s="343"/>
      <c r="S904" s="343"/>
      <c r="T904" s="343"/>
      <c r="U904" s="343"/>
      <c r="V904" s="343"/>
      <c r="W904" s="343"/>
      <c r="X904" s="343"/>
      <c r="Y904" s="343"/>
    </row>
    <row r="905" spans="1:25" ht="12.75" customHeight="1">
      <c r="A905" s="343"/>
      <c r="B905" s="343"/>
      <c r="C905" s="343"/>
      <c r="D905" s="343"/>
      <c r="E905" s="404"/>
      <c r="F905" s="404"/>
      <c r="G905" s="404"/>
      <c r="H905" s="343"/>
      <c r="I905" s="343"/>
      <c r="J905" s="343"/>
      <c r="K905" s="343"/>
      <c r="L905" s="343"/>
      <c r="M905" s="343"/>
      <c r="N905" s="343"/>
      <c r="O905" s="343"/>
      <c r="P905" s="343"/>
      <c r="Q905" s="343"/>
      <c r="R905" s="343"/>
      <c r="S905" s="343"/>
      <c r="T905" s="343"/>
      <c r="U905" s="343"/>
      <c r="V905" s="343"/>
      <c r="W905" s="343"/>
      <c r="X905" s="343"/>
      <c r="Y905" s="343"/>
    </row>
    <row r="906" spans="1:25" ht="12.75" customHeight="1">
      <c r="A906" s="343"/>
      <c r="B906" s="343"/>
      <c r="C906" s="343"/>
      <c r="D906" s="343"/>
      <c r="E906" s="404"/>
      <c r="F906" s="404"/>
      <c r="G906" s="404"/>
      <c r="H906" s="343"/>
      <c r="I906" s="343"/>
      <c r="J906" s="343"/>
      <c r="K906" s="343"/>
      <c r="L906" s="343"/>
      <c r="M906" s="343"/>
      <c r="N906" s="343"/>
      <c r="O906" s="343"/>
      <c r="P906" s="343"/>
      <c r="Q906" s="343"/>
      <c r="R906" s="343"/>
      <c r="S906" s="343"/>
      <c r="T906" s="343"/>
      <c r="U906" s="343"/>
      <c r="V906" s="343"/>
      <c r="W906" s="343"/>
      <c r="X906" s="343"/>
      <c r="Y906" s="343"/>
    </row>
    <row r="907" spans="1:25" ht="12.75" customHeight="1">
      <c r="A907" s="343"/>
      <c r="B907" s="343"/>
      <c r="C907" s="343"/>
      <c r="D907" s="343"/>
      <c r="E907" s="404"/>
      <c r="F907" s="404"/>
      <c r="G907" s="404"/>
      <c r="H907" s="343"/>
      <c r="I907" s="343"/>
      <c r="J907" s="343"/>
      <c r="K907" s="343"/>
      <c r="L907" s="343"/>
      <c r="M907" s="343"/>
      <c r="N907" s="343"/>
      <c r="O907" s="343"/>
      <c r="P907" s="343"/>
      <c r="Q907" s="343"/>
      <c r="R907" s="343"/>
      <c r="S907" s="343"/>
      <c r="T907" s="343"/>
      <c r="U907" s="343"/>
      <c r="V907" s="343"/>
      <c r="W907" s="343"/>
      <c r="X907" s="343"/>
      <c r="Y907" s="343"/>
    </row>
    <row r="908" spans="1:25" ht="12.75" customHeight="1">
      <c r="A908" s="343"/>
      <c r="B908" s="343"/>
      <c r="C908" s="343"/>
      <c r="D908" s="343"/>
      <c r="E908" s="404"/>
      <c r="F908" s="404"/>
      <c r="G908" s="404"/>
      <c r="H908" s="343"/>
      <c r="I908" s="343"/>
      <c r="J908" s="343"/>
      <c r="K908" s="343"/>
      <c r="L908" s="343"/>
      <c r="M908" s="343"/>
      <c r="N908" s="343"/>
      <c r="O908" s="343"/>
      <c r="P908" s="343"/>
      <c r="Q908" s="343"/>
      <c r="R908" s="343"/>
      <c r="S908" s="343"/>
      <c r="T908" s="343"/>
      <c r="U908" s="343"/>
      <c r="V908" s="343"/>
      <c r="W908" s="343"/>
      <c r="X908" s="343"/>
      <c r="Y908" s="343"/>
    </row>
    <row r="909" spans="1:25" ht="12.75" customHeight="1">
      <c r="A909" s="343"/>
      <c r="B909" s="343"/>
      <c r="C909" s="343"/>
      <c r="D909" s="343"/>
      <c r="E909" s="404"/>
      <c r="F909" s="404"/>
      <c r="G909" s="404"/>
      <c r="H909" s="343"/>
      <c r="I909" s="343"/>
      <c r="J909" s="343"/>
      <c r="K909" s="343"/>
      <c r="L909" s="343"/>
      <c r="M909" s="343"/>
      <c r="N909" s="343"/>
      <c r="O909" s="343"/>
      <c r="P909" s="343"/>
      <c r="Q909" s="343"/>
      <c r="R909" s="343"/>
      <c r="S909" s="343"/>
      <c r="T909" s="343"/>
      <c r="U909" s="343"/>
      <c r="V909" s="343"/>
      <c r="W909" s="343"/>
      <c r="X909" s="343"/>
      <c r="Y909" s="343"/>
    </row>
    <row r="910" spans="1:25" ht="12.75" customHeight="1">
      <c r="A910" s="343"/>
      <c r="B910" s="343"/>
      <c r="C910" s="343"/>
      <c r="D910" s="343"/>
      <c r="E910" s="404"/>
      <c r="F910" s="404"/>
      <c r="G910" s="404"/>
      <c r="H910" s="343"/>
      <c r="I910" s="343"/>
      <c r="J910" s="343"/>
      <c r="K910" s="343"/>
      <c r="L910" s="343"/>
      <c r="M910" s="343"/>
      <c r="N910" s="343"/>
      <c r="O910" s="343"/>
      <c r="P910" s="343"/>
      <c r="Q910" s="343"/>
      <c r="R910" s="343"/>
      <c r="S910" s="343"/>
      <c r="T910" s="343"/>
      <c r="U910" s="343"/>
      <c r="V910" s="343"/>
      <c r="W910" s="343"/>
      <c r="X910" s="343"/>
      <c r="Y910" s="343"/>
    </row>
    <row r="911" spans="1:25" ht="12.75" customHeight="1">
      <c r="A911" s="343"/>
      <c r="B911" s="343"/>
      <c r="C911" s="343"/>
      <c r="D911" s="343"/>
      <c r="E911" s="404"/>
      <c r="F911" s="404"/>
      <c r="G911" s="404"/>
      <c r="H911" s="343"/>
      <c r="I911" s="343"/>
      <c r="J911" s="343"/>
      <c r="K911" s="343"/>
      <c r="L911" s="343"/>
      <c r="M911" s="343"/>
      <c r="N911" s="343"/>
      <c r="O911" s="343"/>
      <c r="P911" s="343"/>
      <c r="Q911" s="343"/>
      <c r="R911" s="343"/>
      <c r="S911" s="343"/>
      <c r="T911" s="343"/>
      <c r="U911" s="343"/>
      <c r="V911" s="343"/>
      <c r="W911" s="343"/>
      <c r="X911" s="343"/>
      <c r="Y911" s="343"/>
    </row>
    <row r="912" spans="1:25" ht="12.75" customHeight="1">
      <c r="A912" s="343"/>
      <c r="B912" s="343"/>
      <c r="C912" s="343"/>
      <c r="D912" s="343"/>
      <c r="E912" s="404"/>
      <c r="F912" s="404"/>
      <c r="G912" s="404"/>
      <c r="H912" s="343"/>
      <c r="I912" s="343"/>
      <c r="J912" s="343"/>
      <c r="K912" s="343"/>
      <c r="L912" s="343"/>
      <c r="M912" s="343"/>
      <c r="N912" s="343"/>
      <c r="O912" s="343"/>
      <c r="P912" s="343"/>
      <c r="Q912" s="343"/>
      <c r="R912" s="343"/>
      <c r="S912" s="343"/>
      <c r="T912" s="343"/>
      <c r="U912" s="343"/>
      <c r="V912" s="343"/>
      <c r="W912" s="343"/>
      <c r="X912" s="343"/>
      <c r="Y912" s="343"/>
    </row>
    <row r="913" spans="1:25" ht="12.75" customHeight="1">
      <c r="A913" s="343"/>
      <c r="B913" s="343"/>
      <c r="C913" s="343"/>
      <c r="D913" s="343"/>
      <c r="E913" s="404"/>
      <c r="F913" s="404"/>
      <c r="G913" s="404"/>
      <c r="H913" s="343"/>
      <c r="I913" s="343"/>
      <c r="J913" s="343"/>
      <c r="K913" s="343"/>
      <c r="L913" s="343"/>
      <c r="M913" s="343"/>
      <c r="N913" s="343"/>
      <c r="O913" s="343"/>
      <c r="P913" s="343"/>
      <c r="Q913" s="343"/>
      <c r="R913" s="343"/>
      <c r="S913" s="343"/>
      <c r="T913" s="343"/>
      <c r="U913" s="343"/>
      <c r="V913" s="343"/>
      <c r="W913" s="343"/>
      <c r="X913" s="343"/>
      <c r="Y913" s="343"/>
    </row>
    <row r="914" spans="1:25" ht="12.75" customHeight="1">
      <c r="A914" s="343"/>
      <c r="B914" s="343"/>
      <c r="C914" s="343"/>
      <c r="D914" s="343"/>
      <c r="E914" s="404"/>
      <c r="F914" s="404"/>
      <c r="G914" s="404"/>
      <c r="H914" s="343"/>
      <c r="I914" s="343"/>
      <c r="J914" s="343"/>
      <c r="K914" s="343"/>
      <c r="L914" s="343"/>
      <c r="M914" s="343"/>
      <c r="N914" s="343"/>
      <c r="O914" s="343"/>
      <c r="P914" s="343"/>
      <c r="Q914" s="343"/>
      <c r="R914" s="343"/>
      <c r="S914" s="343"/>
      <c r="T914" s="343"/>
      <c r="U914" s="343"/>
      <c r="V914" s="343"/>
      <c r="W914" s="343"/>
      <c r="X914" s="343"/>
      <c r="Y914" s="343"/>
    </row>
    <row r="915" spans="1:25" ht="12.75" customHeight="1">
      <c r="A915" s="343"/>
      <c r="B915" s="343"/>
      <c r="C915" s="343"/>
      <c r="D915" s="343"/>
      <c r="E915" s="404"/>
      <c r="F915" s="404"/>
      <c r="G915" s="404"/>
      <c r="H915" s="343"/>
      <c r="I915" s="343"/>
      <c r="J915" s="343"/>
      <c r="K915" s="343"/>
      <c r="L915" s="343"/>
      <c r="M915" s="343"/>
      <c r="N915" s="343"/>
      <c r="O915" s="343"/>
      <c r="P915" s="343"/>
      <c r="Q915" s="343"/>
      <c r="R915" s="343"/>
      <c r="S915" s="343"/>
      <c r="T915" s="343"/>
      <c r="U915" s="343"/>
      <c r="V915" s="343"/>
      <c r="W915" s="343"/>
      <c r="X915" s="343"/>
      <c r="Y915" s="343"/>
    </row>
    <row r="916" spans="1:25" ht="12.75" customHeight="1">
      <c r="A916" s="343"/>
      <c r="B916" s="343"/>
      <c r="C916" s="343"/>
      <c r="D916" s="343"/>
      <c r="E916" s="404"/>
      <c r="F916" s="404"/>
      <c r="G916" s="404"/>
      <c r="H916" s="343"/>
      <c r="I916" s="343"/>
      <c r="J916" s="343"/>
      <c r="K916" s="343"/>
      <c r="L916" s="343"/>
      <c r="M916" s="343"/>
      <c r="N916" s="343"/>
      <c r="O916" s="343"/>
      <c r="P916" s="343"/>
      <c r="Q916" s="343"/>
      <c r="R916" s="343"/>
      <c r="S916" s="343"/>
      <c r="T916" s="343"/>
      <c r="U916" s="343"/>
      <c r="V916" s="343"/>
      <c r="W916" s="343"/>
      <c r="X916" s="343"/>
      <c r="Y916" s="343"/>
    </row>
    <row r="917" spans="1:25" ht="12.75" customHeight="1">
      <c r="A917" s="343"/>
      <c r="B917" s="343"/>
      <c r="C917" s="343"/>
      <c r="D917" s="343"/>
      <c r="E917" s="404"/>
      <c r="F917" s="404"/>
      <c r="G917" s="404"/>
      <c r="H917" s="343"/>
      <c r="I917" s="343"/>
      <c r="J917" s="343"/>
      <c r="K917" s="343"/>
      <c r="L917" s="343"/>
      <c r="M917" s="343"/>
      <c r="N917" s="343"/>
      <c r="O917" s="343"/>
      <c r="P917" s="343"/>
      <c r="Q917" s="343"/>
      <c r="R917" s="343"/>
      <c r="S917" s="343"/>
      <c r="T917" s="343"/>
      <c r="U917" s="343"/>
      <c r="V917" s="343"/>
      <c r="W917" s="343"/>
      <c r="X917" s="343"/>
      <c r="Y917" s="343"/>
    </row>
    <row r="918" spans="1:25" ht="12.75" customHeight="1">
      <c r="A918" s="343"/>
      <c r="B918" s="343"/>
      <c r="C918" s="343"/>
      <c r="D918" s="343"/>
      <c r="E918" s="404"/>
      <c r="F918" s="404"/>
      <c r="G918" s="404"/>
      <c r="H918" s="343"/>
      <c r="I918" s="343"/>
      <c r="J918" s="343"/>
      <c r="K918" s="343"/>
      <c r="L918" s="343"/>
      <c r="M918" s="343"/>
      <c r="N918" s="343"/>
      <c r="O918" s="343"/>
      <c r="P918" s="343"/>
      <c r="Q918" s="343"/>
      <c r="R918" s="343"/>
      <c r="S918" s="343"/>
      <c r="T918" s="343"/>
      <c r="U918" s="343"/>
      <c r="V918" s="343"/>
      <c r="W918" s="343"/>
      <c r="X918" s="343"/>
      <c r="Y918" s="343"/>
    </row>
    <row r="919" spans="1:25" ht="12.75" customHeight="1">
      <c r="A919" s="343"/>
      <c r="B919" s="343"/>
      <c r="C919" s="343"/>
      <c r="D919" s="343"/>
      <c r="E919" s="404"/>
      <c r="F919" s="404"/>
      <c r="G919" s="404"/>
      <c r="H919" s="343"/>
      <c r="I919" s="343"/>
      <c r="J919" s="343"/>
      <c r="K919" s="343"/>
      <c r="L919" s="343"/>
      <c r="M919" s="343"/>
      <c r="N919" s="343"/>
      <c r="O919" s="343"/>
      <c r="P919" s="343"/>
      <c r="Q919" s="343"/>
      <c r="R919" s="343"/>
      <c r="S919" s="343"/>
      <c r="T919" s="343"/>
      <c r="U919" s="343"/>
      <c r="V919" s="343"/>
      <c r="W919" s="343"/>
      <c r="X919" s="343"/>
      <c r="Y919" s="343"/>
    </row>
    <row r="920" spans="1:25" ht="12.75" customHeight="1">
      <c r="A920" s="343"/>
      <c r="B920" s="343"/>
      <c r="C920" s="343"/>
      <c r="D920" s="343"/>
      <c r="E920" s="404"/>
      <c r="F920" s="404"/>
      <c r="G920" s="404"/>
      <c r="H920" s="343"/>
      <c r="I920" s="343"/>
      <c r="J920" s="343"/>
      <c r="K920" s="343"/>
      <c r="L920" s="343"/>
      <c r="M920" s="343"/>
      <c r="N920" s="343"/>
      <c r="O920" s="343"/>
      <c r="P920" s="343"/>
      <c r="Q920" s="343"/>
      <c r="R920" s="343"/>
      <c r="S920" s="343"/>
      <c r="T920" s="343"/>
      <c r="U920" s="343"/>
      <c r="V920" s="343"/>
      <c r="W920" s="343"/>
      <c r="X920" s="343"/>
      <c r="Y920" s="343"/>
    </row>
    <row r="921" spans="1:25" ht="12.75" customHeight="1">
      <c r="A921" s="343"/>
      <c r="B921" s="343"/>
      <c r="C921" s="343"/>
      <c r="D921" s="343"/>
      <c r="E921" s="404"/>
      <c r="F921" s="404"/>
      <c r="G921" s="404"/>
      <c r="H921" s="343"/>
      <c r="I921" s="343"/>
      <c r="J921" s="343"/>
      <c r="K921" s="343"/>
      <c r="L921" s="343"/>
      <c r="M921" s="343"/>
      <c r="N921" s="343"/>
      <c r="O921" s="343"/>
      <c r="P921" s="343"/>
      <c r="Q921" s="343"/>
      <c r="R921" s="343"/>
      <c r="S921" s="343"/>
      <c r="T921" s="343"/>
      <c r="U921" s="343"/>
      <c r="V921" s="343"/>
      <c r="W921" s="343"/>
      <c r="X921" s="343"/>
      <c r="Y921" s="343"/>
    </row>
    <row r="922" spans="1:25" ht="12.75" customHeight="1">
      <c r="A922" s="343"/>
      <c r="B922" s="343"/>
      <c r="C922" s="343"/>
      <c r="D922" s="343"/>
      <c r="E922" s="404"/>
      <c r="F922" s="404"/>
      <c r="G922" s="404"/>
      <c r="H922" s="343"/>
      <c r="I922" s="343"/>
      <c r="J922" s="343"/>
      <c r="K922" s="343"/>
      <c r="L922" s="343"/>
      <c r="M922" s="343"/>
      <c r="N922" s="343"/>
      <c r="O922" s="343"/>
      <c r="P922" s="343"/>
      <c r="Q922" s="343"/>
      <c r="R922" s="343"/>
      <c r="S922" s="343"/>
      <c r="T922" s="343"/>
      <c r="U922" s="343"/>
      <c r="V922" s="343"/>
      <c r="W922" s="343"/>
      <c r="X922" s="343"/>
      <c r="Y922" s="343"/>
    </row>
    <row r="923" spans="1:25" ht="12.75" customHeight="1">
      <c r="A923" s="343"/>
      <c r="B923" s="343"/>
      <c r="C923" s="343"/>
      <c r="D923" s="343"/>
      <c r="E923" s="404"/>
      <c r="F923" s="404"/>
      <c r="G923" s="404"/>
      <c r="H923" s="343"/>
      <c r="I923" s="343"/>
      <c r="J923" s="343"/>
      <c r="K923" s="343"/>
      <c r="L923" s="343"/>
      <c r="M923" s="343"/>
      <c r="N923" s="343"/>
      <c r="O923" s="343"/>
      <c r="P923" s="343"/>
      <c r="Q923" s="343"/>
      <c r="R923" s="343"/>
      <c r="S923" s="343"/>
      <c r="T923" s="343"/>
      <c r="U923" s="343"/>
      <c r="V923" s="343"/>
      <c r="W923" s="343"/>
      <c r="X923" s="343"/>
      <c r="Y923" s="343"/>
    </row>
    <row r="924" spans="1:25" ht="12.75" customHeight="1">
      <c r="A924" s="343"/>
      <c r="B924" s="343"/>
      <c r="C924" s="343"/>
      <c r="D924" s="343"/>
      <c r="E924" s="404"/>
      <c r="F924" s="404"/>
      <c r="G924" s="404"/>
      <c r="H924" s="343"/>
      <c r="I924" s="343"/>
      <c r="J924" s="343"/>
      <c r="K924" s="343"/>
      <c r="L924" s="343"/>
      <c r="M924" s="343"/>
      <c r="N924" s="343"/>
      <c r="O924" s="343"/>
      <c r="P924" s="343"/>
      <c r="Q924" s="343"/>
      <c r="R924" s="343"/>
      <c r="S924" s="343"/>
      <c r="T924" s="343"/>
      <c r="U924" s="343"/>
      <c r="V924" s="343"/>
      <c r="W924" s="343"/>
      <c r="X924" s="343"/>
      <c r="Y924" s="343"/>
    </row>
    <row r="925" spans="1:25" ht="12.75" customHeight="1">
      <c r="A925" s="343"/>
      <c r="B925" s="343"/>
      <c r="C925" s="343"/>
      <c r="D925" s="343"/>
      <c r="E925" s="404"/>
      <c r="F925" s="404"/>
      <c r="G925" s="404"/>
      <c r="H925" s="343"/>
      <c r="I925" s="343"/>
      <c r="J925" s="343"/>
      <c r="K925" s="343"/>
      <c r="L925" s="343"/>
      <c r="M925" s="343"/>
      <c r="N925" s="343"/>
      <c r="O925" s="343"/>
      <c r="P925" s="343"/>
      <c r="Q925" s="343"/>
      <c r="R925" s="343"/>
      <c r="S925" s="343"/>
      <c r="T925" s="343"/>
      <c r="U925" s="343"/>
      <c r="V925" s="343"/>
      <c r="W925" s="343"/>
      <c r="X925" s="343"/>
      <c r="Y925" s="343"/>
    </row>
    <row r="926" spans="1:25" ht="12.75" customHeight="1">
      <c r="A926" s="343"/>
      <c r="B926" s="343"/>
      <c r="C926" s="343"/>
      <c r="D926" s="343"/>
      <c r="E926" s="404"/>
      <c r="F926" s="404"/>
      <c r="G926" s="404"/>
      <c r="H926" s="343"/>
      <c r="I926" s="343"/>
      <c r="J926" s="343"/>
      <c r="K926" s="343"/>
      <c r="L926" s="343"/>
      <c r="M926" s="343"/>
      <c r="N926" s="343"/>
      <c r="O926" s="343"/>
      <c r="P926" s="343"/>
      <c r="Q926" s="343"/>
      <c r="R926" s="343"/>
      <c r="S926" s="343"/>
      <c r="T926" s="343"/>
      <c r="U926" s="343"/>
      <c r="V926" s="343"/>
      <c r="W926" s="343"/>
      <c r="X926" s="343"/>
      <c r="Y926" s="343"/>
    </row>
    <row r="927" spans="1:25" ht="12.75" customHeight="1">
      <c r="A927" s="343"/>
      <c r="B927" s="343"/>
      <c r="C927" s="343"/>
      <c r="D927" s="343"/>
      <c r="E927" s="404"/>
      <c r="F927" s="404"/>
      <c r="G927" s="404"/>
      <c r="H927" s="343"/>
      <c r="I927" s="343"/>
      <c r="J927" s="343"/>
      <c r="K927" s="343"/>
      <c r="L927" s="343"/>
      <c r="M927" s="343"/>
      <c r="N927" s="343"/>
      <c r="O927" s="343"/>
      <c r="P927" s="343"/>
      <c r="Q927" s="343"/>
      <c r="R927" s="343"/>
      <c r="S927" s="343"/>
      <c r="T927" s="343"/>
      <c r="U927" s="343"/>
      <c r="V927" s="343"/>
      <c r="W927" s="343"/>
      <c r="X927" s="343"/>
      <c r="Y927" s="343"/>
    </row>
    <row r="928" spans="1:25" ht="12.75" customHeight="1">
      <c r="A928" s="343"/>
      <c r="B928" s="343"/>
      <c r="C928" s="343"/>
      <c r="D928" s="343"/>
      <c r="E928" s="404"/>
      <c r="F928" s="404"/>
      <c r="G928" s="404"/>
      <c r="H928" s="343"/>
      <c r="I928" s="343"/>
      <c r="J928" s="343"/>
      <c r="K928" s="343"/>
      <c r="L928" s="343"/>
      <c r="M928" s="343"/>
      <c r="N928" s="343"/>
      <c r="O928" s="343"/>
      <c r="P928" s="343"/>
      <c r="Q928" s="343"/>
      <c r="R928" s="343"/>
      <c r="S928" s="343"/>
      <c r="T928" s="343"/>
      <c r="U928" s="343"/>
      <c r="V928" s="343"/>
      <c r="W928" s="343"/>
      <c r="X928" s="343"/>
      <c r="Y928" s="343"/>
    </row>
    <row r="929" spans="1:25" ht="12.75" customHeight="1">
      <c r="A929" s="343"/>
      <c r="B929" s="343"/>
      <c r="C929" s="343"/>
      <c r="D929" s="343"/>
      <c r="E929" s="404"/>
      <c r="F929" s="404"/>
      <c r="G929" s="404"/>
      <c r="H929" s="343"/>
      <c r="I929" s="343"/>
      <c r="J929" s="343"/>
      <c r="K929" s="343"/>
      <c r="L929" s="343"/>
      <c r="M929" s="343"/>
      <c r="N929" s="343"/>
      <c r="O929" s="343"/>
      <c r="P929" s="343"/>
      <c r="Q929" s="343"/>
      <c r="R929" s="343"/>
      <c r="S929" s="343"/>
      <c r="T929" s="343"/>
      <c r="U929" s="343"/>
      <c r="V929" s="343"/>
      <c r="W929" s="343"/>
      <c r="X929" s="343"/>
      <c r="Y929" s="343"/>
    </row>
    <row r="930" spans="1:25" ht="12.75" customHeight="1">
      <c r="A930" s="343"/>
      <c r="B930" s="343"/>
      <c r="C930" s="343"/>
      <c r="D930" s="343"/>
      <c r="E930" s="404"/>
      <c r="F930" s="404"/>
      <c r="G930" s="404"/>
      <c r="H930" s="343"/>
      <c r="I930" s="343"/>
      <c r="J930" s="343"/>
      <c r="K930" s="343"/>
      <c r="L930" s="343"/>
      <c r="M930" s="343"/>
      <c r="N930" s="343"/>
      <c r="O930" s="343"/>
      <c r="P930" s="343"/>
      <c r="Q930" s="343"/>
      <c r="R930" s="343"/>
      <c r="S930" s="343"/>
      <c r="T930" s="343"/>
      <c r="U930" s="343"/>
      <c r="V930" s="343"/>
      <c r="W930" s="343"/>
      <c r="X930" s="343"/>
      <c r="Y930" s="343"/>
    </row>
    <row r="931" spans="1:25" ht="12.75" customHeight="1">
      <c r="A931" s="343"/>
      <c r="B931" s="343"/>
      <c r="C931" s="343"/>
      <c r="D931" s="343"/>
      <c r="E931" s="404"/>
      <c r="F931" s="404"/>
      <c r="G931" s="404"/>
      <c r="H931" s="343"/>
      <c r="I931" s="343"/>
      <c r="J931" s="343"/>
      <c r="K931" s="343"/>
      <c r="L931" s="343"/>
      <c r="M931" s="343"/>
      <c r="N931" s="343"/>
      <c r="O931" s="343"/>
      <c r="P931" s="343"/>
      <c r="Q931" s="343"/>
      <c r="R931" s="343"/>
      <c r="S931" s="343"/>
      <c r="T931" s="343"/>
      <c r="U931" s="343"/>
      <c r="V931" s="343"/>
      <c r="W931" s="343"/>
      <c r="X931" s="343"/>
      <c r="Y931" s="343"/>
    </row>
    <row r="932" spans="1:25" ht="12.75" customHeight="1">
      <c r="A932" s="343"/>
      <c r="B932" s="343"/>
      <c r="C932" s="343"/>
      <c r="D932" s="343"/>
      <c r="E932" s="404"/>
      <c r="F932" s="404"/>
      <c r="G932" s="404"/>
      <c r="H932" s="343"/>
      <c r="I932" s="343"/>
      <c r="J932" s="343"/>
      <c r="K932" s="343"/>
      <c r="L932" s="343"/>
      <c r="M932" s="343"/>
      <c r="N932" s="343"/>
      <c r="O932" s="343"/>
      <c r="P932" s="343"/>
      <c r="Q932" s="343"/>
      <c r="R932" s="343"/>
      <c r="S932" s="343"/>
      <c r="T932" s="343"/>
      <c r="U932" s="343"/>
      <c r="V932" s="343"/>
      <c r="W932" s="343"/>
      <c r="X932" s="343"/>
      <c r="Y932" s="343"/>
    </row>
    <row r="933" spans="1:25" ht="12.75" customHeight="1">
      <c r="A933" s="343"/>
      <c r="B933" s="343"/>
      <c r="C933" s="343"/>
      <c r="D933" s="343"/>
      <c r="E933" s="404"/>
      <c r="F933" s="404"/>
      <c r="G933" s="404"/>
      <c r="H933" s="343"/>
      <c r="I933" s="343"/>
      <c r="J933" s="343"/>
      <c r="K933" s="343"/>
      <c r="L933" s="343"/>
      <c r="M933" s="343"/>
      <c r="N933" s="343"/>
      <c r="O933" s="343"/>
      <c r="P933" s="343"/>
      <c r="Q933" s="343"/>
      <c r="R933" s="343"/>
      <c r="S933" s="343"/>
      <c r="T933" s="343"/>
      <c r="U933" s="343"/>
      <c r="V933" s="343"/>
      <c r="W933" s="343"/>
      <c r="X933" s="343"/>
      <c r="Y933" s="343"/>
    </row>
    <row r="934" spans="1:25" ht="12.75" customHeight="1">
      <c r="A934" s="343"/>
      <c r="B934" s="343"/>
      <c r="C934" s="343"/>
      <c r="D934" s="343"/>
      <c r="E934" s="404"/>
      <c r="F934" s="404"/>
      <c r="G934" s="404"/>
      <c r="H934" s="343"/>
      <c r="I934" s="343"/>
      <c r="J934" s="343"/>
      <c r="K934" s="343"/>
      <c r="L934" s="343"/>
      <c r="M934" s="343"/>
      <c r="N934" s="343"/>
      <c r="O934" s="343"/>
      <c r="P934" s="343"/>
      <c r="Q934" s="343"/>
      <c r="R934" s="343"/>
      <c r="S934" s="343"/>
      <c r="T934" s="343"/>
      <c r="U934" s="343"/>
      <c r="V934" s="343"/>
      <c r="W934" s="343"/>
      <c r="X934" s="343"/>
      <c r="Y934" s="343"/>
    </row>
    <row r="935" spans="1:25" ht="12.75" customHeight="1">
      <c r="A935" s="343"/>
      <c r="B935" s="343"/>
      <c r="C935" s="343"/>
      <c r="D935" s="343"/>
      <c r="E935" s="404"/>
      <c r="F935" s="404"/>
      <c r="G935" s="404"/>
      <c r="H935" s="343"/>
      <c r="I935" s="343"/>
      <c r="J935" s="343"/>
      <c r="K935" s="343"/>
      <c r="L935" s="343"/>
      <c r="M935" s="343"/>
      <c r="N935" s="343"/>
      <c r="O935" s="343"/>
      <c r="P935" s="343"/>
      <c r="Q935" s="343"/>
      <c r="R935" s="343"/>
      <c r="S935" s="343"/>
      <c r="T935" s="343"/>
      <c r="U935" s="343"/>
      <c r="V935" s="343"/>
      <c r="W935" s="343"/>
      <c r="X935" s="343"/>
      <c r="Y935" s="343"/>
    </row>
    <row r="936" spans="1:25" ht="12.75" customHeight="1">
      <c r="A936" s="343"/>
      <c r="B936" s="343"/>
      <c r="C936" s="343"/>
      <c r="D936" s="343"/>
      <c r="E936" s="404"/>
      <c r="F936" s="404"/>
      <c r="G936" s="404"/>
      <c r="H936" s="343"/>
      <c r="I936" s="343"/>
      <c r="J936" s="343"/>
      <c r="K936" s="343"/>
      <c r="L936" s="343"/>
      <c r="M936" s="343"/>
      <c r="N936" s="343"/>
      <c r="O936" s="343"/>
      <c r="P936" s="343"/>
      <c r="Q936" s="343"/>
      <c r="R936" s="343"/>
      <c r="S936" s="343"/>
      <c r="T936" s="343"/>
      <c r="U936" s="343"/>
      <c r="V936" s="343"/>
      <c r="W936" s="343"/>
      <c r="X936" s="343"/>
      <c r="Y936" s="343"/>
    </row>
    <row r="937" spans="1:25" ht="12.75" customHeight="1">
      <c r="A937" s="343"/>
      <c r="B937" s="343"/>
      <c r="C937" s="343"/>
      <c r="D937" s="343"/>
      <c r="E937" s="404"/>
      <c r="F937" s="404"/>
      <c r="G937" s="404"/>
      <c r="H937" s="343"/>
      <c r="I937" s="343"/>
      <c r="J937" s="343"/>
      <c r="K937" s="343"/>
      <c r="L937" s="343"/>
      <c r="M937" s="343"/>
      <c r="N937" s="343"/>
      <c r="O937" s="343"/>
      <c r="P937" s="343"/>
      <c r="Q937" s="343"/>
      <c r="R937" s="343"/>
      <c r="S937" s="343"/>
      <c r="T937" s="343"/>
      <c r="U937" s="343"/>
      <c r="V937" s="343"/>
      <c r="W937" s="343"/>
      <c r="X937" s="343"/>
      <c r="Y937" s="343"/>
    </row>
    <row r="938" spans="1:25" ht="12.75" customHeight="1">
      <c r="A938" s="343"/>
      <c r="B938" s="343"/>
      <c r="C938" s="343"/>
      <c r="D938" s="343"/>
      <c r="E938" s="404"/>
      <c r="F938" s="404"/>
      <c r="G938" s="404"/>
      <c r="H938" s="343"/>
      <c r="I938" s="343"/>
      <c r="J938" s="343"/>
      <c r="K938" s="343"/>
      <c r="L938" s="343"/>
      <c r="M938" s="343"/>
      <c r="N938" s="343"/>
      <c r="O938" s="343"/>
      <c r="P938" s="343"/>
      <c r="Q938" s="343"/>
      <c r="R938" s="343"/>
      <c r="S938" s="343"/>
      <c r="T938" s="343"/>
      <c r="U938" s="343"/>
      <c r="V938" s="343"/>
      <c r="W938" s="343"/>
      <c r="X938" s="343"/>
      <c r="Y938" s="343"/>
    </row>
    <row r="939" spans="1:25" ht="12.75" customHeight="1">
      <c r="A939" s="343"/>
      <c r="B939" s="343"/>
      <c r="C939" s="343"/>
      <c r="D939" s="343"/>
      <c r="E939" s="404"/>
      <c r="F939" s="404"/>
      <c r="G939" s="404"/>
      <c r="H939" s="343"/>
      <c r="I939" s="343"/>
      <c r="J939" s="343"/>
      <c r="K939" s="343"/>
      <c r="L939" s="343"/>
      <c r="M939" s="343"/>
      <c r="N939" s="343"/>
      <c r="O939" s="343"/>
      <c r="P939" s="343"/>
      <c r="Q939" s="343"/>
      <c r="R939" s="343"/>
      <c r="S939" s="343"/>
      <c r="T939" s="343"/>
      <c r="U939" s="343"/>
      <c r="V939" s="343"/>
      <c r="W939" s="343"/>
      <c r="X939" s="343"/>
      <c r="Y939" s="343"/>
    </row>
    <row r="940" spans="1:25" ht="12.75" customHeight="1">
      <c r="A940" s="343"/>
      <c r="B940" s="343"/>
      <c r="C940" s="343"/>
      <c r="D940" s="343"/>
      <c r="E940" s="404"/>
      <c r="F940" s="404"/>
      <c r="G940" s="404"/>
      <c r="H940" s="343"/>
      <c r="I940" s="343"/>
      <c r="J940" s="343"/>
      <c r="K940" s="343"/>
      <c r="L940" s="343"/>
      <c r="M940" s="343"/>
      <c r="N940" s="343"/>
      <c r="O940" s="343"/>
      <c r="P940" s="343"/>
      <c r="Q940" s="343"/>
      <c r="R940" s="343"/>
      <c r="S940" s="343"/>
      <c r="T940" s="343"/>
      <c r="U940" s="343"/>
      <c r="V940" s="343"/>
      <c r="W940" s="343"/>
      <c r="X940" s="343"/>
      <c r="Y940" s="343"/>
    </row>
    <row r="941" spans="1:25" ht="12.75" customHeight="1">
      <c r="A941" s="343"/>
      <c r="B941" s="343"/>
      <c r="C941" s="343"/>
      <c r="D941" s="343"/>
      <c r="E941" s="404"/>
      <c r="F941" s="404"/>
      <c r="G941" s="404"/>
      <c r="H941" s="343"/>
      <c r="I941" s="343"/>
      <c r="J941" s="343"/>
      <c r="K941" s="343"/>
      <c r="L941" s="343"/>
      <c r="M941" s="343"/>
      <c r="N941" s="343"/>
      <c r="O941" s="343"/>
      <c r="P941" s="343"/>
      <c r="Q941" s="343"/>
      <c r="R941" s="343"/>
      <c r="S941" s="343"/>
      <c r="T941" s="343"/>
      <c r="U941" s="343"/>
      <c r="V941" s="343"/>
      <c r="W941" s="343"/>
      <c r="X941" s="343"/>
      <c r="Y941" s="343"/>
    </row>
    <row r="942" spans="1:25" ht="12.75" customHeight="1">
      <c r="A942" s="343"/>
      <c r="B942" s="343"/>
      <c r="C942" s="343"/>
      <c r="D942" s="343"/>
      <c r="E942" s="404"/>
      <c r="F942" s="404"/>
      <c r="G942" s="404"/>
      <c r="H942" s="343"/>
      <c r="I942" s="343"/>
      <c r="J942" s="343"/>
      <c r="K942" s="343"/>
      <c r="L942" s="343"/>
      <c r="M942" s="343"/>
      <c r="N942" s="343"/>
      <c r="O942" s="343"/>
      <c r="P942" s="343"/>
      <c r="Q942" s="343"/>
      <c r="R942" s="343"/>
      <c r="S942" s="343"/>
      <c r="T942" s="343"/>
      <c r="U942" s="343"/>
      <c r="V942" s="343"/>
      <c r="W942" s="343"/>
      <c r="X942" s="343"/>
      <c r="Y942" s="343"/>
    </row>
    <row r="943" spans="1:25" ht="12.75" customHeight="1">
      <c r="A943" s="343"/>
      <c r="B943" s="343"/>
      <c r="C943" s="343"/>
      <c r="D943" s="343"/>
      <c r="E943" s="404"/>
      <c r="F943" s="404"/>
      <c r="G943" s="404"/>
      <c r="H943" s="343"/>
      <c r="I943" s="343"/>
      <c r="J943" s="343"/>
      <c r="K943" s="343"/>
      <c r="L943" s="343"/>
      <c r="M943" s="343"/>
      <c r="N943" s="343"/>
      <c r="O943" s="343"/>
      <c r="P943" s="343"/>
      <c r="Q943" s="343"/>
      <c r="R943" s="343"/>
      <c r="S943" s="343"/>
      <c r="T943" s="343"/>
      <c r="U943" s="343"/>
      <c r="V943" s="343"/>
      <c r="W943" s="343"/>
      <c r="X943" s="343"/>
      <c r="Y943" s="343"/>
    </row>
    <row r="944" spans="1:25" ht="12.75" customHeight="1">
      <c r="A944" s="343"/>
      <c r="B944" s="343"/>
      <c r="C944" s="343"/>
      <c r="D944" s="343"/>
      <c r="E944" s="404"/>
      <c r="F944" s="404"/>
      <c r="G944" s="404"/>
      <c r="H944" s="343"/>
      <c r="I944" s="343"/>
      <c r="J944" s="343"/>
      <c r="K944" s="343"/>
      <c r="L944" s="343"/>
      <c r="M944" s="343"/>
      <c r="N944" s="343"/>
      <c r="O944" s="343"/>
      <c r="P944" s="343"/>
      <c r="Q944" s="343"/>
      <c r="R944" s="343"/>
      <c r="S944" s="343"/>
      <c r="T944" s="343"/>
      <c r="U944" s="343"/>
      <c r="V944" s="343"/>
      <c r="W944" s="343"/>
      <c r="X944" s="343"/>
      <c r="Y944" s="343"/>
    </row>
    <row r="945" spans="1:25" ht="12.75" customHeight="1">
      <c r="A945" s="343"/>
      <c r="B945" s="343"/>
      <c r="C945" s="343"/>
      <c r="D945" s="343"/>
      <c r="E945" s="404"/>
      <c r="F945" s="404"/>
      <c r="G945" s="404"/>
      <c r="H945" s="343"/>
      <c r="I945" s="343"/>
      <c r="J945" s="343"/>
      <c r="K945" s="343"/>
      <c r="L945" s="343"/>
      <c r="M945" s="343"/>
      <c r="N945" s="343"/>
      <c r="O945" s="343"/>
      <c r="P945" s="343"/>
      <c r="Q945" s="343"/>
      <c r="R945" s="343"/>
      <c r="S945" s="343"/>
      <c r="T945" s="343"/>
      <c r="U945" s="343"/>
      <c r="V945" s="343"/>
      <c r="W945" s="343"/>
      <c r="X945" s="343"/>
      <c r="Y945" s="343"/>
    </row>
    <row r="946" spans="1:25" ht="12.75" customHeight="1">
      <c r="A946" s="343"/>
      <c r="B946" s="343"/>
      <c r="C946" s="343"/>
      <c r="D946" s="343"/>
      <c r="E946" s="404"/>
      <c r="F946" s="404"/>
      <c r="G946" s="404"/>
      <c r="H946" s="343"/>
      <c r="I946" s="343"/>
      <c r="J946" s="343"/>
      <c r="K946" s="343"/>
      <c r="L946" s="343"/>
      <c r="M946" s="343"/>
      <c r="N946" s="343"/>
      <c r="O946" s="343"/>
      <c r="P946" s="343"/>
      <c r="Q946" s="343"/>
      <c r="R946" s="343"/>
      <c r="S946" s="343"/>
      <c r="T946" s="343"/>
      <c r="U946" s="343"/>
      <c r="V946" s="343"/>
      <c r="W946" s="343"/>
      <c r="X946" s="343"/>
      <c r="Y946" s="343"/>
    </row>
    <row r="947" spans="1:25" ht="12.75" customHeight="1">
      <c r="A947" s="343"/>
      <c r="B947" s="343"/>
      <c r="C947" s="343"/>
      <c r="D947" s="343"/>
      <c r="E947" s="404"/>
      <c r="F947" s="404"/>
      <c r="G947" s="404"/>
      <c r="H947" s="343"/>
      <c r="I947" s="343"/>
      <c r="J947" s="343"/>
      <c r="K947" s="343"/>
      <c r="L947" s="343"/>
      <c r="M947" s="343"/>
      <c r="N947" s="343"/>
      <c r="O947" s="343"/>
      <c r="P947" s="343"/>
      <c r="Q947" s="343"/>
      <c r="R947" s="343"/>
      <c r="S947" s="343"/>
      <c r="T947" s="343"/>
      <c r="U947" s="343"/>
      <c r="V947" s="343"/>
      <c r="W947" s="343"/>
      <c r="X947" s="343"/>
      <c r="Y947" s="343"/>
    </row>
    <row r="948" spans="1:25" ht="12.75" customHeight="1">
      <c r="A948" s="343"/>
      <c r="B948" s="343"/>
      <c r="C948" s="343"/>
      <c r="D948" s="343"/>
      <c r="E948" s="404"/>
      <c r="F948" s="404"/>
      <c r="G948" s="404"/>
      <c r="H948" s="343"/>
      <c r="I948" s="343"/>
      <c r="J948" s="343"/>
      <c r="K948" s="343"/>
      <c r="L948" s="343"/>
      <c r="M948" s="343"/>
      <c r="N948" s="343"/>
      <c r="O948" s="343"/>
      <c r="P948" s="343"/>
      <c r="Q948" s="343"/>
      <c r="R948" s="343"/>
      <c r="S948" s="343"/>
      <c r="T948" s="343"/>
      <c r="U948" s="343"/>
      <c r="V948" s="343"/>
      <c r="W948" s="343"/>
      <c r="X948" s="343"/>
      <c r="Y948" s="343"/>
    </row>
    <row r="949" spans="1:25" ht="12.75" customHeight="1">
      <c r="A949" s="343"/>
      <c r="B949" s="343"/>
      <c r="C949" s="343"/>
      <c r="D949" s="343"/>
      <c r="E949" s="404"/>
      <c r="F949" s="404"/>
      <c r="G949" s="404"/>
      <c r="H949" s="343"/>
      <c r="I949" s="343"/>
      <c r="J949" s="343"/>
      <c r="K949" s="343"/>
      <c r="L949" s="343"/>
      <c r="M949" s="343"/>
      <c r="N949" s="343"/>
      <c r="O949" s="343"/>
      <c r="P949" s="343"/>
      <c r="Q949" s="343"/>
      <c r="R949" s="343"/>
      <c r="S949" s="343"/>
      <c r="T949" s="343"/>
      <c r="U949" s="343"/>
      <c r="V949" s="343"/>
      <c r="W949" s="343"/>
      <c r="X949" s="343"/>
      <c r="Y949" s="343"/>
    </row>
    <row r="950" spans="1:25" ht="12.75" customHeight="1">
      <c r="A950" s="343"/>
      <c r="B950" s="343"/>
      <c r="C950" s="343"/>
      <c r="D950" s="343"/>
      <c r="E950" s="404"/>
      <c r="F950" s="404"/>
      <c r="G950" s="404"/>
      <c r="H950" s="343"/>
      <c r="I950" s="343"/>
      <c r="J950" s="343"/>
      <c r="K950" s="343"/>
      <c r="L950" s="343"/>
      <c r="M950" s="343"/>
      <c r="N950" s="343"/>
      <c r="O950" s="343"/>
      <c r="P950" s="343"/>
      <c r="Q950" s="343"/>
      <c r="R950" s="343"/>
      <c r="S950" s="343"/>
      <c r="T950" s="343"/>
      <c r="U950" s="343"/>
      <c r="V950" s="343"/>
      <c r="W950" s="343"/>
      <c r="X950" s="343"/>
      <c r="Y950" s="343"/>
    </row>
    <row r="951" spans="1:25" ht="12.75" customHeight="1">
      <c r="A951" s="343"/>
      <c r="B951" s="343"/>
      <c r="C951" s="343"/>
      <c r="D951" s="343"/>
      <c r="E951" s="404"/>
      <c r="F951" s="404"/>
      <c r="G951" s="404"/>
      <c r="H951" s="343"/>
      <c r="I951" s="343"/>
      <c r="J951" s="343"/>
      <c r="K951" s="343"/>
      <c r="L951" s="343"/>
      <c r="M951" s="343"/>
      <c r="N951" s="343"/>
      <c r="O951" s="343"/>
      <c r="P951" s="343"/>
      <c r="Q951" s="343"/>
      <c r="R951" s="343"/>
      <c r="S951" s="343"/>
      <c r="T951" s="343"/>
      <c r="U951" s="343"/>
      <c r="V951" s="343"/>
      <c r="W951" s="343"/>
      <c r="X951" s="343"/>
      <c r="Y951" s="343"/>
    </row>
    <row r="952" spans="1:25" ht="12.75" customHeight="1">
      <c r="A952" s="343"/>
      <c r="B952" s="343"/>
      <c r="C952" s="343"/>
      <c r="D952" s="343"/>
      <c r="E952" s="404"/>
      <c r="F952" s="404"/>
      <c r="G952" s="404"/>
      <c r="H952" s="343"/>
      <c r="I952" s="343"/>
      <c r="J952" s="343"/>
      <c r="K952" s="343"/>
      <c r="L952" s="343"/>
      <c r="M952" s="343"/>
      <c r="N952" s="343"/>
      <c r="O952" s="343"/>
      <c r="P952" s="343"/>
      <c r="Q952" s="343"/>
      <c r="R952" s="343"/>
      <c r="S952" s="343"/>
      <c r="T952" s="343"/>
      <c r="U952" s="343"/>
      <c r="V952" s="343"/>
      <c r="W952" s="343"/>
      <c r="X952" s="343"/>
      <c r="Y952" s="343"/>
    </row>
    <row r="953" spans="1:25" ht="12.75" customHeight="1">
      <c r="A953" s="343"/>
      <c r="B953" s="343"/>
      <c r="C953" s="343"/>
      <c r="D953" s="343"/>
      <c r="E953" s="404"/>
      <c r="F953" s="404"/>
      <c r="G953" s="404"/>
      <c r="H953" s="343"/>
      <c r="I953" s="343"/>
      <c r="J953" s="343"/>
      <c r="K953" s="343"/>
      <c r="L953" s="343"/>
      <c r="M953" s="343"/>
      <c r="N953" s="343"/>
      <c r="O953" s="343"/>
      <c r="P953" s="343"/>
      <c r="Q953" s="343"/>
      <c r="R953" s="343"/>
      <c r="S953" s="343"/>
      <c r="T953" s="343"/>
      <c r="U953" s="343"/>
      <c r="V953" s="343"/>
      <c r="W953" s="343"/>
      <c r="X953" s="343"/>
      <c r="Y953" s="343"/>
    </row>
    <row r="954" spans="1:25" ht="12.75" customHeight="1">
      <c r="A954" s="343"/>
      <c r="B954" s="343"/>
      <c r="C954" s="343"/>
      <c r="D954" s="343"/>
      <c r="E954" s="404"/>
      <c r="F954" s="404"/>
      <c r="G954" s="404"/>
      <c r="H954" s="343"/>
      <c r="I954" s="343"/>
      <c r="J954" s="343"/>
      <c r="K954" s="343"/>
      <c r="L954" s="343"/>
      <c r="M954" s="343"/>
      <c r="N954" s="343"/>
      <c r="O954" s="343"/>
      <c r="P954" s="343"/>
      <c r="Q954" s="343"/>
      <c r="R954" s="343"/>
      <c r="S954" s="343"/>
      <c r="T954" s="343"/>
      <c r="U954" s="343"/>
      <c r="V954" s="343"/>
      <c r="W954" s="343"/>
      <c r="X954" s="343"/>
      <c r="Y954" s="343"/>
    </row>
    <row r="955" spans="1:25" ht="12.75" customHeight="1">
      <c r="A955" s="343"/>
      <c r="B955" s="343"/>
      <c r="C955" s="343"/>
      <c r="D955" s="343"/>
      <c r="E955" s="404"/>
      <c r="F955" s="404"/>
      <c r="G955" s="404"/>
      <c r="H955" s="343"/>
      <c r="I955" s="343"/>
      <c r="J955" s="343"/>
      <c r="K955" s="343"/>
      <c r="L955" s="343"/>
      <c r="M955" s="343"/>
      <c r="N955" s="343"/>
      <c r="O955" s="343"/>
      <c r="P955" s="343"/>
      <c r="Q955" s="343"/>
      <c r="R955" s="343"/>
      <c r="S955" s="343"/>
      <c r="T955" s="343"/>
      <c r="U955" s="343"/>
      <c r="V955" s="343"/>
      <c r="W955" s="343"/>
      <c r="X955" s="343"/>
      <c r="Y955" s="343"/>
    </row>
    <row r="956" spans="1:25" ht="12.75" customHeight="1">
      <c r="A956" s="343"/>
      <c r="B956" s="343"/>
      <c r="C956" s="343"/>
      <c r="D956" s="343"/>
      <c r="E956" s="404"/>
      <c r="F956" s="404"/>
      <c r="G956" s="404"/>
      <c r="H956" s="343"/>
      <c r="I956" s="343"/>
      <c r="J956" s="343"/>
      <c r="K956" s="343"/>
      <c r="L956" s="343"/>
      <c r="M956" s="343"/>
      <c r="N956" s="343"/>
      <c r="O956" s="343"/>
      <c r="P956" s="343"/>
      <c r="Q956" s="343"/>
      <c r="R956" s="343"/>
      <c r="S956" s="343"/>
      <c r="T956" s="343"/>
      <c r="U956" s="343"/>
      <c r="V956" s="343"/>
      <c r="W956" s="343"/>
      <c r="X956" s="343"/>
      <c r="Y956" s="343"/>
    </row>
    <row r="957" spans="1:25" ht="12.75" customHeight="1">
      <c r="A957" s="343"/>
      <c r="B957" s="343"/>
      <c r="C957" s="343"/>
      <c r="D957" s="343"/>
      <c r="E957" s="404"/>
      <c r="F957" s="404"/>
      <c r="G957" s="404"/>
      <c r="H957" s="343"/>
      <c r="I957" s="343"/>
      <c r="J957" s="343"/>
      <c r="K957" s="343"/>
      <c r="L957" s="343"/>
      <c r="M957" s="343"/>
      <c r="N957" s="343"/>
      <c r="O957" s="343"/>
      <c r="P957" s="343"/>
      <c r="Q957" s="343"/>
      <c r="R957" s="343"/>
      <c r="S957" s="343"/>
      <c r="T957" s="343"/>
      <c r="U957" s="343"/>
      <c r="V957" s="343"/>
      <c r="W957" s="343"/>
      <c r="X957" s="343"/>
      <c r="Y957" s="343"/>
    </row>
    <row r="958" spans="1:25" ht="12.75" customHeight="1">
      <c r="A958" s="343"/>
      <c r="B958" s="343"/>
      <c r="C958" s="343"/>
      <c r="D958" s="343"/>
      <c r="E958" s="404"/>
      <c r="F958" s="404"/>
      <c r="G958" s="404"/>
      <c r="H958" s="343"/>
      <c r="I958" s="343"/>
      <c r="J958" s="343"/>
      <c r="K958" s="343"/>
      <c r="L958" s="343"/>
      <c r="M958" s="343"/>
      <c r="N958" s="343"/>
      <c r="O958" s="343"/>
      <c r="P958" s="343"/>
      <c r="Q958" s="343"/>
      <c r="R958" s="343"/>
      <c r="S958" s="343"/>
      <c r="T958" s="343"/>
      <c r="U958" s="343"/>
      <c r="V958" s="343"/>
      <c r="W958" s="343"/>
      <c r="X958" s="343"/>
      <c r="Y958" s="343"/>
    </row>
    <row r="959" spans="1:25" ht="12.75" customHeight="1">
      <c r="A959" s="343"/>
      <c r="B959" s="343"/>
      <c r="C959" s="343"/>
      <c r="D959" s="343"/>
      <c r="E959" s="404"/>
      <c r="F959" s="404"/>
      <c r="G959" s="404"/>
      <c r="H959" s="343"/>
      <c r="I959" s="343"/>
      <c r="J959" s="343"/>
      <c r="K959" s="343"/>
      <c r="L959" s="343"/>
      <c r="M959" s="343"/>
      <c r="N959" s="343"/>
      <c r="O959" s="343"/>
      <c r="P959" s="343"/>
      <c r="Q959" s="343"/>
      <c r="R959" s="343"/>
      <c r="S959" s="343"/>
      <c r="T959" s="343"/>
      <c r="U959" s="343"/>
      <c r="V959" s="343"/>
      <c r="W959" s="343"/>
      <c r="X959" s="343"/>
      <c r="Y959" s="343"/>
    </row>
    <row r="960" spans="1:25" ht="12.75" customHeight="1">
      <c r="A960" s="343"/>
      <c r="B960" s="343"/>
      <c r="C960" s="343"/>
      <c r="D960" s="343"/>
      <c r="E960" s="404"/>
      <c r="F960" s="404"/>
      <c r="G960" s="404"/>
      <c r="H960" s="343"/>
      <c r="I960" s="343"/>
      <c r="J960" s="343"/>
      <c r="K960" s="343"/>
      <c r="L960" s="343"/>
      <c r="M960" s="343"/>
      <c r="N960" s="343"/>
      <c r="O960" s="343"/>
      <c r="P960" s="343"/>
      <c r="Q960" s="343"/>
      <c r="R960" s="343"/>
      <c r="S960" s="343"/>
      <c r="T960" s="343"/>
      <c r="U960" s="343"/>
      <c r="V960" s="343"/>
      <c r="W960" s="343"/>
      <c r="X960" s="343"/>
      <c r="Y960" s="343"/>
    </row>
    <row r="961" spans="1:25" ht="12.75" customHeight="1">
      <c r="A961" s="343"/>
      <c r="B961" s="343"/>
      <c r="C961" s="343"/>
      <c r="D961" s="343"/>
      <c r="E961" s="404"/>
      <c r="F961" s="404"/>
      <c r="G961" s="404"/>
      <c r="H961" s="343"/>
      <c r="I961" s="343"/>
      <c r="J961" s="343"/>
      <c r="K961" s="343"/>
      <c r="L961" s="343"/>
      <c r="M961" s="343"/>
      <c r="N961" s="343"/>
      <c r="O961" s="343"/>
      <c r="P961" s="343"/>
      <c r="Q961" s="343"/>
      <c r="R961" s="343"/>
      <c r="S961" s="343"/>
      <c r="T961" s="343"/>
      <c r="U961" s="343"/>
      <c r="V961" s="343"/>
      <c r="W961" s="343"/>
      <c r="X961" s="343"/>
      <c r="Y961" s="343"/>
    </row>
    <row r="962" spans="1:25" ht="12.75" customHeight="1">
      <c r="A962" s="343"/>
      <c r="B962" s="343"/>
      <c r="C962" s="343"/>
      <c r="D962" s="343"/>
      <c r="E962" s="404"/>
      <c r="F962" s="404"/>
      <c r="G962" s="404"/>
      <c r="H962" s="343"/>
      <c r="I962" s="343"/>
      <c r="J962" s="343"/>
      <c r="K962" s="343"/>
      <c r="L962" s="343"/>
      <c r="M962" s="343"/>
      <c r="N962" s="343"/>
      <c r="O962" s="343"/>
      <c r="P962" s="343"/>
      <c r="Q962" s="343"/>
      <c r="R962" s="343"/>
      <c r="S962" s="343"/>
      <c r="T962" s="343"/>
      <c r="U962" s="343"/>
      <c r="V962" s="343"/>
      <c r="W962" s="343"/>
      <c r="X962" s="343"/>
      <c r="Y962" s="343"/>
    </row>
    <row r="963" spans="1:25" ht="12.75" customHeight="1">
      <c r="A963" s="343"/>
      <c r="B963" s="343"/>
      <c r="C963" s="343"/>
      <c r="D963" s="343"/>
      <c r="E963" s="404"/>
      <c r="F963" s="404"/>
      <c r="G963" s="404"/>
      <c r="H963" s="343"/>
      <c r="I963" s="343"/>
      <c r="J963" s="343"/>
      <c r="K963" s="343"/>
      <c r="L963" s="343"/>
      <c r="M963" s="343"/>
      <c r="N963" s="343"/>
      <c r="O963" s="343"/>
      <c r="P963" s="343"/>
      <c r="Q963" s="343"/>
      <c r="R963" s="343"/>
      <c r="S963" s="343"/>
      <c r="T963" s="343"/>
      <c r="U963" s="343"/>
      <c r="V963" s="343"/>
      <c r="W963" s="343"/>
      <c r="X963" s="343"/>
      <c r="Y963" s="343"/>
    </row>
    <row r="964" spans="1:25" ht="12.75" customHeight="1">
      <c r="A964" s="343"/>
      <c r="B964" s="343"/>
      <c r="C964" s="343"/>
      <c r="D964" s="343"/>
      <c r="E964" s="404"/>
      <c r="F964" s="404"/>
      <c r="G964" s="404"/>
      <c r="H964" s="343"/>
      <c r="I964" s="343"/>
      <c r="J964" s="343"/>
      <c r="K964" s="343"/>
      <c r="L964" s="343"/>
      <c r="M964" s="343"/>
      <c r="N964" s="343"/>
      <c r="O964" s="343"/>
      <c r="P964" s="343"/>
      <c r="Q964" s="343"/>
      <c r="R964" s="343"/>
      <c r="S964" s="343"/>
      <c r="T964" s="343"/>
      <c r="U964" s="343"/>
      <c r="V964" s="343"/>
      <c r="W964" s="343"/>
      <c r="X964" s="343"/>
      <c r="Y964" s="343"/>
    </row>
    <row r="965" spans="1:25" ht="12.75" customHeight="1">
      <c r="A965" s="343"/>
      <c r="B965" s="343"/>
      <c r="C965" s="343"/>
      <c r="D965" s="343"/>
      <c r="E965" s="404"/>
      <c r="F965" s="404"/>
      <c r="G965" s="404"/>
      <c r="H965" s="343"/>
      <c r="I965" s="343"/>
      <c r="J965" s="343"/>
      <c r="K965" s="343"/>
      <c r="L965" s="343"/>
      <c r="M965" s="343"/>
      <c r="N965" s="343"/>
      <c r="O965" s="343"/>
      <c r="P965" s="343"/>
      <c r="Q965" s="343"/>
      <c r="R965" s="343"/>
      <c r="S965" s="343"/>
      <c r="T965" s="343"/>
      <c r="U965" s="343"/>
      <c r="V965" s="343"/>
      <c r="W965" s="343"/>
      <c r="X965" s="343"/>
      <c r="Y965" s="343"/>
    </row>
    <row r="966" spans="1:25" ht="12.75" customHeight="1">
      <c r="A966" s="343"/>
      <c r="B966" s="343"/>
      <c r="C966" s="343"/>
      <c r="D966" s="343"/>
      <c r="E966" s="404"/>
      <c r="F966" s="404"/>
      <c r="G966" s="404"/>
      <c r="H966" s="343"/>
      <c r="I966" s="343"/>
      <c r="J966" s="343"/>
      <c r="K966" s="343"/>
      <c r="L966" s="343"/>
      <c r="M966" s="343"/>
      <c r="N966" s="343"/>
      <c r="O966" s="343"/>
      <c r="P966" s="343"/>
      <c r="Q966" s="343"/>
      <c r="R966" s="343"/>
      <c r="S966" s="343"/>
      <c r="T966" s="343"/>
      <c r="U966" s="343"/>
      <c r="V966" s="343"/>
      <c r="W966" s="343"/>
      <c r="X966" s="343"/>
      <c r="Y966" s="343"/>
    </row>
    <row r="967" spans="1:25" ht="12.75" customHeight="1">
      <c r="A967" s="343"/>
      <c r="B967" s="343"/>
      <c r="C967" s="343"/>
      <c r="D967" s="343"/>
      <c r="E967" s="404"/>
      <c r="F967" s="404"/>
      <c r="G967" s="404"/>
      <c r="H967" s="343"/>
      <c r="I967" s="343"/>
      <c r="J967" s="343"/>
      <c r="K967" s="343"/>
      <c r="L967" s="343"/>
      <c r="M967" s="343"/>
      <c r="N967" s="343"/>
      <c r="O967" s="343"/>
      <c r="P967" s="343"/>
      <c r="Q967" s="343"/>
      <c r="R967" s="343"/>
      <c r="S967" s="343"/>
      <c r="T967" s="343"/>
      <c r="U967" s="343"/>
      <c r="V967" s="343"/>
      <c r="W967" s="343"/>
      <c r="X967" s="343"/>
      <c r="Y967" s="343"/>
    </row>
    <row r="968" spans="1:25" ht="12.75" customHeight="1">
      <c r="A968" s="343"/>
      <c r="B968" s="343"/>
      <c r="C968" s="343"/>
      <c r="D968" s="343"/>
      <c r="E968" s="404"/>
      <c r="F968" s="404"/>
      <c r="G968" s="404"/>
      <c r="H968" s="343"/>
      <c r="I968" s="343"/>
      <c r="J968" s="343"/>
      <c r="K968" s="343"/>
      <c r="L968" s="343"/>
      <c r="M968" s="343"/>
      <c r="N968" s="343"/>
      <c r="O968" s="343"/>
      <c r="P968" s="343"/>
      <c r="Q968" s="343"/>
      <c r="R968" s="343"/>
      <c r="S968" s="343"/>
      <c r="T968" s="343"/>
      <c r="U968" s="343"/>
      <c r="V968" s="343"/>
      <c r="W968" s="343"/>
      <c r="X968" s="343"/>
      <c r="Y968" s="343"/>
    </row>
    <row r="969" spans="1:25" ht="12.75" customHeight="1">
      <c r="A969" s="343"/>
      <c r="B969" s="343"/>
      <c r="C969" s="343"/>
      <c r="D969" s="343"/>
      <c r="E969" s="404"/>
      <c r="F969" s="404"/>
      <c r="G969" s="404"/>
      <c r="H969" s="343"/>
      <c r="I969" s="343"/>
      <c r="J969" s="343"/>
      <c r="K969" s="343"/>
      <c r="L969" s="343"/>
      <c r="M969" s="343"/>
      <c r="N969" s="343"/>
      <c r="O969" s="343"/>
      <c r="P969" s="343"/>
      <c r="Q969" s="343"/>
      <c r="R969" s="343"/>
      <c r="S969" s="343"/>
      <c r="T969" s="343"/>
      <c r="U969" s="343"/>
      <c r="V969" s="343"/>
      <c r="W969" s="343"/>
      <c r="X969" s="343"/>
      <c r="Y969" s="343"/>
    </row>
    <row r="970" spans="1:25" ht="12.75" customHeight="1">
      <c r="A970" s="343"/>
      <c r="B970" s="343"/>
      <c r="C970" s="343"/>
      <c r="D970" s="343"/>
      <c r="E970" s="404"/>
      <c r="F970" s="404"/>
      <c r="G970" s="404"/>
      <c r="H970" s="343"/>
      <c r="I970" s="343"/>
      <c r="J970" s="343"/>
      <c r="K970" s="343"/>
      <c r="L970" s="343"/>
      <c r="M970" s="343"/>
      <c r="N970" s="343"/>
      <c r="O970" s="343"/>
      <c r="P970" s="343"/>
      <c r="Q970" s="343"/>
      <c r="R970" s="343"/>
      <c r="S970" s="343"/>
      <c r="T970" s="343"/>
      <c r="U970" s="343"/>
      <c r="V970" s="343"/>
      <c r="W970" s="343"/>
      <c r="X970" s="343"/>
      <c r="Y970" s="343"/>
    </row>
    <row r="971" spans="1:25" ht="12.75" customHeight="1">
      <c r="A971" s="343"/>
      <c r="B971" s="343"/>
      <c r="C971" s="343"/>
      <c r="D971" s="343"/>
      <c r="E971" s="404"/>
      <c r="F971" s="404"/>
      <c r="G971" s="404"/>
      <c r="H971" s="343"/>
      <c r="I971" s="343"/>
      <c r="J971" s="343"/>
      <c r="K971" s="343"/>
      <c r="L971" s="343"/>
      <c r="M971" s="343"/>
      <c r="N971" s="343"/>
      <c r="O971" s="343"/>
      <c r="P971" s="343"/>
      <c r="Q971" s="343"/>
      <c r="R971" s="343"/>
      <c r="S971" s="343"/>
      <c r="T971" s="343"/>
      <c r="U971" s="343"/>
      <c r="V971" s="343"/>
      <c r="W971" s="343"/>
      <c r="X971" s="343"/>
      <c r="Y971" s="343"/>
    </row>
    <row r="972" spans="1:25" ht="12.75" customHeight="1">
      <c r="A972" s="343"/>
      <c r="B972" s="343"/>
      <c r="C972" s="343"/>
      <c r="D972" s="343"/>
      <c r="E972" s="404"/>
      <c r="F972" s="404"/>
      <c r="G972" s="404"/>
      <c r="H972" s="343"/>
      <c r="I972" s="343"/>
      <c r="J972" s="343"/>
      <c r="K972" s="343"/>
      <c r="L972" s="343"/>
      <c r="M972" s="343"/>
      <c r="N972" s="343"/>
      <c r="O972" s="343"/>
      <c r="P972" s="343"/>
      <c r="Q972" s="343"/>
      <c r="R972" s="343"/>
      <c r="S972" s="343"/>
      <c r="T972" s="343"/>
      <c r="U972" s="343"/>
      <c r="V972" s="343"/>
      <c r="W972" s="343"/>
      <c r="X972" s="343"/>
      <c r="Y972" s="343"/>
    </row>
    <row r="973" spans="1:25" ht="12.75" customHeight="1">
      <c r="A973" s="343"/>
      <c r="B973" s="343"/>
      <c r="C973" s="343"/>
      <c r="D973" s="343"/>
      <c r="E973" s="404"/>
      <c r="F973" s="404"/>
      <c r="G973" s="404"/>
      <c r="H973" s="343"/>
      <c r="I973" s="343"/>
      <c r="J973" s="343"/>
      <c r="K973" s="343"/>
      <c r="L973" s="343"/>
      <c r="M973" s="343"/>
      <c r="N973" s="343"/>
      <c r="O973" s="343"/>
      <c r="P973" s="343"/>
      <c r="Q973" s="343"/>
      <c r="R973" s="343"/>
      <c r="S973" s="343"/>
      <c r="T973" s="343"/>
      <c r="U973" s="343"/>
      <c r="V973" s="343"/>
      <c r="W973" s="343"/>
      <c r="X973" s="343"/>
      <c r="Y973" s="343"/>
    </row>
    <row r="974" spans="1:25" ht="12.75" customHeight="1">
      <c r="A974" s="343"/>
      <c r="B974" s="343"/>
      <c r="C974" s="343"/>
      <c r="D974" s="343"/>
      <c r="E974" s="404"/>
      <c r="F974" s="404"/>
      <c r="G974" s="404"/>
      <c r="H974" s="343"/>
      <c r="I974" s="343"/>
      <c r="J974" s="343"/>
      <c r="K974" s="343"/>
      <c r="L974" s="343"/>
      <c r="M974" s="343"/>
      <c r="N974" s="343"/>
      <c r="O974" s="343"/>
      <c r="P974" s="343"/>
      <c r="Q974" s="343"/>
      <c r="R974" s="343"/>
      <c r="S974" s="343"/>
      <c r="T974" s="343"/>
      <c r="U974" s="343"/>
      <c r="V974" s="343"/>
      <c r="W974" s="343"/>
      <c r="X974" s="343"/>
      <c r="Y974" s="343"/>
    </row>
    <row r="975" spans="1:25" ht="12.75" customHeight="1">
      <c r="A975" s="343"/>
      <c r="B975" s="343"/>
      <c r="C975" s="343"/>
      <c r="D975" s="343"/>
      <c r="E975" s="404"/>
      <c r="F975" s="404"/>
      <c r="G975" s="404"/>
      <c r="H975" s="343"/>
      <c r="I975" s="343"/>
      <c r="J975" s="343"/>
      <c r="K975" s="343"/>
      <c r="L975" s="343"/>
      <c r="M975" s="343"/>
      <c r="N975" s="343"/>
      <c r="O975" s="343"/>
      <c r="P975" s="343"/>
      <c r="Q975" s="343"/>
      <c r="R975" s="343"/>
      <c r="S975" s="343"/>
      <c r="T975" s="343"/>
      <c r="U975" s="343"/>
      <c r="V975" s="343"/>
      <c r="W975" s="343"/>
      <c r="X975" s="343"/>
      <c r="Y975" s="343"/>
    </row>
    <row r="976" spans="1:25" ht="12.75" customHeight="1">
      <c r="A976" s="343"/>
      <c r="B976" s="343"/>
      <c r="C976" s="343"/>
      <c r="D976" s="343"/>
      <c r="E976" s="404"/>
      <c r="F976" s="404"/>
      <c r="G976" s="404"/>
      <c r="H976" s="343"/>
      <c r="I976" s="343"/>
      <c r="J976" s="343"/>
      <c r="K976" s="343"/>
      <c r="L976" s="343"/>
      <c r="M976" s="343"/>
      <c r="N976" s="343"/>
      <c r="O976" s="343"/>
      <c r="P976" s="343"/>
      <c r="Q976" s="343"/>
      <c r="R976" s="343"/>
      <c r="S976" s="343"/>
      <c r="T976" s="343"/>
      <c r="U976" s="343"/>
      <c r="V976" s="343"/>
      <c r="W976" s="343"/>
      <c r="X976" s="343"/>
      <c r="Y976" s="343"/>
    </row>
    <row r="977" spans="1:25" ht="12.75" customHeight="1">
      <c r="A977" s="343"/>
      <c r="B977" s="343"/>
      <c r="C977" s="343"/>
      <c r="D977" s="343"/>
      <c r="E977" s="404"/>
      <c r="F977" s="404"/>
      <c r="G977" s="404"/>
      <c r="H977" s="343"/>
      <c r="I977" s="343"/>
      <c r="J977" s="343"/>
      <c r="K977" s="343"/>
      <c r="L977" s="343"/>
      <c r="M977" s="343"/>
      <c r="N977" s="343"/>
      <c r="O977" s="343"/>
      <c r="P977" s="343"/>
      <c r="Q977" s="343"/>
      <c r="R977" s="343"/>
      <c r="S977" s="343"/>
      <c r="T977" s="343"/>
      <c r="U977" s="343"/>
      <c r="V977" s="343"/>
      <c r="W977" s="343"/>
      <c r="X977" s="343"/>
      <c r="Y977" s="343"/>
    </row>
    <row r="978" spans="1:25" ht="12.75" customHeight="1">
      <c r="A978" s="343"/>
      <c r="B978" s="343"/>
      <c r="C978" s="343"/>
      <c r="D978" s="343"/>
      <c r="E978" s="404"/>
      <c r="F978" s="404"/>
      <c r="G978" s="404"/>
      <c r="H978" s="343"/>
      <c r="I978" s="343"/>
      <c r="J978" s="343"/>
      <c r="K978" s="343"/>
      <c r="L978" s="343"/>
      <c r="M978" s="343"/>
      <c r="N978" s="343"/>
      <c r="O978" s="343"/>
      <c r="P978" s="343"/>
      <c r="Q978" s="343"/>
      <c r="R978" s="343"/>
      <c r="S978" s="343"/>
      <c r="T978" s="343"/>
      <c r="U978" s="343"/>
      <c r="V978" s="343"/>
      <c r="W978" s="343"/>
      <c r="X978" s="343"/>
      <c r="Y978" s="343"/>
    </row>
    <row r="979" spans="1:25" ht="12.75" customHeight="1">
      <c r="A979" s="343"/>
      <c r="B979" s="343"/>
      <c r="C979" s="343"/>
      <c r="D979" s="343"/>
      <c r="E979" s="404"/>
      <c r="F979" s="404"/>
      <c r="G979" s="404"/>
      <c r="H979" s="343"/>
      <c r="I979" s="343"/>
      <c r="J979" s="343"/>
      <c r="K979" s="343"/>
      <c r="L979" s="343"/>
      <c r="M979" s="343"/>
      <c r="N979" s="343"/>
      <c r="O979" s="343"/>
      <c r="P979" s="343"/>
      <c r="Q979" s="343"/>
      <c r="R979" s="343"/>
      <c r="S979" s="343"/>
      <c r="T979" s="343"/>
      <c r="U979" s="343"/>
      <c r="V979" s="343"/>
      <c r="W979" s="343"/>
      <c r="X979" s="343"/>
      <c r="Y979" s="343"/>
    </row>
    <row r="980" spans="1:25" ht="12.75" customHeight="1">
      <c r="A980" s="343"/>
      <c r="B980" s="343"/>
      <c r="C980" s="343"/>
      <c r="D980" s="343"/>
      <c r="E980" s="404"/>
      <c r="F980" s="404"/>
      <c r="G980" s="404"/>
      <c r="H980" s="343"/>
      <c r="I980" s="343"/>
      <c r="J980" s="343"/>
      <c r="K980" s="343"/>
      <c r="L980" s="343"/>
      <c r="M980" s="343"/>
      <c r="N980" s="343"/>
      <c r="O980" s="343"/>
      <c r="P980" s="343"/>
      <c r="Q980" s="343"/>
      <c r="R980" s="343"/>
      <c r="S980" s="343"/>
      <c r="T980" s="343"/>
      <c r="U980" s="343"/>
      <c r="V980" s="343"/>
      <c r="W980" s="343"/>
      <c r="X980" s="343"/>
      <c r="Y980" s="343"/>
    </row>
    <row r="981" spans="1:25" ht="12.75" customHeight="1">
      <c r="A981" s="343"/>
      <c r="B981" s="343"/>
      <c r="C981" s="343"/>
      <c r="D981" s="343"/>
      <c r="E981" s="404"/>
      <c r="F981" s="404"/>
      <c r="G981" s="404"/>
      <c r="H981" s="343"/>
      <c r="I981" s="343"/>
      <c r="J981" s="343"/>
      <c r="K981" s="343"/>
      <c r="L981" s="343"/>
      <c r="M981" s="343"/>
      <c r="N981" s="343"/>
      <c r="O981" s="343"/>
      <c r="P981" s="343"/>
      <c r="Q981" s="343"/>
      <c r="R981" s="343"/>
      <c r="S981" s="343"/>
      <c r="T981" s="343"/>
      <c r="U981" s="343"/>
      <c r="V981" s="343"/>
      <c r="W981" s="343"/>
      <c r="X981" s="343"/>
      <c r="Y981" s="343"/>
    </row>
    <row r="982" spans="1:25" ht="12.75" customHeight="1">
      <c r="A982" s="343"/>
      <c r="B982" s="343"/>
      <c r="C982" s="343"/>
      <c r="D982" s="343"/>
      <c r="E982" s="404"/>
      <c r="F982" s="404"/>
      <c r="G982" s="404"/>
      <c r="H982" s="343"/>
      <c r="I982" s="343"/>
      <c r="J982" s="343"/>
      <c r="K982" s="343"/>
      <c r="L982" s="343"/>
      <c r="M982" s="343"/>
      <c r="N982" s="343"/>
      <c r="O982" s="343"/>
      <c r="P982" s="343"/>
      <c r="Q982" s="343"/>
      <c r="R982" s="343"/>
      <c r="S982" s="343"/>
      <c r="T982" s="343"/>
      <c r="U982" s="343"/>
      <c r="V982" s="343"/>
      <c r="W982" s="343"/>
      <c r="X982" s="343"/>
      <c r="Y982" s="343"/>
    </row>
    <row r="983" spans="1:25" ht="12.75" customHeight="1">
      <c r="A983" s="343"/>
      <c r="B983" s="343"/>
      <c r="C983" s="343"/>
      <c r="D983" s="343"/>
      <c r="E983" s="404"/>
      <c r="F983" s="404"/>
      <c r="G983" s="404"/>
      <c r="H983" s="343"/>
      <c r="I983" s="343"/>
      <c r="J983" s="343"/>
      <c r="K983" s="343"/>
      <c r="L983" s="343"/>
      <c r="M983" s="343"/>
      <c r="N983" s="343"/>
      <c r="O983" s="343"/>
      <c r="P983" s="343"/>
      <c r="Q983" s="343"/>
      <c r="R983" s="343"/>
      <c r="S983" s="343"/>
      <c r="T983" s="343"/>
      <c r="U983" s="343"/>
      <c r="V983" s="343"/>
      <c r="W983" s="343"/>
      <c r="X983" s="343"/>
      <c r="Y983" s="343"/>
    </row>
    <row r="984" spans="1:25" ht="12.75" customHeight="1">
      <c r="A984" s="343"/>
      <c r="B984" s="343"/>
      <c r="C984" s="343"/>
      <c r="D984" s="343"/>
      <c r="E984" s="404"/>
      <c r="F984" s="404"/>
      <c r="G984" s="404"/>
      <c r="H984" s="343"/>
      <c r="I984" s="343"/>
      <c r="J984" s="343"/>
      <c r="K984" s="343"/>
      <c r="L984" s="343"/>
      <c r="M984" s="343"/>
      <c r="N984" s="343"/>
      <c r="O984" s="343"/>
      <c r="P984" s="343"/>
      <c r="Q984" s="343"/>
      <c r="R984" s="343"/>
      <c r="S984" s="343"/>
      <c r="T984" s="343"/>
      <c r="U984" s="343"/>
      <c r="V984" s="343"/>
      <c r="W984" s="343"/>
      <c r="X984" s="343"/>
      <c r="Y984" s="343"/>
    </row>
    <row r="985" spans="1:25" ht="12.75" customHeight="1">
      <c r="A985" s="343"/>
      <c r="B985" s="343"/>
      <c r="C985" s="343"/>
      <c r="D985" s="343"/>
      <c r="E985" s="404"/>
      <c r="F985" s="404"/>
      <c r="G985" s="404"/>
      <c r="H985" s="343"/>
      <c r="I985" s="343"/>
      <c r="J985" s="343"/>
      <c r="K985" s="343"/>
      <c r="L985" s="343"/>
      <c r="M985" s="343"/>
      <c r="N985" s="343"/>
      <c r="O985" s="343"/>
      <c r="P985" s="343"/>
      <c r="Q985" s="343"/>
      <c r="R985" s="343"/>
      <c r="S985" s="343"/>
      <c r="T985" s="343"/>
      <c r="U985" s="343"/>
      <c r="V985" s="343"/>
      <c r="W985" s="343"/>
      <c r="X985" s="343"/>
      <c r="Y985" s="343"/>
    </row>
    <row r="986" spans="1:25" ht="12.75" customHeight="1">
      <c r="A986" s="343"/>
      <c r="B986" s="343"/>
      <c r="C986" s="343"/>
      <c r="D986" s="343"/>
      <c r="E986" s="404"/>
      <c r="F986" s="404"/>
      <c r="G986" s="404"/>
      <c r="H986" s="343"/>
      <c r="I986" s="343"/>
      <c r="J986" s="343"/>
      <c r="K986" s="343"/>
      <c r="L986" s="343"/>
      <c r="M986" s="343"/>
      <c r="N986" s="343"/>
      <c r="O986" s="343"/>
      <c r="P986" s="343"/>
      <c r="Q986" s="343"/>
      <c r="R986" s="343"/>
      <c r="S986" s="343"/>
      <c r="T986" s="343"/>
      <c r="U986" s="343"/>
      <c r="V986" s="343"/>
      <c r="W986" s="343"/>
      <c r="X986" s="343"/>
      <c r="Y986" s="343"/>
    </row>
    <row r="987" spans="1:25" ht="12.75" customHeight="1">
      <c r="A987" s="343"/>
      <c r="B987" s="343"/>
      <c r="C987" s="343"/>
      <c r="D987" s="343"/>
      <c r="E987" s="404"/>
      <c r="F987" s="404"/>
      <c r="G987" s="404"/>
      <c r="H987" s="343"/>
      <c r="I987" s="343"/>
      <c r="J987" s="343"/>
      <c r="K987" s="343"/>
      <c r="L987" s="343"/>
      <c r="M987" s="343"/>
      <c r="N987" s="343"/>
      <c r="O987" s="343"/>
      <c r="P987" s="343"/>
      <c r="Q987" s="343"/>
      <c r="R987" s="343"/>
      <c r="S987" s="343"/>
      <c r="T987" s="343"/>
      <c r="U987" s="343"/>
      <c r="V987" s="343"/>
      <c r="W987" s="343"/>
      <c r="X987" s="343"/>
      <c r="Y987" s="343"/>
    </row>
    <row r="988" spans="1:25" ht="12.75" customHeight="1">
      <c r="A988" s="343"/>
      <c r="B988" s="343"/>
      <c r="C988" s="343"/>
      <c r="D988" s="343"/>
      <c r="E988" s="404"/>
      <c r="F988" s="404"/>
      <c r="G988" s="404"/>
      <c r="H988" s="343"/>
      <c r="I988" s="343"/>
      <c r="J988" s="343"/>
      <c r="K988" s="343"/>
      <c r="L988" s="343"/>
      <c r="M988" s="343"/>
      <c r="N988" s="343"/>
      <c r="O988" s="343"/>
      <c r="P988" s="343"/>
      <c r="Q988" s="343"/>
      <c r="R988" s="343"/>
      <c r="S988" s="343"/>
      <c r="T988" s="343"/>
      <c r="U988" s="343"/>
      <c r="V988" s="343"/>
      <c r="W988" s="343"/>
      <c r="X988" s="343"/>
      <c r="Y988" s="343"/>
    </row>
    <row r="989" spans="1:25" ht="12.75" customHeight="1">
      <c r="A989" s="343"/>
      <c r="B989" s="343"/>
      <c r="C989" s="343"/>
      <c r="D989" s="343"/>
      <c r="E989" s="404"/>
      <c r="F989" s="404"/>
      <c r="G989" s="404"/>
      <c r="H989" s="343"/>
      <c r="I989" s="343"/>
      <c r="J989" s="343"/>
      <c r="K989" s="343"/>
      <c r="L989" s="343"/>
      <c r="M989" s="343"/>
      <c r="N989" s="343"/>
      <c r="O989" s="343"/>
      <c r="P989" s="343"/>
      <c r="Q989" s="343"/>
      <c r="R989" s="343"/>
      <c r="S989" s="343"/>
      <c r="T989" s="343"/>
      <c r="U989" s="343"/>
      <c r="V989" s="343"/>
      <c r="W989" s="343"/>
      <c r="X989" s="343"/>
      <c r="Y989" s="343"/>
    </row>
    <row r="990" spans="1:25" ht="12.75" customHeight="1">
      <c r="A990" s="343"/>
      <c r="B990" s="343"/>
      <c r="C990" s="343"/>
      <c r="D990" s="343"/>
      <c r="E990" s="404"/>
      <c r="F990" s="404"/>
      <c r="G990" s="404"/>
      <c r="H990" s="343"/>
      <c r="I990" s="343"/>
      <c r="J990" s="343"/>
      <c r="K990" s="343"/>
      <c r="L990" s="343"/>
      <c r="M990" s="343"/>
      <c r="N990" s="343"/>
      <c r="O990" s="343"/>
      <c r="P990" s="343"/>
      <c r="Q990" s="343"/>
      <c r="R990" s="343"/>
      <c r="S990" s="343"/>
      <c r="T990" s="343"/>
      <c r="U990" s="343"/>
      <c r="V990" s="343"/>
      <c r="W990" s="343"/>
      <c r="X990" s="343"/>
      <c r="Y990" s="343"/>
    </row>
    <row r="991" spans="1:25" ht="12.75" customHeight="1">
      <c r="A991" s="343"/>
      <c r="B991" s="343"/>
      <c r="C991" s="343"/>
      <c r="D991" s="343"/>
      <c r="E991" s="404"/>
      <c r="F991" s="404"/>
      <c r="G991" s="404"/>
      <c r="H991" s="343"/>
      <c r="I991" s="343"/>
      <c r="J991" s="343"/>
      <c r="K991" s="343"/>
      <c r="L991" s="343"/>
      <c r="M991" s="343"/>
      <c r="N991" s="343"/>
      <c r="O991" s="343"/>
      <c r="P991" s="343"/>
      <c r="Q991" s="343"/>
      <c r="R991" s="343"/>
      <c r="S991" s="343"/>
      <c r="T991" s="343"/>
      <c r="U991" s="343"/>
      <c r="V991" s="343"/>
      <c r="W991" s="343"/>
      <c r="X991" s="343"/>
      <c r="Y991" s="343"/>
    </row>
    <row r="992" spans="1:25" ht="12.75" customHeight="1">
      <c r="A992" s="343"/>
      <c r="B992" s="343"/>
      <c r="C992" s="343"/>
      <c r="D992" s="343"/>
      <c r="E992" s="404"/>
      <c r="F992" s="404"/>
      <c r="G992" s="404"/>
      <c r="H992" s="343"/>
      <c r="I992" s="343"/>
      <c r="J992" s="343"/>
      <c r="K992" s="343"/>
      <c r="L992" s="343"/>
      <c r="M992" s="343"/>
      <c r="N992" s="343"/>
      <c r="O992" s="343"/>
      <c r="P992" s="343"/>
      <c r="Q992" s="343"/>
      <c r="R992" s="343"/>
      <c r="S992" s="343"/>
      <c r="T992" s="343"/>
      <c r="U992" s="343"/>
      <c r="V992" s="343"/>
      <c r="W992" s="343"/>
      <c r="X992" s="343"/>
      <c r="Y992" s="343"/>
    </row>
    <row r="993" spans="1:25" ht="12.75" customHeight="1">
      <c r="A993" s="343"/>
      <c r="B993" s="343"/>
      <c r="C993" s="343"/>
      <c r="D993" s="343"/>
      <c r="E993" s="404"/>
      <c r="F993" s="404"/>
      <c r="G993" s="404"/>
      <c r="H993" s="343"/>
      <c r="I993" s="343"/>
      <c r="J993" s="343"/>
      <c r="K993" s="343"/>
      <c r="L993" s="343"/>
      <c r="M993" s="343"/>
      <c r="N993" s="343"/>
      <c r="O993" s="343"/>
      <c r="P993" s="343"/>
      <c r="Q993" s="343"/>
      <c r="R993" s="343"/>
      <c r="S993" s="343"/>
      <c r="T993" s="343"/>
      <c r="U993" s="343"/>
      <c r="V993" s="343"/>
      <c r="W993" s="343"/>
      <c r="X993" s="343"/>
      <c r="Y993" s="343"/>
    </row>
    <row r="994" spans="1:25" ht="12.75" customHeight="1">
      <c r="A994" s="343"/>
      <c r="B994" s="343"/>
      <c r="C994" s="343"/>
      <c r="D994" s="343"/>
      <c r="E994" s="404"/>
      <c r="F994" s="404"/>
      <c r="G994" s="404"/>
      <c r="H994" s="343"/>
      <c r="I994" s="343"/>
      <c r="J994" s="343"/>
      <c r="K994" s="343"/>
      <c r="L994" s="343"/>
      <c r="M994" s="343"/>
      <c r="N994" s="343"/>
      <c r="O994" s="343"/>
      <c r="P994" s="343"/>
      <c r="Q994" s="343"/>
      <c r="R994" s="343"/>
      <c r="S994" s="343"/>
      <c r="T994" s="343"/>
      <c r="U994" s="343"/>
      <c r="V994" s="343"/>
      <c r="W994" s="343"/>
      <c r="X994" s="343"/>
      <c r="Y994" s="343"/>
    </row>
    <row r="995" spans="1:25" ht="12.75" customHeight="1">
      <c r="A995" s="343"/>
      <c r="B995" s="343"/>
      <c r="C995" s="343"/>
      <c r="D995" s="343"/>
      <c r="E995" s="404"/>
      <c r="F995" s="404"/>
      <c r="G995" s="404"/>
      <c r="H995" s="343"/>
      <c r="I995" s="343"/>
      <c r="J995" s="343"/>
      <c r="K995" s="343"/>
      <c r="L995" s="343"/>
      <c r="M995" s="343"/>
      <c r="N995" s="343"/>
      <c r="O995" s="343"/>
      <c r="P995" s="343"/>
      <c r="Q995" s="343"/>
      <c r="R995" s="343"/>
      <c r="S995" s="343"/>
      <c r="T995" s="343"/>
      <c r="U995" s="343"/>
      <c r="V995" s="343"/>
      <c r="W995" s="343"/>
      <c r="X995" s="343"/>
      <c r="Y995" s="343"/>
    </row>
    <row r="996" spans="1:25" ht="12.75" customHeight="1">
      <c r="A996" s="343"/>
      <c r="B996" s="343"/>
      <c r="C996" s="343"/>
      <c r="D996" s="343"/>
      <c r="E996" s="404"/>
      <c r="F996" s="404"/>
      <c r="G996" s="404"/>
      <c r="H996" s="343"/>
      <c r="I996" s="343"/>
      <c r="J996" s="343"/>
      <c r="K996" s="343"/>
      <c r="L996" s="343"/>
      <c r="M996" s="343"/>
      <c r="N996" s="343"/>
      <c r="O996" s="343"/>
      <c r="P996" s="343"/>
      <c r="Q996" s="343"/>
      <c r="R996" s="343"/>
      <c r="S996" s="343"/>
      <c r="T996" s="343"/>
      <c r="U996" s="343"/>
      <c r="V996" s="343"/>
      <c r="W996" s="343"/>
      <c r="X996" s="343"/>
      <c r="Y996" s="343"/>
    </row>
    <row r="997" spans="1:25" ht="12.75" customHeight="1">
      <c r="A997" s="343"/>
      <c r="B997" s="343"/>
      <c r="C997" s="343"/>
      <c r="D997" s="343"/>
      <c r="E997" s="404"/>
      <c r="F997" s="404"/>
      <c r="G997" s="404"/>
      <c r="H997" s="343"/>
      <c r="I997" s="343"/>
      <c r="J997" s="343"/>
      <c r="K997" s="343"/>
      <c r="L997" s="343"/>
      <c r="M997" s="343"/>
      <c r="N997" s="343"/>
      <c r="O997" s="343"/>
      <c r="P997" s="343"/>
      <c r="Q997" s="343"/>
      <c r="R997" s="343"/>
      <c r="S997" s="343"/>
      <c r="T997" s="343"/>
      <c r="U997" s="343"/>
      <c r="V997" s="343"/>
      <c r="W997" s="343"/>
      <c r="X997" s="343"/>
      <c r="Y997" s="343"/>
    </row>
    <row r="998" spans="1:25" ht="12.75" customHeight="1">
      <c r="A998" s="343"/>
      <c r="B998" s="343"/>
      <c r="C998" s="343"/>
      <c r="D998" s="343"/>
      <c r="E998" s="404"/>
      <c r="F998" s="404"/>
      <c r="G998" s="404"/>
      <c r="H998" s="343"/>
      <c r="I998" s="343"/>
      <c r="J998" s="343"/>
      <c r="K998" s="343"/>
      <c r="L998" s="343"/>
      <c r="M998" s="343"/>
      <c r="N998" s="343"/>
      <c r="O998" s="343"/>
      <c r="P998" s="343"/>
      <c r="Q998" s="343"/>
      <c r="R998" s="343"/>
      <c r="S998" s="343"/>
      <c r="T998" s="343"/>
      <c r="U998" s="343"/>
      <c r="V998" s="343"/>
      <c r="W998" s="343"/>
      <c r="X998" s="343"/>
      <c r="Y998" s="343"/>
    </row>
    <row r="999" spans="1:25" ht="12.75" customHeight="1">
      <c r="A999" s="343"/>
      <c r="B999" s="343"/>
      <c r="C999" s="343"/>
      <c r="D999" s="343"/>
      <c r="E999" s="404"/>
      <c r="F999" s="404"/>
      <c r="G999" s="404"/>
      <c r="H999" s="343"/>
      <c r="I999" s="343"/>
      <c r="J999" s="343"/>
      <c r="K999" s="343"/>
      <c r="L999" s="343"/>
      <c r="M999" s="343"/>
      <c r="N999" s="343"/>
      <c r="O999" s="343"/>
      <c r="P999" s="343"/>
      <c r="Q999" s="343"/>
      <c r="R999" s="343"/>
      <c r="S999" s="343"/>
      <c r="T999" s="343"/>
      <c r="U999" s="343"/>
      <c r="V999" s="343"/>
      <c r="W999" s="343"/>
      <c r="X999" s="343"/>
      <c r="Y999" s="343"/>
    </row>
    <row r="1000" spans="1:25" ht="12.75" customHeight="1">
      <c r="A1000" s="343"/>
      <c r="B1000" s="343"/>
      <c r="C1000" s="343"/>
      <c r="D1000" s="343"/>
      <c r="E1000" s="404"/>
      <c r="F1000" s="404"/>
      <c r="G1000" s="404"/>
      <c r="H1000" s="343"/>
      <c r="I1000" s="343"/>
      <c r="J1000" s="343"/>
      <c r="K1000" s="343"/>
      <c r="L1000" s="343"/>
      <c r="M1000" s="343"/>
      <c r="N1000" s="343"/>
      <c r="O1000" s="343"/>
      <c r="P1000" s="343"/>
      <c r="Q1000" s="343"/>
      <c r="R1000" s="343"/>
      <c r="S1000" s="343"/>
      <c r="T1000" s="343"/>
      <c r="U1000" s="343"/>
      <c r="V1000" s="343"/>
      <c r="W1000" s="343"/>
      <c r="X1000" s="343"/>
      <c r="Y1000" s="343"/>
    </row>
  </sheetData>
  <mergeCells count="4">
    <mergeCell ref="E3:H3"/>
    <mergeCell ref="B5:D5"/>
    <mergeCell ref="F5:H9"/>
    <mergeCell ref="A42:B42"/>
  </mergeCells>
  <hyperlinks>
    <hyperlink ref="I4" location="'INDICE PARALELO'!A1" display="REGRESAR" xr:uid="{00000000-0004-0000-1300-000000000000}"/>
  </hyperlinks>
  <pageMargins left="0.70866141732283472" right="0.70866141732283472" top="0.74803149606299213" bottom="0.74803149606299213" header="0.31496062992125984" footer="0.31496062992125984"/>
  <pageSetup paperSize="5" scale="65" orientation="portrait" horizontalDpi="4294967293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I59"/>
  <sheetViews>
    <sheetView zoomScale="115" zoomScaleNormal="115" workbookViewId="0">
      <selection activeCell="L14" sqref="L14"/>
    </sheetView>
  </sheetViews>
  <sheetFormatPr baseColWidth="10" defaultRowHeight="15"/>
  <cols>
    <col min="1" max="4" width="11.42578125" style="426"/>
    <col min="5" max="5" width="11.5703125" style="426" bestFit="1" customWidth="1"/>
    <col min="6" max="6" width="20" style="426" bestFit="1" customWidth="1"/>
    <col min="7" max="7" width="13.140625" style="426" bestFit="1" customWidth="1"/>
    <col min="8" max="8" width="11.5703125" style="426" bestFit="1" customWidth="1"/>
    <col min="9" max="16384" width="11.42578125" style="426"/>
  </cols>
  <sheetData>
    <row r="2" spans="1:9" ht="18">
      <c r="A2" s="421" t="str">
        <f>+[44]DATOS!B2</f>
        <v>ALCALDIA DE POPAYAN</v>
      </c>
      <c r="B2" s="422"/>
      <c r="C2" s="423"/>
      <c r="D2" s="423"/>
      <c r="E2" s="423"/>
      <c r="F2" s="423"/>
      <c r="G2" s="423"/>
      <c r="H2" s="424"/>
      <c r="I2" s="425"/>
    </row>
    <row r="3" spans="1:9" ht="16.5" thickBot="1">
      <c r="A3" s="427" t="str">
        <f>+[44]DATOS!B4</f>
        <v>SECRETARIA DE INFRAESTRUCTURA</v>
      </c>
      <c r="B3" s="428"/>
      <c r="C3" s="429"/>
      <c r="D3" s="429"/>
      <c r="E3" s="624" t="s">
        <v>41</v>
      </c>
      <c r="F3" s="625"/>
      <c r="G3" s="625"/>
      <c r="H3" s="626"/>
      <c r="I3" s="425"/>
    </row>
    <row r="4" spans="1:9" ht="16.5" thickTop="1" thickBot="1">
      <c r="A4" s="425"/>
      <c r="B4" s="425"/>
      <c r="C4" s="425"/>
      <c r="D4" s="425"/>
      <c r="E4" s="425"/>
      <c r="F4" s="425"/>
      <c r="G4" s="425"/>
      <c r="H4" s="425"/>
      <c r="I4" s="53" t="s">
        <v>42</v>
      </c>
    </row>
    <row r="5" spans="1:9" ht="45.75" customHeight="1" thickTop="1">
      <c r="A5" s="425" t="s">
        <v>43</v>
      </c>
      <c r="B5" s="627" t="s">
        <v>148</v>
      </c>
      <c r="C5" s="627"/>
      <c r="D5" s="627"/>
      <c r="E5" s="425" t="s">
        <v>45</v>
      </c>
      <c r="F5" s="628" t="str">
        <f>+[44]DATOS!B6</f>
        <v>PRESUPUESTO PARA EDIFICACIONES</v>
      </c>
      <c r="G5" s="629"/>
      <c r="H5" s="629"/>
      <c r="I5" s="425"/>
    </row>
    <row r="6" spans="1:9">
      <c r="A6" s="430"/>
      <c r="B6" s="431"/>
      <c r="C6" s="425"/>
      <c r="D6" s="425"/>
      <c r="E6" s="425"/>
      <c r="F6" s="629"/>
      <c r="G6" s="629"/>
      <c r="H6" s="629"/>
      <c r="I6" s="425"/>
    </row>
    <row r="7" spans="1:9">
      <c r="A7" s="425" t="s">
        <v>46</v>
      </c>
      <c r="B7" s="307" t="s">
        <v>109</v>
      </c>
      <c r="C7" s="425" t="s">
        <v>48</v>
      </c>
      <c r="D7" s="425"/>
      <c r="E7" s="425"/>
      <c r="F7" s="629"/>
      <c r="G7" s="629"/>
      <c r="H7" s="629"/>
      <c r="I7" s="425"/>
    </row>
    <row r="8" spans="1:9">
      <c r="A8" s="425"/>
      <c r="B8" s="425"/>
      <c r="C8" s="425"/>
      <c r="D8" s="425"/>
      <c r="E8" s="425"/>
      <c r="F8" s="629"/>
      <c r="G8" s="629"/>
      <c r="H8" s="629"/>
      <c r="I8" s="425"/>
    </row>
    <row r="9" spans="1:9">
      <c r="A9" s="432" t="s">
        <v>49</v>
      </c>
      <c r="B9" s="432"/>
      <c r="C9" s="425"/>
      <c r="D9" s="425"/>
      <c r="E9" s="425" t="s">
        <v>50</v>
      </c>
      <c r="F9" s="433">
        <f>+[44]DATOS!B8</f>
        <v>44385</v>
      </c>
      <c r="G9" s="425"/>
      <c r="H9" s="425"/>
      <c r="I9" s="425"/>
    </row>
    <row r="10" spans="1:9">
      <c r="A10" s="434" t="s">
        <v>51</v>
      </c>
      <c r="B10" s="435"/>
      <c r="C10" s="436"/>
      <c r="D10" s="437" t="s">
        <v>52</v>
      </c>
      <c r="E10" s="437" t="s">
        <v>53</v>
      </c>
      <c r="F10" s="437"/>
      <c r="G10" s="437" t="s">
        <v>54</v>
      </c>
      <c r="H10" s="425"/>
      <c r="I10" s="425"/>
    </row>
    <row r="11" spans="1:9">
      <c r="A11" s="438" t="str">
        <f>+[44]Insumos!B40</f>
        <v>HERRAMIENTA MENOR</v>
      </c>
      <c r="B11" s="439"/>
      <c r="C11" s="440" t="s">
        <v>55</v>
      </c>
      <c r="D11" s="441"/>
      <c r="E11" s="442"/>
      <c r="F11" s="443"/>
      <c r="G11" s="442">
        <f>+H42*0.05</f>
        <v>918.3152380952381</v>
      </c>
      <c r="H11" s="425"/>
      <c r="I11" s="425"/>
    </row>
    <row r="12" spans="1:9">
      <c r="A12" s="438" t="str">
        <f>+[44]Insumos!B12</f>
        <v>VOLQUETA 7 m3</v>
      </c>
      <c r="B12" s="444"/>
      <c r="C12" s="445"/>
      <c r="D12" s="438" t="str">
        <f>+[44]Insumos!C12</f>
        <v>hr</v>
      </c>
      <c r="E12" s="446">
        <f>+[44]Insumos!D12</f>
        <v>60185</v>
      </c>
      <c r="F12" s="447">
        <v>50</v>
      </c>
      <c r="G12" s="442">
        <f>+E12/F12</f>
        <v>1203.7</v>
      </c>
      <c r="H12" s="425"/>
      <c r="I12" s="425"/>
    </row>
    <row r="13" spans="1:9">
      <c r="A13" s="438"/>
      <c r="B13" s="444"/>
      <c r="C13" s="445"/>
      <c r="D13" s="446"/>
      <c r="E13" s="446"/>
      <c r="F13" s="447"/>
      <c r="G13" s="442"/>
      <c r="H13" s="425"/>
      <c r="I13" s="425"/>
    </row>
    <row r="14" spans="1:9">
      <c r="A14" s="438"/>
      <c r="B14" s="444"/>
      <c r="C14" s="448"/>
      <c r="D14" s="446"/>
      <c r="E14" s="446"/>
      <c r="F14" s="447"/>
      <c r="G14" s="442"/>
      <c r="H14" s="425"/>
      <c r="I14" s="425"/>
    </row>
    <row r="15" spans="1:9">
      <c r="A15" s="425"/>
      <c r="B15" s="425"/>
      <c r="C15" s="425"/>
      <c r="D15" s="425"/>
      <c r="E15" s="425"/>
      <c r="F15" s="425" t="s">
        <v>56</v>
      </c>
      <c r="G15" s="425"/>
      <c r="H15" s="442">
        <f>SUM(G11:G14)</f>
        <v>2122.0152380952381</v>
      </c>
      <c r="I15" s="425"/>
    </row>
    <row r="16" spans="1:9">
      <c r="A16" s="432" t="s">
        <v>57</v>
      </c>
      <c r="B16" s="432"/>
      <c r="C16" s="425"/>
      <c r="D16" s="425"/>
      <c r="E16" s="425"/>
      <c r="F16" s="425"/>
      <c r="G16" s="425"/>
      <c r="H16" s="425"/>
      <c r="I16" s="425"/>
    </row>
    <row r="17" spans="1:9">
      <c r="A17" s="449" t="s">
        <v>58</v>
      </c>
      <c r="B17" s="450"/>
      <c r="C17" s="451"/>
      <c r="D17" s="452" t="s">
        <v>6</v>
      </c>
      <c r="E17" s="452" t="s">
        <v>59</v>
      </c>
      <c r="F17" s="452" t="s">
        <v>7</v>
      </c>
      <c r="G17" s="452" t="s">
        <v>54</v>
      </c>
      <c r="H17" s="425"/>
      <c r="I17" s="425"/>
    </row>
    <row r="18" spans="1:9">
      <c r="A18" s="599"/>
      <c r="B18" s="630"/>
      <c r="C18" s="592"/>
      <c r="D18" s="438"/>
      <c r="E18" s="446"/>
      <c r="F18" s="375"/>
      <c r="G18" s="376"/>
      <c r="H18" s="425"/>
      <c r="I18" s="425"/>
    </row>
    <row r="19" spans="1:9">
      <c r="A19" s="590"/>
      <c r="B19" s="591"/>
      <c r="C19" s="592"/>
      <c r="D19" s="377"/>
      <c r="E19" s="374"/>
      <c r="F19" s="375"/>
      <c r="G19" s="376"/>
      <c r="H19" s="425"/>
      <c r="I19" s="425"/>
    </row>
    <row r="20" spans="1:9" ht="12.75" customHeight="1">
      <c r="A20" s="590"/>
      <c r="B20" s="591"/>
      <c r="C20" s="592"/>
      <c r="D20" s="377"/>
      <c r="E20" s="374"/>
      <c r="F20" s="378"/>
      <c r="G20" s="376"/>
      <c r="H20" s="425"/>
      <c r="I20" s="425"/>
    </row>
    <row r="21" spans="1:9" ht="12.75" customHeight="1">
      <c r="A21" s="590"/>
      <c r="B21" s="591"/>
      <c r="C21" s="592"/>
      <c r="D21" s="377"/>
      <c r="E21" s="374"/>
      <c r="F21" s="378"/>
      <c r="G21" s="376"/>
      <c r="H21" s="425"/>
      <c r="I21" s="425"/>
    </row>
    <row r="22" spans="1:9" ht="12.75" customHeight="1">
      <c r="A22" s="590"/>
      <c r="B22" s="591"/>
      <c r="C22" s="592"/>
      <c r="D22" s="377"/>
      <c r="E22" s="374"/>
      <c r="F22" s="378"/>
      <c r="G22" s="376"/>
      <c r="H22" s="425"/>
      <c r="I22" s="425"/>
    </row>
    <row r="23" spans="1:9" ht="12.75" customHeight="1">
      <c r="A23" s="590"/>
      <c r="B23" s="591"/>
      <c r="C23" s="592"/>
      <c r="D23" s="377"/>
      <c r="E23" s="374"/>
      <c r="F23" s="378"/>
      <c r="G23" s="376"/>
      <c r="H23" s="425"/>
      <c r="I23" s="425"/>
    </row>
    <row r="24" spans="1:9">
      <c r="A24" s="590"/>
      <c r="B24" s="591"/>
      <c r="C24" s="592"/>
      <c r="D24" s="377"/>
      <c r="E24" s="374"/>
      <c r="F24" s="378"/>
      <c r="G24" s="376"/>
      <c r="H24" s="425"/>
      <c r="I24" s="425"/>
    </row>
    <row r="25" spans="1:9">
      <c r="A25" s="590"/>
      <c r="B25" s="591"/>
      <c r="C25" s="592"/>
      <c r="D25" s="377"/>
      <c r="E25" s="374"/>
      <c r="F25" s="378"/>
      <c r="G25" s="376"/>
      <c r="H25" s="425"/>
      <c r="I25" s="425"/>
    </row>
    <row r="26" spans="1:9">
      <c r="A26" s="590"/>
      <c r="B26" s="591"/>
      <c r="C26" s="592"/>
      <c r="D26" s="377"/>
      <c r="E26" s="374"/>
      <c r="F26" s="378"/>
      <c r="G26" s="376"/>
      <c r="H26" s="425"/>
      <c r="I26" s="425"/>
    </row>
    <row r="27" spans="1:9">
      <c r="A27" s="590"/>
      <c r="B27" s="591"/>
      <c r="C27" s="592"/>
      <c r="D27" s="377"/>
      <c r="E27" s="374"/>
      <c r="F27" s="378"/>
      <c r="G27" s="376"/>
      <c r="H27" s="425"/>
      <c r="I27" s="425"/>
    </row>
    <row r="28" spans="1:9">
      <c r="A28" s="590"/>
      <c r="B28" s="591"/>
      <c r="C28" s="592"/>
      <c r="D28" s="377"/>
      <c r="E28" s="374"/>
      <c r="F28" s="378"/>
      <c r="G28" s="376"/>
      <c r="H28" s="425"/>
      <c r="I28" s="425"/>
    </row>
    <row r="29" spans="1:9">
      <c r="A29" s="425"/>
      <c r="B29" s="466"/>
      <c r="C29" s="425"/>
      <c r="D29" s="425"/>
      <c r="E29" s="466"/>
      <c r="F29" s="425" t="s">
        <v>56</v>
      </c>
      <c r="G29" s="425"/>
      <c r="H29" s="442">
        <f>SUM(G18:G28)</f>
        <v>0</v>
      </c>
      <c r="I29" s="425"/>
    </row>
    <row r="30" spans="1:9">
      <c r="A30" s="432" t="s">
        <v>61</v>
      </c>
      <c r="B30" s="467"/>
      <c r="C30" s="425"/>
      <c r="D30" s="425"/>
      <c r="E30" s="466"/>
      <c r="F30" s="425"/>
      <c r="G30" s="425"/>
      <c r="H30" s="425"/>
      <c r="I30" s="425"/>
    </row>
    <row r="31" spans="1:9">
      <c r="A31" s="437" t="s">
        <v>62</v>
      </c>
      <c r="B31" s="437"/>
      <c r="C31" s="437" t="s">
        <v>63</v>
      </c>
      <c r="D31" s="437" t="s">
        <v>64</v>
      </c>
      <c r="E31" s="437" t="s">
        <v>65</v>
      </c>
      <c r="F31" s="437" t="s">
        <v>53</v>
      </c>
      <c r="G31" s="437" t="s">
        <v>54</v>
      </c>
      <c r="H31" s="425"/>
      <c r="I31" s="425"/>
    </row>
    <row r="32" spans="1:9">
      <c r="A32" s="438"/>
      <c r="B32" s="453"/>
      <c r="C32" s="441"/>
      <c r="D32" s="441"/>
      <c r="E32" s="441"/>
      <c r="F32" s="441"/>
      <c r="G32" s="454"/>
      <c r="H32" s="425"/>
      <c r="I32" s="425"/>
    </row>
    <row r="33" spans="1:9">
      <c r="A33" s="438"/>
      <c r="B33" s="453"/>
      <c r="C33" s="441"/>
      <c r="D33" s="441"/>
      <c r="E33" s="441"/>
      <c r="F33" s="441"/>
      <c r="G33" s="441"/>
      <c r="H33" s="425"/>
      <c r="I33" s="425"/>
    </row>
    <row r="34" spans="1:9">
      <c r="A34" s="438"/>
      <c r="B34" s="453"/>
      <c r="C34" s="441"/>
      <c r="D34" s="441"/>
      <c r="E34" s="441"/>
      <c r="F34" s="441"/>
      <c r="G34" s="441"/>
      <c r="H34" s="425"/>
      <c r="I34" s="425"/>
    </row>
    <row r="35" spans="1:9">
      <c r="A35" s="425"/>
      <c r="B35" s="425"/>
      <c r="C35" s="425"/>
      <c r="D35" s="425"/>
      <c r="E35" s="425"/>
      <c r="F35" s="425" t="s">
        <v>56</v>
      </c>
      <c r="G35" s="425"/>
      <c r="H35" s="454"/>
      <c r="I35" s="425"/>
    </row>
    <row r="36" spans="1:9">
      <c r="A36" s="432" t="s">
        <v>66</v>
      </c>
      <c r="B36" s="432"/>
      <c r="C36" s="425"/>
      <c r="D36" s="425"/>
      <c r="E36" s="425"/>
      <c r="F36" s="425"/>
      <c r="G36" s="425"/>
      <c r="H36" s="425"/>
      <c r="I36" s="425"/>
    </row>
    <row r="37" spans="1:9">
      <c r="A37" s="434" t="s">
        <v>62</v>
      </c>
      <c r="B37" s="437"/>
      <c r="C37" s="437" t="s">
        <v>11</v>
      </c>
      <c r="D37" s="437" t="s">
        <v>67</v>
      </c>
      <c r="E37" s="437" t="s">
        <v>68</v>
      </c>
      <c r="F37" s="437" t="s">
        <v>69</v>
      </c>
      <c r="G37" s="437" t="s">
        <v>54</v>
      </c>
      <c r="H37" s="425"/>
      <c r="I37" s="425"/>
    </row>
    <row r="38" spans="1:9">
      <c r="A38" s="438" t="str">
        <f>+[44]CUADRILLA!E77</f>
        <v>CUADRILLA No.12</v>
      </c>
      <c r="B38" s="453"/>
      <c r="C38" s="438">
        <f>+[44]CUADRILLA!G77</f>
        <v>67665.333333333328</v>
      </c>
      <c r="D38" s="455">
        <v>1.9</v>
      </c>
      <c r="E38" s="442">
        <f>+D38*C38</f>
        <v>128564.13333333332</v>
      </c>
      <c r="F38" s="443">
        <v>7</v>
      </c>
      <c r="G38" s="442">
        <f>+E38/F38</f>
        <v>18366.304761904761</v>
      </c>
      <c r="H38" s="425"/>
      <c r="I38" s="425"/>
    </row>
    <row r="39" spans="1:9">
      <c r="A39" s="438"/>
      <c r="B39" s="453"/>
      <c r="C39" s="454"/>
      <c r="D39" s="441"/>
      <c r="E39" s="441"/>
      <c r="F39" s="441"/>
      <c r="G39" s="456"/>
      <c r="H39" s="425"/>
      <c r="I39" s="425"/>
    </row>
    <row r="40" spans="1:9">
      <c r="A40" s="438"/>
      <c r="B40" s="453"/>
      <c r="C40" s="454"/>
      <c r="D40" s="441"/>
      <c r="E40" s="441"/>
      <c r="F40" s="441"/>
      <c r="G40" s="456"/>
      <c r="H40" s="425"/>
      <c r="I40" s="425"/>
    </row>
    <row r="41" spans="1:9">
      <c r="A41" s="438"/>
      <c r="B41" s="453"/>
      <c r="C41" s="454"/>
      <c r="D41" s="441"/>
      <c r="E41" s="441"/>
      <c r="F41" s="441"/>
      <c r="G41" s="456"/>
      <c r="H41" s="425"/>
      <c r="I41" s="425"/>
    </row>
    <row r="42" spans="1:9">
      <c r="A42" s="425"/>
      <c r="B42" s="425"/>
      <c r="C42" s="425"/>
      <c r="D42" s="425"/>
      <c r="E42" s="425"/>
      <c r="F42" s="425" t="s">
        <v>56</v>
      </c>
      <c r="G42" s="425"/>
      <c r="H42" s="442">
        <f>SUM(G38:G41)</f>
        <v>18366.304761904761</v>
      </c>
      <c r="I42" s="457"/>
    </row>
    <row r="43" spans="1:9">
      <c r="A43" s="425"/>
      <c r="B43" s="425"/>
      <c r="C43" s="425"/>
      <c r="D43" s="425"/>
      <c r="E43" s="425"/>
      <c r="F43" s="425"/>
      <c r="G43" s="425"/>
      <c r="H43" s="425"/>
      <c r="I43" s="425"/>
    </row>
    <row r="44" spans="1:9">
      <c r="A44" s="425"/>
      <c r="B44" s="425"/>
      <c r="C44" s="425" t="s">
        <v>70</v>
      </c>
      <c r="D44" s="425"/>
      <c r="E44" s="425"/>
      <c r="F44" s="425"/>
      <c r="G44" s="425"/>
      <c r="H44" s="442">
        <f>ROUND(SUM(H15:H42),0)</f>
        <v>20488</v>
      </c>
      <c r="I44" s="425"/>
    </row>
    <row r="45" spans="1:9">
      <c r="A45" s="432" t="s">
        <v>71</v>
      </c>
      <c r="B45" s="432"/>
      <c r="C45" s="425"/>
      <c r="D45" s="425"/>
      <c r="E45" s="425"/>
      <c r="F45" s="425"/>
      <c r="G45" s="425"/>
      <c r="H45" s="425"/>
      <c r="I45" s="425"/>
    </row>
    <row r="46" spans="1:9">
      <c r="A46" s="622" t="s">
        <v>9</v>
      </c>
      <c r="B46" s="623"/>
      <c r="C46" s="458" t="s">
        <v>48</v>
      </c>
      <c r="D46" s="458" t="s">
        <v>48</v>
      </c>
      <c r="E46" s="459" t="s">
        <v>48</v>
      </c>
      <c r="F46" s="460" t="s">
        <v>72</v>
      </c>
      <c r="G46" s="437" t="s">
        <v>73</v>
      </c>
      <c r="H46" s="425"/>
      <c r="I46" s="425"/>
    </row>
    <row r="47" spans="1:9">
      <c r="A47" s="438" t="s">
        <v>74</v>
      </c>
      <c r="B47" s="461"/>
      <c r="C47" s="461"/>
      <c r="D47" s="461"/>
      <c r="E47" s="453"/>
      <c r="F47" s="309">
        <f>+[44]DATOS!B10</f>
        <v>0.25</v>
      </c>
      <c r="G47" s="310">
        <f>$H$44*F47</f>
        <v>5122</v>
      </c>
      <c r="H47" s="425"/>
      <c r="I47" s="425"/>
    </row>
    <row r="48" spans="1:9">
      <c r="A48" s="438" t="s">
        <v>75</v>
      </c>
      <c r="B48" s="461"/>
      <c r="C48" s="461"/>
      <c r="D48" s="461"/>
      <c r="E48" s="453"/>
      <c r="F48" s="309">
        <f>+[44]DATOS!B11</f>
        <v>0.02</v>
      </c>
      <c r="G48" s="310">
        <f>$H$44*F48</f>
        <v>409.76</v>
      </c>
      <c r="H48" s="425"/>
      <c r="I48" s="425"/>
    </row>
    <row r="49" spans="1:9">
      <c r="A49" s="438" t="s">
        <v>76</v>
      </c>
      <c r="B49" s="461"/>
      <c r="C49" s="461"/>
      <c r="D49" s="461"/>
      <c r="E49" s="453"/>
      <c r="F49" s="309">
        <f>+[44]DATOS!B12</f>
        <v>0.05</v>
      </c>
      <c r="G49" s="310">
        <f>$H$44*F49</f>
        <v>1024.4000000000001</v>
      </c>
      <c r="H49" s="425"/>
      <c r="I49" s="462"/>
    </row>
    <row r="50" spans="1:9">
      <c r="A50" s="438"/>
      <c r="B50" s="461"/>
      <c r="C50" s="461"/>
      <c r="D50" s="461"/>
      <c r="E50" s="453"/>
      <c r="F50" s="463"/>
      <c r="G50" s="442"/>
      <c r="H50" s="425"/>
      <c r="I50" s="425"/>
    </row>
    <row r="51" spans="1:9">
      <c r="A51" s="425"/>
      <c r="B51" s="425"/>
      <c r="C51" s="425"/>
      <c r="D51" s="425"/>
      <c r="E51" s="425"/>
      <c r="F51" s="425" t="s">
        <v>56</v>
      </c>
      <c r="G51" s="425"/>
      <c r="H51" s="442">
        <f>ROUND(SUM(G47:G50),0)</f>
        <v>6556</v>
      </c>
      <c r="I51" s="462"/>
    </row>
    <row r="52" spans="1:9">
      <c r="A52" s="425"/>
      <c r="B52" s="425"/>
      <c r="C52" s="425"/>
      <c r="D52" s="425"/>
      <c r="E52" s="425"/>
      <c r="F52" s="425"/>
      <c r="G52" s="425"/>
      <c r="H52" s="425"/>
      <c r="I52" s="425"/>
    </row>
    <row r="53" spans="1:9">
      <c r="A53" s="425"/>
      <c r="B53" s="425"/>
      <c r="C53" s="464" t="s">
        <v>77</v>
      </c>
      <c r="D53" s="425"/>
      <c r="E53" s="425"/>
      <c r="F53" s="425"/>
      <c r="G53" s="425"/>
      <c r="H53" s="465">
        <f>ROUND(SUM(H44:H51),0)</f>
        <v>27044</v>
      </c>
      <c r="I53" s="462"/>
    </row>
    <row r="54" spans="1:9">
      <c r="A54" s="425"/>
      <c r="B54" s="425"/>
      <c r="C54" s="425"/>
      <c r="D54" s="425"/>
      <c r="E54" s="425"/>
      <c r="F54" s="425"/>
      <c r="G54" s="425"/>
      <c r="H54" s="425"/>
      <c r="I54" s="425"/>
    </row>
    <row r="55" spans="1:9">
      <c r="A55" s="425"/>
      <c r="B55" s="425"/>
      <c r="C55" s="425"/>
      <c r="D55" s="425"/>
      <c r="E55" s="425"/>
      <c r="F55" s="425"/>
      <c r="G55" s="425"/>
      <c r="H55" s="425"/>
      <c r="I55" s="425"/>
    </row>
    <row r="56" spans="1:9">
      <c r="A56" s="425"/>
      <c r="B56" s="425"/>
      <c r="C56" s="425"/>
      <c r="D56" s="425"/>
      <c r="E56" s="425"/>
      <c r="F56" s="425"/>
      <c r="G56" s="425"/>
      <c r="H56" s="425"/>
      <c r="I56" s="425"/>
    </row>
    <row r="57" spans="1:9">
      <c r="A57" s="425"/>
      <c r="B57" s="425"/>
      <c r="C57" s="425"/>
      <c r="D57" s="425"/>
      <c r="E57" s="425"/>
      <c r="F57" s="425"/>
      <c r="G57" s="425"/>
      <c r="H57" s="425"/>
      <c r="I57" s="425"/>
    </row>
    <row r="58" spans="1:9">
      <c r="A58" s="425"/>
      <c r="B58" s="425"/>
      <c r="C58" s="425"/>
      <c r="D58" s="425"/>
      <c r="E58" s="425"/>
      <c r="F58" s="425"/>
      <c r="G58" s="425"/>
      <c r="H58" s="425"/>
      <c r="I58" s="425"/>
    </row>
    <row r="59" spans="1:9">
      <c r="A59" s="425"/>
      <c r="B59" s="425"/>
      <c r="C59" s="425"/>
      <c r="D59" s="425"/>
      <c r="E59" s="425"/>
      <c r="F59" s="425"/>
      <c r="G59" s="425"/>
      <c r="H59" s="425"/>
      <c r="I59" s="425"/>
    </row>
  </sheetData>
  <mergeCells count="15">
    <mergeCell ref="A20:C20"/>
    <mergeCell ref="E3:H3"/>
    <mergeCell ref="B5:D5"/>
    <mergeCell ref="F5:H8"/>
    <mergeCell ref="A18:C18"/>
    <mergeCell ref="A19:C19"/>
    <mergeCell ref="A27:C27"/>
    <mergeCell ref="A28:C28"/>
    <mergeCell ref="A46:B46"/>
    <mergeCell ref="A21:C21"/>
    <mergeCell ref="A22:C22"/>
    <mergeCell ref="A23:C23"/>
    <mergeCell ref="A24:C24"/>
    <mergeCell ref="A25:C25"/>
    <mergeCell ref="A26:C26"/>
  </mergeCells>
  <hyperlinks>
    <hyperlink ref="I4" location="'INDICE PARALELO'!C322" display="REGRESAR" xr:uid="{00000000-0004-0000-1400-000000000000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J78"/>
  <sheetViews>
    <sheetView workbookViewId="0">
      <selection activeCell="M23" sqref="M23"/>
    </sheetView>
  </sheetViews>
  <sheetFormatPr baseColWidth="10" defaultColWidth="17.42578125" defaultRowHeight="15"/>
  <cols>
    <col min="1" max="1" width="9.140625" style="344" customWidth="1"/>
    <col min="2" max="2" width="46.5703125" style="344" customWidth="1"/>
    <col min="3" max="3" width="12" style="344" customWidth="1"/>
    <col min="4" max="5" width="11.42578125" style="344" customWidth="1"/>
    <col min="6" max="6" width="17.42578125" style="344" customWidth="1"/>
    <col min="7" max="7" width="14.85546875" style="344" customWidth="1"/>
    <col min="8" max="8" width="12.140625" style="344" customWidth="1"/>
    <col min="9" max="9" width="13.42578125" style="344" customWidth="1"/>
    <col min="10" max="10" width="15.85546875" style="344" customWidth="1"/>
    <col min="11" max="16384" width="17.42578125" style="344"/>
  </cols>
  <sheetData>
    <row r="2" spans="1:10" ht="18" customHeight="1">
      <c r="A2" s="339" t="str">
        <f>+[44]DATOS!B2</f>
        <v>ALCALDIA DE POPAYAN</v>
      </c>
      <c r="B2" s="340"/>
      <c r="C2" s="341"/>
      <c r="D2" s="341"/>
      <c r="E2" s="341"/>
      <c r="F2" s="341"/>
      <c r="G2" s="341"/>
      <c r="H2" s="342"/>
      <c r="I2" s="343" t="s">
        <v>40</v>
      </c>
      <c r="J2" s="343"/>
    </row>
    <row r="3" spans="1:10" ht="16.5" customHeight="1" thickBot="1">
      <c r="A3" s="345" t="str">
        <f>+[44]DATOS!B4</f>
        <v>SECRETARIA DE INFRAESTRUCTURA</v>
      </c>
      <c r="B3" s="346"/>
      <c r="C3" s="347"/>
      <c r="D3" s="347"/>
      <c r="E3" s="593" t="s">
        <v>41</v>
      </c>
      <c r="F3" s="594"/>
      <c r="G3" s="594"/>
      <c r="H3" s="595"/>
      <c r="I3" s="343"/>
      <c r="J3" s="343"/>
    </row>
    <row r="4" spans="1:10" ht="14.25" customHeight="1" thickTop="1" thickBot="1">
      <c r="A4" s="343"/>
      <c r="B4" s="343"/>
      <c r="C4" s="343"/>
      <c r="D4" s="343"/>
      <c r="E4" s="343"/>
      <c r="F4" s="343"/>
      <c r="G4" s="343"/>
      <c r="H4" s="343"/>
      <c r="I4" s="343"/>
      <c r="J4" s="53" t="s">
        <v>42</v>
      </c>
    </row>
    <row r="5" spans="1:10" ht="16.5" customHeight="1" thickTop="1">
      <c r="A5" s="343" t="s">
        <v>43</v>
      </c>
      <c r="B5" s="405" t="s">
        <v>151</v>
      </c>
      <c r="C5" s="343"/>
      <c r="D5" s="343"/>
      <c r="E5" s="343" t="s">
        <v>45</v>
      </c>
      <c r="F5" s="597" t="str">
        <f>+[44]DATOS!B6</f>
        <v>PRESUPUESTO PARA EDIFICACIONES</v>
      </c>
      <c r="G5" s="621"/>
      <c r="H5" s="621"/>
      <c r="I5" s="343"/>
      <c r="J5" s="343"/>
    </row>
    <row r="6" spans="1:10" ht="12.75" customHeight="1">
      <c r="A6" s="468"/>
      <c r="B6" s="405" t="s">
        <v>152</v>
      </c>
      <c r="C6" s="343"/>
      <c r="D6" s="343"/>
      <c r="E6" s="343"/>
      <c r="F6" s="621"/>
      <c r="G6" s="621"/>
      <c r="H6" s="621"/>
      <c r="I6" s="343"/>
      <c r="J6" s="343"/>
    </row>
    <row r="7" spans="1:10" ht="15" customHeight="1">
      <c r="A7" s="343" t="s">
        <v>153</v>
      </c>
      <c r="B7" s="405" t="s">
        <v>60</v>
      </c>
      <c r="C7" s="343" t="s">
        <v>48</v>
      </c>
      <c r="D7" s="343"/>
      <c r="E7" s="343"/>
      <c r="F7" s="621"/>
      <c r="G7" s="621"/>
      <c r="H7" s="621"/>
      <c r="I7" s="343"/>
      <c r="J7" s="343"/>
    </row>
    <row r="8" spans="1:10" ht="15" customHeight="1">
      <c r="A8" s="343"/>
      <c r="B8" s="343"/>
      <c r="C8" s="343"/>
      <c r="D8" s="343"/>
      <c r="E8" s="343"/>
      <c r="F8" s="621"/>
      <c r="G8" s="621"/>
      <c r="H8" s="621"/>
      <c r="I8" s="343"/>
      <c r="J8" s="343"/>
    </row>
    <row r="9" spans="1:10" ht="12.75" customHeight="1">
      <c r="A9" s="352" t="s">
        <v>49</v>
      </c>
      <c r="B9" s="352"/>
      <c r="C9" s="343"/>
      <c r="D9" s="343"/>
      <c r="E9" s="343" t="s">
        <v>50</v>
      </c>
      <c r="F9" s="353">
        <f>+[44]DATOS!B8</f>
        <v>44385</v>
      </c>
      <c r="G9" s="343"/>
      <c r="H9" s="343"/>
      <c r="I9" s="343"/>
      <c r="J9" s="343"/>
    </row>
    <row r="10" spans="1:10" ht="12.75" customHeight="1">
      <c r="A10" s="469" t="s">
        <v>154</v>
      </c>
      <c r="B10" s="355"/>
      <c r="C10" s="356"/>
      <c r="D10" s="357" t="s">
        <v>52</v>
      </c>
      <c r="E10" s="357" t="s">
        <v>53</v>
      </c>
      <c r="F10" s="357" t="s">
        <v>69</v>
      </c>
      <c r="G10" s="357" t="s">
        <v>54</v>
      </c>
      <c r="H10" s="343"/>
      <c r="I10" s="343"/>
      <c r="J10" s="343"/>
    </row>
    <row r="11" spans="1:10" ht="12.75" customHeight="1">
      <c r="A11" s="470" t="str">
        <f>+[44]Insumos!B375</f>
        <v>EQUIPOS PARA TRABAJOS DE DISPOSICION</v>
      </c>
      <c r="B11" s="471"/>
      <c r="C11" s="472" t="str">
        <f>+[44]Insumos!C375</f>
        <v>GLB</v>
      </c>
      <c r="D11" s="473"/>
      <c r="E11" s="474">
        <f>+[44]Insumos!D375</f>
        <v>1135</v>
      </c>
      <c r="F11" s="475">
        <v>1</v>
      </c>
      <c r="G11" s="476">
        <f>E11/F11</f>
        <v>1135</v>
      </c>
      <c r="H11" s="343"/>
      <c r="I11" s="343"/>
      <c r="J11" s="343"/>
    </row>
    <row r="12" spans="1:10" ht="12.75" customHeight="1">
      <c r="A12" s="477"/>
      <c r="B12" s="359"/>
      <c r="C12" s="478"/>
      <c r="D12" s="361"/>
      <c r="E12" s="479"/>
      <c r="F12" s="480"/>
      <c r="G12" s="481"/>
      <c r="H12" s="343"/>
      <c r="I12" s="343"/>
      <c r="J12" s="343"/>
    </row>
    <row r="13" spans="1:10" ht="12.75" customHeight="1">
      <c r="A13" s="343"/>
      <c r="B13" s="343"/>
      <c r="C13" s="343"/>
      <c r="D13" s="343"/>
      <c r="E13" s="343"/>
      <c r="F13" s="343" t="s">
        <v>56</v>
      </c>
      <c r="G13" s="343"/>
      <c r="H13" s="362">
        <f>SUM(G11:G12)</f>
        <v>1135</v>
      </c>
      <c r="I13" s="343"/>
      <c r="J13" s="343"/>
    </row>
    <row r="14" spans="1:10" ht="12.75" customHeight="1">
      <c r="A14" s="352" t="s">
        <v>99</v>
      </c>
      <c r="B14" s="352"/>
      <c r="C14" s="343"/>
      <c r="D14" s="343"/>
      <c r="E14" s="343"/>
      <c r="F14" s="343"/>
      <c r="G14" s="343"/>
      <c r="H14" s="343"/>
      <c r="I14" s="343"/>
      <c r="J14" s="343"/>
    </row>
    <row r="15" spans="1:10" ht="12.75" customHeight="1">
      <c r="A15" s="469" t="s">
        <v>155</v>
      </c>
      <c r="B15" s="355"/>
      <c r="C15" s="356"/>
      <c r="D15" s="357" t="s">
        <v>6</v>
      </c>
      <c r="E15" s="357" t="s">
        <v>59</v>
      </c>
      <c r="F15" s="357" t="s">
        <v>7</v>
      </c>
      <c r="G15" s="357" t="s">
        <v>54</v>
      </c>
      <c r="H15" s="343"/>
      <c r="I15" s="343"/>
      <c r="J15" s="343"/>
    </row>
    <row r="16" spans="1:10" ht="12.75" customHeight="1">
      <c r="A16" s="358" t="str">
        <f>+[44]Insumos!B372</f>
        <v>OBRAS DE ADECUACION LOTE</v>
      </c>
      <c r="B16" s="387"/>
      <c r="C16" s="379"/>
      <c r="D16" s="412" t="str">
        <f>+[44]Insumos!C372</f>
        <v>GLB</v>
      </c>
      <c r="E16" s="380">
        <f>+[44]Insumos!D372</f>
        <v>1135</v>
      </c>
      <c r="F16" s="363">
        <v>1</v>
      </c>
      <c r="G16" s="361">
        <f>+E16*F16</f>
        <v>1135</v>
      </c>
      <c r="H16" s="343"/>
      <c r="I16" s="343"/>
      <c r="J16" s="343"/>
    </row>
    <row r="17" spans="1:10" ht="12.75" customHeight="1">
      <c r="A17" s="394" t="str">
        <f>+[44]Insumos!B373</f>
        <v>CONSTRUCCIONES TEMPORALES</v>
      </c>
      <c r="B17" s="364"/>
      <c r="C17" s="368"/>
      <c r="D17" s="412" t="str">
        <f>+[44]Insumos!C373</f>
        <v>GLB</v>
      </c>
      <c r="E17" s="380">
        <f>+[44]Insumos!D373</f>
        <v>1135</v>
      </c>
      <c r="F17" s="363">
        <v>1</v>
      </c>
      <c r="G17" s="361">
        <f>+E17*F17</f>
        <v>1135</v>
      </c>
      <c r="H17" s="343"/>
      <c r="I17" s="343"/>
      <c r="J17" s="343"/>
    </row>
    <row r="18" spans="1:10" ht="12.75" customHeight="1">
      <c r="A18" s="394" t="str">
        <f>+[44]Insumos!B374</f>
        <v>DOTACION SERVICIOS PUBLICOS</v>
      </c>
      <c r="B18" s="364"/>
      <c r="C18" s="368"/>
      <c r="D18" s="412" t="str">
        <f>+[44]Insumos!C374</f>
        <v>GLB</v>
      </c>
      <c r="E18" s="380">
        <f>+[44]Insumos!D374</f>
        <v>1135</v>
      </c>
      <c r="F18" s="363">
        <v>1</v>
      </c>
      <c r="G18" s="361">
        <f>+E18*F18</f>
        <v>1135</v>
      </c>
      <c r="H18" s="343"/>
      <c r="I18" s="343"/>
      <c r="J18" s="343"/>
    </row>
    <row r="19" spans="1:10" ht="12.75" customHeight="1">
      <c r="A19" s="394"/>
      <c r="B19" s="364"/>
      <c r="C19" s="368"/>
      <c r="D19" s="412"/>
      <c r="E19" s="380"/>
      <c r="F19" s="363"/>
      <c r="G19" s="361"/>
      <c r="H19" s="343"/>
      <c r="I19" s="343"/>
      <c r="J19" s="343"/>
    </row>
    <row r="20" spans="1:10" ht="12.75" customHeight="1">
      <c r="A20" s="394"/>
      <c r="B20" s="364"/>
      <c r="C20" s="368"/>
      <c r="D20" s="361"/>
      <c r="E20" s="361"/>
      <c r="F20" s="361"/>
      <c r="G20" s="361"/>
      <c r="H20" s="343"/>
      <c r="I20" s="343"/>
      <c r="J20" s="343"/>
    </row>
    <row r="21" spans="1:10" ht="12.75" customHeight="1">
      <c r="A21" s="343"/>
      <c r="B21" s="343"/>
      <c r="C21" s="343"/>
      <c r="D21" s="343"/>
      <c r="E21" s="343"/>
      <c r="F21" s="343" t="s">
        <v>56</v>
      </c>
      <c r="G21" s="343"/>
      <c r="H21" s="362">
        <f>SUM(G16:G20)</f>
        <v>3405</v>
      </c>
      <c r="I21" s="343"/>
      <c r="J21" s="343">
        <f>4000*1.19</f>
        <v>4760</v>
      </c>
    </row>
    <row r="22" spans="1:10" ht="12.75" customHeight="1">
      <c r="A22" s="352" t="s">
        <v>61</v>
      </c>
      <c r="B22" s="352"/>
      <c r="C22" s="343"/>
      <c r="D22" s="343"/>
      <c r="E22" s="343"/>
      <c r="F22" s="343"/>
      <c r="G22" s="343"/>
      <c r="H22" s="343"/>
      <c r="I22" s="343"/>
      <c r="J22" s="343"/>
    </row>
    <row r="23" spans="1:10" ht="12.75" customHeight="1">
      <c r="A23" s="482" t="s">
        <v>156</v>
      </c>
      <c r="B23" s="357"/>
      <c r="C23" s="357" t="s">
        <v>63</v>
      </c>
      <c r="D23" s="357" t="s">
        <v>64</v>
      </c>
      <c r="E23" s="357" t="s">
        <v>65</v>
      </c>
      <c r="F23" s="357" t="s">
        <v>53</v>
      </c>
      <c r="G23" s="357" t="s">
        <v>54</v>
      </c>
      <c r="H23" s="343"/>
      <c r="I23" s="343"/>
      <c r="J23" s="343"/>
    </row>
    <row r="24" spans="1:10" ht="12.75" customHeight="1">
      <c r="A24" s="358"/>
      <c r="B24" s="379"/>
      <c r="C24" s="361"/>
      <c r="D24" s="361"/>
      <c r="E24" s="361"/>
      <c r="F24" s="362"/>
      <c r="G24" s="271"/>
      <c r="H24" s="343"/>
      <c r="I24" s="343"/>
      <c r="J24" s="343"/>
    </row>
    <row r="25" spans="1:10" ht="12.75" customHeight="1">
      <c r="A25" s="343"/>
      <c r="B25" s="343"/>
      <c r="C25" s="343"/>
      <c r="D25" s="343"/>
      <c r="E25" s="343"/>
      <c r="F25" s="343" t="s">
        <v>56</v>
      </c>
      <c r="G25" s="343"/>
      <c r="H25" s="362">
        <f>SUM(G24:G24)</f>
        <v>0</v>
      </c>
      <c r="I25" s="343"/>
      <c r="J25" s="343"/>
    </row>
    <row r="26" spans="1:10" ht="12.75" customHeight="1">
      <c r="A26" s="352" t="s">
        <v>66</v>
      </c>
      <c r="B26" s="352"/>
      <c r="C26" s="343"/>
      <c r="D26" s="343"/>
      <c r="E26" s="343"/>
      <c r="F26" s="343"/>
      <c r="G26" s="343"/>
      <c r="H26" s="343"/>
      <c r="I26" s="343"/>
      <c r="J26" s="343"/>
    </row>
    <row r="27" spans="1:10" ht="12.75" customHeight="1">
      <c r="A27" s="469" t="s">
        <v>157</v>
      </c>
      <c r="B27" s="357"/>
      <c r="C27" s="357" t="s">
        <v>11</v>
      </c>
      <c r="D27" s="357" t="s">
        <v>67</v>
      </c>
      <c r="E27" s="357" t="s">
        <v>68</v>
      </c>
      <c r="F27" s="357" t="s">
        <v>69</v>
      </c>
      <c r="G27" s="357" t="s">
        <v>54</v>
      </c>
      <c r="H27" s="343"/>
      <c r="I27" s="343"/>
      <c r="J27" s="343"/>
    </row>
    <row r="28" spans="1:10" ht="12.75" customHeight="1">
      <c r="A28" s="358" t="str">
        <f>+[44]CUADRILLA!E6</f>
        <v>CUADRILLA No. 01</v>
      </c>
      <c r="B28" s="387"/>
      <c r="C28" s="362">
        <f>+[44]CUADRILLA!G6</f>
        <v>219912.33333333331</v>
      </c>
      <c r="D28" s="363">
        <f>[44]DATOS!B15</f>
        <v>1.9</v>
      </c>
      <c r="E28" s="362">
        <f>C28*D28</f>
        <v>417833.43333333329</v>
      </c>
      <c r="F28" s="361">
        <v>1834</v>
      </c>
      <c r="G28" s="362">
        <f>E28/F28</f>
        <v>227.82629952744455</v>
      </c>
      <c r="H28" s="343"/>
      <c r="I28" s="343"/>
      <c r="J28" s="343"/>
    </row>
    <row r="29" spans="1:10" ht="12.75" customHeight="1">
      <c r="A29" s="358"/>
      <c r="B29" s="387"/>
      <c r="C29" s="380"/>
      <c r="D29" s="361"/>
      <c r="E29" s="361"/>
      <c r="F29" s="361"/>
      <c r="G29" s="382"/>
      <c r="H29" s="343"/>
      <c r="I29" s="343"/>
      <c r="J29" s="343"/>
    </row>
    <row r="30" spans="1:10" ht="12.75" customHeight="1">
      <c r="A30" s="358"/>
      <c r="B30" s="387"/>
      <c r="C30" s="380"/>
      <c r="D30" s="361"/>
      <c r="E30" s="361"/>
      <c r="F30" s="361"/>
      <c r="G30" s="382"/>
      <c r="H30" s="343"/>
      <c r="I30" s="343"/>
      <c r="J30" s="343"/>
    </row>
    <row r="31" spans="1:10" ht="12.75" customHeight="1">
      <c r="A31" s="358"/>
      <c r="B31" s="387"/>
      <c r="C31" s="380"/>
      <c r="D31" s="361"/>
      <c r="E31" s="361"/>
      <c r="F31" s="361"/>
      <c r="G31" s="382"/>
      <c r="H31" s="343"/>
      <c r="I31" s="343"/>
      <c r="J31" s="343"/>
    </row>
    <row r="32" spans="1:10" ht="12.75" customHeight="1">
      <c r="A32" s="343"/>
      <c r="B32" s="343"/>
      <c r="C32" s="343"/>
      <c r="D32" s="343"/>
      <c r="E32" s="343"/>
      <c r="F32" s="343" t="s">
        <v>56</v>
      </c>
      <c r="G32" s="343"/>
      <c r="H32" s="362">
        <f>SUM(G28:G31)</f>
        <v>227.82629952744455</v>
      </c>
      <c r="I32" s="343"/>
      <c r="J32" s="383"/>
    </row>
    <row r="33" spans="1:10" ht="12.75" customHeight="1">
      <c r="A33" s="343"/>
      <c r="B33" s="343"/>
      <c r="C33" s="343"/>
      <c r="D33" s="343"/>
      <c r="E33" s="343"/>
      <c r="F33" s="343"/>
      <c r="G33" s="343"/>
      <c r="H33" s="343"/>
      <c r="I33" s="343"/>
      <c r="J33" s="343"/>
    </row>
    <row r="34" spans="1:10" ht="12.75" customHeight="1">
      <c r="A34" s="343"/>
      <c r="B34" s="343"/>
      <c r="C34" s="343" t="s">
        <v>70</v>
      </c>
      <c r="D34" s="343"/>
      <c r="E34" s="343"/>
      <c r="F34" s="343"/>
      <c r="G34" s="343"/>
      <c r="H34" s="362">
        <f>ROUND(SUM(H13:H32),0)</f>
        <v>4768</v>
      </c>
      <c r="I34" s="343"/>
      <c r="J34" s="343"/>
    </row>
    <row r="35" spans="1:10" ht="12.75" customHeight="1">
      <c r="A35" s="352" t="s">
        <v>71</v>
      </c>
      <c r="B35" s="352"/>
      <c r="C35" s="343"/>
      <c r="D35" s="343"/>
      <c r="E35" s="343"/>
      <c r="F35" s="343"/>
      <c r="G35" s="343"/>
      <c r="H35" s="343"/>
      <c r="I35" s="343"/>
      <c r="J35" s="343"/>
    </row>
    <row r="36" spans="1:10" ht="12.75" customHeight="1">
      <c r="A36" s="588" t="s">
        <v>9</v>
      </c>
      <c r="B36" s="589"/>
      <c r="C36" s="384" t="s">
        <v>48</v>
      </c>
      <c r="D36" s="384" t="s">
        <v>48</v>
      </c>
      <c r="E36" s="385" t="s">
        <v>48</v>
      </c>
      <c r="F36" s="386" t="s">
        <v>72</v>
      </c>
      <c r="G36" s="357" t="s">
        <v>73</v>
      </c>
      <c r="H36" s="343"/>
      <c r="I36" s="483"/>
      <c r="J36" s="343"/>
    </row>
    <row r="37" spans="1:10" ht="12.75" customHeight="1">
      <c r="A37" s="358" t="s">
        <v>74</v>
      </c>
      <c r="B37" s="387"/>
      <c r="C37" s="387"/>
      <c r="D37" s="387"/>
      <c r="E37" s="379"/>
      <c r="F37" s="484">
        <f>+[44]DATOS!B10</f>
        <v>0.25</v>
      </c>
      <c r="G37" s="271">
        <f>$H$34*F37</f>
        <v>1192</v>
      </c>
      <c r="H37" s="343"/>
      <c r="I37" s="343"/>
      <c r="J37" s="343"/>
    </row>
    <row r="38" spans="1:10" ht="12.75" customHeight="1">
      <c r="A38" s="358" t="s">
        <v>75</v>
      </c>
      <c r="B38" s="387"/>
      <c r="C38" s="387"/>
      <c r="D38" s="387"/>
      <c r="E38" s="379"/>
      <c r="F38" s="484">
        <f>+[44]DATOS!B11</f>
        <v>0.02</v>
      </c>
      <c r="G38" s="271">
        <f>$H$34*F38</f>
        <v>95.36</v>
      </c>
      <c r="H38" s="343"/>
      <c r="I38" s="343"/>
      <c r="J38" s="343"/>
    </row>
    <row r="39" spans="1:10" ht="12.75" customHeight="1">
      <c r="A39" s="358" t="s">
        <v>76</v>
      </c>
      <c r="B39" s="387"/>
      <c r="C39" s="387"/>
      <c r="D39" s="387"/>
      <c r="E39" s="379"/>
      <c r="F39" s="484">
        <f>+[44]DATOS!B12</f>
        <v>0.05</v>
      </c>
      <c r="G39" s="271">
        <f>$H$34*F39</f>
        <v>238.4</v>
      </c>
      <c r="H39" s="343"/>
      <c r="I39" s="343"/>
      <c r="J39" s="388"/>
    </row>
    <row r="40" spans="1:10" ht="12.75" customHeight="1">
      <c r="A40" s="358">
        <f>+[44]DATOS!A13</f>
        <v>0</v>
      </c>
      <c r="B40" s="387"/>
      <c r="C40" s="387"/>
      <c r="D40" s="387"/>
      <c r="E40" s="379"/>
      <c r="F40" s="389"/>
      <c r="G40" s="362"/>
      <c r="H40" s="343"/>
      <c r="I40" s="343"/>
      <c r="J40" s="343"/>
    </row>
    <row r="41" spans="1:10" ht="12.75" customHeight="1">
      <c r="A41" s="343"/>
      <c r="B41" s="343"/>
      <c r="C41" s="343"/>
      <c r="D41" s="343"/>
      <c r="E41" s="343"/>
      <c r="F41" s="343" t="s">
        <v>56</v>
      </c>
      <c r="G41" s="343"/>
      <c r="H41" s="362">
        <f>ROUND(SUM(G37:G40),0)</f>
        <v>1526</v>
      </c>
      <c r="I41" s="343"/>
      <c r="J41" s="388"/>
    </row>
    <row r="42" spans="1:10" ht="12.75" customHeight="1">
      <c r="A42" s="343"/>
      <c r="B42" s="343"/>
      <c r="C42" s="343"/>
      <c r="D42" s="343"/>
      <c r="E42" s="343"/>
      <c r="F42" s="343"/>
      <c r="G42" s="343"/>
      <c r="H42" s="343"/>
      <c r="I42" s="343"/>
      <c r="J42" s="343"/>
    </row>
    <row r="43" spans="1:10" ht="12.75" customHeight="1">
      <c r="A43" s="343"/>
      <c r="B43" s="343"/>
      <c r="C43" s="390" t="s">
        <v>77</v>
      </c>
      <c r="D43" s="343"/>
      <c r="E43" s="343"/>
      <c r="F43" s="343"/>
      <c r="G43" s="343"/>
      <c r="H43" s="391">
        <f>ROUND(SUM(H34:H41),0)</f>
        <v>6294</v>
      </c>
      <c r="I43" s="343"/>
      <c r="J43" s="388"/>
    </row>
    <row r="44" spans="1:10" ht="12.75" customHeight="1">
      <c r="A44" s="343"/>
      <c r="B44" s="343"/>
      <c r="C44" s="343"/>
      <c r="D44" s="343"/>
      <c r="E44" s="343"/>
      <c r="F44" s="343"/>
      <c r="G44" s="343"/>
      <c r="H44" s="343"/>
      <c r="I44" s="343"/>
      <c r="J44" s="343"/>
    </row>
    <row r="45" spans="1:10" ht="12.75" customHeight="1">
      <c r="A45" s="343"/>
      <c r="B45" s="343"/>
      <c r="C45" s="343"/>
      <c r="D45" s="343"/>
      <c r="E45" s="343"/>
      <c r="F45" s="343"/>
      <c r="G45" s="343"/>
      <c r="H45" s="343"/>
      <c r="I45" s="343"/>
      <c r="J45" s="343"/>
    </row>
    <row r="46" spans="1:10" ht="12.75" customHeight="1">
      <c r="A46" s="343"/>
      <c r="B46" s="343"/>
      <c r="C46" s="343"/>
      <c r="D46" s="343"/>
      <c r="E46" s="343"/>
      <c r="F46" s="343"/>
      <c r="G46" s="343"/>
      <c r="H46" s="343"/>
      <c r="I46" s="343"/>
      <c r="J46" s="343"/>
    </row>
    <row r="47" spans="1:10" ht="15" customHeight="1">
      <c r="A47" s="343"/>
      <c r="B47" s="485"/>
      <c r="C47" s="485"/>
      <c r="D47" s="485"/>
      <c r="E47" s="485"/>
      <c r="F47" s="485"/>
      <c r="G47" s="485"/>
      <c r="H47" s="485"/>
      <c r="I47" s="343"/>
      <c r="J47" s="343"/>
    </row>
    <row r="48" spans="1:10" ht="16.5" customHeight="1">
      <c r="A48" s="343"/>
      <c r="B48" s="485"/>
      <c r="C48" s="485"/>
      <c r="D48" s="485"/>
      <c r="E48" s="485"/>
      <c r="F48" s="485"/>
      <c r="G48" s="485"/>
      <c r="H48" s="485"/>
      <c r="I48" s="343"/>
      <c r="J48" s="343"/>
    </row>
    <row r="49" spans="1:10" ht="12.75" customHeight="1">
      <c r="A49" s="343"/>
      <c r="B49" s="485"/>
      <c r="C49" s="485"/>
      <c r="D49" s="485"/>
      <c r="E49" s="485"/>
      <c r="F49" s="485"/>
      <c r="G49" s="485"/>
      <c r="H49" s="485"/>
      <c r="I49" s="343"/>
      <c r="J49" s="343"/>
    </row>
    <row r="50" spans="1:10" ht="12.75" customHeight="1">
      <c r="A50" s="343"/>
      <c r="B50" s="485"/>
      <c r="C50" s="485"/>
      <c r="D50" s="485"/>
      <c r="E50" s="485"/>
      <c r="F50" s="485"/>
      <c r="G50" s="485"/>
      <c r="H50" s="485"/>
      <c r="I50" s="343"/>
      <c r="J50" s="343"/>
    </row>
    <row r="51" spans="1:10" ht="16.5" customHeight="1">
      <c r="A51" s="343"/>
      <c r="B51" s="485"/>
      <c r="C51" s="485"/>
      <c r="D51" s="485"/>
      <c r="E51" s="485"/>
      <c r="F51" s="485"/>
      <c r="G51" s="485"/>
      <c r="H51" s="485"/>
      <c r="I51" s="343"/>
      <c r="J51" s="343"/>
    </row>
    <row r="52" spans="1:10" ht="15" customHeight="1">
      <c r="A52" s="343"/>
      <c r="B52" s="485"/>
      <c r="C52" s="485"/>
      <c r="D52" s="485"/>
      <c r="E52" s="485"/>
      <c r="F52" s="485"/>
      <c r="G52" s="485"/>
      <c r="H52" s="485"/>
      <c r="I52" s="343"/>
      <c r="J52" s="343"/>
    </row>
    <row r="53" spans="1:10" ht="12.75" customHeight="1">
      <c r="A53" s="343"/>
      <c r="B53" s="485"/>
      <c r="C53" s="485"/>
      <c r="D53" s="485"/>
      <c r="E53" s="485"/>
      <c r="F53" s="485"/>
      <c r="G53" s="485"/>
      <c r="H53" s="485"/>
      <c r="I53" s="343"/>
      <c r="J53" s="343"/>
    </row>
    <row r="54" spans="1:10" ht="12.75" customHeight="1">
      <c r="A54" s="343"/>
      <c r="B54" s="485"/>
      <c r="C54" s="485"/>
      <c r="D54" s="485"/>
      <c r="E54" s="485"/>
      <c r="F54" s="485"/>
      <c r="G54" s="485"/>
      <c r="H54" s="485"/>
      <c r="I54" s="343"/>
      <c r="J54" s="343"/>
    </row>
    <row r="55" spans="1:10" ht="16.5" customHeight="1">
      <c r="A55" s="343"/>
      <c r="B55" s="485"/>
      <c r="C55" s="485"/>
      <c r="D55" s="485"/>
      <c r="E55" s="485"/>
      <c r="F55" s="485"/>
      <c r="G55" s="485"/>
      <c r="H55" s="485"/>
      <c r="I55" s="343"/>
      <c r="J55" s="343"/>
    </row>
    <row r="56" spans="1:10" ht="12.75" customHeight="1">
      <c r="A56" s="343"/>
      <c r="B56" s="485"/>
      <c r="C56" s="485"/>
      <c r="D56" s="485"/>
      <c r="E56" s="485"/>
      <c r="F56" s="485"/>
      <c r="G56" s="485"/>
      <c r="H56" s="485"/>
      <c r="I56" s="343"/>
      <c r="J56" s="343"/>
    </row>
    <row r="57" spans="1:10" ht="12.75" customHeight="1">
      <c r="A57" s="343"/>
      <c r="B57" s="485"/>
      <c r="C57" s="485"/>
      <c r="D57" s="485"/>
      <c r="E57" s="485"/>
      <c r="F57" s="485"/>
      <c r="G57" s="485"/>
      <c r="H57" s="485"/>
      <c r="I57" s="343"/>
      <c r="J57" s="343"/>
    </row>
    <row r="58" spans="1:10" ht="12.75" customHeight="1">
      <c r="A58" s="343"/>
      <c r="B58" s="485"/>
      <c r="C58" s="485"/>
      <c r="D58" s="485"/>
      <c r="E58" s="485"/>
      <c r="F58" s="485"/>
      <c r="G58" s="485"/>
      <c r="H58" s="485"/>
      <c r="I58" s="343"/>
      <c r="J58" s="343"/>
    </row>
    <row r="59" spans="1:10" ht="12.75" customHeight="1">
      <c r="A59" s="343"/>
      <c r="B59" s="485"/>
      <c r="C59" s="485"/>
      <c r="D59" s="485"/>
      <c r="E59" s="485"/>
      <c r="F59" s="485"/>
      <c r="G59" s="485"/>
      <c r="H59" s="485"/>
      <c r="I59" s="343"/>
      <c r="J59" s="343"/>
    </row>
    <row r="60" spans="1:10" ht="15" customHeight="1">
      <c r="A60" s="343"/>
      <c r="B60" s="486"/>
      <c r="C60" s="486"/>
      <c r="D60" s="486"/>
      <c r="E60" s="486"/>
      <c r="F60" s="486"/>
      <c r="G60" s="486"/>
      <c r="H60" s="486"/>
      <c r="I60" s="343"/>
      <c r="J60" s="343"/>
    </row>
    <row r="61" spans="1:10" ht="15" customHeight="1">
      <c r="A61" s="343"/>
      <c r="B61" s="486"/>
      <c r="C61" s="486"/>
      <c r="D61" s="486"/>
      <c r="E61" s="486"/>
      <c r="F61" s="486"/>
      <c r="G61" s="486"/>
      <c r="H61" s="486"/>
      <c r="I61" s="343"/>
      <c r="J61" s="343"/>
    </row>
    <row r="62" spans="1:10" ht="15" customHeight="1">
      <c r="A62" s="343"/>
      <c r="B62" s="486"/>
      <c r="C62" s="486"/>
      <c r="D62" s="486"/>
      <c r="E62" s="486"/>
      <c r="F62" s="486"/>
      <c r="G62" s="486"/>
      <c r="H62" s="486"/>
      <c r="I62" s="343"/>
      <c r="J62" s="343"/>
    </row>
    <row r="63" spans="1:10" ht="15" customHeight="1">
      <c r="A63" s="343"/>
      <c r="B63" s="486"/>
      <c r="C63" s="486"/>
      <c r="D63" s="486"/>
      <c r="E63" s="486"/>
      <c r="F63" s="486"/>
      <c r="G63" s="486"/>
      <c r="H63" s="486"/>
      <c r="I63" s="343"/>
      <c r="J63" s="343"/>
    </row>
    <row r="64" spans="1:10" ht="12.75" customHeight="1">
      <c r="A64" s="343"/>
      <c r="B64" s="486"/>
      <c r="C64" s="486"/>
      <c r="D64" s="486"/>
      <c r="E64" s="486"/>
      <c r="F64" s="486"/>
      <c r="G64" s="486"/>
      <c r="H64" s="486"/>
      <c r="I64" s="343"/>
      <c r="J64" s="343"/>
    </row>
    <row r="65" spans="1:10" ht="15" customHeight="1">
      <c r="A65" s="343"/>
      <c r="B65" s="486"/>
      <c r="C65" s="486"/>
      <c r="D65" s="486"/>
      <c r="E65" s="486"/>
      <c r="F65" s="486"/>
      <c r="G65" s="486"/>
      <c r="H65" s="486"/>
      <c r="I65" s="343"/>
      <c r="J65" s="343"/>
    </row>
    <row r="66" spans="1:10" ht="15" customHeight="1">
      <c r="A66" s="343"/>
      <c r="B66" s="486"/>
      <c r="C66" s="486"/>
      <c r="D66" s="486"/>
      <c r="E66" s="486"/>
      <c r="F66" s="486"/>
      <c r="G66" s="486"/>
      <c r="H66" s="486"/>
      <c r="I66" s="343"/>
      <c r="J66" s="343"/>
    </row>
    <row r="67" spans="1:10" ht="15" customHeight="1">
      <c r="A67" s="343"/>
      <c r="B67" s="486"/>
      <c r="C67" s="486"/>
      <c r="D67" s="486"/>
      <c r="E67" s="486"/>
      <c r="F67" s="486"/>
      <c r="G67" s="486"/>
      <c r="H67" s="486"/>
      <c r="I67" s="343"/>
      <c r="J67" s="343"/>
    </row>
    <row r="68" spans="1:10" ht="15" customHeight="1">
      <c r="A68" s="343"/>
      <c r="B68" s="486"/>
      <c r="C68" s="486"/>
      <c r="D68" s="486"/>
      <c r="E68" s="486"/>
      <c r="F68" s="486"/>
      <c r="G68" s="486"/>
      <c r="H68" s="486"/>
      <c r="I68" s="343"/>
      <c r="J68" s="343"/>
    </row>
    <row r="69" spans="1:10" ht="12.75" customHeight="1">
      <c r="A69" s="343"/>
      <c r="B69" s="486"/>
      <c r="C69" s="486"/>
      <c r="D69" s="486"/>
      <c r="E69" s="486"/>
      <c r="F69" s="486"/>
      <c r="G69" s="486"/>
      <c r="H69" s="486"/>
      <c r="I69" s="343"/>
      <c r="J69" s="343"/>
    </row>
    <row r="70" spans="1:10" ht="15" customHeight="1">
      <c r="A70" s="343"/>
      <c r="B70" s="486"/>
      <c r="C70" s="486"/>
      <c r="D70" s="486"/>
      <c r="E70" s="486"/>
      <c r="F70" s="486"/>
      <c r="G70" s="486"/>
      <c r="H70" s="486"/>
      <c r="I70" s="343"/>
      <c r="J70" s="343"/>
    </row>
    <row r="71" spans="1:10" ht="12.75" customHeight="1">
      <c r="A71" s="343"/>
      <c r="B71" s="486"/>
      <c r="C71" s="486"/>
      <c r="D71" s="486"/>
      <c r="E71" s="486"/>
      <c r="F71" s="486"/>
      <c r="G71" s="486"/>
      <c r="H71" s="486"/>
      <c r="I71" s="343"/>
      <c r="J71" s="343"/>
    </row>
    <row r="72" spans="1:10" ht="12.75" customHeight="1">
      <c r="A72" s="343"/>
      <c r="B72" s="486"/>
      <c r="C72" s="486"/>
      <c r="D72" s="486"/>
      <c r="E72" s="486"/>
      <c r="F72" s="486"/>
      <c r="G72" s="486"/>
      <c r="H72" s="486"/>
      <c r="I72" s="343"/>
      <c r="J72" s="343"/>
    </row>
    <row r="73" spans="1:10" ht="17.25" customHeight="1">
      <c r="A73" s="343"/>
      <c r="B73" s="486"/>
      <c r="C73" s="486"/>
      <c r="D73" s="486"/>
      <c r="E73" s="486"/>
      <c r="F73" s="486"/>
      <c r="G73" s="486"/>
      <c r="H73" s="486"/>
      <c r="I73" s="343"/>
      <c r="J73" s="343"/>
    </row>
    <row r="74" spans="1:10" ht="60.75" customHeight="1">
      <c r="A74" s="343"/>
      <c r="B74" s="486"/>
      <c r="C74" s="486"/>
      <c r="D74" s="486"/>
      <c r="E74" s="486"/>
      <c r="F74" s="486"/>
      <c r="G74" s="486"/>
      <c r="H74" s="486"/>
      <c r="I74" s="343"/>
      <c r="J74" s="343"/>
    </row>
    <row r="75" spans="1:10" ht="30" customHeight="1">
      <c r="A75" s="343"/>
      <c r="B75" s="486"/>
      <c r="C75" s="486"/>
      <c r="D75" s="486"/>
      <c r="E75" s="486"/>
      <c r="F75" s="486"/>
      <c r="G75" s="486"/>
      <c r="H75" s="486"/>
      <c r="I75" s="343"/>
      <c r="J75" s="343"/>
    </row>
    <row r="76" spans="1:10" ht="16.5" customHeight="1">
      <c r="A76" s="343"/>
      <c r="B76" s="486"/>
      <c r="C76" s="486"/>
      <c r="D76" s="486"/>
      <c r="E76" s="486"/>
      <c r="F76" s="486"/>
      <c r="G76" s="486"/>
      <c r="H76" s="486"/>
      <c r="I76" s="343"/>
      <c r="J76" s="343"/>
    </row>
    <row r="77" spans="1:10" ht="15" customHeight="1">
      <c r="A77" s="343"/>
      <c r="B77" s="486"/>
      <c r="C77" s="486"/>
      <c r="D77" s="486"/>
      <c r="E77" s="486"/>
      <c r="F77" s="486"/>
      <c r="G77" s="486"/>
      <c r="H77" s="486"/>
      <c r="I77" s="343"/>
      <c r="J77" s="343"/>
    </row>
    <row r="78" spans="1:10" ht="15" customHeight="1">
      <c r="A78" s="343"/>
      <c r="B78" s="485"/>
      <c r="C78" s="485"/>
      <c r="D78" s="485"/>
      <c r="E78" s="485"/>
      <c r="F78" s="485"/>
      <c r="G78" s="485"/>
      <c r="H78" s="485"/>
      <c r="I78" s="343"/>
      <c r="J78" s="343"/>
    </row>
  </sheetData>
  <mergeCells count="3">
    <mergeCell ref="E3:H3"/>
    <mergeCell ref="F5:H8"/>
    <mergeCell ref="A36:B36"/>
  </mergeCells>
  <hyperlinks>
    <hyperlink ref="J4" location="'INDICE PARALELO'!A1" display="REGRESAR" xr:uid="{00000000-0004-0000-1500-000000000000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I52"/>
  <sheetViews>
    <sheetView showGridLines="0" topLeftCell="A13" zoomScale="85" zoomScaleNormal="85" workbookViewId="0">
      <selection activeCell="K23" sqref="K23"/>
    </sheetView>
  </sheetViews>
  <sheetFormatPr baseColWidth="10" defaultRowHeight="12.75"/>
  <cols>
    <col min="1" max="5" width="11.42578125" style="49"/>
    <col min="6" max="6" width="19.140625" style="49" bestFit="1" customWidth="1"/>
    <col min="7" max="16384" width="11.42578125" style="49"/>
  </cols>
  <sheetData>
    <row r="2" spans="1:9" ht="18">
      <c r="A2" s="44" t="str">
        <f>+[42]DATOS!B2</f>
        <v>ALCALDIA DE POPAYAN</v>
      </c>
      <c r="B2" s="45"/>
      <c r="C2" s="46"/>
      <c r="D2" s="46"/>
      <c r="E2" s="46"/>
      <c r="F2" s="46"/>
      <c r="G2" s="46"/>
      <c r="H2" s="47"/>
      <c r="I2" s="48"/>
    </row>
    <row r="3" spans="1:9" ht="16.5" thickBot="1">
      <c r="A3" s="50" t="str">
        <f>+[42]DATOS!B4</f>
        <v>SECRETARIA DE INFRAESTRUCTURA</v>
      </c>
      <c r="B3" s="51"/>
      <c r="C3" s="52"/>
      <c r="D3" s="52"/>
      <c r="E3" s="603" t="s">
        <v>41</v>
      </c>
      <c r="F3" s="604"/>
      <c r="G3" s="604"/>
      <c r="H3" s="605"/>
      <c r="I3" s="48"/>
    </row>
    <row r="4" spans="1:9" ht="14.25" thickTop="1" thickBot="1">
      <c r="A4" s="48"/>
      <c r="B4" s="48"/>
      <c r="C4" s="48"/>
      <c r="D4" s="48"/>
      <c r="E4" s="48"/>
      <c r="F4" s="48"/>
      <c r="G4" s="48"/>
      <c r="H4" s="48"/>
      <c r="I4" s="53" t="s">
        <v>42</v>
      </c>
    </row>
    <row r="5" spans="1:9" ht="39.75" customHeight="1" thickTop="1">
      <c r="A5" s="54" t="s">
        <v>43</v>
      </c>
      <c r="B5" s="606" t="s">
        <v>141</v>
      </c>
      <c r="C5" s="606"/>
      <c r="D5" s="606"/>
      <c r="E5" s="54" t="s">
        <v>45</v>
      </c>
      <c r="F5" s="607" t="str">
        <f>+[42]DATOS!B6</f>
        <v>PRESUPUESTO PARA EDIFICACIONES</v>
      </c>
      <c r="G5" s="607"/>
      <c r="H5" s="607"/>
      <c r="I5" s="48"/>
    </row>
    <row r="6" spans="1:9">
      <c r="A6" s="55"/>
      <c r="B6" s="56"/>
      <c r="C6" s="54"/>
      <c r="D6" s="54"/>
      <c r="E6" s="54"/>
      <c r="F6" s="216"/>
      <c r="G6" s="216"/>
      <c r="H6" s="216"/>
      <c r="I6" s="48"/>
    </row>
    <row r="7" spans="1:9">
      <c r="A7" s="54" t="s">
        <v>46</v>
      </c>
      <c r="B7" s="56" t="s">
        <v>10</v>
      </c>
      <c r="C7" s="54" t="s">
        <v>48</v>
      </c>
      <c r="D7" s="54"/>
      <c r="E7" s="54"/>
      <c r="F7" s="216"/>
      <c r="G7" s="216"/>
      <c r="H7" s="216"/>
      <c r="I7" s="48"/>
    </row>
    <row r="8" spans="1:9">
      <c r="A8" s="54"/>
      <c r="B8" s="54"/>
      <c r="C8" s="54"/>
      <c r="D8" s="54"/>
      <c r="E8" s="54"/>
      <c r="F8" s="216"/>
      <c r="G8" s="216"/>
      <c r="H8" s="216"/>
      <c r="I8" s="48"/>
    </row>
    <row r="9" spans="1:9">
      <c r="A9" s="57" t="s">
        <v>49</v>
      </c>
      <c r="B9" s="57"/>
      <c r="C9" s="48"/>
      <c r="D9" s="48"/>
      <c r="E9" s="48" t="s">
        <v>50</v>
      </c>
      <c r="F9" s="58">
        <f>+[42]DATOS!B8</f>
        <v>44385</v>
      </c>
      <c r="G9" s="48"/>
      <c r="H9" s="48"/>
      <c r="I9" s="48"/>
    </row>
    <row r="10" spans="1:9">
      <c r="A10" s="214" t="s">
        <v>51</v>
      </c>
      <c r="B10" s="59"/>
      <c r="C10" s="60"/>
      <c r="D10" s="61" t="s">
        <v>52</v>
      </c>
      <c r="E10" s="61" t="s">
        <v>53</v>
      </c>
      <c r="F10" s="61"/>
      <c r="G10" s="61" t="s">
        <v>54</v>
      </c>
      <c r="H10" s="48"/>
      <c r="I10" s="48"/>
    </row>
    <row r="11" spans="1:9">
      <c r="A11" s="62" t="str">
        <f>+[42]Insumos!B40</f>
        <v>HERRAMIENTA MENOR</v>
      </c>
      <c r="B11" s="215"/>
      <c r="C11" s="63" t="s">
        <v>55</v>
      </c>
      <c r="D11" s="64"/>
      <c r="E11" s="65"/>
      <c r="F11" s="66"/>
      <c r="G11" s="65">
        <f>+H38*0.05</f>
        <v>482.1155</v>
      </c>
      <c r="H11" s="48"/>
      <c r="I11" s="48"/>
    </row>
    <row r="12" spans="1:9">
      <c r="A12" s="295"/>
      <c r="B12" s="302"/>
      <c r="C12" s="303"/>
      <c r="D12" s="78"/>
      <c r="E12" s="79"/>
      <c r="F12" s="294"/>
      <c r="G12" s="81"/>
      <c r="H12" s="48"/>
      <c r="I12" s="48"/>
    </row>
    <row r="13" spans="1:9">
      <c r="A13" s="62"/>
      <c r="B13" s="68"/>
      <c r="C13" s="69"/>
      <c r="D13" s="64"/>
      <c r="E13" s="65"/>
      <c r="F13" s="66"/>
      <c r="G13" s="65"/>
      <c r="H13" s="48"/>
      <c r="I13" s="48"/>
    </row>
    <row r="14" spans="1:9">
      <c r="A14" s="67"/>
      <c r="B14" s="68"/>
      <c r="C14" s="72"/>
      <c r="D14" s="64"/>
      <c r="E14" s="65"/>
      <c r="F14" s="73"/>
      <c r="G14" s="65"/>
      <c r="H14" s="48"/>
      <c r="I14" s="48"/>
    </row>
    <row r="15" spans="1:9">
      <c r="A15" s="48"/>
      <c r="B15" s="48"/>
      <c r="C15" s="48"/>
      <c r="D15" s="48"/>
      <c r="E15" s="48"/>
      <c r="F15" s="48" t="s">
        <v>56</v>
      </c>
      <c r="G15" s="48"/>
      <c r="H15" s="65">
        <f>SUM(G11:G14)</f>
        <v>482.1155</v>
      </c>
      <c r="I15" s="48"/>
    </row>
    <row r="16" spans="1:9">
      <c r="A16" s="57" t="s">
        <v>57</v>
      </c>
      <c r="B16" s="57"/>
      <c r="C16" s="48"/>
      <c r="D16" s="48"/>
      <c r="E16" s="48"/>
      <c r="F16" s="48"/>
      <c r="G16" s="48"/>
      <c r="H16" s="48"/>
      <c r="I16" s="48"/>
    </row>
    <row r="17" spans="1:9">
      <c r="A17" s="74" t="s">
        <v>58</v>
      </c>
      <c r="B17" s="75"/>
      <c r="C17" s="76"/>
      <c r="D17" s="77" t="s">
        <v>6</v>
      </c>
      <c r="E17" s="77" t="s">
        <v>59</v>
      </c>
      <c r="F17" s="77" t="s">
        <v>7</v>
      </c>
      <c r="G17" s="77" t="s">
        <v>54</v>
      </c>
      <c r="H17" s="48"/>
      <c r="I17" s="48"/>
    </row>
    <row r="18" spans="1:9" ht="12.75" customHeight="1">
      <c r="A18" s="295" t="str">
        <f>+[42]Insumos!B215</f>
        <v xml:space="preserve">PINTURA ESMALTE                                             </v>
      </c>
      <c r="B18" s="302"/>
      <c r="C18" s="303"/>
      <c r="D18" s="78" t="str">
        <f>+[42]Insumos!C215</f>
        <v>gln</v>
      </c>
      <c r="E18" s="79">
        <f>+[42]Insumos!D215</f>
        <v>76693</v>
      </c>
      <c r="F18" s="294">
        <v>0.08</v>
      </c>
      <c r="G18" s="81">
        <f>+E18*F18</f>
        <v>6135.4400000000005</v>
      </c>
      <c r="H18" s="48"/>
      <c r="I18" s="48"/>
    </row>
    <row r="19" spans="1:9" ht="12.75" customHeight="1">
      <c r="A19" s="337" t="str">
        <f>+[42]Insumos!B827</f>
        <v>LIJA DE AGUA 180 SUPER</v>
      </c>
      <c r="B19" s="68"/>
      <c r="C19" s="72"/>
      <c r="D19" s="308" t="str">
        <f>+[42]Insumos!C827</f>
        <v>UN</v>
      </c>
      <c r="E19" s="79">
        <f>+[42]Insumos!D827</f>
        <v>1236</v>
      </c>
      <c r="F19" s="317">
        <v>0.63</v>
      </c>
      <c r="G19" s="81">
        <f>+E19*F19</f>
        <v>778.68</v>
      </c>
      <c r="H19" s="48"/>
      <c r="I19" s="48"/>
    </row>
    <row r="20" spans="1:9">
      <c r="A20" s="295" t="str">
        <f>+[42]Insumos!B782</f>
        <v>THINER</v>
      </c>
      <c r="B20" s="68"/>
      <c r="C20" s="72"/>
      <c r="D20" s="78" t="str">
        <f>+[42]Insumos!C782</f>
        <v>Gal</v>
      </c>
      <c r="E20" s="79">
        <f>+[42]Insumos!D782</f>
        <v>20198</v>
      </c>
      <c r="F20" s="85">
        <v>0.03</v>
      </c>
      <c r="G20" s="81">
        <f>+E20*F20</f>
        <v>605.93999999999994</v>
      </c>
      <c r="H20" s="48"/>
      <c r="I20" s="48"/>
    </row>
    <row r="21" spans="1:9" ht="12.75" customHeight="1">
      <c r="A21" s="295" t="str">
        <f>+[42]Insumos!B216</f>
        <v xml:space="preserve">PINTURA ANTICORROSIVA                                       </v>
      </c>
      <c r="B21" s="68"/>
      <c r="C21" s="72"/>
      <c r="D21" s="78" t="str">
        <f>+[42]Insumos!C216</f>
        <v>gln</v>
      </c>
      <c r="E21" s="79">
        <f>+[42]Insumos!D216</f>
        <v>41843</v>
      </c>
      <c r="F21" s="296">
        <v>1.4999999999999999E-2</v>
      </c>
      <c r="G21" s="81">
        <f>+E21*F21</f>
        <v>627.64499999999998</v>
      </c>
      <c r="H21" s="48"/>
      <c r="I21" s="48"/>
    </row>
    <row r="22" spans="1:9">
      <c r="A22" s="67" t="s">
        <v>142</v>
      </c>
      <c r="B22" s="68"/>
      <c r="C22" s="72"/>
      <c r="D22" s="304" t="s">
        <v>143</v>
      </c>
      <c r="E22" s="83">
        <v>12900</v>
      </c>
      <c r="F22" s="66">
        <v>0.1</v>
      </c>
      <c r="G22" s="65">
        <v>1290</v>
      </c>
      <c r="H22" s="48"/>
      <c r="I22" s="48"/>
    </row>
    <row r="23" spans="1:9">
      <c r="A23" s="67"/>
      <c r="B23" s="68"/>
      <c r="C23" s="72"/>
      <c r="D23" s="304"/>
      <c r="E23" s="83"/>
      <c r="F23" s="66"/>
      <c r="G23" s="65"/>
      <c r="H23" s="48"/>
      <c r="I23" s="48"/>
    </row>
    <row r="24" spans="1:9">
      <c r="A24" s="67"/>
      <c r="B24" s="68"/>
      <c r="C24" s="72"/>
      <c r="D24" s="304"/>
      <c r="E24" s="65"/>
      <c r="F24" s="64"/>
      <c r="G24" s="65"/>
      <c r="H24" s="48"/>
      <c r="I24" s="48"/>
    </row>
    <row r="25" spans="1:9">
      <c r="A25" s="48"/>
      <c r="B25" s="48"/>
      <c r="C25" s="48"/>
      <c r="D25" s="48"/>
      <c r="E25" s="48"/>
      <c r="F25" s="48" t="s">
        <v>56</v>
      </c>
      <c r="G25" s="48"/>
      <c r="H25" s="65">
        <f>SUM(G18:G24)</f>
        <v>9437.7049999999999</v>
      </c>
      <c r="I25" s="48"/>
    </row>
    <row r="26" spans="1:9">
      <c r="A26" s="57" t="s">
        <v>61</v>
      </c>
      <c r="B26" s="57"/>
      <c r="C26" s="48"/>
      <c r="D26" s="48"/>
      <c r="E26" s="48"/>
      <c r="F26" s="48"/>
      <c r="G26" s="48"/>
      <c r="H26" s="48"/>
      <c r="I26" s="48"/>
    </row>
    <row r="27" spans="1:9">
      <c r="A27" s="61" t="s">
        <v>62</v>
      </c>
      <c r="B27" s="61"/>
      <c r="C27" s="61" t="s">
        <v>63</v>
      </c>
      <c r="D27" s="61" t="s">
        <v>64</v>
      </c>
      <c r="E27" s="61" t="s">
        <v>65</v>
      </c>
      <c r="F27" s="61" t="s">
        <v>53</v>
      </c>
      <c r="G27" s="61" t="s">
        <v>54</v>
      </c>
      <c r="H27" s="48"/>
      <c r="I27" s="48"/>
    </row>
    <row r="28" spans="1:9">
      <c r="A28" s="62"/>
      <c r="B28" s="82"/>
      <c r="C28" s="64"/>
      <c r="D28" s="64"/>
      <c r="E28" s="64"/>
      <c r="F28" s="64"/>
      <c r="G28" s="83"/>
      <c r="H28" s="48"/>
      <c r="I28" s="48"/>
    </row>
    <row r="29" spans="1:9">
      <c r="A29" s="62"/>
      <c r="B29" s="82"/>
      <c r="C29" s="64"/>
      <c r="D29" s="64"/>
      <c r="E29" s="64"/>
      <c r="F29" s="64"/>
      <c r="G29" s="64"/>
      <c r="H29" s="48"/>
      <c r="I29" s="48"/>
    </row>
    <row r="30" spans="1:9">
      <c r="A30" s="62"/>
      <c r="B30" s="82"/>
      <c r="C30" s="64"/>
      <c r="D30" s="64"/>
      <c r="E30" s="64"/>
      <c r="F30" s="64"/>
      <c r="G30" s="64"/>
      <c r="H30" s="48"/>
      <c r="I30" s="48"/>
    </row>
    <row r="31" spans="1:9">
      <c r="A31" s="48"/>
      <c r="B31" s="48"/>
      <c r="C31" s="48"/>
      <c r="D31" s="48"/>
      <c r="E31" s="48"/>
      <c r="F31" s="48" t="s">
        <v>56</v>
      </c>
      <c r="G31" s="48"/>
      <c r="H31" s="83"/>
      <c r="I31" s="48"/>
    </row>
    <row r="32" spans="1:9">
      <c r="A32" s="57" t="s">
        <v>66</v>
      </c>
      <c r="B32" s="57"/>
      <c r="C32" s="48"/>
      <c r="D32" s="48"/>
      <c r="E32" s="48"/>
      <c r="F32" s="48"/>
      <c r="G32" s="48"/>
      <c r="H32" s="48"/>
      <c r="I32" s="48"/>
    </row>
    <row r="33" spans="1:9">
      <c r="A33" s="214" t="s">
        <v>62</v>
      </c>
      <c r="B33" s="61"/>
      <c r="C33" s="61" t="s">
        <v>11</v>
      </c>
      <c r="D33" s="61" t="s">
        <v>67</v>
      </c>
      <c r="E33" s="61" t="s">
        <v>68</v>
      </c>
      <c r="F33" s="61" t="s">
        <v>69</v>
      </c>
      <c r="G33" s="61" t="s">
        <v>54</v>
      </c>
      <c r="H33" s="48"/>
      <c r="I33" s="48"/>
    </row>
    <row r="34" spans="1:9">
      <c r="A34" s="62" t="str">
        <f>+[42]CUADRILLA!E41</f>
        <v>CUADRILLA No. 06</v>
      </c>
      <c r="B34" s="82"/>
      <c r="C34" s="65">
        <f>+[42]CUADRILLA!G41</f>
        <v>101498</v>
      </c>
      <c r="D34" s="85">
        <f>[42]DATOS!B15</f>
        <v>1.9</v>
      </c>
      <c r="E34" s="65">
        <f>C34*D34</f>
        <v>192846.19999999998</v>
      </c>
      <c r="F34" s="66">
        <v>20</v>
      </c>
      <c r="G34" s="65">
        <f>E34/F34</f>
        <v>9642.31</v>
      </c>
      <c r="H34" s="48"/>
      <c r="I34" s="48"/>
    </row>
    <row r="35" spans="1:9">
      <c r="A35" s="62"/>
      <c r="B35" s="82"/>
      <c r="C35" s="83"/>
      <c r="D35" s="64"/>
      <c r="E35" s="64"/>
      <c r="F35" s="64"/>
      <c r="G35" s="86"/>
      <c r="H35" s="48"/>
      <c r="I35" s="48"/>
    </row>
    <row r="36" spans="1:9">
      <c r="A36" s="62"/>
      <c r="B36" s="82"/>
      <c r="C36" s="83"/>
      <c r="D36" s="64"/>
      <c r="E36" s="64"/>
      <c r="F36" s="64"/>
      <c r="G36" s="86"/>
      <c r="H36" s="48"/>
      <c r="I36" s="48"/>
    </row>
    <row r="37" spans="1:9">
      <c r="A37" s="62"/>
      <c r="B37" s="82"/>
      <c r="C37" s="83"/>
      <c r="D37" s="64"/>
      <c r="E37" s="64"/>
      <c r="F37" s="64"/>
      <c r="G37" s="86"/>
      <c r="H37" s="48"/>
      <c r="I37" s="48"/>
    </row>
    <row r="38" spans="1:9">
      <c r="A38" s="48"/>
      <c r="B38" s="48"/>
      <c r="C38" s="48"/>
      <c r="D38" s="48"/>
      <c r="E38" s="48"/>
      <c r="F38" s="48" t="s">
        <v>56</v>
      </c>
      <c r="G38" s="48"/>
      <c r="H38" s="65">
        <f>SUM(G34:G37)</f>
        <v>9642.31</v>
      </c>
      <c r="I38" s="87"/>
    </row>
    <row r="39" spans="1:9">
      <c r="A39" s="48"/>
      <c r="B39" s="48"/>
      <c r="C39" s="48"/>
      <c r="D39" s="48"/>
      <c r="E39" s="48"/>
      <c r="F39" s="48"/>
      <c r="G39" s="48"/>
      <c r="H39" s="48"/>
      <c r="I39" s="48"/>
    </row>
    <row r="40" spans="1:9">
      <c r="A40" s="48"/>
      <c r="B40" s="48"/>
      <c r="C40" s="48" t="s">
        <v>70</v>
      </c>
      <c r="D40" s="48"/>
      <c r="E40" s="48"/>
      <c r="F40" s="48"/>
      <c r="G40" s="48"/>
      <c r="H40" s="65">
        <f>ROUND(SUM(H15:H38),0)</f>
        <v>19562</v>
      </c>
      <c r="I40" s="48"/>
    </row>
    <row r="41" spans="1:9">
      <c r="A41" s="57" t="s">
        <v>71</v>
      </c>
      <c r="B41" s="57"/>
      <c r="C41" s="48"/>
      <c r="D41" s="48"/>
      <c r="E41" s="48"/>
      <c r="F41" s="48"/>
      <c r="G41" s="48"/>
      <c r="H41" s="48"/>
      <c r="I41" s="48"/>
    </row>
    <row r="42" spans="1:9" ht="15">
      <c r="A42" s="612" t="s">
        <v>9</v>
      </c>
      <c r="B42" s="613"/>
      <c r="C42" s="88" t="s">
        <v>48</v>
      </c>
      <c r="D42" s="88" t="s">
        <v>48</v>
      </c>
      <c r="E42" s="89" t="s">
        <v>48</v>
      </c>
      <c r="F42" s="90" t="s">
        <v>72</v>
      </c>
      <c r="G42" s="61" t="s">
        <v>73</v>
      </c>
      <c r="H42" s="48"/>
      <c r="I42" s="48"/>
    </row>
    <row r="43" spans="1:9">
      <c r="A43" s="62" t="s">
        <v>74</v>
      </c>
      <c r="B43" s="91"/>
      <c r="C43" s="91"/>
      <c r="D43" s="91"/>
      <c r="E43" s="82"/>
      <c r="F43" s="270">
        <f>+[42]DATOS!B10</f>
        <v>0.25</v>
      </c>
      <c r="G43" s="271">
        <f>$H$40*F43</f>
        <v>4890.5</v>
      </c>
      <c r="H43" s="48"/>
      <c r="I43" s="48"/>
    </row>
    <row r="44" spans="1:9">
      <c r="A44" s="62" t="s">
        <v>75</v>
      </c>
      <c r="B44" s="91"/>
      <c r="C44" s="91"/>
      <c r="D44" s="91"/>
      <c r="E44" s="82"/>
      <c r="F44" s="270">
        <f>+[42]DATOS!B11</f>
        <v>0.02</v>
      </c>
      <c r="G44" s="271">
        <f>$H$40*F44</f>
        <v>391.24</v>
      </c>
      <c r="H44" s="48"/>
      <c r="I44" s="48"/>
    </row>
    <row r="45" spans="1:9">
      <c r="A45" s="62" t="s">
        <v>76</v>
      </c>
      <c r="B45" s="91"/>
      <c r="C45" s="91"/>
      <c r="D45" s="91"/>
      <c r="E45" s="82"/>
      <c r="F45" s="270">
        <f>+[42]DATOS!B12</f>
        <v>0.05</v>
      </c>
      <c r="G45" s="271">
        <f>$H$40*F45</f>
        <v>978.1</v>
      </c>
      <c r="H45" s="48"/>
      <c r="I45" s="84"/>
    </row>
    <row r="46" spans="1:9">
      <c r="A46" s="62"/>
      <c r="B46" s="91"/>
      <c r="C46" s="91"/>
      <c r="D46" s="91"/>
      <c r="E46" s="82"/>
      <c r="F46" s="94"/>
      <c r="G46" s="65"/>
      <c r="H46" s="48"/>
      <c r="I46" s="48"/>
    </row>
    <row r="47" spans="1:9">
      <c r="A47" s="48"/>
      <c r="B47" s="48"/>
      <c r="C47" s="48"/>
      <c r="D47" s="48"/>
      <c r="E47" s="48"/>
      <c r="F47" s="48" t="s">
        <v>56</v>
      </c>
      <c r="G47" s="48"/>
      <c r="H47" s="65">
        <f>ROUND(SUM(G43:G46),0)</f>
        <v>6260</v>
      </c>
      <c r="I47" s="84"/>
    </row>
    <row r="48" spans="1:9">
      <c r="A48" s="48"/>
      <c r="B48" s="48"/>
      <c r="C48" s="48"/>
      <c r="D48" s="48"/>
      <c r="E48" s="48"/>
      <c r="F48" s="48"/>
      <c r="G48" s="48"/>
      <c r="H48" s="48"/>
      <c r="I48" s="48"/>
    </row>
    <row r="49" spans="1:9" ht="15">
      <c r="A49" s="48"/>
      <c r="B49" s="48"/>
      <c r="C49" s="95" t="s">
        <v>77</v>
      </c>
      <c r="D49" s="48"/>
      <c r="E49" s="48"/>
      <c r="F49" s="48"/>
      <c r="G49" s="48"/>
      <c r="H49" s="96">
        <f>ROUND(SUM(H40:H47),0)</f>
        <v>25822</v>
      </c>
      <c r="I49" s="84"/>
    </row>
    <row r="50" spans="1:9">
      <c r="A50" s="48"/>
      <c r="B50" s="48"/>
      <c r="C50" s="48"/>
      <c r="D50" s="48"/>
      <c r="E50" s="48"/>
      <c r="F50" s="48"/>
      <c r="G50" s="48"/>
      <c r="H50" s="48"/>
      <c r="I50" s="48"/>
    </row>
    <row r="51" spans="1:9">
      <c r="A51" s="48"/>
      <c r="B51" s="48"/>
      <c r="C51" s="48"/>
      <c r="D51" s="48"/>
      <c r="E51" s="48"/>
      <c r="F51" s="48"/>
      <c r="G51" s="48"/>
      <c r="H51" s="48"/>
      <c r="I51" s="48"/>
    </row>
    <row r="52" spans="1:9">
      <c r="A52" s="48"/>
      <c r="B52" s="48"/>
      <c r="C52" s="48"/>
      <c r="D52" s="48"/>
      <c r="E52" s="48"/>
      <c r="F52" s="48"/>
      <c r="G52" s="48"/>
      <c r="H52" s="48"/>
      <c r="I52" s="48"/>
    </row>
  </sheetData>
  <mergeCells count="4">
    <mergeCell ref="E3:H3"/>
    <mergeCell ref="B5:D5"/>
    <mergeCell ref="F5:H5"/>
    <mergeCell ref="A42:B42"/>
  </mergeCells>
  <hyperlinks>
    <hyperlink ref="I4" location="'INDICE PARALELO'!A1" display="REGRESAR" xr:uid="{00000000-0004-0000-1600-000000000000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I54"/>
  <sheetViews>
    <sheetView showGridLines="0" zoomScaleNormal="100" workbookViewId="0"/>
  </sheetViews>
  <sheetFormatPr baseColWidth="10" defaultRowHeight="12.75"/>
  <cols>
    <col min="1" max="2" width="11.42578125" style="49"/>
    <col min="3" max="3" width="13.140625" style="49" bestFit="1" customWidth="1"/>
    <col min="4" max="5" width="11.42578125" style="49"/>
    <col min="6" max="6" width="19.140625" style="49" bestFit="1" customWidth="1"/>
    <col min="7" max="16384" width="11.42578125" style="49"/>
  </cols>
  <sheetData>
    <row r="2" spans="1:9" ht="18">
      <c r="A2" s="44" t="str">
        <f>+[42]DATOS!B2</f>
        <v>ALCALDIA DE POPAYAN</v>
      </c>
      <c r="B2" s="45"/>
      <c r="C2" s="46"/>
      <c r="D2" s="46"/>
      <c r="E2" s="46"/>
      <c r="F2" s="46"/>
      <c r="G2" s="46"/>
      <c r="H2" s="47"/>
      <c r="I2" s="48"/>
    </row>
    <row r="3" spans="1:9" ht="16.5" thickBot="1">
      <c r="A3" s="50" t="str">
        <f>+[42]DATOS!B4</f>
        <v>SECRETARIA DE INFRAESTRUCTURA</v>
      </c>
      <c r="B3" s="51"/>
      <c r="C3" s="52"/>
      <c r="D3" s="52"/>
      <c r="E3" s="603" t="s">
        <v>41</v>
      </c>
      <c r="F3" s="604"/>
      <c r="G3" s="604"/>
      <c r="H3" s="605"/>
      <c r="I3" s="48"/>
    </row>
    <row r="4" spans="1:9" ht="14.25" thickTop="1" thickBot="1">
      <c r="A4" s="48"/>
      <c r="B4" s="48"/>
      <c r="C4" s="48"/>
      <c r="D4" s="48"/>
      <c r="E4" s="48"/>
      <c r="F4" s="48"/>
      <c r="G4" s="48"/>
      <c r="H4" s="48"/>
      <c r="I4" s="53" t="s">
        <v>42</v>
      </c>
    </row>
    <row r="5" spans="1:9" ht="40.5" customHeight="1" thickTop="1">
      <c r="A5" s="54" t="s">
        <v>43</v>
      </c>
      <c r="B5" s="606" t="s">
        <v>138</v>
      </c>
      <c r="C5" s="606"/>
      <c r="D5" s="606"/>
      <c r="E5" s="54" t="s">
        <v>45</v>
      </c>
      <c r="F5" s="607" t="str">
        <f>+[42]DATOS!B6</f>
        <v>PRESUPUESTO PARA EDIFICACIONES</v>
      </c>
      <c r="G5" s="608"/>
      <c r="H5" s="608"/>
      <c r="I5" s="48"/>
    </row>
    <row r="6" spans="1:9">
      <c r="A6" s="55"/>
      <c r="B6" s="56"/>
      <c r="C6" s="54"/>
      <c r="D6" s="54"/>
      <c r="E6" s="54"/>
      <c r="F6" s="608"/>
      <c r="G6" s="608"/>
      <c r="H6" s="608"/>
      <c r="I6" s="48"/>
    </row>
    <row r="7" spans="1:9">
      <c r="A7" s="54" t="s">
        <v>46</v>
      </c>
      <c r="B7" s="56" t="s">
        <v>47</v>
      </c>
      <c r="C7" s="54" t="s">
        <v>48</v>
      </c>
      <c r="D7" s="54"/>
      <c r="E7" s="54"/>
      <c r="F7" s="608"/>
      <c r="G7" s="608"/>
      <c r="H7" s="608"/>
      <c r="I7" s="48"/>
    </row>
    <row r="8" spans="1:9">
      <c r="A8" s="54"/>
      <c r="B8" s="54"/>
      <c r="C8" s="54"/>
      <c r="D8" s="54"/>
      <c r="E8" s="54"/>
      <c r="F8" s="608"/>
      <c r="G8" s="608"/>
      <c r="H8" s="608"/>
      <c r="I8" s="48"/>
    </row>
    <row r="9" spans="1:9">
      <c r="A9" s="57" t="s">
        <v>49</v>
      </c>
      <c r="B9" s="57"/>
      <c r="C9" s="48"/>
      <c r="D9" s="48"/>
      <c r="E9" s="48" t="s">
        <v>50</v>
      </c>
      <c r="F9" s="58">
        <f>+[42]DATOS!B8</f>
        <v>44385</v>
      </c>
      <c r="G9" s="48"/>
      <c r="H9" s="48"/>
      <c r="I9" s="48"/>
    </row>
    <row r="10" spans="1:9">
      <c r="A10" s="214" t="s">
        <v>51</v>
      </c>
      <c r="B10" s="59"/>
      <c r="C10" s="60"/>
      <c r="D10" s="61" t="s">
        <v>52</v>
      </c>
      <c r="E10" s="61" t="s">
        <v>53</v>
      </c>
      <c r="F10" s="61" t="s">
        <v>69</v>
      </c>
      <c r="G10" s="61" t="s">
        <v>54</v>
      </c>
      <c r="H10" s="48"/>
      <c r="I10" s="48"/>
    </row>
    <row r="11" spans="1:9">
      <c r="A11" s="62" t="s">
        <v>112</v>
      </c>
      <c r="B11" s="215"/>
      <c r="C11" s="311">
        <v>0.05</v>
      </c>
      <c r="D11" s="64"/>
      <c r="E11" s="65"/>
      <c r="F11" s="66"/>
      <c r="G11" s="65">
        <f>+C11*H37</f>
        <v>449.97446666666667</v>
      </c>
      <c r="H11" s="48"/>
      <c r="I11" s="48"/>
    </row>
    <row r="12" spans="1:9">
      <c r="A12" s="312" t="str">
        <f>+[42]Insumos!B204</f>
        <v>ANDAMIOS PARALES TENSORES</v>
      </c>
      <c r="B12" s="48"/>
      <c r="C12" s="313"/>
      <c r="D12" s="65" t="str">
        <f>+[42]Insumos!C204</f>
        <v>HR</v>
      </c>
      <c r="E12" s="314">
        <f>+[42]Insumos!D204</f>
        <v>12221</v>
      </c>
      <c r="F12" s="295">
        <v>25</v>
      </c>
      <c r="G12" s="65">
        <f>+E12/F12</f>
        <v>488.84</v>
      </c>
      <c r="H12" s="48"/>
      <c r="I12" s="48"/>
    </row>
    <row r="13" spans="1:9">
      <c r="A13" s="48"/>
      <c r="B13" s="48"/>
      <c r="C13" s="48"/>
      <c r="D13" s="48"/>
      <c r="E13" s="48"/>
      <c r="F13" s="48" t="s">
        <v>56</v>
      </c>
      <c r="G13" s="48"/>
      <c r="H13" s="65">
        <f>SUM(G11:G12)</f>
        <v>938.8144666666667</v>
      </c>
      <c r="I13" s="48"/>
    </row>
    <row r="14" spans="1:9">
      <c r="A14" s="57" t="s">
        <v>57</v>
      </c>
      <c r="B14" s="57"/>
      <c r="C14" s="48"/>
      <c r="D14" s="48"/>
      <c r="E14" s="48"/>
      <c r="F14" s="48"/>
      <c r="G14" s="48"/>
      <c r="H14" s="48"/>
      <c r="I14" s="48"/>
    </row>
    <row r="15" spans="1:9">
      <c r="A15" s="315" t="s">
        <v>58</v>
      </c>
      <c r="B15" s="75"/>
      <c r="C15" s="76"/>
      <c r="D15" s="77" t="s">
        <v>6</v>
      </c>
      <c r="E15" s="77" t="s">
        <v>59</v>
      </c>
      <c r="F15" s="77" t="s">
        <v>7</v>
      </c>
      <c r="G15" s="77" t="s">
        <v>54</v>
      </c>
      <c r="H15" s="48"/>
      <c r="I15" s="48"/>
    </row>
    <row r="16" spans="1:9" ht="24.75" customHeight="1">
      <c r="A16" s="609" t="str">
        <f>+[42]Insumos!B765</f>
        <v>LADRILLO MACIZO TIPO TOLETE 20X10X6 CM</v>
      </c>
      <c r="B16" s="610"/>
      <c r="C16" s="611"/>
      <c r="D16" s="312" t="str">
        <f>+[42]Insumos!C765</f>
        <v>und</v>
      </c>
      <c r="E16" s="316">
        <f>+[42]Insumos!D765</f>
        <v>590</v>
      </c>
      <c r="F16" s="294">
        <v>53</v>
      </c>
      <c r="G16" s="81">
        <f>+F16*E16</f>
        <v>31270</v>
      </c>
      <c r="H16" s="48"/>
      <c r="I16" s="48"/>
    </row>
    <row r="17" spans="1:9">
      <c r="A17" s="312" t="str">
        <f>+[42]CONCRETOS!E94</f>
        <v>MORTERO 1:4</v>
      </c>
      <c r="B17" s="302"/>
      <c r="C17" s="303"/>
      <c r="D17" s="312" t="s">
        <v>60</v>
      </c>
      <c r="E17" s="316">
        <f>+[42]CONCRETOS!G94</f>
        <v>322833</v>
      </c>
      <c r="F17" s="294">
        <v>3.5000000000000003E-2</v>
      </c>
      <c r="G17" s="81">
        <f>+F17*E17</f>
        <v>11299.155000000001</v>
      </c>
      <c r="H17" s="48"/>
      <c r="I17" s="48"/>
    </row>
    <row r="18" spans="1:9" ht="12.75" customHeight="1">
      <c r="A18" s="312"/>
      <c r="B18" s="68"/>
      <c r="C18" s="72"/>
      <c r="D18" s="312"/>
      <c r="E18" s="316"/>
      <c r="F18" s="317"/>
      <c r="G18" s="81"/>
      <c r="H18" s="48"/>
      <c r="I18" s="48"/>
    </row>
    <row r="19" spans="1:9">
      <c r="A19" s="312"/>
      <c r="B19" s="68"/>
      <c r="C19" s="72"/>
      <c r="D19" s="312"/>
      <c r="E19" s="316"/>
      <c r="F19" s="85"/>
      <c r="G19" s="81"/>
      <c r="H19" s="48"/>
      <c r="I19" s="48"/>
    </row>
    <row r="20" spans="1:9" ht="12.75" customHeight="1">
      <c r="A20" s="295"/>
      <c r="B20" s="68"/>
      <c r="C20" s="72"/>
      <c r="D20" s="312"/>
      <c r="E20" s="316"/>
      <c r="F20" s="85"/>
      <c r="G20" s="81"/>
      <c r="H20" s="48"/>
      <c r="I20" s="48"/>
    </row>
    <row r="21" spans="1:9">
      <c r="A21" s="67"/>
      <c r="B21" s="68"/>
      <c r="C21" s="72"/>
      <c r="D21" s="304"/>
      <c r="E21" s="83"/>
      <c r="F21" s="66"/>
      <c r="G21" s="65"/>
      <c r="H21" s="48"/>
      <c r="I21" s="48"/>
    </row>
    <row r="22" spans="1:9">
      <c r="A22" s="67"/>
      <c r="B22" s="68"/>
      <c r="C22" s="72"/>
      <c r="D22" s="304"/>
      <c r="E22" s="83"/>
      <c r="F22" s="66"/>
      <c r="G22" s="65"/>
      <c r="H22" s="48"/>
      <c r="I22" s="48"/>
    </row>
    <row r="23" spans="1:9">
      <c r="A23" s="67"/>
      <c r="B23" s="68"/>
      <c r="C23" s="72"/>
      <c r="D23" s="304"/>
      <c r="E23" s="65"/>
      <c r="F23" s="64"/>
      <c r="G23" s="65"/>
      <c r="H23" s="48"/>
      <c r="I23" s="48"/>
    </row>
    <row r="24" spans="1:9">
      <c r="A24" s="48"/>
      <c r="B24" s="48"/>
      <c r="C24" s="48"/>
      <c r="D24" s="48"/>
      <c r="E24" s="48"/>
      <c r="F24" s="48" t="s">
        <v>56</v>
      </c>
      <c r="G24" s="48"/>
      <c r="H24" s="65">
        <f>SUM(G16:G23)</f>
        <v>42569.154999999999</v>
      </c>
      <c r="I24" s="48"/>
    </row>
    <row r="25" spans="1:9">
      <c r="A25" s="57" t="s">
        <v>61</v>
      </c>
      <c r="B25" s="57"/>
      <c r="C25" s="48"/>
      <c r="D25" s="48"/>
      <c r="E25" s="48"/>
      <c r="F25" s="48"/>
      <c r="G25" s="48"/>
      <c r="H25" s="48"/>
      <c r="I25" s="48"/>
    </row>
    <row r="26" spans="1:9">
      <c r="A26" s="61" t="s">
        <v>62</v>
      </c>
      <c r="B26" s="61"/>
      <c r="C26" s="61" t="s">
        <v>63</v>
      </c>
      <c r="D26" s="61" t="s">
        <v>64</v>
      </c>
      <c r="E26" s="61" t="s">
        <v>65</v>
      </c>
      <c r="F26" s="61" t="s">
        <v>53</v>
      </c>
      <c r="G26" s="61" t="s">
        <v>54</v>
      </c>
      <c r="H26" s="48"/>
      <c r="I26" s="48"/>
    </row>
    <row r="27" spans="1:9">
      <c r="B27" s="82"/>
      <c r="C27" s="64"/>
      <c r="D27" s="64"/>
      <c r="E27" s="64"/>
      <c r="F27" s="64"/>
      <c r="G27" s="83"/>
      <c r="H27" s="48"/>
      <c r="I27" s="48"/>
    </row>
    <row r="28" spans="1:9">
      <c r="A28" s="62"/>
      <c r="B28" s="82"/>
      <c r="C28" s="64"/>
      <c r="D28" s="64"/>
      <c r="E28" s="64"/>
      <c r="F28" s="64"/>
      <c r="G28" s="64"/>
      <c r="H28" s="48"/>
      <c r="I28" s="48"/>
    </row>
    <row r="29" spans="1:9">
      <c r="A29" s="62"/>
      <c r="B29" s="82"/>
      <c r="C29" s="64"/>
      <c r="D29" s="64"/>
      <c r="E29" s="64"/>
      <c r="F29" s="64"/>
      <c r="G29" s="64"/>
      <c r="H29" s="48"/>
      <c r="I29" s="48"/>
    </row>
    <row r="30" spans="1:9">
      <c r="A30" s="48"/>
      <c r="B30" s="48"/>
      <c r="C30" s="48"/>
      <c r="D30" s="48"/>
      <c r="E30" s="48"/>
      <c r="F30" s="48" t="s">
        <v>56</v>
      </c>
      <c r="G30" s="48"/>
      <c r="H30" s="83"/>
      <c r="I30" s="48"/>
    </row>
    <row r="31" spans="1:9">
      <c r="A31" s="57" t="s">
        <v>66</v>
      </c>
      <c r="B31" s="57"/>
      <c r="C31" s="48"/>
      <c r="D31" s="48"/>
      <c r="E31" s="48"/>
      <c r="F31" s="48"/>
      <c r="G31" s="48"/>
      <c r="H31" s="48"/>
      <c r="I31" s="48"/>
    </row>
    <row r="32" spans="1:9">
      <c r="A32" s="214" t="s">
        <v>62</v>
      </c>
      <c r="B32" s="61"/>
      <c r="C32" s="61" t="s">
        <v>11</v>
      </c>
      <c r="D32" s="61" t="s">
        <v>67</v>
      </c>
      <c r="E32" s="61" t="s">
        <v>68</v>
      </c>
      <c r="F32" s="61" t="s">
        <v>69</v>
      </c>
      <c r="G32" s="61" t="s">
        <v>54</v>
      </c>
      <c r="H32" s="48"/>
      <c r="I32" s="48"/>
    </row>
    <row r="33" spans="1:9">
      <c r="A33" s="62" t="str">
        <f>+[42]CUADRILLA!E66</f>
        <v>CUADRILLA No.10</v>
      </c>
      <c r="B33" s="82"/>
      <c r="C33" s="318">
        <f>+[42]CUADRILLA!G66</f>
        <v>118414.33333333333</v>
      </c>
      <c r="D33" s="85">
        <v>1.9</v>
      </c>
      <c r="E33" s="65">
        <f>+D33*C33</f>
        <v>224987.23333333331</v>
      </c>
      <c r="F33" s="66">
        <v>25</v>
      </c>
      <c r="G33" s="65">
        <f>+E33/F33</f>
        <v>8999.489333333333</v>
      </c>
      <c r="H33" s="48"/>
      <c r="I33" s="48"/>
    </row>
    <row r="34" spans="1:9">
      <c r="A34" s="62"/>
      <c r="B34" s="82"/>
      <c r="C34" s="83"/>
      <c r="D34" s="64"/>
      <c r="E34" s="64"/>
      <c r="F34" s="64"/>
      <c r="G34" s="86"/>
      <c r="H34" s="48"/>
      <c r="I34" s="48"/>
    </row>
    <row r="35" spans="1:9">
      <c r="A35" s="62"/>
      <c r="B35" s="82"/>
      <c r="C35" s="83"/>
      <c r="D35" s="64"/>
      <c r="E35" s="64"/>
      <c r="F35" s="64"/>
      <c r="G35" s="86"/>
      <c r="H35" s="48"/>
      <c r="I35" s="48"/>
    </row>
    <row r="36" spans="1:9">
      <c r="A36" s="62"/>
      <c r="B36" s="82"/>
      <c r="C36" s="83"/>
      <c r="D36" s="64"/>
      <c r="E36" s="64"/>
      <c r="F36" s="64"/>
      <c r="G36" s="86"/>
      <c r="H36" s="48"/>
      <c r="I36" s="48"/>
    </row>
    <row r="37" spans="1:9">
      <c r="A37" s="48"/>
      <c r="B37" s="48"/>
      <c r="C37" s="48"/>
      <c r="D37" s="48"/>
      <c r="E37" s="48"/>
      <c r="F37" s="48" t="s">
        <v>56</v>
      </c>
      <c r="G37" s="48"/>
      <c r="H37" s="65">
        <f>SUM(G33:G36)</f>
        <v>8999.489333333333</v>
      </c>
      <c r="I37" s="87"/>
    </row>
    <row r="38" spans="1:9">
      <c r="A38" s="48"/>
      <c r="B38" s="48"/>
      <c r="C38" s="48"/>
      <c r="D38" s="48"/>
      <c r="E38" s="48"/>
      <c r="F38" s="48"/>
      <c r="G38" s="48"/>
      <c r="H38" s="48"/>
      <c r="I38" s="48"/>
    </row>
    <row r="39" spans="1:9">
      <c r="A39" s="48"/>
      <c r="B39" s="48"/>
      <c r="C39" s="48" t="s">
        <v>70</v>
      </c>
      <c r="D39" s="48"/>
      <c r="E39" s="48"/>
      <c r="F39" s="48"/>
      <c r="G39" s="48"/>
      <c r="H39" s="65">
        <f>ROUND(SUM(H13:H37),0)</f>
        <v>52507</v>
      </c>
      <c r="I39" s="48"/>
    </row>
    <row r="40" spans="1:9">
      <c r="A40" s="57" t="s">
        <v>71</v>
      </c>
      <c r="B40" s="57"/>
      <c r="C40" s="48"/>
      <c r="D40" s="48"/>
      <c r="E40" s="48"/>
      <c r="F40" s="48"/>
      <c r="G40" s="48"/>
      <c r="H40" s="48"/>
      <c r="I40" s="48"/>
    </row>
    <row r="41" spans="1:9" ht="15">
      <c r="A41" s="612" t="s">
        <v>9</v>
      </c>
      <c r="B41" s="613"/>
      <c r="C41" s="88" t="s">
        <v>48</v>
      </c>
      <c r="D41" s="88" t="s">
        <v>48</v>
      </c>
      <c r="E41" s="89" t="s">
        <v>48</v>
      </c>
      <c r="F41" s="90" t="s">
        <v>72</v>
      </c>
      <c r="G41" s="61" t="s">
        <v>73</v>
      </c>
      <c r="H41" s="48"/>
      <c r="I41" s="48"/>
    </row>
    <row r="42" spans="1:9">
      <c r="A42" s="62" t="s">
        <v>74</v>
      </c>
      <c r="B42" s="91"/>
      <c r="C42" s="91"/>
      <c r="D42" s="91"/>
      <c r="E42" s="82"/>
      <c r="F42" s="270">
        <f>+[42]DATOS!B10</f>
        <v>0.25</v>
      </c>
      <c r="G42" s="271">
        <f>$H$39*F42</f>
        <v>13126.75</v>
      </c>
      <c r="H42" s="48"/>
      <c r="I42" s="48"/>
    </row>
    <row r="43" spans="1:9">
      <c r="A43" s="62" t="s">
        <v>75</v>
      </c>
      <c r="B43" s="91"/>
      <c r="C43" s="91"/>
      <c r="D43" s="91"/>
      <c r="E43" s="82"/>
      <c r="F43" s="270">
        <f>+[42]DATOS!B11</f>
        <v>0.02</v>
      </c>
      <c r="G43" s="271">
        <f>$H$39*F43</f>
        <v>1050.1400000000001</v>
      </c>
      <c r="H43" s="48"/>
      <c r="I43" s="48"/>
    </row>
    <row r="44" spans="1:9">
      <c r="A44" s="62" t="s">
        <v>76</v>
      </c>
      <c r="B44" s="91"/>
      <c r="C44" s="91"/>
      <c r="D44" s="91"/>
      <c r="E44" s="82"/>
      <c r="F44" s="270">
        <f>+[42]DATOS!B12</f>
        <v>0.05</v>
      </c>
      <c r="G44" s="271">
        <f>$H$39*F44</f>
        <v>2625.3500000000004</v>
      </c>
      <c r="H44" s="48"/>
      <c r="I44" s="84"/>
    </row>
    <row r="45" spans="1:9">
      <c r="A45" s="62"/>
      <c r="B45" s="91"/>
      <c r="C45" s="91"/>
      <c r="D45" s="91"/>
      <c r="E45" s="82"/>
      <c r="F45" s="94"/>
      <c r="G45" s="65"/>
      <c r="H45" s="48"/>
      <c r="I45" s="48"/>
    </row>
    <row r="46" spans="1:9">
      <c r="A46" s="48"/>
      <c r="B46" s="48"/>
      <c r="C46" s="48"/>
      <c r="D46" s="48"/>
      <c r="E46" s="48"/>
      <c r="F46" s="48" t="s">
        <v>56</v>
      </c>
      <c r="G46" s="48"/>
      <c r="H46" s="65">
        <f>ROUND(SUM(G42:G45),0)</f>
        <v>16802</v>
      </c>
      <c r="I46" s="84"/>
    </row>
    <row r="47" spans="1:9">
      <c r="A47" s="48"/>
      <c r="B47" s="48"/>
      <c r="C47" s="48"/>
      <c r="D47" s="48"/>
      <c r="E47" s="48"/>
      <c r="F47" s="48"/>
      <c r="G47" s="48"/>
      <c r="H47" s="48"/>
      <c r="I47" s="48"/>
    </row>
    <row r="48" spans="1:9" ht="15">
      <c r="A48" s="48"/>
      <c r="B48" s="48"/>
      <c r="C48" s="95" t="s">
        <v>77</v>
      </c>
      <c r="D48" s="48"/>
      <c r="E48" s="48"/>
      <c r="F48" s="48"/>
      <c r="G48" s="48"/>
      <c r="H48" s="96">
        <f>ROUND(SUM(H39:H46),0)</f>
        <v>69309</v>
      </c>
      <c r="I48" s="84"/>
    </row>
    <row r="49" spans="1:9">
      <c r="A49" s="48"/>
      <c r="B49" s="48"/>
      <c r="C49" s="48"/>
      <c r="D49" s="48"/>
      <c r="E49" s="48"/>
      <c r="F49" s="48"/>
      <c r="G49" s="48"/>
      <c r="H49" s="48"/>
      <c r="I49" s="48"/>
    </row>
    <row r="50" spans="1:9">
      <c r="A50" s="48"/>
      <c r="B50" s="48"/>
      <c r="C50" s="48"/>
      <c r="D50" s="48"/>
      <c r="E50" s="48"/>
      <c r="F50" s="48"/>
      <c r="G50" s="48"/>
      <c r="H50" s="48"/>
      <c r="I50" s="48"/>
    </row>
    <row r="51" spans="1:9">
      <c r="A51" s="48"/>
      <c r="B51" s="48"/>
      <c r="C51" s="48"/>
      <c r="D51" s="48"/>
      <c r="E51" s="48"/>
      <c r="F51" s="48"/>
      <c r="G51" s="48"/>
      <c r="H51" s="48"/>
      <c r="I51" s="48"/>
    </row>
    <row r="52" spans="1:9">
      <c r="A52" s="48"/>
      <c r="B52" s="48"/>
      <c r="C52" s="48"/>
      <c r="D52" s="48"/>
      <c r="E52" s="48"/>
      <c r="F52" s="48"/>
      <c r="G52" s="48"/>
      <c r="H52" s="48"/>
      <c r="I52" s="48"/>
    </row>
    <row r="53" spans="1:9">
      <c r="A53" s="48"/>
      <c r="B53" s="48"/>
      <c r="C53" s="48"/>
      <c r="D53" s="48"/>
      <c r="E53" s="48"/>
      <c r="F53" s="48"/>
      <c r="G53" s="48"/>
      <c r="H53" s="48"/>
      <c r="I53" s="48"/>
    </row>
    <row r="54" spans="1:9">
      <c r="A54" s="48"/>
      <c r="B54" s="48"/>
      <c r="C54" s="48"/>
      <c r="D54" s="48"/>
      <c r="E54" s="48"/>
      <c r="F54" s="48"/>
      <c r="G54" s="48"/>
      <c r="H54" s="48"/>
      <c r="I54" s="48"/>
    </row>
  </sheetData>
  <mergeCells count="5">
    <mergeCell ref="E3:H3"/>
    <mergeCell ref="B5:D5"/>
    <mergeCell ref="F5:H8"/>
    <mergeCell ref="A16:C16"/>
    <mergeCell ref="A41:B41"/>
  </mergeCells>
  <hyperlinks>
    <hyperlink ref="I4" location="'INDICE PARALELO'!C196" display="REGRESAR" xr:uid="{00000000-0004-0000-1700-000000000000}"/>
  </hyperlinks>
  <pageMargins left="0.7" right="0.7" top="0.75" bottom="0.75" header="0.3" footer="0.3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I54"/>
  <sheetViews>
    <sheetView showGridLines="0" zoomScale="85" zoomScaleNormal="85" workbookViewId="0"/>
  </sheetViews>
  <sheetFormatPr baseColWidth="10" defaultRowHeight="12.75"/>
  <cols>
    <col min="1" max="2" width="11.42578125" style="49"/>
    <col min="3" max="3" width="11.85546875" style="49" customWidth="1"/>
    <col min="4" max="4" width="11.42578125" style="49"/>
    <col min="5" max="5" width="11.5703125" style="49" bestFit="1" customWidth="1"/>
    <col min="6" max="6" width="18.85546875" style="49" bestFit="1" customWidth="1"/>
    <col min="7" max="7" width="13.140625" style="49" bestFit="1" customWidth="1"/>
    <col min="8" max="16384" width="11.42578125" style="49"/>
  </cols>
  <sheetData>
    <row r="2" spans="1:9" ht="18">
      <c r="A2" s="44" t="str">
        <f>+[42]DATOS!B2</f>
        <v>ALCALDIA DE POPAYAN</v>
      </c>
      <c r="B2" s="45"/>
      <c r="C2" s="46"/>
      <c r="D2" s="46"/>
      <c r="E2" s="46"/>
      <c r="F2" s="46"/>
      <c r="G2" s="46"/>
      <c r="H2" s="47"/>
      <c r="I2" s="48"/>
    </row>
    <row r="3" spans="1:9" ht="16.5" thickBot="1">
      <c r="A3" s="50" t="str">
        <f>+[42]DATOS!B4</f>
        <v>SECRETARIA DE INFRAESTRUCTURA</v>
      </c>
      <c r="B3" s="51"/>
      <c r="C3" s="52"/>
      <c r="D3" s="52"/>
      <c r="E3" s="603" t="s">
        <v>41</v>
      </c>
      <c r="F3" s="604"/>
      <c r="G3" s="604"/>
      <c r="H3" s="605"/>
      <c r="I3" s="48"/>
    </row>
    <row r="4" spans="1:9" ht="14.25" thickTop="1" thickBot="1">
      <c r="A4" s="48"/>
      <c r="B4" s="48"/>
      <c r="C4" s="48"/>
      <c r="D4" s="48"/>
      <c r="E4" s="48"/>
      <c r="F4" s="48"/>
      <c r="G4" s="48"/>
      <c r="H4" s="48"/>
      <c r="I4" s="53" t="s">
        <v>42</v>
      </c>
    </row>
    <row r="5" spans="1:9" ht="70.5" customHeight="1" thickTop="1">
      <c r="A5" s="54" t="s">
        <v>43</v>
      </c>
      <c r="B5" s="606" t="s">
        <v>113</v>
      </c>
      <c r="C5" s="606"/>
      <c r="D5" s="606"/>
      <c r="E5" s="54" t="s">
        <v>45</v>
      </c>
      <c r="F5" s="607" t="str">
        <f>+[42]DATOS!B6</f>
        <v>PRESUPUESTO PARA EDIFICACIONES</v>
      </c>
      <c r="G5" s="608"/>
      <c r="H5" s="608"/>
      <c r="I5" s="48"/>
    </row>
    <row r="6" spans="1:9">
      <c r="A6" s="55"/>
      <c r="B6" s="56"/>
      <c r="C6" s="54"/>
      <c r="D6" s="54"/>
      <c r="E6" s="54"/>
      <c r="F6" s="608"/>
      <c r="G6" s="608"/>
      <c r="H6" s="608"/>
      <c r="I6" s="48"/>
    </row>
    <row r="7" spans="1:9">
      <c r="A7" s="54" t="s">
        <v>46</v>
      </c>
      <c r="B7" s="56" t="s">
        <v>10</v>
      </c>
      <c r="C7" s="54" t="s">
        <v>48</v>
      </c>
      <c r="D7" s="54"/>
      <c r="E7" s="54"/>
      <c r="F7" s="608"/>
      <c r="G7" s="608"/>
      <c r="H7" s="608"/>
      <c r="I7" s="48"/>
    </row>
    <row r="8" spans="1:9">
      <c r="A8" s="54"/>
      <c r="B8" s="54"/>
      <c r="C8" s="54"/>
      <c r="D8" s="54"/>
      <c r="E8" s="54"/>
      <c r="F8" s="608"/>
      <c r="G8" s="608"/>
      <c r="H8" s="608"/>
      <c r="I8" s="48"/>
    </row>
    <row r="9" spans="1:9">
      <c r="A9" s="57" t="s">
        <v>49</v>
      </c>
      <c r="B9" s="57"/>
      <c r="C9" s="48"/>
      <c r="D9" s="48"/>
      <c r="E9" s="48" t="s">
        <v>50</v>
      </c>
      <c r="F9" s="58">
        <f>+[42]DATOS!B8</f>
        <v>44385</v>
      </c>
      <c r="G9" s="48"/>
      <c r="H9" s="48"/>
      <c r="I9" s="48"/>
    </row>
    <row r="10" spans="1:9">
      <c r="A10" s="214" t="s">
        <v>51</v>
      </c>
      <c r="B10" s="59"/>
      <c r="C10" s="60"/>
      <c r="D10" s="61" t="s">
        <v>52</v>
      </c>
      <c r="E10" s="61" t="s">
        <v>53</v>
      </c>
      <c r="F10" s="61"/>
      <c r="G10" s="61" t="s">
        <v>54</v>
      </c>
      <c r="H10" s="48"/>
      <c r="I10" s="48"/>
    </row>
    <row r="11" spans="1:9">
      <c r="A11" s="62" t="str">
        <f>+[42]Insumos!B40</f>
        <v>HERRAMIENTA MENOR</v>
      </c>
      <c r="B11" s="215"/>
      <c r="C11" s="63" t="s">
        <v>55</v>
      </c>
      <c r="D11" s="64"/>
      <c r="E11" s="65"/>
      <c r="F11" s="66"/>
      <c r="G11" s="65">
        <f>+H40*0.05</f>
        <v>1460.9560606060604</v>
      </c>
      <c r="H11" s="48"/>
      <c r="I11" s="48"/>
    </row>
    <row r="12" spans="1:9">
      <c r="A12" s="67" t="str">
        <f>+[42]Insumos!B111</f>
        <v>VIBRADOR DE CONCRETO</v>
      </c>
      <c r="B12" s="68"/>
      <c r="C12" s="69"/>
      <c r="D12" s="67" t="str">
        <f>+[42]Insumos!C111</f>
        <v>día</v>
      </c>
      <c r="E12" s="70">
        <f>+[42]Insumos!D111</f>
        <v>67517</v>
      </c>
      <c r="F12" s="71">
        <v>7.6923069999999996</v>
      </c>
      <c r="G12" s="65">
        <f>+E12/F12</f>
        <v>8777.2107899489711</v>
      </c>
      <c r="H12" s="48"/>
      <c r="I12" s="48"/>
    </row>
    <row r="13" spans="1:9">
      <c r="A13" s="62"/>
      <c r="B13" s="68"/>
      <c r="C13" s="69"/>
      <c r="D13" s="64"/>
      <c r="E13" s="65"/>
      <c r="F13" s="66"/>
      <c r="G13" s="65"/>
      <c r="H13" s="48"/>
      <c r="I13" s="48"/>
    </row>
    <row r="14" spans="1:9">
      <c r="A14" s="67"/>
      <c r="B14" s="68"/>
      <c r="C14" s="72"/>
      <c r="D14" s="64"/>
      <c r="E14" s="65"/>
      <c r="F14" s="73"/>
      <c r="G14" s="65"/>
      <c r="H14" s="48"/>
      <c r="I14" s="48"/>
    </row>
    <row r="15" spans="1:9">
      <c r="A15" s="48"/>
      <c r="B15" s="48"/>
      <c r="C15" s="48"/>
      <c r="D15" s="48"/>
      <c r="E15" s="48"/>
      <c r="F15" s="48" t="s">
        <v>56</v>
      </c>
      <c r="G15" s="48"/>
      <c r="H15" s="65">
        <f>SUM(G11:G14)</f>
        <v>10238.166850555031</v>
      </c>
      <c r="I15" s="48"/>
    </row>
    <row r="16" spans="1:9">
      <c r="A16" s="57" t="s">
        <v>57</v>
      </c>
      <c r="B16" s="57"/>
      <c r="C16" s="48"/>
      <c r="D16" s="48"/>
      <c r="E16" s="48"/>
      <c r="F16" s="48"/>
      <c r="G16" s="48"/>
      <c r="H16" s="48"/>
      <c r="I16" s="48"/>
    </row>
    <row r="17" spans="1:9">
      <c r="A17" s="74" t="s">
        <v>58</v>
      </c>
      <c r="B17" s="75"/>
      <c r="C17" s="76"/>
      <c r="D17" s="77" t="s">
        <v>6</v>
      </c>
      <c r="E17" s="77" t="s">
        <v>59</v>
      </c>
      <c r="F17" s="77" t="s">
        <v>7</v>
      </c>
      <c r="G17" s="77" t="s">
        <v>54</v>
      </c>
      <c r="H17" s="48"/>
      <c r="I17" s="48"/>
    </row>
    <row r="18" spans="1:9">
      <c r="A18" s="609" t="str">
        <f>+[42]CONCRETOS!E67</f>
        <v>CONCRETO 17,5 Mpa</v>
      </c>
      <c r="B18" s="610"/>
      <c r="C18" s="611"/>
      <c r="D18" s="78" t="s">
        <v>60</v>
      </c>
      <c r="E18" s="79">
        <f>[42]CONCRETOS!G67</f>
        <v>411988.8</v>
      </c>
      <c r="F18" s="80">
        <v>0.08</v>
      </c>
      <c r="G18" s="81">
        <f t="shared" ref="G18:G26" si="0">+E18*F18</f>
        <v>32959.103999999999</v>
      </c>
      <c r="H18" s="48"/>
      <c r="I18" s="48"/>
    </row>
    <row r="19" spans="1:9">
      <c r="A19" s="67" t="str">
        <f>+[42]Insumos!B118</f>
        <v>PUNTILLA 2"</v>
      </c>
      <c r="B19" s="217"/>
      <c r="C19" s="218"/>
      <c r="D19" s="319" t="str">
        <f>+[42]Insumos!C118</f>
        <v>lbs</v>
      </c>
      <c r="E19" s="320">
        <f>+[42]Insumos!D118</f>
        <v>2293</v>
      </c>
      <c r="F19" s="80">
        <v>0.25</v>
      </c>
      <c r="G19" s="81">
        <f t="shared" si="0"/>
        <v>573.25</v>
      </c>
      <c r="H19" s="48"/>
      <c r="I19" s="48"/>
    </row>
    <row r="20" spans="1:9">
      <c r="A20" s="321" t="str">
        <f>+[42]Insumos!B821</f>
        <v>TABLA BURRA 0,25x3,00 m (formaleta)</v>
      </c>
      <c r="B20" s="322"/>
      <c r="C20" s="323"/>
      <c r="D20" s="324" t="str">
        <f>+[42]Insumos!C821</f>
        <v>m</v>
      </c>
      <c r="E20" s="325">
        <f>+[42]Insumos!D821</f>
        <v>5356</v>
      </c>
      <c r="F20" s="326">
        <v>2</v>
      </c>
      <c r="G20" s="327">
        <f t="shared" si="0"/>
        <v>10712</v>
      </c>
      <c r="H20" s="48"/>
      <c r="I20" s="48"/>
    </row>
    <row r="21" spans="1:9">
      <c r="A21" s="328" t="str">
        <f>+[42]Insumos!B144</f>
        <v>MALLA ELECTROSOLDADA M-84</v>
      </c>
      <c r="B21" s="329"/>
      <c r="C21" s="330"/>
      <c r="D21" s="324" t="str">
        <f>+[42]Insumos!C144</f>
        <v>kg</v>
      </c>
      <c r="E21" s="331">
        <f>+[42]Insumos!D144</f>
        <v>8674</v>
      </c>
      <c r="F21" s="332">
        <v>1.33</v>
      </c>
      <c r="G21" s="327">
        <f t="shared" si="0"/>
        <v>11536.42</v>
      </c>
      <c r="H21" s="48"/>
      <c r="I21" s="48"/>
    </row>
    <row r="22" spans="1:9">
      <c r="A22" s="333" t="str">
        <f>+[42]Insumos!B823</f>
        <v>PEGACOR GRIS 25KG</v>
      </c>
      <c r="B22" s="322"/>
      <c r="C22" s="218"/>
      <c r="D22" s="324" t="str">
        <f>+[42]Insumos!C823</f>
        <v>Kg</v>
      </c>
      <c r="E22" s="325">
        <f>+[42]Insumos!D823</f>
        <v>1232</v>
      </c>
      <c r="F22" s="332">
        <v>0.25</v>
      </c>
      <c r="G22" s="327">
        <f t="shared" si="0"/>
        <v>308</v>
      </c>
      <c r="H22" s="48"/>
      <c r="I22" s="48"/>
    </row>
    <row r="23" spans="1:9">
      <c r="A23" s="334" t="str">
        <f>+[42]Insumos!B824</f>
        <v>BOQUILLA 2Kg</v>
      </c>
      <c r="B23" s="217"/>
      <c r="C23" s="218"/>
      <c r="D23" s="324" t="str">
        <f>+[42]Insumos!C824</f>
        <v>Kg</v>
      </c>
      <c r="E23" s="325">
        <f>+[42]Insumos!D824</f>
        <v>6644</v>
      </c>
      <c r="F23" s="332">
        <v>0.3</v>
      </c>
      <c r="G23" s="81">
        <f t="shared" si="0"/>
        <v>1993.1999999999998</v>
      </c>
      <c r="H23" s="48"/>
      <c r="I23" s="48"/>
    </row>
    <row r="24" spans="1:9">
      <c r="A24" s="333" t="str">
        <f>+[42]Insumos!B825</f>
        <v>CERÁMICA 20X20 BLANCO</v>
      </c>
      <c r="B24" s="335"/>
      <c r="C24" s="335"/>
      <c r="D24" s="324" t="str">
        <f>+[42]Insumos!C825</f>
        <v>m2</v>
      </c>
      <c r="E24" s="325">
        <f>+[42]Insumos!D825</f>
        <v>23175</v>
      </c>
      <c r="F24" s="294">
        <v>1</v>
      </c>
      <c r="G24" s="81">
        <f t="shared" si="0"/>
        <v>23175</v>
      </c>
      <c r="H24" s="48"/>
      <c r="I24" s="48"/>
    </row>
    <row r="25" spans="1:9">
      <c r="A25" s="336" t="str">
        <f>+[42]Insumos!B765</f>
        <v>LADRILLO MACIZO TIPO TOLETE 20X10X6 CM</v>
      </c>
      <c r="B25" s="335"/>
      <c r="C25" s="335"/>
      <c r="D25" s="324" t="str">
        <f>+[42]Insumos!C765</f>
        <v>und</v>
      </c>
      <c r="E25" s="331">
        <f>+[42]Insumos!D765</f>
        <v>590</v>
      </c>
      <c r="F25" s="294">
        <v>54</v>
      </c>
      <c r="G25" s="81">
        <f t="shared" si="0"/>
        <v>31860</v>
      </c>
      <c r="H25" s="48"/>
      <c r="I25" s="48"/>
    </row>
    <row r="26" spans="1:9" ht="30" customHeight="1">
      <c r="A26" s="631" t="str">
        <f>+[42]Insumos!B900</f>
        <v>PIRAGUA EN ALUMINIO NATURAL PARA MESONES, DUCHAS,  BAÑOS</v>
      </c>
      <c r="B26" s="631"/>
      <c r="C26" s="632"/>
      <c r="D26" s="78" t="str">
        <f>+[42]Insumos!C900</f>
        <v>m</v>
      </c>
      <c r="E26" s="81">
        <f>+[42]Insumos!D900</f>
        <v>1442</v>
      </c>
      <c r="F26" s="294">
        <v>3</v>
      </c>
      <c r="G26" s="81">
        <f t="shared" si="0"/>
        <v>4326</v>
      </c>
      <c r="H26" s="48"/>
      <c r="I26" s="48"/>
    </row>
    <row r="27" spans="1:9">
      <c r="A27" s="48"/>
      <c r="B27" s="48"/>
      <c r="C27" s="48"/>
      <c r="D27" s="48"/>
      <c r="E27" s="48"/>
      <c r="F27" s="48" t="s">
        <v>56</v>
      </c>
      <c r="G27" s="48"/>
      <c r="H27" s="65">
        <f>SUM(G18:G26)</f>
        <v>117442.97399999999</v>
      </c>
      <c r="I27" s="48"/>
    </row>
    <row r="28" spans="1:9">
      <c r="A28" s="57" t="s">
        <v>61</v>
      </c>
      <c r="B28" s="57"/>
      <c r="C28" s="48"/>
      <c r="D28" s="48"/>
      <c r="E28" s="48"/>
      <c r="F28" s="48"/>
      <c r="G28" s="48"/>
      <c r="H28" s="48"/>
      <c r="I28" s="48"/>
    </row>
    <row r="29" spans="1:9">
      <c r="A29" s="61" t="s">
        <v>62</v>
      </c>
      <c r="B29" s="61"/>
      <c r="C29" s="61" t="s">
        <v>63</v>
      </c>
      <c r="D29" s="61" t="s">
        <v>64</v>
      </c>
      <c r="E29" s="61" t="s">
        <v>65</v>
      </c>
      <c r="F29" s="61" t="s">
        <v>53</v>
      </c>
      <c r="G29" s="61" t="s">
        <v>54</v>
      </c>
      <c r="H29" s="48"/>
      <c r="I29" s="48"/>
    </row>
    <row r="30" spans="1:9">
      <c r="A30" s="62"/>
      <c r="B30" s="82"/>
      <c r="C30" s="64"/>
      <c r="D30" s="64"/>
      <c r="E30" s="64"/>
      <c r="F30" s="64"/>
      <c r="G30" s="83"/>
      <c r="H30" s="48"/>
      <c r="I30" s="48"/>
    </row>
    <row r="31" spans="1:9">
      <c r="A31" s="62"/>
      <c r="B31" s="82"/>
      <c r="C31" s="64"/>
      <c r="D31" s="64"/>
      <c r="E31" s="64"/>
      <c r="F31" s="64"/>
      <c r="G31" s="64"/>
      <c r="H31" s="48"/>
      <c r="I31" s="48"/>
    </row>
    <row r="32" spans="1:9">
      <c r="A32" s="62"/>
      <c r="B32" s="82"/>
      <c r="C32" s="64"/>
      <c r="D32" s="64"/>
      <c r="E32" s="64"/>
      <c r="F32" s="64"/>
      <c r="G32" s="64"/>
      <c r="H32" s="48"/>
      <c r="I32" s="48"/>
    </row>
    <row r="33" spans="1:9">
      <c r="A33" s="48"/>
      <c r="B33" s="48"/>
      <c r="C33" s="48"/>
      <c r="D33" s="48"/>
      <c r="E33" s="48"/>
      <c r="F33" s="48" t="s">
        <v>56</v>
      </c>
      <c r="G33" s="48"/>
      <c r="H33" s="83"/>
      <c r="I33" s="48"/>
    </row>
    <row r="34" spans="1:9">
      <c r="A34" s="57" t="s">
        <v>66</v>
      </c>
      <c r="B34" s="57"/>
      <c r="C34" s="48"/>
      <c r="D34" s="48"/>
      <c r="E34" s="48"/>
      <c r="F34" s="48"/>
      <c r="G34" s="48"/>
      <c r="H34" s="48"/>
      <c r="I34" s="48"/>
    </row>
    <row r="35" spans="1:9">
      <c r="A35" s="214" t="s">
        <v>62</v>
      </c>
      <c r="B35" s="61"/>
      <c r="C35" s="61" t="s">
        <v>11</v>
      </c>
      <c r="D35" s="61" t="s">
        <v>67</v>
      </c>
      <c r="E35" s="61" t="s">
        <v>68</v>
      </c>
      <c r="F35" s="61" t="s">
        <v>69</v>
      </c>
      <c r="G35" s="61" t="s">
        <v>54</v>
      </c>
      <c r="H35" s="48"/>
      <c r="I35" s="48"/>
    </row>
    <row r="36" spans="1:9">
      <c r="A36" s="62" t="str">
        <f>+[42]CUADRILLA!E72</f>
        <v>CUADRILLA No.11</v>
      </c>
      <c r="B36" s="82"/>
      <c r="C36" s="65">
        <f>+[42]CUADRILLA!G72</f>
        <v>84581.666666666657</v>
      </c>
      <c r="D36" s="85">
        <f>[42]DATOS!B15</f>
        <v>1.9</v>
      </c>
      <c r="E36" s="65">
        <f>C36*D36</f>
        <v>160705.16666666663</v>
      </c>
      <c r="F36" s="66">
        <v>5.5</v>
      </c>
      <c r="G36" s="65">
        <f>E36/F36</f>
        <v>29219.121212121205</v>
      </c>
      <c r="H36" s="48"/>
      <c r="I36" s="48"/>
    </row>
    <row r="37" spans="1:9">
      <c r="A37" s="62"/>
      <c r="B37" s="82"/>
      <c r="C37" s="83"/>
      <c r="D37" s="64"/>
      <c r="E37" s="64"/>
      <c r="F37" s="64"/>
      <c r="G37" s="86"/>
      <c r="H37" s="48"/>
      <c r="I37" s="48"/>
    </row>
    <row r="38" spans="1:9">
      <c r="A38" s="62"/>
      <c r="B38" s="82"/>
      <c r="C38" s="83"/>
      <c r="D38" s="64"/>
      <c r="E38" s="64"/>
      <c r="F38" s="64"/>
      <c r="G38" s="86"/>
      <c r="H38" s="48"/>
      <c r="I38" s="48"/>
    </row>
    <row r="39" spans="1:9">
      <c r="A39" s="62"/>
      <c r="B39" s="82"/>
      <c r="C39" s="83"/>
      <c r="D39" s="64"/>
      <c r="E39" s="64"/>
      <c r="F39" s="64"/>
      <c r="G39" s="86"/>
      <c r="H39" s="48"/>
      <c r="I39" s="48"/>
    </row>
    <row r="40" spans="1:9">
      <c r="A40" s="48"/>
      <c r="B40" s="48"/>
      <c r="C40" s="48"/>
      <c r="D40" s="48"/>
      <c r="E40" s="48"/>
      <c r="F40" s="48" t="s">
        <v>56</v>
      </c>
      <c r="G40" s="48"/>
      <c r="H40" s="65">
        <f>SUM(G36:G39)</f>
        <v>29219.121212121205</v>
      </c>
      <c r="I40" s="87"/>
    </row>
    <row r="41" spans="1:9">
      <c r="A41" s="48"/>
      <c r="B41" s="48"/>
      <c r="C41" s="48"/>
      <c r="D41" s="48"/>
      <c r="E41" s="48"/>
      <c r="F41" s="48"/>
      <c r="G41" s="48"/>
      <c r="H41" s="48"/>
      <c r="I41" s="48"/>
    </row>
    <row r="42" spans="1:9">
      <c r="A42" s="48"/>
      <c r="B42" s="48"/>
      <c r="C42" s="48" t="s">
        <v>70</v>
      </c>
      <c r="D42" s="48"/>
      <c r="E42" s="48"/>
      <c r="F42" s="48"/>
      <c r="G42" s="48"/>
      <c r="H42" s="65">
        <f>ROUND(SUM(H15:H40),0)</f>
        <v>156900</v>
      </c>
      <c r="I42" s="48"/>
    </row>
    <row r="43" spans="1:9">
      <c r="A43" s="57" t="s">
        <v>71</v>
      </c>
      <c r="B43" s="57"/>
      <c r="C43" s="48"/>
      <c r="D43" s="48"/>
      <c r="E43" s="48"/>
      <c r="F43" s="48"/>
      <c r="G43" s="48"/>
      <c r="H43" s="48"/>
      <c r="I43" s="48"/>
    </row>
    <row r="44" spans="1:9" ht="15">
      <c r="A44" s="612" t="s">
        <v>9</v>
      </c>
      <c r="B44" s="613"/>
      <c r="C44" s="88" t="s">
        <v>48</v>
      </c>
      <c r="D44" s="88" t="s">
        <v>48</v>
      </c>
      <c r="E44" s="89" t="s">
        <v>48</v>
      </c>
      <c r="F44" s="90" t="s">
        <v>72</v>
      </c>
      <c r="G44" s="61" t="s">
        <v>73</v>
      </c>
      <c r="H44" s="48"/>
      <c r="I44" s="48"/>
    </row>
    <row r="45" spans="1:9">
      <c r="A45" s="62" t="s">
        <v>74</v>
      </c>
      <c r="B45" s="91"/>
      <c r="C45" s="91"/>
      <c r="D45" s="91"/>
      <c r="E45" s="82"/>
      <c r="F45" s="270">
        <f>+[42]DATOS!B10</f>
        <v>0.25</v>
      </c>
      <c r="G45" s="271">
        <f>$H$42*F45</f>
        <v>39225</v>
      </c>
      <c r="H45" s="48"/>
      <c r="I45" s="48"/>
    </row>
    <row r="46" spans="1:9">
      <c r="A46" s="62" t="s">
        <v>75</v>
      </c>
      <c r="B46" s="91"/>
      <c r="C46" s="91"/>
      <c r="D46" s="91"/>
      <c r="E46" s="82"/>
      <c r="F46" s="270">
        <f>+[42]DATOS!B11</f>
        <v>0.02</v>
      </c>
      <c r="G46" s="271">
        <f>$H$42*F46</f>
        <v>3138</v>
      </c>
      <c r="H46" s="48"/>
      <c r="I46" s="48"/>
    </row>
    <row r="47" spans="1:9">
      <c r="A47" s="62" t="s">
        <v>76</v>
      </c>
      <c r="B47" s="91"/>
      <c r="C47" s="91"/>
      <c r="D47" s="91"/>
      <c r="E47" s="82"/>
      <c r="F47" s="270">
        <f>+[42]DATOS!B12</f>
        <v>0.05</v>
      </c>
      <c r="G47" s="271">
        <f>$H$42*F47</f>
        <v>7845</v>
      </c>
      <c r="H47" s="48"/>
      <c r="I47" s="84"/>
    </row>
    <row r="48" spans="1:9">
      <c r="A48" s="62"/>
      <c r="B48" s="91"/>
      <c r="C48" s="91"/>
      <c r="D48" s="91"/>
      <c r="E48" s="82"/>
      <c r="F48" s="94"/>
      <c r="G48" s="65"/>
      <c r="H48" s="48"/>
      <c r="I48" s="48"/>
    </row>
    <row r="49" spans="1:9">
      <c r="A49" s="48"/>
      <c r="B49" s="48"/>
      <c r="C49" s="48"/>
      <c r="D49" s="48"/>
      <c r="E49" s="48"/>
      <c r="F49" s="48" t="s">
        <v>56</v>
      </c>
      <c r="G49" s="48"/>
      <c r="H49" s="65">
        <f>ROUND(SUM(G45:G48),0)</f>
        <v>50208</v>
      </c>
      <c r="I49" s="84"/>
    </row>
    <row r="50" spans="1:9">
      <c r="A50" s="48"/>
      <c r="B50" s="48"/>
      <c r="C50" s="48"/>
      <c r="D50" s="48"/>
      <c r="E50" s="48"/>
      <c r="F50" s="48"/>
      <c r="G50" s="48"/>
      <c r="H50" s="48"/>
      <c r="I50" s="48"/>
    </row>
    <row r="51" spans="1:9" ht="15">
      <c r="A51" s="48"/>
      <c r="B51" s="48"/>
      <c r="C51" s="95" t="s">
        <v>77</v>
      </c>
      <c r="D51" s="48"/>
      <c r="E51" s="48"/>
      <c r="F51" s="48"/>
      <c r="G51" s="48"/>
      <c r="H51" s="96">
        <f>ROUND(SUM(H42:H49),0)</f>
        <v>207108</v>
      </c>
      <c r="I51" s="84"/>
    </row>
    <row r="52" spans="1:9">
      <c r="A52" s="48"/>
      <c r="B52" s="48"/>
      <c r="C52" s="48"/>
      <c r="D52" s="48"/>
      <c r="E52" s="48"/>
      <c r="F52" s="48"/>
      <c r="G52" s="48"/>
      <c r="H52" s="48"/>
      <c r="I52" s="48"/>
    </row>
    <row r="53" spans="1:9">
      <c r="A53" s="48"/>
      <c r="B53" s="48"/>
      <c r="C53" s="48"/>
      <c r="D53" s="48"/>
      <c r="E53" s="48"/>
      <c r="F53" s="48"/>
      <c r="G53" s="48"/>
      <c r="H53" s="48"/>
      <c r="I53" s="48"/>
    </row>
    <row r="54" spans="1:9">
      <c r="A54" s="48"/>
      <c r="B54" s="48"/>
      <c r="C54" s="48"/>
      <c r="D54" s="48"/>
      <c r="E54" s="48"/>
      <c r="F54" s="48"/>
      <c r="G54" s="48"/>
      <c r="H54" s="48"/>
      <c r="I54" s="48"/>
    </row>
  </sheetData>
  <mergeCells count="6">
    <mergeCell ref="A44:B44"/>
    <mergeCell ref="E3:H3"/>
    <mergeCell ref="B5:D5"/>
    <mergeCell ref="F5:H8"/>
    <mergeCell ref="A18:C18"/>
    <mergeCell ref="A26:C26"/>
  </mergeCells>
  <hyperlinks>
    <hyperlink ref="I4" location="'INDICE PARALELO'!A1" display="REGRESAR" xr:uid="{00000000-0004-0000-1800-000000000000}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2:L57"/>
  <sheetViews>
    <sheetView zoomScale="70" zoomScaleNormal="70" workbookViewId="0">
      <selection activeCell="C5" sqref="C5:E5"/>
    </sheetView>
  </sheetViews>
  <sheetFormatPr baseColWidth="10" defaultColWidth="11.42578125" defaultRowHeight="12.75"/>
  <cols>
    <col min="1" max="3" width="11.42578125" style="195"/>
    <col min="4" max="4" width="11.85546875" style="195" customWidth="1"/>
    <col min="5" max="5" width="11.42578125" style="195"/>
    <col min="6" max="6" width="14.28515625" style="195" bestFit="1" customWidth="1"/>
    <col min="7" max="7" width="18.85546875" style="195" bestFit="1" customWidth="1"/>
    <col min="8" max="8" width="16.28515625" style="195" bestFit="1" customWidth="1"/>
    <col min="9" max="16384" width="11.42578125" style="195"/>
  </cols>
  <sheetData>
    <row r="2" spans="2:12" ht="18">
      <c r="B2" s="97" t="str">
        <f>+[43]DATOS!B2</f>
        <v>ALCALDIA DE POPAYAN</v>
      </c>
      <c r="C2" s="98"/>
      <c r="D2" s="99"/>
      <c r="E2" s="99"/>
      <c r="F2" s="99"/>
      <c r="G2" s="99"/>
      <c r="H2" s="99"/>
      <c r="I2" s="100"/>
      <c r="J2" s="101"/>
      <c r="K2" s="101" t="s">
        <v>40</v>
      </c>
      <c r="L2" s="101"/>
    </row>
    <row r="3" spans="2:12" ht="16.5" thickBot="1">
      <c r="B3" s="103" t="str">
        <f>+[43]DATOS!B4</f>
        <v>SECRETARIA DE INFRAESTRUCTURA</v>
      </c>
      <c r="C3" s="104"/>
      <c r="D3" s="105"/>
      <c r="E3" s="105"/>
      <c r="F3" s="578" t="s">
        <v>41</v>
      </c>
      <c r="G3" s="579"/>
      <c r="H3" s="579"/>
      <c r="I3" s="580"/>
      <c r="J3" s="106"/>
      <c r="K3" s="101"/>
      <c r="L3" s="101"/>
    </row>
    <row r="4" spans="2:12" ht="14.25" thickTop="1" thickBot="1"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53" t="s">
        <v>42</v>
      </c>
    </row>
    <row r="5" spans="2:12" ht="70.5" customHeight="1" thickTop="1">
      <c r="B5" s="107" t="s">
        <v>43</v>
      </c>
      <c r="C5" s="581" t="s">
        <v>114</v>
      </c>
      <c r="D5" s="581"/>
      <c r="E5" s="581"/>
      <c r="F5" s="107" t="s">
        <v>45</v>
      </c>
      <c r="G5" s="582" t="str">
        <f>+[43]DATOS!B6</f>
        <v>PRESUPUESTO PARA EDIFICACIONES</v>
      </c>
      <c r="H5" s="614"/>
      <c r="I5" s="614"/>
      <c r="K5" s="101"/>
      <c r="L5" s="101"/>
    </row>
    <row r="6" spans="2:12">
      <c r="B6" s="108"/>
      <c r="C6" s="109"/>
      <c r="D6" s="107"/>
      <c r="E6" s="107"/>
      <c r="F6" s="107"/>
      <c r="G6" s="614"/>
      <c r="H6" s="614"/>
      <c r="I6" s="614"/>
      <c r="K6" s="101"/>
      <c r="L6" s="101"/>
    </row>
    <row r="7" spans="2:12">
      <c r="B7" s="107" t="s">
        <v>46</v>
      </c>
      <c r="C7" s="109" t="s">
        <v>13</v>
      </c>
      <c r="D7" s="107" t="s">
        <v>48</v>
      </c>
      <c r="E7" s="107"/>
      <c r="F7" s="107"/>
      <c r="G7" s="614"/>
      <c r="H7" s="614"/>
      <c r="I7" s="614"/>
      <c r="K7" s="101"/>
      <c r="L7" s="101"/>
    </row>
    <row r="8" spans="2:12">
      <c r="B8" s="107"/>
      <c r="C8" s="107"/>
      <c r="D8" s="107"/>
      <c r="E8" s="107"/>
      <c r="F8" s="107"/>
      <c r="G8" s="614"/>
      <c r="H8" s="614"/>
      <c r="I8" s="614"/>
      <c r="K8" s="101"/>
      <c r="L8" s="101"/>
    </row>
    <row r="9" spans="2:12">
      <c r="B9" s="111" t="s">
        <v>49</v>
      </c>
      <c r="C9" s="111"/>
      <c r="D9" s="101"/>
      <c r="E9" s="101"/>
      <c r="F9" s="101" t="s">
        <v>50</v>
      </c>
      <c r="G9" s="112">
        <f>+'[44]5.P1'!$F$9</f>
        <v>44385</v>
      </c>
      <c r="H9" s="101"/>
      <c r="I9" s="101"/>
      <c r="J9" s="101"/>
      <c r="K9" s="101"/>
      <c r="L9" s="101"/>
    </row>
    <row r="10" spans="2:12">
      <c r="B10" s="193" t="s">
        <v>51</v>
      </c>
      <c r="C10" s="114"/>
      <c r="D10" s="115"/>
      <c r="E10" s="116" t="s">
        <v>52</v>
      </c>
      <c r="F10" s="116" t="s">
        <v>53</v>
      </c>
      <c r="G10" s="116"/>
      <c r="H10" s="116" t="s">
        <v>54</v>
      </c>
      <c r="I10" s="101"/>
      <c r="J10" s="101"/>
      <c r="K10" s="101"/>
      <c r="L10" s="101"/>
    </row>
    <row r="11" spans="2:12">
      <c r="B11" s="117" t="str">
        <f>+[43]Insumos!B40</f>
        <v>HERRAMIENTA MENOR</v>
      </c>
      <c r="C11" s="194"/>
      <c r="D11" s="119" t="s">
        <v>55</v>
      </c>
      <c r="E11" s="120"/>
      <c r="F11" s="121"/>
      <c r="G11" s="122"/>
      <c r="H11" s="121">
        <f>+I40*0.05</f>
        <v>4017.6291666666657</v>
      </c>
      <c r="I11" s="101"/>
      <c r="J11" s="101"/>
      <c r="K11" s="101"/>
      <c r="L11" s="101"/>
    </row>
    <row r="12" spans="2:12" ht="15">
      <c r="B12" s="199" t="s">
        <v>31</v>
      </c>
      <c r="C12" s="124"/>
      <c r="D12" s="125"/>
      <c r="E12" s="197" t="s">
        <v>30</v>
      </c>
      <c r="F12" s="200">
        <v>5.3999999999999999E-2</v>
      </c>
      <c r="G12" s="126">
        <v>73645</v>
      </c>
      <c r="H12" s="121">
        <f>G12*F12</f>
        <v>3976.83</v>
      </c>
      <c r="I12" s="101"/>
      <c r="J12" s="101"/>
      <c r="K12" s="101"/>
      <c r="L12" s="101"/>
    </row>
    <row r="13" spans="2:12">
      <c r="B13" s="117" t="s">
        <v>38</v>
      </c>
      <c r="C13" s="124"/>
      <c r="D13" s="125"/>
      <c r="E13" s="120" t="s">
        <v>39</v>
      </c>
      <c r="F13" s="121">
        <v>0.5</v>
      </c>
      <c r="G13" s="122">
        <v>14317</v>
      </c>
      <c r="H13" s="121">
        <f>F13*G13</f>
        <v>7158.5</v>
      </c>
      <c r="I13" s="101"/>
      <c r="J13" s="101"/>
      <c r="K13" s="101"/>
      <c r="L13" s="101"/>
    </row>
    <row r="14" spans="2:12">
      <c r="B14" s="123"/>
      <c r="C14" s="124"/>
      <c r="D14" s="127"/>
      <c r="E14" s="120"/>
      <c r="F14" s="121"/>
      <c r="G14" s="128"/>
      <c r="H14" s="121"/>
      <c r="I14" s="101"/>
      <c r="J14" s="101"/>
      <c r="K14" s="101"/>
      <c r="L14" s="101"/>
    </row>
    <row r="15" spans="2:12">
      <c r="B15" s="101"/>
      <c r="C15" s="101"/>
      <c r="D15" s="101"/>
      <c r="E15" s="101"/>
      <c r="F15" s="101"/>
      <c r="G15" s="101" t="s">
        <v>56</v>
      </c>
      <c r="H15" s="101"/>
      <c r="I15" s="121">
        <f>SUM(H11:H14)</f>
        <v>15152.959166666666</v>
      </c>
      <c r="J15" s="129"/>
      <c r="K15" s="101"/>
      <c r="L15" s="101"/>
    </row>
    <row r="16" spans="2:12">
      <c r="B16" s="111" t="s">
        <v>57</v>
      </c>
      <c r="C16" s="111"/>
      <c r="D16" s="101"/>
      <c r="E16" s="101"/>
      <c r="F16" s="101"/>
      <c r="G16" s="101"/>
      <c r="H16" s="101"/>
      <c r="I16" s="101"/>
      <c r="J16" s="101"/>
      <c r="K16" s="101"/>
      <c r="L16" s="101"/>
    </row>
    <row r="17" spans="2:12">
      <c r="B17" s="130" t="s">
        <v>58</v>
      </c>
      <c r="C17" s="131"/>
      <c r="D17" s="132"/>
      <c r="E17" s="133" t="s">
        <v>6</v>
      </c>
      <c r="F17" s="133" t="s">
        <v>59</v>
      </c>
      <c r="G17" s="133" t="s">
        <v>7</v>
      </c>
      <c r="H17" s="133" t="s">
        <v>54</v>
      </c>
      <c r="I17" s="101"/>
      <c r="J17" s="101"/>
      <c r="K17" s="101"/>
      <c r="L17" s="101"/>
    </row>
    <row r="18" spans="2:12" ht="15">
      <c r="B18" s="633" t="s">
        <v>32</v>
      </c>
      <c r="C18" s="633"/>
      <c r="D18" s="633"/>
      <c r="E18" s="5" t="s">
        <v>29</v>
      </c>
      <c r="F18" s="7">
        <v>1751</v>
      </c>
      <c r="G18" s="5">
        <v>27</v>
      </c>
      <c r="H18" s="140">
        <f>F18*G18</f>
        <v>47277</v>
      </c>
      <c r="I18" s="101"/>
      <c r="J18" s="101"/>
      <c r="K18" s="101"/>
      <c r="L18" s="101"/>
    </row>
    <row r="19" spans="2:12" ht="15">
      <c r="B19" s="634" t="s">
        <v>139</v>
      </c>
      <c r="C19" s="634"/>
      <c r="D19" s="634"/>
      <c r="E19" s="5" t="s">
        <v>15</v>
      </c>
      <c r="F19" s="7">
        <v>9515</v>
      </c>
      <c r="G19" s="5">
        <v>1</v>
      </c>
      <c r="H19" s="140">
        <f t="shared" ref="H19:H25" si="0">F19*G19</f>
        <v>9515</v>
      </c>
      <c r="I19" s="101"/>
      <c r="J19" s="101"/>
      <c r="K19" s="101"/>
      <c r="L19" s="101"/>
    </row>
    <row r="20" spans="2:12" ht="15">
      <c r="B20" s="634" t="s">
        <v>33</v>
      </c>
      <c r="C20" s="634"/>
      <c r="D20" s="634"/>
      <c r="E20" s="5" t="s">
        <v>13</v>
      </c>
      <c r="F20" s="7">
        <v>2500</v>
      </c>
      <c r="G20" s="5">
        <v>6.5</v>
      </c>
      <c r="H20" s="140">
        <f t="shared" si="0"/>
        <v>16250</v>
      </c>
      <c r="I20" s="101"/>
      <c r="J20" s="101"/>
      <c r="K20" s="101"/>
      <c r="L20" s="101"/>
    </row>
    <row r="21" spans="2:12" ht="15">
      <c r="B21" s="634" t="s">
        <v>37</v>
      </c>
      <c r="C21" s="634"/>
      <c r="D21" s="634"/>
      <c r="E21" s="5" t="s">
        <v>10</v>
      </c>
      <c r="F21" s="7">
        <v>19500</v>
      </c>
      <c r="G21" s="5">
        <v>1</v>
      </c>
      <c r="H21" s="140">
        <f t="shared" si="0"/>
        <v>19500</v>
      </c>
      <c r="I21" s="101"/>
      <c r="J21" s="101"/>
      <c r="K21" s="101"/>
      <c r="L21" s="101"/>
    </row>
    <row r="22" spans="2:12" ht="15">
      <c r="B22" s="634" t="s">
        <v>34</v>
      </c>
      <c r="C22" s="634"/>
      <c r="D22" s="634"/>
      <c r="E22" s="5" t="s">
        <v>14</v>
      </c>
      <c r="F22" s="22">
        <v>433531</v>
      </c>
      <c r="G22" s="5">
        <v>0.11</v>
      </c>
      <c r="H22" s="140">
        <f t="shared" si="0"/>
        <v>47688.41</v>
      </c>
      <c r="I22" s="101"/>
      <c r="J22" s="101"/>
      <c r="K22" s="101"/>
      <c r="L22" s="101"/>
    </row>
    <row r="23" spans="2:12" ht="15">
      <c r="B23" s="634" t="s">
        <v>35</v>
      </c>
      <c r="C23" s="634"/>
      <c r="D23" s="634"/>
      <c r="E23" s="5" t="s">
        <v>14</v>
      </c>
      <c r="F23" s="6">
        <v>373075.5</v>
      </c>
      <c r="G23" s="5">
        <v>0.02</v>
      </c>
      <c r="H23" s="140">
        <f t="shared" si="0"/>
        <v>7461.51</v>
      </c>
      <c r="I23" s="101"/>
      <c r="J23" s="101"/>
      <c r="K23" s="101"/>
      <c r="L23" s="101"/>
    </row>
    <row r="24" spans="2:12" s="219" customFormat="1" ht="15">
      <c r="B24" s="635" t="s">
        <v>140</v>
      </c>
      <c r="C24" s="636"/>
      <c r="D24" s="637"/>
      <c r="E24" s="5" t="s">
        <v>15</v>
      </c>
      <c r="F24" s="6">
        <v>590</v>
      </c>
      <c r="G24" s="5">
        <v>42</v>
      </c>
      <c r="H24" s="140">
        <f t="shared" si="0"/>
        <v>24780</v>
      </c>
      <c r="I24" s="101"/>
      <c r="J24" s="101"/>
      <c r="K24" s="101"/>
      <c r="L24" s="101"/>
    </row>
    <row r="25" spans="2:12" ht="15">
      <c r="B25" s="634" t="s">
        <v>36</v>
      </c>
      <c r="C25" s="634"/>
      <c r="D25" s="634"/>
      <c r="E25" s="5" t="s">
        <v>12</v>
      </c>
      <c r="F25" s="38">
        <v>5150</v>
      </c>
      <c r="G25" s="5">
        <v>5.3</v>
      </c>
      <c r="H25" s="140">
        <f t="shared" si="0"/>
        <v>27295</v>
      </c>
      <c r="I25" s="101"/>
      <c r="J25" s="101"/>
      <c r="K25" s="101"/>
      <c r="L25" s="101"/>
    </row>
    <row r="26" spans="2:12">
      <c r="B26" s="198"/>
      <c r="C26" s="198"/>
      <c r="D26" s="198"/>
      <c r="E26" s="137"/>
      <c r="F26" s="140"/>
      <c r="G26" s="139"/>
      <c r="H26" s="140"/>
      <c r="I26" s="101"/>
      <c r="J26" s="101"/>
      <c r="K26" s="101"/>
      <c r="L26" s="101"/>
    </row>
    <row r="27" spans="2:12">
      <c r="B27" s="101"/>
      <c r="C27" s="101"/>
      <c r="D27" s="101"/>
      <c r="E27" s="101"/>
      <c r="F27" s="101"/>
      <c r="G27" s="101" t="s">
        <v>56</v>
      </c>
      <c r="H27" s="101"/>
      <c r="I27" s="121">
        <f>SUM(H18:H26)</f>
        <v>199766.92</v>
      </c>
      <c r="J27" s="129"/>
      <c r="K27" s="101"/>
      <c r="L27" s="101"/>
    </row>
    <row r="28" spans="2:12">
      <c r="B28" s="111" t="s">
        <v>61</v>
      </c>
      <c r="C28" s="111"/>
      <c r="D28" s="101"/>
      <c r="E28" s="101"/>
      <c r="F28" s="101"/>
      <c r="G28" s="101"/>
      <c r="H28" s="101"/>
      <c r="I28" s="101"/>
      <c r="J28" s="101"/>
      <c r="K28" s="101"/>
      <c r="L28" s="101"/>
    </row>
    <row r="29" spans="2:12">
      <c r="B29" s="116" t="s">
        <v>62</v>
      </c>
      <c r="C29" s="116"/>
      <c r="D29" s="116" t="s">
        <v>63</v>
      </c>
      <c r="E29" s="116" t="s">
        <v>64</v>
      </c>
      <c r="F29" s="116" t="s">
        <v>65</v>
      </c>
      <c r="G29" s="116" t="s">
        <v>53</v>
      </c>
      <c r="H29" s="116" t="s">
        <v>54</v>
      </c>
      <c r="I29" s="101"/>
      <c r="J29" s="101"/>
      <c r="K29" s="101"/>
      <c r="L29" s="101"/>
    </row>
    <row r="30" spans="2:12">
      <c r="B30" s="117"/>
      <c r="C30" s="146"/>
      <c r="D30" s="120"/>
      <c r="E30" s="120"/>
      <c r="F30" s="120"/>
      <c r="G30" s="120"/>
      <c r="H30" s="145"/>
      <c r="I30" s="101"/>
      <c r="J30" s="101"/>
      <c r="K30" s="101"/>
      <c r="L30" s="101"/>
    </row>
    <row r="31" spans="2:12">
      <c r="B31" s="117"/>
      <c r="C31" s="146"/>
      <c r="D31" s="120"/>
      <c r="E31" s="120"/>
      <c r="F31" s="120"/>
      <c r="G31" s="120"/>
      <c r="H31" s="120"/>
      <c r="I31" s="101"/>
      <c r="J31" s="101"/>
      <c r="K31" s="101"/>
      <c r="L31" s="101"/>
    </row>
    <row r="32" spans="2:12">
      <c r="B32" s="117"/>
      <c r="C32" s="146"/>
      <c r="D32" s="120"/>
      <c r="E32" s="120"/>
      <c r="F32" s="120"/>
      <c r="G32" s="120"/>
      <c r="H32" s="120"/>
      <c r="I32" s="101"/>
      <c r="J32" s="101"/>
      <c r="K32" s="101"/>
      <c r="L32" s="101"/>
    </row>
    <row r="33" spans="2:12">
      <c r="B33" s="101"/>
      <c r="C33" s="101"/>
      <c r="D33" s="101"/>
      <c r="E33" s="101"/>
      <c r="F33" s="101"/>
      <c r="G33" s="101" t="s">
        <v>56</v>
      </c>
      <c r="H33" s="101"/>
      <c r="I33" s="145"/>
      <c r="J33" s="147"/>
      <c r="K33" s="101"/>
      <c r="L33" s="101"/>
    </row>
    <row r="34" spans="2:12">
      <c r="B34" s="111" t="s">
        <v>66</v>
      </c>
      <c r="C34" s="111"/>
      <c r="D34" s="101"/>
      <c r="E34" s="101"/>
      <c r="F34" s="101"/>
      <c r="G34" s="101"/>
      <c r="H34" s="101"/>
      <c r="I34" s="101"/>
      <c r="J34" s="101"/>
      <c r="K34" s="101"/>
      <c r="L34" s="101"/>
    </row>
    <row r="35" spans="2:12">
      <c r="B35" s="193" t="s">
        <v>62</v>
      </c>
      <c r="C35" s="116"/>
      <c r="D35" s="116" t="s">
        <v>11</v>
      </c>
      <c r="E35" s="116" t="s">
        <v>67</v>
      </c>
      <c r="F35" s="116" t="s">
        <v>68</v>
      </c>
      <c r="G35" s="116" t="s">
        <v>69</v>
      </c>
      <c r="H35" s="116" t="s">
        <v>54</v>
      </c>
      <c r="I35" s="101"/>
      <c r="J35" s="101"/>
      <c r="K35" s="101"/>
      <c r="L35" s="101"/>
    </row>
    <row r="36" spans="2:12">
      <c r="B36" s="117" t="str">
        <f>+[43]CUADRILLA!E72</f>
        <v>CUADRILLA No.11</v>
      </c>
      <c r="C36" s="146"/>
      <c r="D36" s="121">
        <f>+[43]CUADRILLA!G72</f>
        <v>84581.666666666657</v>
      </c>
      <c r="E36" s="142">
        <f>[43]DATOS!B15</f>
        <v>1.9</v>
      </c>
      <c r="F36" s="121">
        <f>D36*E36</f>
        <v>160705.16666666663</v>
      </c>
      <c r="G36" s="122">
        <v>0.5</v>
      </c>
      <c r="H36" s="121">
        <f>F36*G36</f>
        <v>80352.583333333314</v>
      </c>
      <c r="I36" s="101"/>
      <c r="J36" s="101"/>
      <c r="K36" s="101"/>
      <c r="L36" s="101"/>
    </row>
    <row r="37" spans="2:12">
      <c r="B37" s="117"/>
      <c r="C37" s="146"/>
      <c r="D37" s="145"/>
      <c r="E37" s="120"/>
      <c r="F37" s="120"/>
      <c r="G37" s="120"/>
      <c r="H37" s="148"/>
      <c r="I37" s="101"/>
      <c r="J37" s="101"/>
      <c r="K37" s="101"/>
      <c r="L37" s="101"/>
    </row>
    <row r="38" spans="2:12">
      <c r="B38" s="117"/>
      <c r="C38" s="146"/>
      <c r="D38" s="145"/>
      <c r="E38" s="120"/>
      <c r="F38" s="120"/>
      <c r="G38" s="120"/>
      <c r="H38" s="148"/>
      <c r="I38" s="101"/>
      <c r="J38" s="101"/>
      <c r="K38" s="101"/>
      <c r="L38" s="101"/>
    </row>
    <row r="39" spans="2:12">
      <c r="B39" s="117"/>
      <c r="C39" s="146"/>
      <c r="D39" s="145"/>
      <c r="E39" s="120"/>
      <c r="F39" s="120"/>
      <c r="G39" s="120"/>
      <c r="H39" s="148"/>
      <c r="I39" s="101"/>
      <c r="J39" s="101"/>
      <c r="K39" s="101"/>
      <c r="L39" s="101"/>
    </row>
    <row r="40" spans="2:12">
      <c r="B40" s="101"/>
      <c r="C40" s="101"/>
      <c r="D40" s="101"/>
      <c r="E40" s="101"/>
      <c r="F40" s="101"/>
      <c r="G40" s="101" t="s">
        <v>56</v>
      </c>
      <c r="H40" s="101"/>
      <c r="I40" s="121">
        <f>SUM(H36:H39)</f>
        <v>80352.583333333314</v>
      </c>
      <c r="J40" s="129"/>
      <c r="K40" s="101"/>
      <c r="L40" s="149"/>
    </row>
    <row r="41" spans="2:12"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</row>
    <row r="42" spans="2:12">
      <c r="B42" s="101"/>
      <c r="C42" s="101"/>
      <c r="D42" s="101" t="s">
        <v>70</v>
      </c>
      <c r="E42" s="101"/>
      <c r="F42" s="101"/>
      <c r="G42" s="101"/>
      <c r="H42" s="101"/>
      <c r="I42" s="121">
        <f>ROUND(SUM(I15:I40),0)</f>
        <v>295272</v>
      </c>
      <c r="J42" s="129"/>
      <c r="K42" s="101"/>
      <c r="L42" s="101"/>
    </row>
    <row r="43" spans="2:12">
      <c r="B43" s="111" t="s">
        <v>71</v>
      </c>
      <c r="C43" s="111"/>
      <c r="D43" s="101"/>
      <c r="E43" s="101"/>
      <c r="F43" s="101"/>
      <c r="G43" s="101"/>
      <c r="H43" s="101"/>
      <c r="I43" s="101"/>
      <c r="J43" s="101"/>
      <c r="K43" s="101"/>
      <c r="L43" s="101"/>
    </row>
    <row r="44" spans="2:12" ht="15">
      <c r="B44" s="583" t="s">
        <v>9</v>
      </c>
      <c r="C44" s="584"/>
      <c r="D44" s="150" t="s">
        <v>48</v>
      </c>
      <c r="E44" s="150" t="s">
        <v>48</v>
      </c>
      <c r="F44" s="151" t="s">
        <v>48</v>
      </c>
      <c r="G44" s="152" t="s">
        <v>72</v>
      </c>
      <c r="H44" s="116" t="s">
        <v>73</v>
      </c>
      <c r="I44" s="101"/>
      <c r="J44" s="101"/>
      <c r="K44" s="101"/>
      <c r="L44" s="101"/>
    </row>
    <row r="45" spans="2:12">
      <c r="B45" s="117" t="s">
        <v>74</v>
      </c>
      <c r="C45" s="153"/>
      <c r="D45" s="153"/>
      <c r="E45" s="153"/>
      <c r="F45" s="146"/>
      <c r="G45" s="92">
        <f>+[43]DATOS!B10</f>
        <v>0.25</v>
      </c>
      <c r="H45" s="93">
        <f>$I$42*G45</f>
        <v>73818</v>
      </c>
      <c r="I45" s="101"/>
      <c r="J45" s="101"/>
      <c r="K45" s="101"/>
      <c r="L45" s="101"/>
    </row>
    <row r="46" spans="2:12">
      <c r="B46" s="117" t="s">
        <v>75</v>
      </c>
      <c r="C46" s="153"/>
      <c r="D46" s="153"/>
      <c r="E46" s="153"/>
      <c r="F46" s="146"/>
      <c r="G46" s="92">
        <f>+[43]DATOS!B11</f>
        <v>0.02</v>
      </c>
      <c r="H46" s="93">
        <f>$I$42*G46</f>
        <v>5905.4400000000005</v>
      </c>
      <c r="I46" s="101"/>
      <c r="J46" s="101"/>
      <c r="K46" s="101"/>
      <c r="L46" s="101"/>
    </row>
    <row r="47" spans="2:12">
      <c r="B47" s="117" t="s">
        <v>76</v>
      </c>
      <c r="C47" s="153"/>
      <c r="D47" s="153"/>
      <c r="E47" s="153"/>
      <c r="F47" s="146"/>
      <c r="G47" s="92">
        <f>+[43]DATOS!B12</f>
        <v>0.05</v>
      </c>
      <c r="H47" s="93">
        <f>$I$42*G47</f>
        <v>14763.6</v>
      </c>
      <c r="I47" s="101"/>
      <c r="J47" s="101"/>
      <c r="K47" s="101"/>
      <c r="L47" s="147"/>
    </row>
    <row r="48" spans="2:12">
      <c r="B48" s="117"/>
      <c r="C48" s="153"/>
      <c r="D48" s="153"/>
      <c r="E48" s="153"/>
      <c r="F48" s="146"/>
      <c r="G48" s="154"/>
      <c r="H48" s="121"/>
      <c r="I48" s="101"/>
      <c r="J48" s="101"/>
      <c r="K48" s="101"/>
      <c r="L48" s="101"/>
    </row>
    <row r="49" spans="2:12">
      <c r="B49" s="101"/>
      <c r="C49" s="101"/>
      <c r="D49" s="101"/>
      <c r="E49" s="101"/>
      <c r="F49" s="101"/>
      <c r="G49" s="101" t="s">
        <v>56</v>
      </c>
      <c r="H49" s="101"/>
      <c r="I49" s="121">
        <f>ROUND(SUM(H45:H48),0)</f>
        <v>94487</v>
      </c>
      <c r="J49" s="129"/>
      <c r="K49" s="101"/>
      <c r="L49" s="147"/>
    </row>
    <row r="50" spans="2:12"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101"/>
    </row>
    <row r="51" spans="2:12" ht="15">
      <c r="B51" s="101"/>
      <c r="C51" s="101"/>
      <c r="D51" s="155" t="s">
        <v>77</v>
      </c>
      <c r="E51" s="101"/>
      <c r="F51" s="101"/>
      <c r="G51" s="101"/>
      <c r="H51" s="101"/>
      <c r="I51" s="156">
        <f>ROUND(SUM(I42:I49),0)</f>
        <v>389759</v>
      </c>
      <c r="J51" s="157"/>
      <c r="K51" s="101"/>
      <c r="L51" s="147"/>
    </row>
    <row r="52" spans="2:12">
      <c r="B52" s="101"/>
      <c r="C52" s="101"/>
      <c r="D52" s="101"/>
      <c r="E52" s="101"/>
      <c r="F52" s="101"/>
      <c r="G52" s="101"/>
      <c r="H52" s="101"/>
      <c r="I52" s="101"/>
      <c r="J52" s="101"/>
      <c r="K52" s="101"/>
      <c r="L52" s="101"/>
    </row>
    <row r="53" spans="2:12"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</row>
    <row r="54" spans="2:12">
      <c r="B54" s="101"/>
      <c r="C54" s="101"/>
      <c r="D54" s="101"/>
      <c r="E54" s="101"/>
      <c r="F54" s="101"/>
      <c r="G54" s="101"/>
      <c r="H54" s="101"/>
      <c r="I54" s="101"/>
      <c r="J54" s="101"/>
      <c r="K54" s="101"/>
      <c r="L54" s="101"/>
    </row>
    <row r="55" spans="2:12">
      <c r="B55" s="101"/>
      <c r="C55" s="101"/>
      <c r="D55" s="101"/>
      <c r="E55" s="101"/>
      <c r="F55" s="101"/>
      <c r="G55" s="101"/>
      <c r="H55" s="101"/>
      <c r="I55" s="101"/>
      <c r="J55" s="101"/>
      <c r="K55" s="101"/>
      <c r="L55" s="101"/>
    </row>
    <row r="56" spans="2:12"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</row>
    <row r="57" spans="2:12">
      <c r="B57" s="101"/>
      <c r="C57" s="101"/>
      <c r="D57" s="101"/>
      <c r="E57" s="101"/>
      <c r="F57" s="101"/>
      <c r="G57" s="101"/>
      <c r="H57" s="101"/>
      <c r="I57" s="101"/>
      <c r="J57" s="101"/>
      <c r="K57" s="101"/>
      <c r="L57" s="101"/>
    </row>
  </sheetData>
  <mergeCells count="12">
    <mergeCell ref="F3:I3"/>
    <mergeCell ref="C5:E5"/>
    <mergeCell ref="G5:I8"/>
    <mergeCell ref="B18:D18"/>
    <mergeCell ref="B44:C44"/>
    <mergeCell ref="B19:D19"/>
    <mergeCell ref="B20:D20"/>
    <mergeCell ref="B21:D21"/>
    <mergeCell ref="B22:D22"/>
    <mergeCell ref="B23:D23"/>
    <mergeCell ref="B25:D25"/>
    <mergeCell ref="B24:D24"/>
  </mergeCells>
  <hyperlinks>
    <hyperlink ref="L4" location="'INDICE PARALELO'!A1" display="REGRESAR" xr:uid="{00000000-0004-0000-19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26</vt:i4>
      </vt:variant>
      <vt:variant>
        <vt:lpstr>Rangos con nombre</vt:lpstr>
      </vt:variant>
      <vt:variant>
        <vt:i4>7</vt:i4>
      </vt:variant>
    </vt:vector>
  </HeadingPairs>
  <TitlesOfParts>
    <vt:vector size="33" baseType="lpstr">
      <vt:lpstr>PRESUPUESTO DOCUMENTO TECNICO </vt:lpstr>
      <vt:lpstr>PRESUPUESTO</vt:lpstr>
      <vt:lpstr>1.01</vt:lpstr>
      <vt:lpstr>1.02</vt:lpstr>
      <vt:lpstr>1.03</vt:lpstr>
      <vt:lpstr>1.04</vt:lpstr>
      <vt:lpstr>2.01</vt:lpstr>
      <vt:lpstr>2.02</vt:lpstr>
      <vt:lpstr>2.03</vt:lpstr>
      <vt:lpstr>2.04</vt:lpstr>
      <vt:lpstr>2.05</vt:lpstr>
      <vt:lpstr>2.06</vt:lpstr>
      <vt:lpstr>2.07</vt:lpstr>
      <vt:lpstr>2.08</vt:lpstr>
      <vt:lpstr>2.09</vt:lpstr>
      <vt:lpstr>2.10</vt:lpstr>
      <vt:lpstr>3.01</vt:lpstr>
      <vt:lpstr>3.02</vt:lpstr>
      <vt:lpstr>3.03</vt:lpstr>
      <vt:lpstr>3.04</vt:lpstr>
      <vt:lpstr>3.05</vt:lpstr>
      <vt:lpstr>3,06</vt:lpstr>
      <vt:lpstr>4.01</vt:lpstr>
      <vt:lpstr>5.01</vt:lpstr>
      <vt:lpstr>5.02</vt:lpstr>
      <vt:lpstr>5.03</vt:lpstr>
      <vt:lpstr>'3.01'!Área_de_impresión</vt:lpstr>
      <vt:lpstr>'3.02'!Área_de_impresión</vt:lpstr>
      <vt:lpstr>'3.04'!Área_de_impresión</vt:lpstr>
      <vt:lpstr>PRESUPUESTO!Área_de_impresión</vt:lpstr>
      <vt:lpstr>'3.01'!Print_Area</vt:lpstr>
      <vt:lpstr>'3.02'!Print_Area</vt:lpstr>
      <vt:lpstr>'3.04'!Print_Area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User</cp:lastModifiedBy>
  <dcterms:created xsi:type="dcterms:W3CDTF">2021-01-20T16:05:38Z</dcterms:created>
  <dcterms:modified xsi:type="dcterms:W3CDTF">2021-08-31T15:59:05Z</dcterms:modified>
</cp:coreProperties>
</file>