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vduquem_sena_edu_co/Documents/CONTRATACION 2021/SELECCION ABREVIADA/SASI/COMPRA EQUIPOS TECNOPARQUE/CONTRATOS/COLOMBIATEC LOTES 1, 3, 4 Y 7/"/>
    </mc:Choice>
  </mc:AlternateContent>
  <xr:revisionPtr revIDLastSave="11" documentId="8_{80C620B7-A578-4E1A-8B88-04848EE62390}" xr6:coauthVersionLast="46" xr6:coauthVersionMax="46" xr10:uidLastSave="{F96AE0FA-B33D-47AA-BC6F-2246C6392128}"/>
  <bookViews>
    <workbookView xWindow="-120" yWindow="-120" windowWidth="20730" windowHeight="11160" xr2:uid="{946F9B36-F84A-49F4-8BD0-7AF731C8E8D1}"/>
  </bookViews>
  <sheets>
    <sheet name="LOTE 4 BIOTECNOLOGI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9" i="1" l="1"/>
  <c r="J9" i="1"/>
  <c r="K9" i="1" s="1"/>
  <c r="L9" i="1" s="1"/>
  <c r="J8" i="1"/>
  <c r="K8" i="1" s="1"/>
  <c r="L8" i="1" s="1"/>
  <c r="F13" i="1"/>
  <c r="H12" i="1"/>
  <c r="G9" i="1"/>
  <c r="H9" i="1" s="1"/>
  <c r="I9" i="1" s="1"/>
  <c r="G8" i="1"/>
  <c r="H8" i="1" s="1"/>
  <c r="I8" i="1" s="1"/>
  <c r="M8" i="1" l="1"/>
  <c r="M10" i="1" s="1"/>
  <c r="I10" i="1"/>
</calcChain>
</file>

<file path=xl/sharedStrings.xml><?xml version="1.0" encoding="utf-8"?>
<sst xmlns="http://schemas.openxmlformats.org/spreadsheetml/2006/main" count="30" uniqueCount="24">
  <si>
    <t>COMPRA DE MAQUINARIA Y EQUIPOS TECNOPARQUE NODO PEREIRA</t>
  </si>
  <si>
    <t>LOTE 4 EQUIPOS BIOTECNOLOGÍA</t>
  </si>
  <si>
    <t>ITEM</t>
  </si>
  <si>
    <t>PRODUCTO</t>
  </si>
  <si>
    <t>DESCRIPCION ( FICHA TECNICA)</t>
  </si>
  <si>
    <t>UNIDAD DE MEDIDA</t>
  </si>
  <si>
    <t>CANTIDAD</t>
  </si>
  <si>
    <t>VALOR UNITARIO  SIN IVA</t>
  </si>
  <si>
    <t>VALOR IVA</t>
  </si>
  <si>
    <t>VALOR UNITARIO TOTAL</t>
  </si>
  <si>
    <t>VALOR TOTAL CON IVA</t>
  </si>
  <si>
    <t>Cabina de bioseguridad</t>
  </si>
  <si>
    <t>●Protección al Proceso, producto, usuario y medio ambiente.
●Dimensiones exteriores DxWxH (mm): 600-650 x 650-750 x 1225-1235
●Especificaciones eléctricas: 115 V 60 Hz
●Debe incluir soporte, lámpara UV y lámpara fluorescente
●Lámpara UV 30 W x 1 Lámpara fluorescente: 40 W x 1 Luz (lux): &lt; 800
●Nivel de ruido (dB): &lt; 62
●Velocidad media de extracción (m/s): 0.5-0.53 
●Velocidad de flujo laminar (m/s): 0.33-0.35
●Filtro: Dos filtros HEPA 99.999% de eficiencia 
●Zona de trabajo en acero inoxidable 304.
●Panel de control digital donde se programan y registran en tiempo real todas las actividades del equipo.
●Protección frontal Vidrio de seguridad con protección UV deslizante</t>
  </si>
  <si>
    <t>UND</t>
  </si>
  <si>
    <t>Autoclave</t>
  </si>
  <si>
    <t>Capacidad 16 L a 21 L
●Horizontal
●Pantalla touch a todo color
●Rango de funcionamiento: 100 Kpa-306Kpa / 100°C a 130°C
●Especificaciones eléctricas: 115 V 60 Hz
●Seguridad de proceso por medio de control de nivel
●Sistema de seguridad por sobre presión
●Sistema de seguridad por sobre temperatura
●Cumplimiento de normas internacionales (ASME, ISO 13485:2003 DIN 58951, ISO 17665-1:2006 IEC/UL/EN 61010-1, IS61010-2-040)
●Apagado automático después de terminar el ciclo de esterilización</t>
  </si>
  <si>
    <t>AJUSTE RESULTADO SUBASTA</t>
  </si>
  <si>
    <t>FACTOR DE AJUSTE=</t>
  </si>
  <si>
    <t>VALOR OFERTA GANADORA</t>
  </si>
  <si>
    <t xml:space="preserve"> =</t>
  </si>
  <si>
    <t>=</t>
  </si>
  <si>
    <t>VALOR OFERTA INICIAL</t>
  </si>
  <si>
    <t>OFERTA INICIAL COLOMBIATEC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</si>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</sst>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_);_(* \(#,##0\);_(* &quot;-&quot;??_);_(@_)"/>
    <numFmt numFmtId="167" formatCode="&quot;$&quot;\ #,##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1">
    <xf numFmtId="0" fontId="0" fillId="0" borderId="0" xfId="0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/>
    </xf>
    <xf numFmtId="164" fontId="8" fillId="0" borderId="1" xfId="1" applyNumberFormat="1" applyFont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7" fontId="2" fillId="0" borderId="5" xfId="0" applyNumberFormat="1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7" fontId="2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F7105-7DC7-4350-B8E2-42E00C893A73}">
  <dimension ref="A1:M13"/>
  <sheetViews>
    <sheetView tabSelected="1" workbookViewId="0">
      <selection activeCell="A5" sqref="A5:E6"/>
    </sheetView>
  </sheetViews>
  <sheetFormatPr baseColWidth="10" defaultRowHeight="14.25" x14ac:dyDescent="0.25"/>
  <cols>
    <col min="1" max="1" width="5.85546875" style="2" bestFit="1" customWidth="1"/>
    <col min="2" max="2" width="14.28515625" style="16" customWidth="1"/>
    <col min="3" max="3" width="42.5703125" style="2" customWidth="1"/>
    <col min="4" max="4" width="12.42578125" style="16" bestFit="1" customWidth="1"/>
    <col min="5" max="5" width="11.140625" style="16" bestFit="1" customWidth="1"/>
    <col min="6" max="8" width="11.42578125" style="2"/>
    <col min="9" max="9" width="14.7109375" style="2" customWidth="1"/>
    <col min="10" max="12" width="11.42578125" style="2"/>
    <col min="13" max="13" width="23.5703125" style="2" bestFit="1" customWidth="1"/>
    <col min="14" max="16384" width="11.42578125" style="2"/>
  </cols>
  <sheetData>
    <row r="1" spans="1:13" ht="15" customHeight="1" x14ac:dyDescent="0.25">
      <c r="A1" s="1" t="s">
        <v>16</v>
      </c>
      <c r="B1" s="1"/>
      <c r="C1" s="1"/>
      <c r="D1" s="1"/>
      <c r="E1" s="1"/>
      <c r="F1" s="1"/>
      <c r="G1" s="1"/>
      <c r="H1" s="1"/>
      <c r="I1" s="1"/>
    </row>
    <row r="2" spans="1:13" ht="15" customHeight="1" x14ac:dyDescent="0.25">
      <c r="A2" s="1" t="s">
        <v>0</v>
      </c>
      <c r="B2" s="1"/>
      <c r="C2" s="1"/>
      <c r="D2" s="1"/>
      <c r="E2" s="1"/>
      <c r="F2" s="1"/>
      <c r="G2" s="1"/>
      <c r="H2" s="1"/>
      <c r="I2" s="1"/>
    </row>
    <row r="3" spans="1:13" ht="15" customHeight="1" x14ac:dyDescent="0.25">
      <c r="A3" s="1" t="s">
        <v>1</v>
      </c>
      <c r="B3" s="1"/>
      <c r="C3" s="1"/>
      <c r="D3" s="1"/>
      <c r="E3" s="1"/>
      <c r="F3" s="1"/>
      <c r="G3" s="1"/>
      <c r="H3" s="1"/>
      <c r="I3" s="1"/>
    </row>
    <row r="4" spans="1:13" ht="21" customHeight="1" x14ac:dyDescent="0.25">
      <c r="B4" s="3"/>
      <c r="C4" s="3"/>
      <c r="D4" s="3"/>
      <c r="E4" s="3"/>
    </row>
    <row r="5" spans="1:13" s="6" customFormat="1" ht="14.25" customHeight="1" x14ac:dyDescent="0.25">
      <c r="A5" s="4"/>
      <c r="B5" s="4"/>
      <c r="C5" s="4"/>
      <c r="D5" s="4"/>
      <c r="E5" s="4"/>
      <c r="F5" s="5" t="s">
        <v>22</v>
      </c>
      <c r="G5" s="5"/>
      <c r="H5" s="5"/>
      <c r="I5" s="5"/>
      <c r="J5" s="5" t="s">
        <v>16</v>
      </c>
      <c r="K5" s="5"/>
      <c r="L5" s="5"/>
      <c r="M5" s="5"/>
    </row>
    <row r="6" spans="1:13" s="6" customFormat="1" x14ac:dyDescent="0.25">
      <c r="A6" s="4"/>
      <c r="B6" s="4"/>
      <c r="C6" s="4"/>
      <c r="D6" s="4"/>
      <c r="E6" s="4"/>
      <c r="F6" s="5"/>
      <c r="G6" s="5"/>
      <c r="H6" s="5"/>
      <c r="I6" s="5"/>
      <c r="J6" s="5"/>
      <c r="K6" s="5"/>
      <c r="L6" s="5"/>
      <c r="M6" s="5"/>
    </row>
    <row r="7" spans="1:13" ht="45" x14ac:dyDescent="0.25">
      <c r="A7" s="7" t="s">
        <v>2</v>
      </c>
      <c r="B7" s="7" t="s">
        <v>3</v>
      </c>
      <c r="C7" s="8" t="s">
        <v>4</v>
      </c>
      <c r="D7" s="7" t="s">
        <v>5</v>
      </c>
      <c r="E7" s="7" t="s">
        <v>6</v>
      </c>
      <c r="F7" s="7" t="s">
        <v>7</v>
      </c>
      <c r="G7" s="7" t="s">
        <v>8</v>
      </c>
      <c r="H7" s="7" t="s">
        <v>9</v>
      </c>
      <c r="I7" s="7" t="s">
        <v>10</v>
      </c>
      <c r="J7" s="7" t="s">
        <v>7</v>
      </c>
      <c r="K7" s="7" t="s">
        <v>8</v>
      </c>
      <c r="L7" s="7" t="s">
        <v>9</v>
      </c>
      <c r="M7" s="7" t="s">
        <v>10</v>
      </c>
    </row>
    <row r="8" spans="1:13" ht="299.25" x14ac:dyDescent="0.25">
      <c r="A8" s="9">
        <v>1</v>
      </c>
      <c r="B8" s="10" t="s">
        <v>11</v>
      </c>
      <c r="C8" s="11" t="s">
        <v>12</v>
      </c>
      <c r="D8" s="12" t="s">
        <v>13</v>
      </c>
      <c r="E8" s="9">
        <v>1</v>
      </c>
      <c r="F8" s="13">
        <v>27822680</v>
      </c>
      <c r="G8" s="13">
        <f>+F8*0.19</f>
        <v>5286309.2</v>
      </c>
      <c r="H8" s="13">
        <f>+F8+G8</f>
        <v>33108989.199999999</v>
      </c>
      <c r="I8" s="14">
        <f>+H8*E8</f>
        <v>33108989.199999999</v>
      </c>
      <c r="J8" s="13">
        <f>F8*$H$12</f>
        <v>14404439.939178577</v>
      </c>
      <c r="K8" s="13">
        <f>+J8*0.19</f>
        <v>2736843.5884439298</v>
      </c>
      <c r="L8" s="13">
        <f>+J8+K8</f>
        <v>17141283.527622506</v>
      </c>
      <c r="M8" s="14">
        <f>+L8*E8</f>
        <v>17141283.527622506</v>
      </c>
    </row>
    <row r="9" spans="1:13" ht="242.25" x14ac:dyDescent="0.25">
      <c r="A9" s="9">
        <v>2</v>
      </c>
      <c r="B9" s="27" t="s">
        <v>14</v>
      </c>
      <c r="C9" s="28" t="s">
        <v>15</v>
      </c>
      <c r="D9" s="29" t="s">
        <v>13</v>
      </c>
      <c r="E9" s="30">
        <v>1</v>
      </c>
      <c r="F9" s="13">
        <v>13405042</v>
      </c>
      <c r="G9" s="13">
        <f>+F9*0.19</f>
        <v>2546957.98</v>
      </c>
      <c r="H9" s="13">
        <f>+F9+G9</f>
        <v>15951999.98</v>
      </c>
      <c r="I9" s="14">
        <f>+H9*E9</f>
        <v>15951999.98</v>
      </c>
      <c r="J9" s="13">
        <f>F9*$H$12</f>
        <v>6940097.8759474745</v>
      </c>
      <c r="K9" s="13">
        <f>+J9*0.19</f>
        <v>1318618.5964300202</v>
      </c>
      <c r="L9" s="13">
        <f>+J9+K9</f>
        <v>8258716.4723774949</v>
      </c>
      <c r="M9" s="14">
        <f>+L9*E9</f>
        <v>8258716.4723774949</v>
      </c>
    </row>
    <row r="10" spans="1:13" ht="15" x14ac:dyDescent="0.25">
      <c r="A10" s="15"/>
      <c r="B10" s="15"/>
      <c r="C10" s="15"/>
      <c r="D10" s="15"/>
      <c r="E10" s="15"/>
      <c r="H10" s="15" t="s">
        <v>23</v>
      </c>
      <c r="I10" s="26">
        <f>SUM(I8:I9)</f>
        <v>49060989.18</v>
      </c>
      <c r="J10" s="15"/>
      <c r="K10" s="15"/>
      <c r="L10" s="15"/>
      <c r="M10" s="26">
        <f>SUM(M8:M9)</f>
        <v>25400000</v>
      </c>
    </row>
    <row r="11" spans="1:13" ht="15" x14ac:dyDescent="0.25">
      <c r="A11" s="15"/>
      <c r="B11" s="15"/>
      <c r="C11" s="15"/>
      <c r="D11" s="15"/>
      <c r="E11" s="15"/>
    </row>
    <row r="12" spans="1:13" ht="15" x14ac:dyDescent="0.25">
      <c r="A12" s="18" t="s">
        <v>17</v>
      </c>
      <c r="B12" s="18"/>
      <c r="C12" s="19" t="s">
        <v>18</v>
      </c>
      <c r="D12" s="19"/>
      <c r="E12" s="16" t="s">
        <v>19</v>
      </c>
      <c r="F12" s="20">
        <v>25400000</v>
      </c>
      <c r="G12" s="21" t="s">
        <v>20</v>
      </c>
      <c r="H12" s="22">
        <f>F12/F13</f>
        <v>0.51772294901780047</v>
      </c>
      <c r="I12" s="17"/>
    </row>
    <row r="13" spans="1:13" ht="15" x14ac:dyDescent="0.25">
      <c r="B13" s="23"/>
      <c r="C13" s="24" t="s">
        <v>21</v>
      </c>
      <c r="D13" s="24"/>
      <c r="F13" s="25">
        <f>I10</f>
        <v>49060989.18</v>
      </c>
      <c r="G13" s="21"/>
      <c r="H13" s="23"/>
      <c r="I13" s="17"/>
    </row>
  </sheetData>
  <mergeCells count="9">
    <mergeCell ref="J5:M6"/>
    <mergeCell ref="A12:B12"/>
    <mergeCell ref="C12:D12"/>
    <mergeCell ref="C13:D13"/>
    <mergeCell ref="A1:I1"/>
    <mergeCell ref="A2:I2"/>
    <mergeCell ref="A3:I3"/>
    <mergeCell ref="A5:E6"/>
    <mergeCell ref="F5:I6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4 BIOTECNOLOGIA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Valentina Duque Muñoz</dc:creator>
  <cp:lastModifiedBy>Valentina Duque Muñoz</cp:lastModifiedBy>
  <dcterms:created xsi:type="dcterms:W3CDTF">2021-09-20T17:54:53Z</dcterms:created>
  <dcterms:modified xsi:type="dcterms:W3CDTF">2021-09-20T18:01:38Z</dcterms:modified>
</cp:coreProperties>
</file>