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GRUPO COVINPRO LTDA\LICITACIONES\LICITACIONES\LICITACIONES 2021\5. LICITADORES\SINTHIA SAENZ\2. SECOP II\53. Sena Risaralda- Maquina y equipos\Oferta\"/>
    </mc:Choice>
  </mc:AlternateContent>
  <bookViews>
    <workbookView xWindow="0" yWindow="0" windowWidth="28800" windowHeight="10230"/>
  </bookViews>
  <sheets>
    <sheet name="LOTE 1 TERMOCONFORMADORA" sheetId="2" r:id="rId1"/>
    <sheet name="LOTE 2  PRINT UV" sheetId="1" r:id="rId2"/>
    <sheet name="LOTE 3 SOPORTE ANTIVIBRACION" sheetId="3" r:id="rId3"/>
    <sheet name="LOTE 4 EQUIPOS BIOTECNOLOGÍA" sheetId="4" r:id="rId4"/>
    <sheet name="LOTE 5 EQUIPOS VIRTUALES" sheetId="5" r:id="rId5"/>
    <sheet name="LOTE 6 LEGO" sheetId="6" r:id="rId6"/>
    <sheet name="LOTE 7 FUENTE DE ENERGÍA" sheetId="7" r:id="rId7"/>
    <sheet name="LOTE 8 PLOTTER " sheetId="8" r:id="rId8"/>
  </sheets>
  <definedNames>
    <definedName name="_xlnm.Print_Area" localSheetId="0">'LOTE 1 TERMOCONFORMADORA'!$A$1:$G$25</definedName>
    <definedName name="_xlnm.Print_Area" localSheetId="1">'LOTE 2  PRINT UV'!$A$1:$G$24</definedName>
    <definedName name="_xlnm.Print_Area" localSheetId="2">'LOTE 3 SOPORTE ANTIVIBRACION'!$A$1:$G$23</definedName>
    <definedName name="_xlnm.Print_Area" localSheetId="3">'LOTE 4 EQUIPOS BIOTECNOLOGÍA'!$A$1:$G$24</definedName>
    <definedName name="_xlnm.Print_Area" localSheetId="4">'LOTE 5 EQUIPOS VIRTUALES'!$A$1:$G$49</definedName>
    <definedName name="_xlnm.Print_Area" localSheetId="5">'LOTE 6 LEGO'!$A$1:$G$23</definedName>
    <definedName name="_xlnm.Print_Area" localSheetId="6">'LOTE 7 FUENTE DE ENERGÍA'!$A$1:$G$23</definedName>
    <definedName name="_xlnm.Print_Area" localSheetId="7">'LOTE 8 PLOTTER '!$A$1:$G$25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5" l="1"/>
  <c r="G8" i="5"/>
  <c r="G11" i="1"/>
  <c r="G9" i="8" l="1"/>
  <c r="G10" i="8"/>
  <c r="G8" i="8"/>
  <c r="G8" i="7"/>
  <c r="G9" i="7" s="1"/>
  <c r="G8" i="6"/>
  <c r="G9" i="6" s="1"/>
  <c r="G16" i="5"/>
  <c r="G14" i="5"/>
  <c r="G15" i="5"/>
  <c r="G12" i="5"/>
  <c r="G9" i="5"/>
  <c r="G10" i="5"/>
  <c r="G11" i="5"/>
  <c r="G13" i="5"/>
  <c r="G9" i="4"/>
  <c r="G8" i="4"/>
  <c r="G10" i="4" s="1"/>
  <c r="G11" i="4" s="1"/>
  <c r="G8" i="3"/>
  <c r="G9" i="3" s="1"/>
  <c r="G8" i="1"/>
  <c r="G10" i="1" s="1"/>
  <c r="G8" i="2"/>
  <c r="G10" i="2" s="1"/>
  <c r="G11" i="8" l="1"/>
  <c r="G12" i="8" s="1"/>
  <c r="G13" i="8" s="1"/>
  <c r="G17" i="5"/>
  <c r="G19" i="5" s="1"/>
  <c r="G10" i="7"/>
  <c r="G11" i="7" s="1"/>
  <c r="G10" i="6"/>
  <c r="G11" i="6" s="1"/>
  <c r="G12" i="4"/>
  <c r="G10" i="3"/>
  <c r="G11" i="3" s="1"/>
  <c r="G12" i="1"/>
  <c r="G11" i="2"/>
  <c r="G12" i="2" s="1"/>
</calcChain>
</file>

<file path=xl/sharedStrings.xml><?xml version="1.0" encoding="utf-8"?>
<sst xmlns="http://schemas.openxmlformats.org/spreadsheetml/2006/main" count="179" uniqueCount="62">
  <si>
    <t>FORMATO- OFERTA ECONOMICA INICIAL</t>
  </si>
  <si>
    <t>El formato debe ser presentado en sobre electrónico establecido en el SECOP, debidamente firmado, en formato Excel y debe contener cada uno de los ítems. Este formato no debe ser modificado.</t>
  </si>
  <si>
    <t>ITEM</t>
  </si>
  <si>
    <t>PRODUCTO</t>
  </si>
  <si>
    <t>DESCRIPCION ( FICHA TECNICA)</t>
  </si>
  <si>
    <t>LOTE 1 TERMOCONFORMADORA</t>
  </si>
  <si>
    <t>UNIDAD DE MEDIDA</t>
  </si>
  <si>
    <t>Mini termoconformadora con aspiradora</t>
  </si>
  <si>
    <t>COMPRA DE MAQUINARIA Y EQUIPOS TECNOPARQUE NODO PEREIRA</t>
  </si>
  <si>
    <t>UND</t>
  </si>
  <si>
    <t>CANTIDAD</t>
  </si>
  <si>
    <t xml:space="preserve">VALOR UNITARIO </t>
  </si>
  <si>
    <t>VALOR TOTAL</t>
  </si>
  <si>
    <t>SUBTOTAL</t>
  </si>
  <si>
    <t>TOTAL</t>
  </si>
  <si>
    <t>LOTE 2 PRINT UV</t>
  </si>
  <si>
    <t>PROTOTIPADORA UV con espacio de impresión aplicable a las siguientes opciones: (180mm X 297mm, 21cm x 30 cm, A4, 50 X 30 cm)</t>
  </si>
  <si>
    <t xml:space="preserve">  • Cabezal de impresión: inyectores
 • Resolución de impresión mínima: 1080 DPI o 1440 DPI
 • Área de impresión mínima aplicable a las siguientes opciones: A4, 180mm X 297mm, 21cm X 30 cm, 50 X 30 cm
 • Tipo de tintas: tintas UV
 • Sistema de tintas, mínimo 5 colores: Blanco + CMYK
 • tinta blanca que permita la impresión en materiales transparentes y oscuros.
 • Tecnología de impresión y curado: UV LED, sistema de refrigeración por agua
 • Software de edición y configuración de Impresión, previsualización de imágenes, colores, y configurarlas conforme al objeto a imprimir
 • Conexión: USB 2.0 o 3.0
 • Compatibilidad desde software gráfico común
 • Consumo de energía: 110-220 V; 50-60 HZ; 75 W (consumo mínimo aproximado, pero puede ser mayor)
•Incluye tintas de impresión UV 500ml por color</t>
  </si>
  <si>
    <t>PROTOTIPADORA UV con espacio de impresión aplicable a las siguientes opciones: (180mm X 297mm, 21cm x 30 cm, A4, 50 X 30 cm): equipo de acabados a color sobre materiales rígidos (vidrio, cartón, metales, cuero, plástico, madera entre otros), este equipo fortalece los procesos de prototipado y viabilidad, permitiendo acercarnos a validaciones de producto de mediana y alta fidelidad, los acabados de impresión UV sobre rígidos permiten el desarrollo en innovación en marketing ya sea en la línea de diseño e ingeniería (packaging, carcasas de productos, envases de vidrio y plástico, empaque de cartón) y en la línea de Biotecnología y Nanotecnología (acabados superficiales de empaques para cosmética artesanal y alimentos).</t>
  </si>
  <si>
    <t>• Altura - 315 mm
• Longitud (con asas) - 466 mm
• Ancho - 274 mm
• Cama de formación - 200 mm x 200 mm
• Profundidad de dibujo: 130 mm
• Peso - 13kg
• El rango de temperatura del calentador incorporado es 160C – 340C.
• Calentador de cerámica 1000W
• Control de tiempo y temperatura para ajuste de estas variables dependiendo del material que se está trabajando.
• Rieles de guías y de apoyo a cada lado del calentador de cerámica para mayor seguridad.
• Bandeja de clic y con asas, con bisagras de aluminio fundido.
• Sellos de silicona.</t>
  </si>
  <si>
    <r>
      <t xml:space="preserve">IVA </t>
    </r>
    <r>
      <rPr>
        <b/>
        <sz val="11"/>
        <color rgb="FFFF0000"/>
        <rFont val="Arial"/>
        <family val="2"/>
      </rPr>
      <t>(% CUANDO APLIQUE)</t>
    </r>
  </si>
  <si>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11"/>
        <color rgb="FFFF0000"/>
        <rFont val="Arial"/>
        <family val="2"/>
      </rPr>
      <t>PRECIOS TECHO</t>
    </r>
    <r>
      <rPr>
        <sz val="11"/>
        <color rgb="FFFF0000"/>
        <rFont val="Arial"/>
        <family val="2"/>
      </rPr>
      <t xml:space="preserve">
Teniendo en cuenta que este punto es de la esencia de la oferta, no podrá estar condicionado, ni ser adicionado, modificado o completado después de presentada la oferta. El Centro Atención Sector Agropecuario SENA Regional Risaralda podrá efectuar las correcciones aritméticas a que haya lugar.</t>
    </r>
  </si>
  <si>
    <t>LOTE 3 SOPORTE ANTIVIBRACIÓN</t>
  </si>
  <si>
    <t>Soporte de máquina o aislador de vibración</t>
  </si>
  <si>
    <t>●Protección al Proceso, producto, usuario y medio ambiente.
●Dimensiones exteriores DxWxH (mm): 600-650 x 650-750 x 1225-1235
●Especificaciones eléctricas: 115 V 60 Hz
●Debe incluir soporte, lámpara UV y lámpara fluorescente
●Lámpara UV 30 W x 1 Lámpara fluorescente: 40 W x 1 Luz (lux): &lt; 800
●Nivel de ruido (dB): &lt; 62
●Velocidad media de extracción (m/s): 0.5-0.53 
●Velocidad de flujo laminar (m/s): 0.33-0.35
●Filtro: Dos filtros HEPA 99.999% de eficiencia 
●Zona de trabajo en acero inoxidable 304.
●Panel de control digital donde se programan y registran en tiempo real todas las actividades del equipo.
●Protección frontal Vidrio de seguridad con protección UV deslizante</t>
  </si>
  <si>
    <t>Cabina de bioseguridad</t>
  </si>
  <si>
    <t>Capacidad 16 L a 21 L
●Horizontal
●Pantalla touch a todo color
●Rango de funcionamiento: 100 Kpa-306Kpa / 100°C a 130°C
●Especificaciones eléctricas: 115 V 60 Hz
●Seguridad de proceso por medio de control de nivel
●Sistema de seguridad por sobre presión
●Sistema de seguridad por sobre temperatura
●Cumplimiento de normas internacionales (ASME, ISO 13485:2003 DIN 58951, ISO 17665-1:2006 IEC/UL/EN 61010-1, IS61010-2-040)
●Apagado automático después de terminar el ciclo de esterilización</t>
  </si>
  <si>
    <t>Autoclave</t>
  </si>
  <si>
    <t>LOTE 4 EQUIPOS BIOTECNOLOGÍA</t>
  </si>
  <si>
    <t>LOTE 5 EQUIPOS VIRTUALES</t>
  </si>
  <si>
    <t xml:space="preserve">Casco realidad virtual inalámbrico, </t>
  </si>
  <si>
    <t>Mouse o bola de seguimiento para computador</t>
  </si>
  <si>
    <t>Cámaras grabadoras o video cámaras digitales</t>
  </si>
  <si>
    <t>Cámaras infrarrojas</t>
  </si>
  <si>
    <t>Televisores</t>
  </si>
  <si>
    <t>Monitores de pantalla táctil (touch): Pantalla Interactiva de 75" con Android</t>
  </si>
  <si>
    <t>Accesorios de soporte de televisiones
Base para TV. Brazo Flexible Universal 37" a 70"</t>
  </si>
  <si>
    <t>Casco realidad virtual inalámbrico, conexión wif inalámbrica, con todos los accesorios: Serie PRO Series- SISTEMA VR - Incluye Estaciones Base SteamVR™ 2.0, Control y todos los accesorios necesarios
Hasta 10m x 10m usando cuatro estaciones base SteamVR 2.0. Cable para Visor (integrado)
Cojín facial (integrado)
Paño de Limpieza
Tapa para agujero de audífonos (2)
Documentación
Caja de enlaces
Adaptador de Corriente Eléctrica
Cable DisplayPort™
Cable USB 3.0
Base de Montaje</t>
  </si>
  <si>
    <t>Mouse Trackball inalámbrico. 
-Receptor USB
-Cable micro USB para carga
-Número de botones: 8 (click izquierdo/derecho, avance/retroceso, botón rueda con inclinación para click izquierdo/derecho y click de botón central, modo de precisión, Easy-Switch)
Número de botones personalizables: 6
-Tecnología Bluetooth de bajo consumo</t>
  </si>
  <si>
    <t>Cámara desinfectante para cascos: Cajonera esterilizadora para objetos, tiempo de desinfección 6 minutos, temporizador electrónico, material de la lámpara cristal de cuarzo (Lámpara UVC) longitud de onda 253,9 Nanómetros Dosis de radiación 146,24J/jsm2, tubos de 15 watts, No apto para mascotas y plantas. No se debe manipular el equipo con las lámparas encendidas.</t>
  </si>
  <si>
    <t>SISTEMA CAVE: VIDEO PROYECTOR 4K Ultra High Definition 4K UHD, brillante 2.200 lúmenes y rueda de color RGBRGB para colores cinemáticos vívidos
HDR10 compatible para un color real
Dynamic Black ofrece una relación de contraste de 1,200,000: 1 para niveles de negro excepcionales
HDMI 2.0 con HDCP 2.2 es compatible con los últimos dispositivos de video y juegos 4K HDR
Desplazamiento de lente vertical y zoom 1.6x para una instalación flexible
La tecnología UltraDetail ofrece imágenes claras y altamente detalladas
La tecnología PureMotion elimina el ruido, el desenfoque de movimiento y la vibración</t>
  </si>
  <si>
    <t>Pantalla de 75" con Android
*Tamaño de pantalla
:176cm*106cm
*Color: Negro
*Tipo de Monitor: LED Backlit
*Resolución: Resolución 4K
*Audio: 15W x 2
*Compatibilidad: Windows,Mac,
y Linux protocolo Usb-HID
*Horas uso pantalla: 50.000 horas
de uso
*Accesorios: Manual, marcador sin
tinta*2, Control remoto, Cable de
poder 1,5m, Antena Wifi, soporte
a pared</t>
  </si>
  <si>
    <t>Impresora de etiquetas, Referencia: TTP-244 PRO, Transferencia Térmica y térmica directa, soporta 300Mts de ribbon (cinta), resolución de 203 DPI, velocidad de 4.3"/seg, ancho de impresión 4" (10.16 cms), core 1", 4MB memoria flash, 8MB DRAM, puertos USB y serial (RS232), incluye programa para diseño de etiquetas, texto e imagen.</t>
  </si>
  <si>
    <t>Base TV. Brazo Flexible Universal 37" a 70"
-Soporte para televisor en material de hierro, color negro. 
-Incluye set de tornillos y sistema para cables de TV. 
-Soporte de fácil manipulación e instalación. 
-Soporte de brazo flexible con desplazamiento a los lados. 
-Compatible con TVs Curvos</t>
  </si>
  <si>
    <t>Kit que incluye todo lo que se requiere para ejecutar
diseños robóticos: motores, sensores, unidad de control programable (llamado "Brick o ladrillo"), bloques y elementos de construcción llamados Lego Technics, control remoto, software de programación gráfico (basado en LabView), incluso con APPs gratuitas para controlar las diferentes construcciones que el usuario hace con dispositivos inteligentes
(Tabletas, teléfonos, ipads, etc.).</t>
  </si>
  <si>
    <t>Juegos educativos: LEGO MINDSTORM EV3</t>
  </si>
  <si>
    <t>LOTE 6 LEGO</t>
  </si>
  <si>
    <t>LOTE 7 FUENTE DE ENERGÍA</t>
  </si>
  <si>
    <t>●UPS Autonomía 3 horas bajo 80° en proceso de sublimación para una carga de 3500W
●Potencia 4000 W
●Voltaje 230 V</t>
  </si>
  <si>
    <t>Fuentes de energía</t>
  </si>
  <si>
    <t>Plotter de corte</t>
  </si>
  <si>
    <t>Plotter de impresión</t>
  </si>
  <si>
    <t>PLOTTER DE IMPRESIÓN CON APLICACIÓN DE IMPRESIÓN EN MATERIALES PARA EXTERIORES</t>
  </si>
  <si>
    <t>•Sistema de alineación automática
•Conectividad de doble puerto con puertos USB y serie
•Controlador de Windows
•Mínimo ancho de papel 700mm
•Grosor aceptable del material 0.8mm o 350 gramos
•Resolución Programable
•Cortador de Vinilo
•Repuesto de cuchilla
•Transferencia de uso y manejo del equipo 
•Garantía mínima de 1 año 
REQUISITOS DE SISTEMA
AutoCAD LT98, R14, 2000LT, 2000, 2000i, 2002/2002LT - 2009/2009LT
CorelDRAW X4 * 6 
Adobe Illustrator CS4 * 8
Macromedia Freehand MX * 8
Windows 7 y superior y MAC OS X 10.6 y superior
Conexión de puerto disponible para cada dispositivo de salida</t>
  </si>
  <si>
    <t>Tipo de plotter de impresion: Formato de 24” Inyección de tinta Color
Tecnología de Impresión: Inyección de tinta
Paleta de tinta admitida (colores): 4 tintas: cian, magenta, amarillo, pigmento negro
Tecnología de conectividad: Inalámbrico
Conectividad: USB , Wi-Fi
Voltaje : 110V
Garantía del fabricante: 1 año
Tipo de medio: Papel normal, papel fotográfico, papel bond, película, papel satinado, papel semibrillante, papel técnico, papel autoadhesivo
Tamaño máximo de medios: A1, tabloide y admisión de rollo has 24 pulgadas
Sistema operativo: macOS  10.13.x, Mac  OS X  10.12.x, 10.11.x, 10.10.x, 10.9.x,
10.8.x and 10.7.x Windows  10, 8.1, 7 (32-bit, 64-bit)
Tamaños de medios: Tamaño Carta, A (8.5 x 11 pulgadas), A4 (8.25 x 11.7 pulgadas), A3 (11.7 x 16.5 pulgadas), A2 (16.5 x 23.4 pulgadas), A1 (23.4 x 33.1 pulgadas), Rollo hasta 24 pulgadas
NOTA: SE REQUIERE QUE EL PLOTTER VENGA CON LAS TINTAS DE REFERENCIA EN ESTA FICHA TECNICA</t>
  </si>
  <si>
    <t xml:space="preserve">• Ancho de papel mínimo - 1000 mm
• Impresión en papeles y materiales con aplicación para exteriores (aplicación para intemperie, Vinilo adhesivo/Banner/Vinilo textil/Lona Mesh/Panaflex/blacklight) 
• Sistema de impresión continuo (o sistema de tintas a bajo costo y/o recargables)
• Colores: c, m, y, k.
• Resolución mínima: 720x1440dpi
• Sistema operativo: compatible con Windows 10
• Incluir paquete de tintas
• Transferencia de uso y manejo del equipo 
• Garantía mínima de 1 año </t>
  </si>
  <si>
    <t xml:space="preserve">LOTE 8 PLOTTER </t>
  </si>
  <si>
    <t>• Materiales de trabajo: El equipo funciona mejor con láminas termoplásticas de 0.25 - 1.5 mm de espesor:
✓ PETg,  HIPS, ABS, Poliestireno, Polipropileno, Policarbonato, Polietileno,  PMMA.
• 1 x Adaptador para manguera de Vacío
• 1 x manual
• 1 x25-pack de hojas formadoras (1 x25-pack of Forming Sheets)
• 1 x25-pack de hojas de fundición (1 x25-pack of Casting Sheets) 
• Aspiradora.</t>
  </si>
  <si>
    <t>Soporte (mesa) antivibratoria para máquina de ensayos Universales.
Estructura para soportar 100 kilogramos
Medidas 100 cm x 70 cm
Material resistente para pruebas de laboratorio
Conexión eléctrica. 
Niveladores o pies regulables resistentes al alto impacto y con graduación milimétrica.
Suspensores de vibraciones fabricados en caucho de nylon, para resistir y disminuir la frecuencia de ondas de vibración.
Amortiguación de oscilaciones transversales y longitudinales.
• Parámetros de norma NTC ISO 17025</t>
  </si>
  <si>
    <t>Cámara 360: Resolución de hasta 5,7K/30fps sin unión y 4K/30fps con stitching en la propia cámara2 4 micrófonos integrados que capturan audio en 360 grados
Estabilización esférica 4K3 que garantiza un vídeo fluido con independencia del movimiento de la cámara
El dispositivo debe registrar estos tipos de datos: Velocidad, Ritmo, Altitud, Fuerza G, Orientación, Suspensión, Distancia, Pendiente, Cabeceo, Alabeo, Dirección (al desplazarse), Ubicación GPS (coordenadas), Trazo y posición de track, Tiempos de vuelta, Total de vueltas, Frecuencia cardiaca (si está conectado a un monitor de frecuencia cardiaca compatible), Cadencia (si está conectado a un sensor de cadencia para bicicletas compatible), Salida de potencia en vatios (si está conectado a un medidor de potencia compatible), Temperatura (si está conectado a un sensor de temperatura compatible) y Datos de automóvil (si está conectado un dispositivo OBD-II compatible)</t>
  </si>
  <si>
    <t>TV SMART: 55 pulgadas QLED 4K Ultra HD Smart TV + Barra de Sonido 2,1 HW-T450, TV SMART: OLED 55" - HDR Dolby Visión + Technicolor - Procesador Alpha9 - Sonido Dolby Atmos. Sistema operativo Android o equivalente. Wifi Inalámbrico</t>
  </si>
  <si>
    <t>Impresora de Etiquetas Adhesivas TTP-244 PRO USB+Serial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</si>
</sst>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9"/>
      <color theme="1"/>
      <name val="Arial"/>
      <family val="2"/>
    </font>
    <font>
      <b/>
      <sz val="9"/>
      <color theme="1"/>
      <name val="Arial"/>
      <family val="2"/>
    </font>
    <font>
      <sz val="8"/>
      <color theme="1"/>
      <name val="Arial"/>
      <family val="2"/>
    </font>
    <font>
      <sz val="11"/>
      <color theme="1"/>
      <name val="Arial"/>
      <family val="2"/>
    </font>
    <font>
      <b/>
      <sz val="11"/>
      <color theme="1"/>
      <name val="Arial"/>
      <family val="2"/>
    </font>
    <font>
      <b/>
      <sz val="11"/>
      <color rgb="FFFF0000"/>
      <name val="Arial"/>
      <family val="2"/>
    </font>
    <font>
      <sz val="11"/>
      <color rgb="FFFF0000"/>
      <name val="Arial"/>
      <family val="2"/>
    </font>
    <font>
      <b/>
      <sz val="11"/>
      <name val="Arial"/>
      <family val="2"/>
    </font>
    <font>
      <sz val="11"/>
      <name val="Arial"/>
      <family val="2"/>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50">
    <xf numFmtId="0" fontId="0" fillId="0" borderId="0" xfId="0"/>
    <xf numFmtId="0" fontId="0" fillId="0" borderId="0" xfId="0" applyAlignment="1">
      <alignment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wrapText="1"/>
    </xf>
    <xf numFmtId="0" fontId="4" fillId="0" borderId="3" xfId="0" applyFont="1" applyBorder="1" applyAlignment="1">
      <alignment vertical="center" wrapText="1"/>
    </xf>
    <xf numFmtId="0" fontId="4" fillId="0" borderId="4" xfId="0" applyFont="1" applyBorder="1" applyAlignment="1">
      <alignment vertical="center" wrapText="1"/>
    </xf>
    <xf numFmtId="3" fontId="5" fillId="0" borderId="2" xfId="0" applyNumberFormat="1" applyFont="1" applyBorder="1" applyAlignment="1">
      <alignment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3" fontId="4"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4" fillId="0" borderId="6" xfId="0" applyFont="1" applyBorder="1" applyAlignment="1">
      <alignment vertical="center" wrapText="1"/>
    </xf>
    <xf numFmtId="0" fontId="4" fillId="0" borderId="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3" fontId="4" fillId="0" borderId="3" xfId="0" applyNumberFormat="1" applyFont="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0" fontId="5" fillId="0" borderId="2" xfId="0" applyFont="1" applyBorder="1" applyAlignment="1">
      <alignment horizontal="right" vertical="center" wrapText="1"/>
    </xf>
    <xf numFmtId="0" fontId="7" fillId="0" borderId="0" xfId="0" applyFont="1" applyAlignment="1">
      <alignment horizontal="left"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4" xfId="0" applyNumberFormat="1" applyFont="1" applyBorder="1" applyAlignment="1">
      <alignment horizontal="center" vertical="center" wrapText="1"/>
    </xf>
    <xf numFmtId="0" fontId="2" fillId="0" borderId="0" xfId="0" applyFont="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5" fillId="0" borderId="4" xfId="0" applyFont="1" applyBorder="1" applyAlignment="1">
      <alignment horizontal="right" vertical="center" wrapText="1"/>
    </xf>
    <xf numFmtId="0" fontId="5" fillId="0" borderId="0" xfId="0" applyFont="1" applyAlignment="1">
      <alignment horizontal="center" vertical="center" wrapText="1"/>
    </xf>
    <xf numFmtId="0" fontId="0" fillId="2" borderId="0" xfId="0" applyFill="1" applyAlignment="1">
      <alignment vertical="center" wrapText="1"/>
    </xf>
    <xf numFmtId="0" fontId="0" fillId="2" borderId="0" xfId="0" applyFill="1" applyAlignment="1">
      <alignment horizontal="center" vertical="center" wrapText="1"/>
    </xf>
    <xf numFmtId="0" fontId="4" fillId="2" borderId="0" xfId="0" applyFont="1" applyFill="1" applyAlignment="1">
      <alignment vertical="center" wrapText="1"/>
    </xf>
    <xf numFmtId="0" fontId="4" fillId="2" borderId="0" xfId="0" applyFont="1" applyFill="1" applyAlignment="1">
      <alignment horizontal="center" vertical="center" wrapText="1"/>
    </xf>
    <xf numFmtId="3" fontId="4" fillId="0" borderId="0" xfId="0" applyNumberFormat="1" applyFont="1" applyAlignment="1">
      <alignment vertical="center" wrapText="1"/>
    </xf>
    <xf numFmtId="3" fontId="0" fillId="0" borderId="0" xfId="0" applyNumberFormat="1" applyAlignment="1">
      <alignment vertical="center" wrapText="1"/>
    </xf>
    <xf numFmtId="3" fontId="9" fillId="0" borderId="3"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23</xdr:row>
      <xdr:rowOff>66675</xdr:rowOff>
    </xdr:from>
    <xdr:to>
      <xdr:col>2</xdr:col>
      <xdr:colOff>2296033</xdr:colOff>
      <xdr:row>24</xdr:row>
      <xdr:rowOff>2524495</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9753600"/>
          <a:ext cx="3639058" cy="26483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23</xdr:row>
      <xdr:rowOff>361950</xdr:rowOff>
    </xdr:from>
    <xdr:to>
      <xdr:col>2</xdr:col>
      <xdr:colOff>2296033</xdr:colOff>
      <xdr:row>23</xdr:row>
      <xdr:rowOff>3010270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2954000"/>
          <a:ext cx="3639058" cy="26483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22</xdr:row>
      <xdr:rowOff>38100</xdr:rowOff>
    </xdr:from>
    <xdr:to>
      <xdr:col>2</xdr:col>
      <xdr:colOff>2448433</xdr:colOff>
      <xdr:row>22</xdr:row>
      <xdr:rowOff>2686420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400" y="7505700"/>
          <a:ext cx="3639058" cy="26483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23</xdr:row>
      <xdr:rowOff>76200</xdr:rowOff>
    </xdr:from>
    <xdr:to>
      <xdr:col>2</xdr:col>
      <xdr:colOff>2324608</xdr:colOff>
      <xdr:row>23</xdr:row>
      <xdr:rowOff>2724520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 y="11582400"/>
          <a:ext cx="3639058" cy="26483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30</xdr:row>
      <xdr:rowOff>95250</xdr:rowOff>
    </xdr:from>
    <xdr:to>
      <xdr:col>2</xdr:col>
      <xdr:colOff>2296033</xdr:colOff>
      <xdr:row>45</xdr:row>
      <xdr:rowOff>28945</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4803100"/>
          <a:ext cx="3639058" cy="26483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2</xdr:col>
      <xdr:colOff>2296033</xdr:colOff>
      <xdr:row>22</xdr:row>
      <xdr:rowOff>2648320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6800850"/>
          <a:ext cx="3639058" cy="264832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2</xdr:col>
      <xdr:colOff>2293652</xdr:colOff>
      <xdr:row>22</xdr:row>
      <xdr:rowOff>2648320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5512594"/>
          <a:ext cx="3639058" cy="264832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24</xdr:row>
      <xdr:rowOff>0</xdr:rowOff>
    </xdr:from>
    <xdr:to>
      <xdr:col>2</xdr:col>
      <xdr:colOff>2293652</xdr:colOff>
      <xdr:row>24</xdr:row>
      <xdr:rowOff>2648320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6573500"/>
          <a:ext cx="3639058" cy="26483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abSelected="1" view="pageBreakPreview" zoomScaleNormal="70" zoomScaleSheetLayoutView="100" workbookViewId="0">
      <selection activeCell="I8" sqref="I8"/>
    </sheetView>
  </sheetViews>
  <sheetFormatPr baseColWidth="10" defaultRowHeight="15" x14ac:dyDescent="0.25"/>
  <cols>
    <col min="1" max="1" width="5.85546875" style="1" bestFit="1" customWidth="1"/>
    <col min="2" max="2" width="14.28515625" style="4" customWidth="1"/>
    <col min="3" max="3" width="42.5703125" style="1" customWidth="1"/>
    <col min="4" max="4" width="11.5703125" style="4" bestFit="1" customWidth="1"/>
    <col min="5" max="5" width="11.140625" style="4" bestFit="1" customWidth="1"/>
    <col min="6" max="16384" width="11.42578125" style="1"/>
  </cols>
  <sheetData>
    <row r="1" spans="1:9" s="2" customFormat="1" ht="12" x14ac:dyDescent="0.25">
      <c r="A1" s="38" t="s">
        <v>0</v>
      </c>
      <c r="B1" s="38"/>
      <c r="C1" s="38"/>
      <c r="D1" s="38"/>
      <c r="E1" s="38"/>
      <c r="F1" s="38"/>
      <c r="G1" s="38"/>
    </row>
    <row r="2" spans="1:9" s="2" customFormat="1" ht="12" x14ac:dyDescent="0.25">
      <c r="A2" s="38" t="s">
        <v>8</v>
      </c>
      <c r="B2" s="38"/>
      <c r="C2" s="38"/>
      <c r="D2" s="38"/>
      <c r="E2" s="38"/>
      <c r="F2" s="38"/>
      <c r="G2" s="38"/>
    </row>
    <row r="3" spans="1:9" s="2" customFormat="1" ht="12" x14ac:dyDescent="0.25">
      <c r="A3" s="38" t="s">
        <v>5</v>
      </c>
      <c r="B3" s="38"/>
      <c r="C3" s="38"/>
      <c r="D3" s="38"/>
      <c r="E3" s="38"/>
      <c r="F3" s="38"/>
      <c r="G3" s="38"/>
    </row>
    <row r="4" spans="1:9" s="2" customFormat="1" ht="12" x14ac:dyDescent="0.25">
      <c r="B4" s="3"/>
      <c r="C4" s="3"/>
      <c r="D4" s="3"/>
      <c r="E4" s="3"/>
    </row>
    <row r="5" spans="1:9" s="2" customFormat="1" ht="12" x14ac:dyDescent="0.25">
      <c r="A5" s="39" t="s">
        <v>1</v>
      </c>
      <c r="B5" s="39"/>
      <c r="C5" s="39"/>
      <c r="D5" s="39"/>
      <c r="E5" s="39"/>
      <c r="F5" s="39"/>
      <c r="G5" s="39"/>
    </row>
    <row r="6" spans="1:9" s="2" customFormat="1" ht="12" x14ac:dyDescent="0.25">
      <c r="A6" s="40"/>
      <c r="B6" s="40"/>
      <c r="C6" s="40"/>
      <c r="D6" s="40"/>
      <c r="E6" s="40"/>
      <c r="F6" s="40"/>
      <c r="G6" s="40"/>
    </row>
    <row r="7" spans="1:9" s="2" customFormat="1" ht="45" x14ac:dyDescent="0.25">
      <c r="A7" s="9" t="s">
        <v>2</v>
      </c>
      <c r="B7" s="9" t="s">
        <v>3</v>
      </c>
      <c r="C7" s="10" t="s">
        <v>4</v>
      </c>
      <c r="D7" s="9" t="s">
        <v>6</v>
      </c>
      <c r="E7" s="9" t="s">
        <v>10</v>
      </c>
      <c r="F7" s="9" t="s">
        <v>11</v>
      </c>
      <c r="G7" s="9" t="s">
        <v>12</v>
      </c>
    </row>
    <row r="8" spans="1:9" ht="256.5" x14ac:dyDescent="0.25">
      <c r="A8" s="30">
        <v>1</v>
      </c>
      <c r="B8" s="32" t="s">
        <v>7</v>
      </c>
      <c r="C8" s="6" t="s">
        <v>19</v>
      </c>
      <c r="D8" s="34" t="s">
        <v>9</v>
      </c>
      <c r="E8" s="30">
        <v>1</v>
      </c>
      <c r="F8" s="36">
        <v>5628199.1596638653</v>
      </c>
      <c r="G8" s="36">
        <f>F8*E8</f>
        <v>5628199.1596638653</v>
      </c>
      <c r="I8" s="48"/>
    </row>
    <row r="9" spans="1:9" ht="185.25" x14ac:dyDescent="0.25">
      <c r="A9" s="31"/>
      <c r="B9" s="33"/>
      <c r="C9" s="7" t="s">
        <v>57</v>
      </c>
      <c r="D9" s="35"/>
      <c r="E9" s="31"/>
      <c r="F9" s="37"/>
      <c r="G9" s="37"/>
    </row>
    <row r="10" spans="1:9" x14ac:dyDescent="0.25">
      <c r="A10" s="28" t="s">
        <v>13</v>
      </c>
      <c r="B10" s="28"/>
      <c r="C10" s="41"/>
      <c r="D10" s="28"/>
      <c r="E10" s="28"/>
      <c r="F10" s="28"/>
      <c r="G10" s="8">
        <f>SUM(G8)</f>
        <v>5628199.1596638653</v>
      </c>
    </row>
    <row r="11" spans="1:9" x14ac:dyDescent="0.25">
      <c r="A11" s="28" t="s">
        <v>20</v>
      </c>
      <c r="B11" s="28"/>
      <c r="C11" s="28"/>
      <c r="D11" s="28"/>
      <c r="E11" s="28"/>
      <c r="F11" s="28"/>
      <c r="G11" s="8">
        <f>G10*19%</f>
        <v>1069357.8403361344</v>
      </c>
    </row>
    <row r="12" spans="1:9" x14ac:dyDescent="0.25">
      <c r="A12" s="28" t="s">
        <v>14</v>
      </c>
      <c r="B12" s="28"/>
      <c r="C12" s="28"/>
      <c r="D12" s="28"/>
      <c r="E12" s="28"/>
      <c r="F12" s="28"/>
      <c r="G12" s="8">
        <f>SUM(G10:G11)</f>
        <v>6697557</v>
      </c>
    </row>
    <row r="13" spans="1:9" s="5" customFormat="1" ht="35.25" customHeight="1" x14ac:dyDescent="0.2">
      <c r="A13" s="29" t="s">
        <v>21</v>
      </c>
      <c r="B13" s="29"/>
      <c r="C13" s="29"/>
      <c r="D13" s="29"/>
      <c r="E13" s="29"/>
      <c r="F13" s="29"/>
      <c r="G13" s="29"/>
    </row>
    <row r="14" spans="1:9" s="5" customFormat="1" ht="11.25" x14ac:dyDescent="0.2">
      <c r="A14" s="29"/>
      <c r="B14" s="29"/>
      <c r="C14" s="29"/>
      <c r="D14" s="29"/>
      <c r="E14" s="29"/>
      <c r="F14" s="29"/>
      <c r="G14" s="29"/>
    </row>
    <row r="15" spans="1:9" s="5" customFormat="1" ht="11.25" x14ac:dyDescent="0.2">
      <c r="A15" s="29"/>
      <c r="B15" s="29"/>
      <c r="C15" s="29"/>
      <c r="D15" s="29"/>
      <c r="E15" s="29"/>
      <c r="F15" s="29"/>
      <c r="G15" s="29"/>
    </row>
    <row r="16" spans="1:9" s="5" customFormat="1" ht="11.25" x14ac:dyDescent="0.2">
      <c r="A16" s="29"/>
      <c r="B16" s="29"/>
      <c r="C16" s="29"/>
      <c r="D16" s="29"/>
      <c r="E16" s="29"/>
      <c r="F16" s="29"/>
      <c r="G16" s="29"/>
    </row>
    <row r="17" spans="1:7" s="5" customFormat="1" ht="11.25" x14ac:dyDescent="0.2">
      <c r="A17" s="29"/>
      <c r="B17" s="29"/>
      <c r="C17" s="29"/>
      <c r="D17" s="29"/>
      <c r="E17" s="29"/>
      <c r="F17" s="29"/>
      <c r="G17" s="29"/>
    </row>
    <row r="18" spans="1:7" s="5" customFormat="1" ht="11.25" x14ac:dyDescent="0.2">
      <c r="A18" s="29"/>
      <c r="B18" s="29"/>
      <c r="C18" s="29"/>
      <c r="D18" s="29"/>
      <c r="E18" s="29"/>
      <c r="F18" s="29"/>
      <c r="G18" s="29"/>
    </row>
    <row r="19" spans="1:7" s="5" customFormat="1" ht="11.25" x14ac:dyDescent="0.2">
      <c r="A19" s="29"/>
      <c r="B19" s="29"/>
      <c r="C19" s="29"/>
      <c r="D19" s="29"/>
      <c r="E19" s="29"/>
      <c r="F19" s="29"/>
      <c r="G19" s="29"/>
    </row>
    <row r="20" spans="1:7" s="5" customFormat="1" ht="11.25" x14ac:dyDescent="0.2">
      <c r="A20" s="29"/>
      <c r="B20" s="29"/>
      <c r="C20" s="29"/>
      <c r="D20" s="29"/>
      <c r="E20" s="29"/>
      <c r="F20" s="29"/>
      <c r="G20" s="29"/>
    </row>
    <row r="21" spans="1:7" s="5" customFormat="1" ht="11.25" x14ac:dyDescent="0.2">
      <c r="A21" s="29"/>
      <c r="B21" s="29"/>
      <c r="C21" s="29"/>
      <c r="D21" s="29"/>
      <c r="E21" s="29"/>
      <c r="F21" s="29"/>
      <c r="G21" s="29"/>
    </row>
    <row r="22" spans="1:7" s="5" customFormat="1" ht="11.25" x14ac:dyDescent="0.2">
      <c r="A22" s="29"/>
      <c r="B22" s="29"/>
      <c r="C22" s="29"/>
      <c r="D22" s="29"/>
      <c r="E22" s="29"/>
      <c r="F22" s="29"/>
      <c r="G22" s="29"/>
    </row>
    <row r="23" spans="1:7" s="5" customFormat="1" ht="22.5" customHeight="1" x14ac:dyDescent="0.2">
      <c r="A23" s="29"/>
      <c r="B23" s="29"/>
      <c r="C23" s="29"/>
      <c r="D23" s="29"/>
      <c r="E23" s="29"/>
      <c r="F23" s="29"/>
      <c r="G23" s="29"/>
    </row>
    <row r="24" spans="1:7" x14ac:dyDescent="0.25">
      <c r="A24" s="43"/>
      <c r="B24" s="44"/>
      <c r="C24" s="43"/>
      <c r="D24" s="44"/>
      <c r="E24" s="44"/>
      <c r="F24" s="43"/>
      <c r="G24" s="43"/>
    </row>
    <row r="25" spans="1:7" ht="213.75" customHeight="1" x14ac:dyDescent="0.25">
      <c r="A25" s="43"/>
      <c r="B25" s="44"/>
      <c r="C25" s="43"/>
      <c r="D25" s="44"/>
      <c r="E25" s="44"/>
      <c r="F25" s="43"/>
      <c r="G25" s="43"/>
    </row>
  </sheetData>
  <mergeCells count="14">
    <mergeCell ref="A1:G1"/>
    <mergeCell ref="A2:G2"/>
    <mergeCell ref="A3:G3"/>
    <mergeCell ref="A5:G6"/>
    <mergeCell ref="A10:F10"/>
    <mergeCell ref="A12:F12"/>
    <mergeCell ref="A13:G23"/>
    <mergeCell ref="A8:A9"/>
    <mergeCell ref="B8:B9"/>
    <mergeCell ref="D8:D9"/>
    <mergeCell ref="E8:E9"/>
    <mergeCell ref="G8:G9"/>
    <mergeCell ref="F8:F9"/>
    <mergeCell ref="A11:F11"/>
  </mergeCells>
  <printOptions horizontalCentered="1" verticalCentered="1"/>
  <pageMargins left="0.70866141732283472" right="0.70866141732283472" top="0.74803149606299213" bottom="0.74803149606299213" header="0.31496062992125984" footer="0.31496062992125984"/>
  <pageSetup scale="70"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view="pageBreakPreview" topLeftCell="A5" zoomScaleNormal="100" zoomScaleSheetLayoutView="100" workbookViewId="0">
      <selection activeCell="I8" sqref="I8"/>
    </sheetView>
  </sheetViews>
  <sheetFormatPr baseColWidth="10" defaultRowHeight="14.25" x14ac:dyDescent="0.25"/>
  <cols>
    <col min="1" max="1" width="5.85546875" style="11" bestFit="1" customWidth="1"/>
    <col min="2" max="2" width="14.28515625" style="12" customWidth="1"/>
    <col min="3" max="3" width="42.5703125" style="11" customWidth="1"/>
    <col min="4" max="4" width="11.5703125" style="12" bestFit="1" customWidth="1"/>
    <col min="5" max="5" width="11.140625" style="12" bestFit="1" customWidth="1"/>
    <col min="6" max="7" width="11.42578125" style="11"/>
    <col min="8" max="8" width="13" style="11" bestFit="1" customWidth="1"/>
    <col min="9" max="16384" width="11.42578125" style="11"/>
  </cols>
  <sheetData>
    <row r="1" spans="1:9" ht="15" x14ac:dyDescent="0.25">
      <c r="A1" s="42" t="s">
        <v>0</v>
      </c>
      <c r="B1" s="42"/>
      <c r="C1" s="42"/>
      <c r="D1" s="42"/>
      <c r="E1" s="42"/>
      <c r="F1" s="42"/>
      <c r="G1" s="42"/>
    </row>
    <row r="2" spans="1:9" ht="15" x14ac:dyDescent="0.25">
      <c r="A2" s="42" t="s">
        <v>8</v>
      </c>
      <c r="B2" s="42"/>
      <c r="C2" s="42"/>
      <c r="D2" s="42"/>
      <c r="E2" s="42"/>
      <c r="F2" s="42"/>
      <c r="G2" s="42"/>
    </row>
    <row r="3" spans="1:9" ht="15" x14ac:dyDescent="0.25">
      <c r="A3" s="42" t="s">
        <v>15</v>
      </c>
      <c r="B3" s="42"/>
      <c r="C3" s="42"/>
      <c r="D3" s="42"/>
      <c r="E3" s="42"/>
      <c r="F3" s="42"/>
      <c r="G3" s="42"/>
    </row>
    <row r="4" spans="1:9" ht="15" x14ac:dyDescent="0.25">
      <c r="B4" s="13"/>
      <c r="C4" s="13"/>
      <c r="D4" s="13"/>
      <c r="E4" s="13"/>
    </row>
    <row r="5" spans="1:9" x14ac:dyDescent="0.25">
      <c r="A5" s="39" t="s">
        <v>1</v>
      </c>
      <c r="B5" s="39"/>
      <c r="C5" s="39"/>
      <c r="D5" s="39"/>
      <c r="E5" s="39"/>
      <c r="F5" s="39"/>
      <c r="G5" s="39"/>
    </row>
    <row r="6" spans="1:9" x14ac:dyDescent="0.25">
      <c r="A6" s="40"/>
      <c r="B6" s="40"/>
      <c r="C6" s="40"/>
      <c r="D6" s="40"/>
      <c r="E6" s="40"/>
      <c r="F6" s="40"/>
      <c r="G6" s="40"/>
    </row>
    <row r="7" spans="1:9" ht="45" x14ac:dyDescent="0.25">
      <c r="A7" s="9" t="s">
        <v>2</v>
      </c>
      <c r="B7" s="9" t="s">
        <v>3</v>
      </c>
      <c r="C7" s="10" t="s">
        <v>4</v>
      </c>
      <c r="D7" s="9" t="s">
        <v>6</v>
      </c>
      <c r="E7" s="9" t="s">
        <v>10</v>
      </c>
      <c r="F7" s="9" t="s">
        <v>11</v>
      </c>
      <c r="G7" s="9" t="s">
        <v>12</v>
      </c>
    </row>
    <row r="8" spans="1:9" ht="270.75" x14ac:dyDescent="0.25">
      <c r="A8" s="30">
        <v>1</v>
      </c>
      <c r="B8" s="32" t="s">
        <v>16</v>
      </c>
      <c r="C8" s="6" t="s">
        <v>18</v>
      </c>
      <c r="D8" s="34" t="s">
        <v>9</v>
      </c>
      <c r="E8" s="30">
        <v>1</v>
      </c>
      <c r="F8" s="36">
        <v>24841596.638655465</v>
      </c>
      <c r="G8" s="36">
        <f>F8*E8</f>
        <v>24841596.638655465</v>
      </c>
      <c r="I8" s="47"/>
    </row>
    <row r="9" spans="1:9" ht="356.25" x14ac:dyDescent="0.25">
      <c r="A9" s="31"/>
      <c r="B9" s="33"/>
      <c r="C9" s="7" t="s">
        <v>17</v>
      </c>
      <c r="D9" s="35"/>
      <c r="E9" s="31"/>
      <c r="F9" s="37"/>
      <c r="G9" s="37"/>
    </row>
    <row r="10" spans="1:9" ht="15" x14ac:dyDescent="0.25">
      <c r="A10" s="28" t="s">
        <v>13</v>
      </c>
      <c r="B10" s="28"/>
      <c r="C10" s="28"/>
      <c r="D10" s="28"/>
      <c r="E10" s="28"/>
      <c r="F10" s="28"/>
      <c r="G10" s="8">
        <f>SUM(G8)</f>
        <v>24841596.638655465</v>
      </c>
    </row>
    <row r="11" spans="1:9" ht="15" x14ac:dyDescent="0.25">
      <c r="A11" s="28" t="s">
        <v>20</v>
      </c>
      <c r="B11" s="28"/>
      <c r="C11" s="28"/>
      <c r="D11" s="28"/>
      <c r="E11" s="28"/>
      <c r="F11" s="28"/>
      <c r="G11" s="8">
        <f>G10*19%</f>
        <v>4719903.3613445386</v>
      </c>
    </row>
    <row r="12" spans="1:9" ht="15" x14ac:dyDescent="0.25">
      <c r="A12" s="28" t="s">
        <v>14</v>
      </c>
      <c r="B12" s="28"/>
      <c r="C12" s="28"/>
      <c r="D12" s="28"/>
      <c r="E12" s="28"/>
      <c r="F12" s="28"/>
      <c r="G12" s="8">
        <f>SUM(G10:G11)</f>
        <v>29561500.000000004</v>
      </c>
    </row>
    <row r="13" spans="1:9" s="14" customFormat="1" ht="35.25" customHeight="1" x14ac:dyDescent="0.2">
      <c r="A13" s="29" t="s">
        <v>21</v>
      </c>
      <c r="B13" s="29"/>
      <c r="C13" s="29"/>
      <c r="D13" s="29"/>
      <c r="E13" s="29"/>
      <c r="F13" s="29"/>
      <c r="G13" s="29"/>
    </row>
    <row r="14" spans="1:9" s="14" customFormat="1" x14ac:dyDescent="0.2">
      <c r="A14" s="29"/>
      <c r="B14" s="29"/>
      <c r="C14" s="29"/>
      <c r="D14" s="29"/>
      <c r="E14" s="29"/>
      <c r="F14" s="29"/>
      <c r="G14" s="29"/>
    </row>
    <row r="15" spans="1:9" s="14" customFormat="1" x14ac:dyDescent="0.2">
      <c r="A15" s="29"/>
      <c r="B15" s="29"/>
      <c r="C15" s="29"/>
      <c r="D15" s="29"/>
      <c r="E15" s="29"/>
      <c r="F15" s="29"/>
      <c r="G15" s="29"/>
    </row>
    <row r="16" spans="1:9" s="14" customFormat="1" x14ac:dyDescent="0.2">
      <c r="A16" s="29"/>
      <c r="B16" s="29"/>
      <c r="C16" s="29"/>
      <c r="D16" s="29"/>
      <c r="E16" s="29"/>
      <c r="F16" s="29"/>
      <c r="G16" s="29"/>
    </row>
    <row r="17" spans="1:7" s="14" customFormat="1" x14ac:dyDescent="0.2">
      <c r="A17" s="29"/>
      <c r="B17" s="29"/>
      <c r="C17" s="29"/>
      <c r="D17" s="29"/>
      <c r="E17" s="29"/>
      <c r="F17" s="29"/>
      <c r="G17" s="29"/>
    </row>
    <row r="18" spans="1:7" s="14" customFormat="1" x14ac:dyDescent="0.2">
      <c r="A18" s="29"/>
      <c r="B18" s="29"/>
      <c r="C18" s="29"/>
      <c r="D18" s="29"/>
      <c r="E18" s="29"/>
      <c r="F18" s="29"/>
      <c r="G18" s="29"/>
    </row>
    <row r="19" spans="1:7" s="14" customFormat="1" x14ac:dyDescent="0.2">
      <c r="A19" s="29"/>
      <c r="B19" s="29"/>
      <c r="C19" s="29"/>
      <c r="D19" s="29"/>
      <c r="E19" s="29"/>
      <c r="F19" s="29"/>
      <c r="G19" s="29"/>
    </row>
    <row r="20" spans="1:7" s="14" customFormat="1" x14ac:dyDescent="0.2">
      <c r="A20" s="29"/>
      <c r="B20" s="29"/>
      <c r="C20" s="29"/>
      <c r="D20" s="29"/>
      <c r="E20" s="29"/>
      <c r="F20" s="29"/>
      <c r="G20" s="29"/>
    </row>
    <row r="21" spans="1:7" s="14" customFormat="1" x14ac:dyDescent="0.2">
      <c r="A21" s="29"/>
      <c r="B21" s="29"/>
      <c r="C21" s="29"/>
      <c r="D21" s="29"/>
      <c r="E21" s="29"/>
      <c r="F21" s="29"/>
      <c r="G21" s="29"/>
    </row>
    <row r="22" spans="1:7" s="14" customFormat="1" x14ac:dyDescent="0.2">
      <c r="A22" s="29"/>
      <c r="B22" s="29"/>
      <c r="C22" s="29"/>
      <c r="D22" s="29"/>
      <c r="E22" s="29"/>
      <c r="F22" s="29"/>
      <c r="G22" s="29"/>
    </row>
    <row r="23" spans="1:7" s="14" customFormat="1" ht="22.5" customHeight="1" x14ac:dyDescent="0.2">
      <c r="A23" s="29"/>
      <c r="B23" s="29"/>
      <c r="C23" s="29"/>
      <c r="D23" s="29"/>
      <c r="E23" s="29"/>
      <c r="F23" s="29"/>
      <c r="G23" s="29"/>
    </row>
    <row r="24" spans="1:7" ht="279" customHeight="1" x14ac:dyDescent="0.25">
      <c r="A24" s="45"/>
      <c r="B24" s="46"/>
      <c r="C24" s="45"/>
      <c r="D24" s="46"/>
      <c r="E24" s="46"/>
      <c r="F24" s="45"/>
      <c r="G24" s="45"/>
    </row>
  </sheetData>
  <mergeCells count="14">
    <mergeCell ref="A13:G23"/>
    <mergeCell ref="A10:F10"/>
    <mergeCell ref="A11:F11"/>
    <mergeCell ref="A12:F12"/>
    <mergeCell ref="A5:G6"/>
    <mergeCell ref="A1:G1"/>
    <mergeCell ref="A2:G2"/>
    <mergeCell ref="B8:B9"/>
    <mergeCell ref="A8:A9"/>
    <mergeCell ref="D8:D9"/>
    <mergeCell ref="E8:E9"/>
    <mergeCell ref="F8:F9"/>
    <mergeCell ref="G8:G9"/>
    <mergeCell ref="A3:G3"/>
  </mergeCells>
  <printOptions horizontalCentered="1" verticalCentered="1"/>
  <pageMargins left="0.70866141732283472" right="0.70866141732283472" top="0.74803149606299213" bottom="0.74803149606299213" header="0.31496062992125984" footer="0.31496062992125984"/>
  <pageSetup scale="70"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BreakPreview" zoomScaleNormal="100" zoomScaleSheetLayoutView="100" workbookViewId="0">
      <selection activeCell="J8" sqref="J8"/>
    </sheetView>
  </sheetViews>
  <sheetFormatPr baseColWidth="10" defaultRowHeight="14.25" x14ac:dyDescent="0.25"/>
  <cols>
    <col min="1" max="1" width="5.85546875" style="11" bestFit="1" customWidth="1"/>
    <col min="2" max="2" width="14.28515625" style="12" customWidth="1"/>
    <col min="3" max="3" width="42.5703125" style="11" customWidth="1"/>
    <col min="4" max="4" width="11.5703125" style="12" bestFit="1" customWidth="1"/>
    <col min="5" max="5" width="11.140625" style="12" bestFit="1" customWidth="1"/>
    <col min="6" max="16384" width="11.42578125" style="11"/>
  </cols>
  <sheetData>
    <row r="1" spans="1:9" ht="15" x14ac:dyDescent="0.25">
      <c r="A1" s="42" t="s">
        <v>0</v>
      </c>
      <c r="B1" s="42"/>
      <c r="C1" s="42"/>
      <c r="D1" s="42"/>
      <c r="E1" s="42"/>
      <c r="F1" s="42"/>
      <c r="G1" s="42"/>
    </row>
    <row r="2" spans="1:9" ht="15" x14ac:dyDescent="0.25">
      <c r="A2" s="42" t="s">
        <v>8</v>
      </c>
      <c r="B2" s="42"/>
      <c r="C2" s="42"/>
      <c r="D2" s="42"/>
      <c r="E2" s="42"/>
      <c r="F2" s="42"/>
      <c r="G2" s="42"/>
    </row>
    <row r="3" spans="1:9" ht="15" x14ac:dyDescent="0.25">
      <c r="A3" s="42" t="s">
        <v>22</v>
      </c>
      <c r="B3" s="42"/>
      <c r="C3" s="42"/>
      <c r="D3" s="42"/>
      <c r="E3" s="42"/>
      <c r="F3" s="42"/>
      <c r="G3" s="42"/>
    </row>
    <row r="4" spans="1:9" ht="15" x14ac:dyDescent="0.25">
      <c r="B4" s="13"/>
      <c r="C4" s="13"/>
      <c r="D4" s="13"/>
      <c r="E4" s="13"/>
    </row>
    <row r="5" spans="1:9" x14ac:dyDescent="0.25">
      <c r="A5" s="39" t="s">
        <v>1</v>
      </c>
      <c r="B5" s="39"/>
      <c r="C5" s="39"/>
      <c r="D5" s="39"/>
      <c r="E5" s="39"/>
      <c r="F5" s="39"/>
      <c r="G5" s="39"/>
    </row>
    <row r="6" spans="1:9" x14ac:dyDescent="0.25">
      <c r="A6" s="40"/>
      <c r="B6" s="40"/>
      <c r="C6" s="40"/>
      <c r="D6" s="40"/>
      <c r="E6" s="40"/>
      <c r="F6" s="40"/>
      <c r="G6" s="40"/>
    </row>
    <row r="7" spans="1:9" ht="45" x14ac:dyDescent="0.25">
      <c r="A7" s="9" t="s">
        <v>2</v>
      </c>
      <c r="B7" s="9" t="s">
        <v>3</v>
      </c>
      <c r="C7" s="10" t="s">
        <v>4</v>
      </c>
      <c r="D7" s="9" t="s">
        <v>6</v>
      </c>
      <c r="E7" s="9" t="s">
        <v>10</v>
      </c>
      <c r="F7" s="9" t="s">
        <v>11</v>
      </c>
      <c r="G7" s="9" t="s">
        <v>12</v>
      </c>
    </row>
    <row r="8" spans="1:9" ht="223.5" customHeight="1" x14ac:dyDescent="0.25">
      <c r="A8" s="15">
        <v>1</v>
      </c>
      <c r="B8" s="16" t="s">
        <v>23</v>
      </c>
      <c r="C8" s="6" t="s">
        <v>58</v>
      </c>
      <c r="D8" s="17" t="s">
        <v>9</v>
      </c>
      <c r="E8" s="15">
        <v>1</v>
      </c>
      <c r="F8" s="25">
        <v>3748500</v>
      </c>
      <c r="G8" s="18">
        <f>F8*E8</f>
        <v>3748500</v>
      </c>
      <c r="I8" s="47"/>
    </row>
    <row r="9" spans="1:9" ht="15" x14ac:dyDescent="0.25">
      <c r="A9" s="28" t="s">
        <v>13</v>
      </c>
      <c r="B9" s="28"/>
      <c r="C9" s="28"/>
      <c r="D9" s="28"/>
      <c r="E9" s="28"/>
      <c r="F9" s="28"/>
      <c r="G9" s="8">
        <f>SUM(G8)</f>
        <v>3748500</v>
      </c>
    </row>
    <row r="10" spans="1:9" ht="15" x14ac:dyDescent="0.25">
      <c r="A10" s="28" t="s">
        <v>20</v>
      </c>
      <c r="B10" s="28"/>
      <c r="C10" s="28"/>
      <c r="D10" s="28"/>
      <c r="E10" s="28"/>
      <c r="F10" s="28"/>
      <c r="G10" s="8">
        <f>G9*19%</f>
        <v>712215</v>
      </c>
    </row>
    <row r="11" spans="1:9" ht="15" x14ac:dyDescent="0.25">
      <c r="A11" s="28" t="s">
        <v>14</v>
      </c>
      <c r="B11" s="28"/>
      <c r="C11" s="28"/>
      <c r="D11" s="28"/>
      <c r="E11" s="28"/>
      <c r="F11" s="28"/>
      <c r="G11" s="8">
        <f>SUM(G9:G10)</f>
        <v>4460715</v>
      </c>
    </row>
    <row r="12" spans="1:9" s="14" customFormat="1" ht="35.25" customHeight="1" x14ac:dyDescent="0.2">
      <c r="A12" s="29" t="s">
        <v>21</v>
      </c>
      <c r="B12" s="29"/>
      <c r="C12" s="29"/>
      <c r="D12" s="29"/>
      <c r="E12" s="29"/>
      <c r="F12" s="29"/>
      <c r="G12" s="29"/>
    </row>
    <row r="13" spans="1:9" s="14" customFormat="1" x14ac:dyDescent="0.2">
      <c r="A13" s="29"/>
      <c r="B13" s="29"/>
      <c r="C13" s="29"/>
      <c r="D13" s="29"/>
      <c r="E13" s="29"/>
      <c r="F13" s="29"/>
      <c r="G13" s="29"/>
    </row>
    <row r="14" spans="1:9" s="14" customFormat="1" x14ac:dyDescent="0.2">
      <c r="A14" s="29"/>
      <c r="B14" s="29"/>
      <c r="C14" s="29"/>
      <c r="D14" s="29"/>
      <c r="E14" s="29"/>
      <c r="F14" s="29"/>
      <c r="G14" s="29"/>
    </row>
    <row r="15" spans="1:9" s="14" customFormat="1" x14ac:dyDescent="0.2">
      <c r="A15" s="29"/>
      <c r="B15" s="29"/>
      <c r="C15" s="29"/>
      <c r="D15" s="29"/>
      <c r="E15" s="29"/>
      <c r="F15" s="29"/>
      <c r="G15" s="29"/>
    </row>
    <row r="16" spans="1:9" s="14" customFormat="1" x14ac:dyDescent="0.2">
      <c r="A16" s="29"/>
      <c r="B16" s="29"/>
      <c r="C16" s="29"/>
      <c r="D16" s="29"/>
      <c r="E16" s="29"/>
      <c r="F16" s="29"/>
      <c r="G16" s="29"/>
    </row>
    <row r="17" spans="1:7" s="14" customFormat="1" x14ac:dyDescent="0.2">
      <c r="A17" s="29"/>
      <c r="B17" s="29"/>
      <c r="C17" s="29"/>
      <c r="D17" s="29"/>
      <c r="E17" s="29"/>
      <c r="F17" s="29"/>
      <c r="G17" s="29"/>
    </row>
    <row r="18" spans="1:7" s="14" customFormat="1" x14ac:dyDescent="0.2">
      <c r="A18" s="29"/>
      <c r="B18" s="29"/>
      <c r="C18" s="29"/>
      <c r="D18" s="29"/>
      <c r="E18" s="29"/>
      <c r="F18" s="29"/>
      <c r="G18" s="29"/>
    </row>
    <row r="19" spans="1:7" s="14" customFormat="1" x14ac:dyDescent="0.2">
      <c r="A19" s="29"/>
      <c r="B19" s="29"/>
      <c r="C19" s="29"/>
      <c r="D19" s="29"/>
      <c r="E19" s="29"/>
      <c r="F19" s="29"/>
      <c r="G19" s="29"/>
    </row>
    <row r="20" spans="1:7" s="14" customFormat="1" x14ac:dyDescent="0.2">
      <c r="A20" s="29"/>
      <c r="B20" s="29"/>
      <c r="C20" s="29"/>
      <c r="D20" s="29"/>
      <c r="E20" s="29"/>
      <c r="F20" s="29"/>
      <c r="G20" s="29"/>
    </row>
    <row r="21" spans="1:7" s="14" customFormat="1" x14ac:dyDescent="0.2">
      <c r="A21" s="29"/>
      <c r="B21" s="29"/>
      <c r="C21" s="29"/>
      <c r="D21" s="29"/>
      <c r="E21" s="29"/>
      <c r="F21" s="29"/>
      <c r="G21" s="29"/>
    </row>
    <row r="22" spans="1:7" s="14" customFormat="1" ht="22.5" customHeight="1" x14ac:dyDescent="0.2">
      <c r="A22" s="29"/>
      <c r="B22" s="29"/>
      <c r="C22" s="29"/>
      <c r="D22" s="29"/>
      <c r="E22" s="29"/>
      <c r="F22" s="29"/>
      <c r="G22" s="29"/>
    </row>
    <row r="23" spans="1:7" ht="234.75" customHeight="1" x14ac:dyDescent="0.25">
      <c r="A23" s="45"/>
      <c r="B23" s="46"/>
      <c r="C23" s="45"/>
      <c r="D23" s="46"/>
      <c r="E23" s="46"/>
      <c r="F23" s="45"/>
      <c r="G23" s="45"/>
    </row>
  </sheetData>
  <mergeCells count="8">
    <mergeCell ref="A9:F9"/>
    <mergeCell ref="A10:F10"/>
    <mergeCell ref="A11:F11"/>
    <mergeCell ref="A12:G22"/>
    <mergeCell ref="A1:G1"/>
    <mergeCell ref="A2:G2"/>
    <mergeCell ref="A3:G3"/>
    <mergeCell ref="A5:G6"/>
  </mergeCells>
  <printOptions horizontalCentered="1" verticalCentered="1"/>
  <pageMargins left="0.70866141732283472" right="0.70866141732283472" top="0.74803149606299213" bottom="0.74803149606299213" header="0.31496062992125984" footer="0.31496062992125984"/>
  <pageSetup scale="70"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view="pageBreakPreview" zoomScaleNormal="100" zoomScaleSheetLayoutView="100" workbookViewId="0">
      <selection activeCell="G8" sqref="G8"/>
    </sheetView>
  </sheetViews>
  <sheetFormatPr baseColWidth="10" defaultRowHeight="14.25" x14ac:dyDescent="0.25"/>
  <cols>
    <col min="1" max="1" width="5.85546875" style="11" bestFit="1" customWidth="1"/>
    <col min="2" max="2" width="14.28515625" style="12" customWidth="1"/>
    <col min="3" max="3" width="42.5703125" style="11" customWidth="1"/>
    <col min="4" max="4" width="11.5703125" style="12" bestFit="1" customWidth="1"/>
    <col min="5" max="5" width="11.140625" style="12" bestFit="1" customWidth="1"/>
    <col min="6" max="7" width="11.42578125" style="11"/>
    <col min="8" max="8" width="13" style="11" bestFit="1" customWidth="1"/>
    <col min="9" max="16384" width="11.42578125" style="11"/>
  </cols>
  <sheetData>
    <row r="1" spans="1:9" ht="15" x14ac:dyDescent="0.25">
      <c r="A1" s="42" t="s">
        <v>0</v>
      </c>
      <c r="B1" s="42"/>
      <c r="C1" s="42"/>
      <c r="D1" s="42"/>
      <c r="E1" s="42"/>
      <c r="F1" s="42"/>
      <c r="G1" s="42"/>
    </row>
    <row r="2" spans="1:9" ht="15" x14ac:dyDescent="0.25">
      <c r="A2" s="42" t="s">
        <v>8</v>
      </c>
      <c r="B2" s="42"/>
      <c r="C2" s="42"/>
      <c r="D2" s="42"/>
      <c r="E2" s="42"/>
      <c r="F2" s="42"/>
      <c r="G2" s="42"/>
    </row>
    <row r="3" spans="1:9" ht="15" x14ac:dyDescent="0.25">
      <c r="A3" s="42" t="s">
        <v>28</v>
      </c>
      <c r="B3" s="42"/>
      <c r="C3" s="42"/>
      <c r="D3" s="42"/>
      <c r="E3" s="42"/>
      <c r="F3" s="42"/>
      <c r="G3" s="42"/>
    </row>
    <row r="4" spans="1:9" ht="15" x14ac:dyDescent="0.25">
      <c r="B4" s="13"/>
      <c r="C4" s="13"/>
      <c r="D4" s="13"/>
      <c r="E4" s="13"/>
    </row>
    <row r="5" spans="1:9" x14ac:dyDescent="0.25">
      <c r="A5" s="39" t="s">
        <v>1</v>
      </c>
      <c r="B5" s="39"/>
      <c r="C5" s="39"/>
      <c r="D5" s="39"/>
      <c r="E5" s="39"/>
      <c r="F5" s="39"/>
      <c r="G5" s="39"/>
    </row>
    <row r="6" spans="1:9" x14ac:dyDescent="0.25">
      <c r="A6" s="40"/>
      <c r="B6" s="40"/>
      <c r="C6" s="40"/>
      <c r="D6" s="40"/>
      <c r="E6" s="40"/>
      <c r="F6" s="40"/>
      <c r="G6" s="40"/>
    </row>
    <row r="7" spans="1:9" ht="45" x14ac:dyDescent="0.25">
      <c r="A7" s="9" t="s">
        <v>2</v>
      </c>
      <c r="B7" s="9" t="s">
        <v>3</v>
      </c>
      <c r="C7" s="10" t="s">
        <v>4</v>
      </c>
      <c r="D7" s="9" t="s">
        <v>6</v>
      </c>
      <c r="E7" s="9" t="s">
        <v>10</v>
      </c>
      <c r="F7" s="9" t="s">
        <v>11</v>
      </c>
      <c r="G7" s="9" t="s">
        <v>12</v>
      </c>
    </row>
    <row r="8" spans="1:9" ht="299.25" x14ac:dyDescent="0.25">
      <c r="A8" s="15">
        <v>1</v>
      </c>
      <c r="B8" s="16" t="s">
        <v>25</v>
      </c>
      <c r="C8" s="6" t="s">
        <v>24</v>
      </c>
      <c r="D8" s="17" t="s">
        <v>9</v>
      </c>
      <c r="E8" s="15">
        <v>1</v>
      </c>
      <c r="F8" s="18">
        <v>27824419.327731095</v>
      </c>
      <c r="G8" s="18">
        <f>F8*E8</f>
        <v>27824419.327731095</v>
      </c>
      <c r="I8" s="47"/>
    </row>
    <row r="9" spans="1:9" ht="242.25" x14ac:dyDescent="0.25">
      <c r="A9" s="15">
        <v>2</v>
      </c>
      <c r="B9" s="16" t="s">
        <v>27</v>
      </c>
      <c r="C9" s="6" t="s">
        <v>26</v>
      </c>
      <c r="D9" s="17" t="s">
        <v>9</v>
      </c>
      <c r="E9" s="15">
        <v>1</v>
      </c>
      <c r="F9" s="25">
        <v>13413678.991596639</v>
      </c>
      <c r="G9" s="18">
        <f>F9*E9</f>
        <v>13413678.991596639</v>
      </c>
      <c r="I9" s="47"/>
    </row>
    <row r="10" spans="1:9" ht="15" x14ac:dyDescent="0.25">
      <c r="A10" s="28" t="s">
        <v>13</v>
      </c>
      <c r="B10" s="28"/>
      <c r="C10" s="28"/>
      <c r="D10" s="28"/>
      <c r="E10" s="28"/>
      <c r="F10" s="28"/>
      <c r="G10" s="8">
        <f>SUM(G8:G9)</f>
        <v>41238098.319327734</v>
      </c>
    </row>
    <row r="11" spans="1:9" ht="15" x14ac:dyDescent="0.25">
      <c r="A11" s="28" t="s">
        <v>20</v>
      </c>
      <c r="B11" s="28"/>
      <c r="C11" s="28"/>
      <c r="D11" s="28"/>
      <c r="E11" s="28"/>
      <c r="F11" s="28"/>
      <c r="G11" s="8">
        <f>G10*19%</f>
        <v>7835238.6806722693</v>
      </c>
    </row>
    <row r="12" spans="1:9" ht="15" x14ac:dyDescent="0.25">
      <c r="A12" s="28" t="s">
        <v>14</v>
      </c>
      <c r="B12" s="28"/>
      <c r="C12" s="28"/>
      <c r="D12" s="28"/>
      <c r="E12" s="28"/>
      <c r="F12" s="28"/>
      <c r="G12" s="8">
        <f>SUM(G10:G11)</f>
        <v>49073337</v>
      </c>
    </row>
    <row r="13" spans="1:9" s="14" customFormat="1" ht="35.25" customHeight="1" x14ac:dyDescent="0.2">
      <c r="A13" s="29" t="s">
        <v>21</v>
      </c>
      <c r="B13" s="29"/>
      <c r="C13" s="29"/>
      <c r="D13" s="29"/>
      <c r="E13" s="29"/>
      <c r="F13" s="29"/>
      <c r="G13" s="29"/>
    </row>
    <row r="14" spans="1:9" s="14" customFormat="1" x14ac:dyDescent="0.2">
      <c r="A14" s="29"/>
      <c r="B14" s="29"/>
      <c r="C14" s="29"/>
      <c r="D14" s="29"/>
      <c r="E14" s="29"/>
      <c r="F14" s="29"/>
      <c r="G14" s="29"/>
    </row>
    <row r="15" spans="1:9" s="14" customFormat="1" x14ac:dyDescent="0.2">
      <c r="A15" s="29"/>
      <c r="B15" s="29"/>
      <c r="C15" s="29"/>
      <c r="D15" s="29"/>
      <c r="E15" s="29"/>
      <c r="F15" s="29"/>
      <c r="G15" s="29"/>
    </row>
    <row r="16" spans="1:9" s="14" customFormat="1" x14ac:dyDescent="0.2">
      <c r="A16" s="29"/>
      <c r="B16" s="29"/>
      <c r="C16" s="29"/>
      <c r="D16" s="29"/>
      <c r="E16" s="29"/>
      <c r="F16" s="29"/>
      <c r="G16" s="29"/>
    </row>
    <row r="17" spans="1:7" s="14" customFormat="1" x14ac:dyDescent="0.2">
      <c r="A17" s="29"/>
      <c r="B17" s="29"/>
      <c r="C17" s="29"/>
      <c r="D17" s="29"/>
      <c r="E17" s="29"/>
      <c r="F17" s="29"/>
      <c r="G17" s="29"/>
    </row>
    <row r="18" spans="1:7" s="14" customFormat="1" x14ac:dyDescent="0.2">
      <c r="A18" s="29"/>
      <c r="B18" s="29"/>
      <c r="C18" s="29"/>
      <c r="D18" s="29"/>
      <c r="E18" s="29"/>
      <c r="F18" s="29"/>
      <c r="G18" s="29"/>
    </row>
    <row r="19" spans="1:7" s="14" customFormat="1" x14ac:dyDescent="0.2">
      <c r="A19" s="29"/>
      <c r="B19" s="29"/>
      <c r="C19" s="29"/>
      <c r="D19" s="29"/>
      <c r="E19" s="29"/>
      <c r="F19" s="29"/>
      <c r="G19" s="29"/>
    </row>
    <row r="20" spans="1:7" s="14" customFormat="1" x14ac:dyDescent="0.2">
      <c r="A20" s="29"/>
      <c r="B20" s="29"/>
      <c r="C20" s="29"/>
      <c r="D20" s="29"/>
      <c r="E20" s="29"/>
      <c r="F20" s="29"/>
      <c r="G20" s="29"/>
    </row>
    <row r="21" spans="1:7" s="14" customFormat="1" x14ac:dyDescent="0.2">
      <c r="A21" s="29"/>
      <c r="B21" s="29"/>
      <c r="C21" s="29"/>
      <c r="D21" s="29"/>
      <c r="E21" s="29"/>
      <c r="F21" s="29"/>
      <c r="G21" s="29"/>
    </row>
    <row r="22" spans="1:7" s="14" customFormat="1" x14ac:dyDescent="0.2">
      <c r="A22" s="29"/>
      <c r="B22" s="29"/>
      <c r="C22" s="29"/>
      <c r="D22" s="29"/>
      <c r="E22" s="29"/>
      <c r="F22" s="29"/>
      <c r="G22" s="29"/>
    </row>
    <row r="23" spans="1:7" s="14" customFormat="1" ht="22.5" customHeight="1" x14ac:dyDescent="0.2">
      <c r="A23" s="29"/>
      <c r="B23" s="29"/>
      <c r="C23" s="29"/>
      <c r="D23" s="29"/>
      <c r="E23" s="29"/>
      <c r="F23" s="29"/>
      <c r="G23" s="29"/>
    </row>
    <row r="24" spans="1:7" ht="219" customHeight="1" x14ac:dyDescent="0.25">
      <c r="A24" s="45"/>
      <c r="B24" s="46"/>
      <c r="C24" s="45"/>
      <c r="D24" s="46"/>
      <c r="E24" s="46"/>
      <c r="F24" s="45"/>
      <c r="G24" s="45"/>
    </row>
  </sheetData>
  <mergeCells count="8">
    <mergeCell ref="A12:F12"/>
    <mergeCell ref="A13:G23"/>
    <mergeCell ref="A1:G1"/>
    <mergeCell ref="A2:G2"/>
    <mergeCell ref="A3:G3"/>
    <mergeCell ref="A5:G6"/>
    <mergeCell ref="A10:F10"/>
    <mergeCell ref="A11:F11"/>
  </mergeCells>
  <printOptions horizontalCentered="1" verticalCentered="1"/>
  <pageMargins left="0.70866141732283472" right="0.70866141732283472" top="0.74803149606299213" bottom="0.74803149606299213" header="0.31496062992125984" footer="0.31496062992125984"/>
  <pageSetup scale="70"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view="pageBreakPreview" zoomScaleNormal="100" zoomScaleSheetLayoutView="100" workbookViewId="0">
      <selection activeCell="G19" sqref="G19"/>
    </sheetView>
  </sheetViews>
  <sheetFormatPr baseColWidth="10" defaultRowHeight="14.25" x14ac:dyDescent="0.25"/>
  <cols>
    <col min="1" max="1" width="5.85546875" style="11" bestFit="1" customWidth="1"/>
    <col min="2" max="2" width="14.28515625" style="12" customWidth="1"/>
    <col min="3" max="3" width="42.5703125" style="11" customWidth="1"/>
    <col min="4" max="4" width="10.28515625" style="12" customWidth="1"/>
    <col min="5" max="5" width="12" style="12" customWidth="1"/>
    <col min="6" max="6" width="13.5703125" style="11" customWidth="1"/>
    <col min="7" max="7" width="14.140625" style="11" customWidth="1"/>
    <col min="8" max="8" width="13" style="11" bestFit="1" customWidth="1"/>
    <col min="9" max="16384" width="11.42578125" style="11"/>
  </cols>
  <sheetData>
    <row r="1" spans="1:10" ht="15" x14ac:dyDescent="0.25">
      <c r="A1" s="42" t="s">
        <v>0</v>
      </c>
      <c r="B1" s="42"/>
      <c r="C1" s="42"/>
      <c r="D1" s="42"/>
      <c r="E1" s="42"/>
      <c r="F1" s="42"/>
      <c r="G1" s="42"/>
    </row>
    <row r="2" spans="1:10" ht="15" x14ac:dyDescent="0.25">
      <c r="A2" s="42" t="s">
        <v>8</v>
      </c>
      <c r="B2" s="42"/>
      <c r="C2" s="42"/>
      <c r="D2" s="42"/>
      <c r="E2" s="42"/>
      <c r="F2" s="42"/>
      <c r="G2" s="42"/>
    </row>
    <row r="3" spans="1:10" ht="15" x14ac:dyDescent="0.25">
      <c r="A3" s="42" t="s">
        <v>29</v>
      </c>
      <c r="B3" s="42"/>
      <c r="C3" s="42"/>
      <c r="D3" s="42"/>
      <c r="E3" s="42"/>
      <c r="F3" s="42"/>
      <c r="G3" s="42"/>
    </row>
    <row r="4" spans="1:10" ht="15" x14ac:dyDescent="0.25">
      <c r="B4" s="13"/>
      <c r="C4" s="13"/>
      <c r="D4" s="13"/>
      <c r="E4" s="13"/>
    </row>
    <row r="5" spans="1:10" x14ac:dyDescent="0.25">
      <c r="A5" s="39" t="s">
        <v>1</v>
      </c>
      <c r="B5" s="39"/>
      <c r="C5" s="39"/>
      <c r="D5" s="39"/>
      <c r="E5" s="39"/>
      <c r="F5" s="39"/>
      <c r="G5" s="39"/>
    </row>
    <row r="6" spans="1:10" x14ac:dyDescent="0.25">
      <c r="A6" s="40"/>
      <c r="B6" s="40"/>
      <c r="C6" s="40"/>
      <c r="D6" s="40"/>
      <c r="E6" s="40"/>
      <c r="F6" s="40"/>
      <c r="G6" s="40"/>
    </row>
    <row r="7" spans="1:10" ht="45.75" thickBot="1" x14ac:dyDescent="0.3">
      <c r="A7" s="9" t="s">
        <v>2</v>
      </c>
      <c r="B7" s="9" t="s">
        <v>3</v>
      </c>
      <c r="C7" s="10" t="s">
        <v>4</v>
      </c>
      <c r="D7" s="9" t="s">
        <v>6</v>
      </c>
      <c r="E7" s="9" t="s">
        <v>10</v>
      </c>
      <c r="F7" s="9" t="s">
        <v>11</v>
      </c>
      <c r="G7" s="9" t="s">
        <v>12</v>
      </c>
    </row>
    <row r="8" spans="1:10" ht="243" thickBot="1" x14ac:dyDescent="0.3">
      <c r="A8" s="19">
        <v>1</v>
      </c>
      <c r="B8" s="26" t="s">
        <v>30</v>
      </c>
      <c r="C8" s="27" t="s">
        <v>37</v>
      </c>
      <c r="D8" s="20" t="s">
        <v>9</v>
      </c>
      <c r="E8" s="23">
        <v>3</v>
      </c>
      <c r="F8" s="49">
        <v>6292815.1260504201</v>
      </c>
      <c r="G8" s="49">
        <f>F8*E8</f>
        <v>18878445.37815126</v>
      </c>
      <c r="I8" s="47"/>
      <c r="J8" s="47"/>
    </row>
    <row r="9" spans="1:10" ht="143.25" thickBot="1" x14ac:dyDescent="0.3">
      <c r="A9" s="19">
        <v>2</v>
      </c>
      <c r="B9" s="26" t="s">
        <v>31</v>
      </c>
      <c r="C9" s="27" t="s">
        <v>38</v>
      </c>
      <c r="D9" s="20" t="s">
        <v>9</v>
      </c>
      <c r="E9" s="24">
        <v>12</v>
      </c>
      <c r="F9" s="49">
        <v>197394.95798319328</v>
      </c>
      <c r="G9" s="49">
        <f t="shared" ref="G9:G11" si="0">F9*E9</f>
        <v>2368739.4957983196</v>
      </c>
      <c r="I9" s="47"/>
      <c r="J9" s="47"/>
    </row>
    <row r="10" spans="1:10" ht="249" customHeight="1" thickBot="1" x14ac:dyDescent="0.3">
      <c r="A10" s="19">
        <v>3</v>
      </c>
      <c r="B10" s="26" t="s">
        <v>32</v>
      </c>
      <c r="C10" s="27" t="s">
        <v>59</v>
      </c>
      <c r="D10" s="20" t="s">
        <v>9</v>
      </c>
      <c r="E10" s="24">
        <v>2</v>
      </c>
      <c r="F10" s="49">
        <v>2301932.7731092437</v>
      </c>
      <c r="G10" s="49">
        <f t="shared" si="0"/>
        <v>4603865.5462184874</v>
      </c>
      <c r="I10" s="47"/>
      <c r="J10" s="47"/>
    </row>
    <row r="11" spans="1:10" ht="143.25" thickBot="1" x14ac:dyDescent="0.3">
      <c r="A11" s="19">
        <v>4</v>
      </c>
      <c r="B11" s="26" t="s">
        <v>33</v>
      </c>
      <c r="C11" s="27" t="s">
        <v>39</v>
      </c>
      <c r="D11" s="20" t="s">
        <v>9</v>
      </c>
      <c r="E11" s="24">
        <v>3</v>
      </c>
      <c r="F11" s="49">
        <v>764074.78991596645</v>
      </c>
      <c r="G11" s="49">
        <f t="shared" si="0"/>
        <v>2292224.3697478995</v>
      </c>
      <c r="I11" s="47"/>
      <c r="J11" s="47"/>
    </row>
    <row r="12" spans="1:10" ht="243" thickBot="1" x14ac:dyDescent="0.3">
      <c r="A12" s="19">
        <v>5</v>
      </c>
      <c r="B12" s="22" t="s">
        <v>32</v>
      </c>
      <c r="C12" s="27" t="s">
        <v>40</v>
      </c>
      <c r="D12" s="20" t="s">
        <v>9</v>
      </c>
      <c r="E12" s="24">
        <v>2</v>
      </c>
      <c r="F12" s="18">
        <v>3016273.1092436975</v>
      </c>
      <c r="G12" s="18">
        <f>F12*E12</f>
        <v>6032546.218487395</v>
      </c>
      <c r="I12" s="47"/>
      <c r="J12" s="47"/>
    </row>
    <row r="13" spans="1:10" ht="86.25" thickBot="1" x14ac:dyDescent="0.3">
      <c r="A13" s="19">
        <v>6</v>
      </c>
      <c r="B13" s="22" t="s">
        <v>34</v>
      </c>
      <c r="C13" s="27" t="s">
        <v>60</v>
      </c>
      <c r="D13" s="20" t="s">
        <v>9</v>
      </c>
      <c r="E13" s="24">
        <v>2</v>
      </c>
      <c r="F13" s="18">
        <v>3912773.1092436975</v>
      </c>
      <c r="G13" s="18">
        <f>F13*E13</f>
        <v>7825546.218487395</v>
      </c>
      <c r="I13" s="47"/>
      <c r="J13" s="47"/>
    </row>
    <row r="14" spans="1:10" ht="214.5" thickBot="1" x14ac:dyDescent="0.3">
      <c r="A14" s="19">
        <v>7</v>
      </c>
      <c r="B14" s="22" t="s">
        <v>35</v>
      </c>
      <c r="C14" s="27" t="s">
        <v>41</v>
      </c>
      <c r="D14" s="20" t="s">
        <v>9</v>
      </c>
      <c r="E14" s="24">
        <v>1</v>
      </c>
      <c r="F14" s="18">
        <v>10764500</v>
      </c>
      <c r="G14" s="18">
        <f t="shared" ref="G14:G15" si="1">F14*E14</f>
        <v>10764500</v>
      </c>
      <c r="I14" s="47"/>
      <c r="J14" s="47"/>
    </row>
    <row r="15" spans="1:10" ht="129" thickBot="1" x14ac:dyDescent="0.3">
      <c r="A15" s="19">
        <v>8</v>
      </c>
      <c r="B15" s="26" t="s">
        <v>61</v>
      </c>
      <c r="C15" s="27" t="s">
        <v>42</v>
      </c>
      <c r="D15" s="20" t="s">
        <v>9</v>
      </c>
      <c r="E15" s="24">
        <v>2</v>
      </c>
      <c r="F15" s="18">
        <v>706567.4</v>
      </c>
      <c r="G15" s="18">
        <f t="shared" si="1"/>
        <v>1413134.8</v>
      </c>
      <c r="I15" s="47"/>
      <c r="J15" s="47"/>
    </row>
    <row r="16" spans="1:10" ht="129" thickBot="1" x14ac:dyDescent="0.3">
      <c r="A16" s="19">
        <v>9</v>
      </c>
      <c r="B16" s="22" t="s">
        <v>36</v>
      </c>
      <c r="C16" s="27" t="s">
        <v>43</v>
      </c>
      <c r="D16" s="20" t="s">
        <v>9</v>
      </c>
      <c r="E16" s="24">
        <v>5</v>
      </c>
      <c r="F16" s="18">
        <v>165924</v>
      </c>
      <c r="G16" s="18">
        <f>F16*E16</f>
        <v>829620</v>
      </c>
      <c r="I16" s="47"/>
      <c r="J16" s="47"/>
    </row>
    <row r="17" spans="1:7" ht="15" x14ac:dyDescent="0.25">
      <c r="A17" s="28" t="s">
        <v>13</v>
      </c>
      <c r="B17" s="28"/>
      <c r="C17" s="28"/>
      <c r="D17" s="28"/>
      <c r="E17" s="28"/>
      <c r="F17" s="28"/>
      <c r="G17" s="8">
        <f>SUM(G8:G16)</f>
        <v>55008622.026890755</v>
      </c>
    </row>
    <row r="18" spans="1:7" ht="15" x14ac:dyDescent="0.25">
      <c r="A18" s="28" t="s">
        <v>20</v>
      </c>
      <c r="B18" s="28"/>
      <c r="C18" s="28"/>
      <c r="D18" s="28"/>
      <c r="E18" s="28"/>
      <c r="F18" s="28"/>
      <c r="G18" s="8">
        <f>G17*19%</f>
        <v>10451638.185109243</v>
      </c>
    </row>
    <row r="19" spans="1:7" ht="15" x14ac:dyDescent="0.25">
      <c r="A19" s="28" t="s">
        <v>14</v>
      </c>
      <c r="B19" s="28"/>
      <c r="C19" s="28"/>
      <c r="D19" s="28"/>
      <c r="E19" s="28"/>
      <c r="F19" s="28"/>
      <c r="G19" s="8">
        <f>SUM(G17:G18)</f>
        <v>65460260.211999997</v>
      </c>
    </row>
    <row r="20" spans="1:7" s="14" customFormat="1" ht="35.25" customHeight="1" x14ac:dyDescent="0.2">
      <c r="A20" s="29" t="s">
        <v>21</v>
      </c>
      <c r="B20" s="29"/>
      <c r="C20" s="29"/>
      <c r="D20" s="29"/>
      <c r="E20" s="29"/>
      <c r="F20" s="29"/>
      <c r="G20" s="29"/>
    </row>
    <row r="21" spans="1:7" s="14" customFormat="1" x14ac:dyDescent="0.2">
      <c r="A21" s="29"/>
      <c r="B21" s="29"/>
      <c r="C21" s="29"/>
      <c r="D21" s="29"/>
      <c r="E21" s="29"/>
      <c r="F21" s="29"/>
      <c r="G21" s="29"/>
    </row>
    <row r="22" spans="1:7" s="14" customFormat="1" x14ac:dyDescent="0.2">
      <c r="A22" s="29"/>
      <c r="B22" s="29"/>
      <c r="C22" s="29"/>
      <c r="D22" s="29"/>
      <c r="E22" s="29"/>
      <c r="F22" s="29"/>
      <c r="G22" s="29"/>
    </row>
    <row r="23" spans="1:7" s="14" customFormat="1" x14ac:dyDescent="0.2">
      <c r="A23" s="29"/>
      <c r="B23" s="29"/>
      <c r="C23" s="29"/>
      <c r="D23" s="29"/>
      <c r="E23" s="29"/>
      <c r="F23" s="29"/>
      <c r="G23" s="29"/>
    </row>
    <row r="24" spans="1:7" s="14" customFormat="1" x14ac:dyDescent="0.2">
      <c r="A24" s="29"/>
      <c r="B24" s="29"/>
      <c r="C24" s="29"/>
      <c r="D24" s="29"/>
      <c r="E24" s="29"/>
      <c r="F24" s="29"/>
      <c r="G24" s="29"/>
    </row>
    <row r="25" spans="1:7" s="14" customFormat="1" x14ac:dyDescent="0.2">
      <c r="A25" s="29"/>
      <c r="B25" s="29"/>
      <c r="C25" s="29"/>
      <c r="D25" s="29"/>
      <c r="E25" s="29"/>
      <c r="F25" s="29"/>
      <c r="G25" s="29"/>
    </row>
    <row r="26" spans="1:7" s="14" customFormat="1" x14ac:dyDescent="0.2">
      <c r="A26" s="29"/>
      <c r="B26" s="29"/>
      <c r="C26" s="29"/>
      <c r="D26" s="29"/>
      <c r="E26" s="29"/>
      <c r="F26" s="29"/>
      <c r="G26" s="29"/>
    </row>
    <row r="27" spans="1:7" s="14" customFormat="1" x14ac:dyDescent="0.2">
      <c r="A27" s="29"/>
      <c r="B27" s="29"/>
      <c r="C27" s="29"/>
      <c r="D27" s="29"/>
      <c r="E27" s="29"/>
      <c r="F27" s="29"/>
      <c r="G27" s="29"/>
    </row>
    <row r="28" spans="1:7" s="14" customFormat="1" x14ac:dyDescent="0.2">
      <c r="A28" s="29"/>
      <c r="B28" s="29"/>
      <c r="C28" s="29"/>
      <c r="D28" s="29"/>
      <c r="E28" s="29"/>
      <c r="F28" s="29"/>
      <c r="G28" s="29"/>
    </row>
    <row r="29" spans="1:7" s="14" customFormat="1" x14ac:dyDescent="0.2">
      <c r="A29" s="29"/>
      <c r="B29" s="29"/>
      <c r="C29" s="29"/>
      <c r="D29" s="29"/>
      <c r="E29" s="29"/>
      <c r="F29" s="29"/>
      <c r="G29" s="29"/>
    </row>
    <row r="30" spans="1:7" s="14" customFormat="1" ht="22.5" customHeight="1" x14ac:dyDescent="0.2">
      <c r="A30" s="29"/>
      <c r="B30" s="29"/>
      <c r="C30" s="29"/>
      <c r="D30" s="29"/>
      <c r="E30" s="29"/>
      <c r="F30" s="29"/>
      <c r="G30" s="29"/>
    </row>
    <row r="31" spans="1:7" x14ac:dyDescent="0.25">
      <c r="A31" s="45"/>
      <c r="B31" s="46"/>
      <c r="C31" s="45"/>
      <c r="D31" s="46"/>
      <c r="E31" s="46"/>
      <c r="F31" s="45"/>
      <c r="G31" s="45"/>
    </row>
    <row r="32" spans="1:7" x14ac:dyDescent="0.25">
      <c r="A32" s="45"/>
      <c r="B32" s="46"/>
      <c r="C32" s="45"/>
      <c r="D32" s="46"/>
      <c r="E32" s="46"/>
      <c r="F32" s="45"/>
      <c r="G32" s="45"/>
    </row>
    <row r="33" spans="1:7" x14ac:dyDescent="0.25">
      <c r="A33" s="45"/>
      <c r="B33" s="46"/>
      <c r="C33" s="45"/>
      <c r="D33" s="46"/>
      <c r="E33" s="46"/>
      <c r="F33" s="45"/>
      <c r="G33" s="45"/>
    </row>
    <row r="34" spans="1:7" x14ac:dyDescent="0.25">
      <c r="A34" s="45"/>
      <c r="B34" s="46"/>
      <c r="C34" s="45"/>
      <c r="D34" s="46"/>
      <c r="E34" s="46"/>
      <c r="F34" s="45"/>
      <c r="G34" s="45"/>
    </row>
    <row r="35" spans="1:7" x14ac:dyDescent="0.25">
      <c r="A35" s="45"/>
      <c r="B35" s="46"/>
      <c r="C35" s="45"/>
      <c r="D35" s="46"/>
      <c r="E35" s="46"/>
      <c r="F35" s="45"/>
      <c r="G35" s="45"/>
    </row>
    <row r="36" spans="1:7" x14ac:dyDescent="0.25">
      <c r="A36" s="45"/>
      <c r="B36" s="46"/>
      <c r="C36" s="45"/>
      <c r="D36" s="46"/>
      <c r="E36" s="46"/>
      <c r="F36" s="45"/>
      <c r="G36" s="45"/>
    </row>
    <row r="37" spans="1:7" x14ac:dyDescent="0.25">
      <c r="A37" s="45"/>
      <c r="B37" s="46"/>
      <c r="C37" s="45"/>
      <c r="D37" s="46"/>
      <c r="E37" s="46"/>
      <c r="F37" s="45"/>
      <c r="G37" s="45"/>
    </row>
    <row r="38" spans="1:7" x14ac:dyDescent="0.25">
      <c r="A38" s="45"/>
      <c r="B38" s="46"/>
      <c r="C38" s="45"/>
      <c r="D38" s="46"/>
      <c r="E38" s="46"/>
      <c r="F38" s="45"/>
      <c r="G38" s="45"/>
    </row>
    <row r="39" spans="1:7" x14ac:dyDescent="0.25">
      <c r="A39" s="45"/>
      <c r="B39" s="46"/>
      <c r="C39" s="45"/>
      <c r="D39" s="46"/>
      <c r="E39" s="46"/>
      <c r="F39" s="45"/>
      <c r="G39" s="45"/>
    </row>
    <row r="40" spans="1:7" x14ac:dyDescent="0.25">
      <c r="A40" s="45"/>
      <c r="B40" s="46"/>
      <c r="C40" s="45"/>
      <c r="D40" s="46"/>
      <c r="E40" s="46"/>
      <c r="F40" s="45"/>
      <c r="G40" s="45"/>
    </row>
    <row r="41" spans="1:7" x14ac:dyDescent="0.25">
      <c r="A41" s="45"/>
      <c r="B41" s="46"/>
      <c r="C41" s="45"/>
      <c r="D41" s="46"/>
      <c r="E41" s="46"/>
      <c r="F41" s="45"/>
      <c r="G41" s="45"/>
    </row>
    <row r="42" spans="1:7" x14ac:dyDescent="0.25">
      <c r="A42" s="45"/>
      <c r="B42" s="46"/>
      <c r="C42" s="45"/>
      <c r="D42" s="46"/>
      <c r="E42" s="46"/>
      <c r="F42" s="45"/>
      <c r="G42" s="45"/>
    </row>
    <row r="43" spans="1:7" x14ac:dyDescent="0.25">
      <c r="A43" s="45"/>
      <c r="B43" s="46"/>
      <c r="C43" s="45"/>
      <c r="D43" s="46"/>
      <c r="E43" s="46"/>
      <c r="F43" s="45"/>
      <c r="G43" s="45"/>
    </row>
    <row r="44" spans="1:7" x14ac:dyDescent="0.25">
      <c r="A44" s="45"/>
      <c r="B44" s="46"/>
      <c r="C44" s="45"/>
      <c r="D44" s="46"/>
      <c r="E44" s="46"/>
      <c r="F44" s="45"/>
      <c r="G44" s="45"/>
    </row>
    <row r="45" spans="1:7" x14ac:dyDescent="0.25">
      <c r="A45" s="45"/>
      <c r="B45" s="46"/>
      <c r="C45" s="45"/>
      <c r="D45" s="46"/>
      <c r="E45" s="46"/>
      <c r="F45" s="45"/>
      <c r="G45" s="45"/>
    </row>
    <row r="46" spans="1:7" ht="3" customHeight="1" x14ac:dyDescent="0.25">
      <c r="A46" s="45"/>
      <c r="B46" s="46"/>
      <c r="C46" s="45"/>
      <c r="D46" s="46"/>
      <c r="E46" s="46"/>
      <c r="F46" s="45"/>
      <c r="G46" s="45"/>
    </row>
    <row r="47" spans="1:7" hidden="1" x14ac:dyDescent="0.25">
      <c r="A47" s="45"/>
      <c r="B47" s="46"/>
      <c r="C47" s="45"/>
      <c r="D47" s="46"/>
      <c r="E47" s="46"/>
      <c r="F47" s="45"/>
      <c r="G47" s="45"/>
    </row>
    <row r="48" spans="1:7" hidden="1" x14ac:dyDescent="0.25">
      <c r="A48" s="45"/>
      <c r="B48" s="46"/>
      <c r="C48" s="45"/>
      <c r="D48" s="46"/>
      <c r="E48" s="46"/>
      <c r="F48" s="45"/>
      <c r="G48" s="45"/>
    </row>
    <row r="49" spans="1:7" hidden="1" x14ac:dyDescent="0.25">
      <c r="A49" s="45"/>
      <c r="B49" s="46"/>
      <c r="C49" s="45"/>
      <c r="D49" s="46"/>
      <c r="E49" s="46"/>
      <c r="F49" s="45"/>
      <c r="G49" s="45"/>
    </row>
  </sheetData>
  <mergeCells count="8">
    <mergeCell ref="A19:F19"/>
    <mergeCell ref="A20:G30"/>
    <mergeCell ref="A1:G1"/>
    <mergeCell ref="A2:G2"/>
    <mergeCell ref="A3:G3"/>
    <mergeCell ref="A5:G6"/>
    <mergeCell ref="A17:F17"/>
    <mergeCell ref="A18:F18"/>
  </mergeCells>
  <printOptions horizontalCentered="1" verticalCentered="1"/>
  <pageMargins left="0.70866141732283472" right="0.70866141732283472" top="0.74803149606299213" bottom="0.74803149606299213" header="0.31496062992125984" footer="0.31496062992125984"/>
  <pageSetup scale="68" orientation="portrait" horizontalDpi="4294967295" verticalDpi="4294967295" r:id="rId1"/>
  <rowBreaks count="2" manualBreakCount="2">
    <brk id="11" max="6" man="1"/>
    <brk id="30"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BreakPreview" zoomScaleNormal="100" zoomScaleSheetLayoutView="100" workbookViewId="0">
      <selection activeCell="D23" sqref="D23"/>
    </sheetView>
  </sheetViews>
  <sheetFormatPr baseColWidth="10" defaultRowHeight="14.25" x14ac:dyDescent="0.25"/>
  <cols>
    <col min="1" max="1" width="5.85546875" style="11" bestFit="1" customWidth="1"/>
    <col min="2" max="2" width="14.28515625" style="12" customWidth="1"/>
    <col min="3" max="3" width="42.5703125" style="11" customWidth="1"/>
    <col min="4" max="4" width="11.5703125" style="12" bestFit="1" customWidth="1"/>
    <col min="5" max="5" width="11.140625" style="12" bestFit="1" customWidth="1"/>
    <col min="6" max="7" width="11.42578125" style="11"/>
    <col min="8" max="8" width="13" style="11" bestFit="1" customWidth="1"/>
    <col min="9" max="16384" width="11.42578125" style="11"/>
  </cols>
  <sheetData>
    <row r="1" spans="1:9" ht="15" x14ac:dyDescent="0.25">
      <c r="A1" s="42" t="s">
        <v>0</v>
      </c>
      <c r="B1" s="42"/>
      <c r="C1" s="42"/>
      <c r="D1" s="42"/>
      <c r="E1" s="42"/>
      <c r="F1" s="42"/>
      <c r="G1" s="42"/>
    </row>
    <row r="2" spans="1:9" ht="15" x14ac:dyDescent="0.25">
      <c r="A2" s="42" t="s">
        <v>8</v>
      </c>
      <c r="B2" s="42"/>
      <c r="C2" s="42"/>
      <c r="D2" s="42"/>
      <c r="E2" s="42"/>
      <c r="F2" s="42"/>
      <c r="G2" s="42"/>
    </row>
    <row r="3" spans="1:9" ht="15" x14ac:dyDescent="0.25">
      <c r="A3" s="42" t="s">
        <v>46</v>
      </c>
      <c r="B3" s="42"/>
      <c r="C3" s="42"/>
      <c r="D3" s="42"/>
      <c r="E3" s="42"/>
      <c r="F3" s="42"/>
      <c r="G3" s="42"/>
    </row>
    <row r="4" spans="1:9" ht="15" x14ac:dyDescent="0.25">
      <c r="B4" s="13"/>
      <c r="C4" s="13"/>
      <c r="D4" s="13"/>
      <c r="E4" s="13"/>
    </row>
    <row r="5" spans="1:9" x14ac:dyDescent="0.25">
      <c r="A5" s="39" t="s">
        <v>1</v>
      </c>
      <c r="B5" s="39"/>
      <c r="C5" s="39"/>
      <c r="D5" s="39"/>
      <c r="E5" s="39"/>
      <c r="F5" s="39"/>
      <c r="G5" s="39"/>
    </row>
    <row r="6" spans="1:9" x14ac:dyDescent="0.25">
      <c r="A6" s="40"/>
      <c r="B6" s="40"/>
      <c r="C6" s="40"/>
      <c r="D6" s="40"/>
      <c r="E6" s="40"/>
      <c r="F6" s="40"/>
      <c r="G6" s="40"/>
    </row>
    <row r="7" spans="1:9" ht="45" x14ac:dyDescent="0.25">
      <c r="A7" s="9" t="s">
        <v>2</v>
      </c>
      <c r="B7" s="9" t="s">
        <v>3</v>
      </c>
      <c r="C7" s="10" t="s">
        <v>4</v>
      </c>
      <c r="D7" s="9" t="s">
        <v>6</v>
      </c>
      <c r="E7" s="9" t="s">
        <v>10</v>
      </c>
      <c r="F7" s="9" t="s">
        <v>11</v>
      </c>
      <c r="G7" s="9" t="s">
        <v>12</v>
      </c>
    </row>
    <row r="8" spans="1:9" ht="171" x14ac:dyDescent="0.25">
      <c r="A8" s="15">
        <v>1</v>
      </c>
      <c r="B8" s="16" t="s">
        <v>45</v>
      </c>
      <c r="C8" s="6" t="s">
        <v>44</v>
      </c>
      <c r="D8" s="17" t="s">
        <v>9</v>
      </c>
      <c r="E8" s="15">
        <v>6</v>
      </c>
      <c r="F8" s="25">
        <v>2024033.6134453781</v>
      </c>
      <c r="G8" s="18">
        <f>F8*E8</f>
        <v>12144201.680672269</v>
      </c>
      <c r="I8" s="47"/>
    </row>
    <row r="9" spans="1:9" ht="15" x14ac:dyDescent="0.25">
      <c r="A9" s="28" t="s">
        <v>13</v>
      </c>
      <c r="B9" s="28"/>
      <c r="C9" s="28"/>
      <c r="D9" s="28"/>
      <c r="E9" s="28"/>
      <c r="F9" s="28"/>
      <c r="G9" s="8">
        <f>SUM(G8)</f>
        <v>12144201.680672269</v>
      </c>
    </row>
    <row r="10" spans="1:9" ht="15" x14ac:dyDescent="0.25">
      <c r="A10" s="28" t="s">
        <v>20</v>
      </c>
      <c r="B10" s="28"/>
      <c r="C10" s="28"/>
      <c r="D10" s="28"/>
      <c r="E10" s="28"/>
      <c r="F10" s="28"/>
      <c r="G10" s="8">
        <f>G9*19%</f>
        <v>2307398.3193277312</v>
      </c>
    </row>
    <row r="11" spans="1:9" ht="15" x14ac:dyDescent="0.25">
      <c r="A11" s="28" t="s">
        <v>14</v>
      </c>
      <c r="B11" s="28"/>
      <c r="C11" s="28"/>
      <c r="D11" s="28"/>
      <c r="E11" s="28"/>
      <c r="F11" s="28"/>
      <c r="G11" s="8">
        <f>SUM(G9:G10)</f>
        <v>14451600</v>
      </c>
    </row>
    <row r="12" spans="1:9" s="14" customFormat="1" ht="35.25" customHeight="1" x14ac:dyDescent="0.2">
      <c r="A12" s="29" t="s">
        <v>21</v>
      </c>
      <c r="B12" s="29"/>
      <c r="C12" s="29"/>
      <c r="D12" s="29"/>
      <c r="E12" s="29"/>
      <c r="F12" s="29"/>
      <c r="G12" s="29"/>
    </row>
    <row r="13" spans="1:9" s="14" customFormat="1" x14ac:dyDescent="0.2">
      <c r="A13" s="29"/>
      <c r="B13" s="29"/>
      <c r="C13" s="29"/>
      <c r="D13" s="29"/>
      <c r="E13" s="29"/>
      <c r="F13" s="29"/>
      <c r="G13" s="29"/>
    </row>
    <row r="14" spans="1:9" s="14" customFormat="1" x14ac:dyDescent="0.2">
      <c r="A14" s="29"/>
      <c r="B14" s="29"/>
      <c r="C14" s="29"/>
      <c r="D14" s="29"/>
      <c r="E14" s="29"/>
      <c r="F14" s="29"/>
      <c r="G14" s="29"/>
    </row>
    <row r="15" spans="1:9" s="14" customFormat="1" x14ac:dyDescent="0.2">
      <c r="A15" s="29"/>
      <c r="B15" s="29"/>
      <c r="C15" s="29"/>
      <c r="D15" s="29"/>
      <c r="E15" s="29"/>
      <c r="F15" s="29"/>
      <c r="G15" s="29"/>
    </row>
    <row r="16" spans="1:9" s="14" customFormat="1" x14ac:dyDescent="0.2">
      <c r="A16" s="29"/>
      <c r="B16" s="29"/>
      <c r="C16" s="29"/>
      <c r="D16" s="29"/>
      <c r="E16" s="29"/>
      <c r="F16" s="29"/>
      <c r="G16" s="29"/>
    </row>
    <row r="17" spans="1:7" s="14" customFormat="1" x14ac:dyDescent="0.2">
      <c r="A17" s="29"/>
      <c r="B17" s="29"/>
      <c r="C17" s="29"/>
      <c r="D17" s="29"/>
      <c r="E17" s="29"/>
      <c r="F17" s="29"/>
      <c r="G17" s="29"/>
    </row>
    <row r="18" spans="1:7" s="14" customFormat="1" x14ac:dyDescent="0.2">
      <c r="A18" s="29"/>
      <c r="B18" s="29"/>
      <c r="C18" s="29"/>
      <c r="D18" s="29"/>
      <c r="E18" s="29"/>
      <c r="F18" s="29"/>
      <c r="G18" s="29"/>
    </row>
    <row r="19" spans="1:7" s="14" customFormat="1" x14ac:dyDescent="0.2">
      <c r="A19" s="29"/>
      <c r="B19" s="29"/>
      <c r="C19" s="29"/>
      <c r="D19" s="29"/>
      <c r="E19" s="29"/>
      <c r="F19" s="29"/>
      <c r="G19" s="29"/>
    </row>
    <row r="20" spans="1:7" s="14" customFormat="1" x14ac:dyDescent="0.2">
      <c r="A20" s="29"/>
      <c r="B20" s="29"/>
      <c r="C20" s="29"/>
      <c r="D20" s="29"/>
      <c r="E20" s="29"/>
      <c r="F20" s="29"/>
      <c r="G20" s="29"/>
    </row>
    <row r="21" spans="1:7" s="14" customFormat="1" x14ac:dyDescent="0.2">
      <c r="A21" s="29"/>
      <c r="B21" s="29"/>
      <c r="C21" s="29"/>
      <c r="D21" s="29"/>
      <c r="E21" s="29"/>
      <c r="F21" s="29"/>
      <c r="G21" s="29"/>
    </row>
    <row r="22" spans="1:7" s="14" customFormat="1" ht="22.5" customHeight="1" x14ac:dyDescent="0.2">
      <c r="A22" s="29"/>
      <c r="B22" s="29"/>
      <c r="C22" s="29"/>
      <c r="D22" s="29"/>
      <c r="E22" s="29"/>
      <c r="F22" s="29"/>
      <c r="G22" s="29"/>
    </row>
    <row r="23" spans="1:7" ht="210" customHeight="1" x14ac:dyDescent="0.25">
      <c r="A23" s="45"/>
      <c r="B23" s="46"/>
      <c r="C23" s="45"/>
      <c r="D23" s="46"/>
      <c r="E23" s="46"/>
      <c r="F23" s="45"/>
      <c r="G23" s="45"/>
    </row>
  </sheetData>
  <mergeCells count="8">
    <mergeCell ref="A11:F11"/>
    <mergeCell ref="A12:G22"/>
    <mergeCell ref="A1:G1"/>
    <mergeCell ref="A2:G2"/>
    <mergeCell ref="A3:G3"/>
    <mergeCell ref="A5:G6"/>
    <mergeCell ref="A9:F9"/>
    <mergeCell ref="A10:F10"/>
  </mergeCells>
  <printOptions horizontalCentered="1" verticalCentered="1"/>
  <pageMargins left="0.70866141732283472" right="0.70866141732283472" top="0.74803149606299213" bottom="0.74803149606299213" header="0.31496062992125984" footer="0.31496062992125984"/>
  <pageSetup scale="70"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BreakPreview" zoomScale="80" zoomScaleNormal="100" zoomScaleSheetLayoutView="80" workbookViewId="0">
      <selection activeCell="E31" sqref="E31"/>
    </sheetView>
  </sheetViews>
  <sheetFormatPr baseColWidth="10" defaultRowHeight="14.25" x14ac:dyDescent="0.25"/>
  <cols>
    <col min="1" max="1" width="5.85546875" style="11" bestFit="1" customWidth="1"/>
    <col min="2" max="2" width="14.28515625" style="12" customWidth="1"/>
    <col min="3" max="3" width="42.5703125" style="11" customWidth="1"/>
    <col min="4" max="4" width="11.5703125" style="12" bestFit="1" customWidth="1"/>
    <col min="5" max="5" width="11.140625" style="12" bestFit="1" customWidth="1"/>
    <col min="6" max="6" width="13.5703125" style="11" customWidth="1"/>
    <col min="7" max="7" width="14.7109375" style="11" customWidth="1"/>
    <col min="8" max="8" width="14.28515625" style="11" bestFit="1" customWidth="1"/>
    <col min="9" max="9" width="13.42578125" style="11" customWidth="1"/>
    <col min="10" max="16384" width="11.42578125" style="11"/>
  </cols>
  <sheetData>
    <row r="1" spans="1:9" ht="15" x14ac:dyDescent="0.25">
      <c r="A1" s="42" t="s">
        <v>0</v>
      </c>
      <c r="B1" s="42"/>
      <c r="C1" s="42"/>
      <c r="D1" s="42"/>
      <c r="E1" s="42"/>
      <c r="F1" s="42"/>
      <c r="G1" s="42"/>
    </row>
    <row r="2" spans="1:9" ht="15" x14ac:dyDescent="0.25">
      <c r="A2" s="42" t="s">
        <v>8</v>
      </c>
      <c r="B2" s="42"/>
      <c r="C2" s="42"/>
      <c r="D2" s="42"/>
      <c r="E2" s="42"/>
      <c r="F2" s="42"/>
      <c r="G2" s="42"/>
    </row>
    <row r="3" spans="1:9" ht="15" x14ac:dyDescent="0.25">
      <c r="A3" s="42" t="s">
        <v>47</v>
      </c>
      <c r="B3" s="42"/>
      <c r="C3" s="42"/>
      <c r="D3" s="42"/>
      <c r="E3" s="42"/>
      <c r="F3" s="42"/>
      <c r="G3" s="42"/>
    </row>
    <row r="4" spans="1:9" ht="15" x14ac:dyDescent="0.25">
      <c r="B4" s="13"/>
      <c r="C4" s="13"/>
      <c r="D4" s="13"/>
      <c r="E4" s="13"/>
    </row>
    <row r="5" spans="1:9" x14ac:dyDescent="0.25">
      <c r="A5" s="39" t="s">
        <v>1</v>
      </c>
      <c r="B5" s="39"/>
      <c r="C5" s="39"/>
      <c r="D5" s="39"/>
      <c r="E5" s="39"/>
      <c r="F5" s="39"/>
      <c r="G5" s="39"/>
    </row>
    <row r="6" spans="1:9" x14ac:dyDescent="0.25">
      <c r="A6" s="40"/>
      <c r="B6" s="40"/>
      <c r="C6" s="40"/>
      <c r="D6" s="40"/>
      <c r="E6" s="40"/>
      <c r="F6" s="40"/>
      <c r="G6" s="40"/>
    </row>
    <row r="7" spans="1:9" ht="45" x14ac:dyDescent="0.25">
      <c r="A7" s="9" t="s">
        <v>2</v>
      </c>
      <c r="B7" s="10" t="s">
        <v>3</v>
      </c>
      <c r="C7" s="10" t="s">
        <v>4</v>
      </c>
      <c r="D7" s="9" t="s">
        <v>6</v>
      </c>
      <c r="E7" s="9" t="s">
        <v>10</v>
      </c>
      <c r="F7" s="9" t="s">
        <v>11</v>
      </c>
      <c r="G7" s="9" t="s">
        <v>12</v>
      </c>
    </row>
    <row r="8" spans="1:9" ht="71.25" x14ac:dyDescent="0.25">
      <c r="A8" s="16">
        <v>1</v>
      </c>
      <c r="B8" s="22" t="s">
        <v>49</v>
      </c>
      <c r="C8" s="21" t="s">
        <v>48</v>
      </c>
      <c r="D8" s="17" t="s">
        <v>9</v>
      </c>
      <c r="E8" s="15">
        <v>1</v>
      </c>
      <c r="F8" s="18">
        <v>10002163.865546219</v>
      </c>
      <c r="G8" s="18">
        <f>F8*E8</f>
        <v>10002163.865546219</v>
      </c>
      <c r="I8" s="47"/>
    </row>
    <row r="9" spans="1:9" ht="15" x14ac:dyDescent="0.25">
      <c r="A9" s="28" t="s">
        <v>13</v>
      </c>
      <c r="B9" s="28"/>
      <c r="C9" s="28"/>
      <c r="D9" s="28"/>
      <c r="E9" s="28"/>
      <c r="F9" s="28"/>
      <c r="G9" s="8">
        <f>SUM(G8)</f>
        <v>10002163.865546219</v>
      </c>
    </row>
    <row r="10" spans="1:9" ht="15" x14ac:dyDescent="0.25">
      <c r="A10" s="28" t="s">
        <v>20</v>
      </c>
      <c r="B10" s="28"/>
      <c r="C10" s="28"/>
      <c r="D10" s="28"/>
      <c r="E10" s="28"/>
      <c r="F10" s="28"/>
      <c r="G10" s="8">
        <f>G9*19%</f>
        <v>1900411.1344537816</v>
      </c>
    </row>
    <row r="11" spans="1:9" ht="15" x14ac:dyDescent="0.25">
      <c r="A11" s="28" t="s">
        <v>14</v>
      </c>
      <c r="B11" s="28"/>
      <c r="C11" s="28"/>
      <c r="D11" s="28"/>
      <c r="E11" s="28"/>
      <c r="F11" s="28"/>
      <c r="G11" s="8">
        <f>SUM(G9:G10)</f>
        <v>11902575</v>
      </c>
    </row>
    <row r="12" spans="1:9" s="14" customFormat="1" ht="35.25" customHeight="1" x14ac:dyDescent="0.2">
      <c r="A12" s="29" t="s">
        <v>21</v>
      </c>
      <c r="B12" s="29"/>
      <c r="C12" s="29"/>
      <c r="D12" s="29"/>
      <c r="E12" s="29"/>
      <c r="F12" s="29"/>
      <c r="G12" s="29"/>
    </row>
    <row r="13" spans="1:9" s="14" customFormat="1" x14ac:dyDescent="0.2">
      <c r="A13" s="29"/>
      <c r="B13" s="29"/>
      <c r="C13" s="29"/>
      <c r="D13" s="29"/>
      <c r="E13" s="29"/>
      <c r="F13" s="29"/>
      <c r="G13" s="29"/>
    </row>
    <row r="14" spans="1:9" s="14" customFormat="1" x14ac:dyDescent="0.2">
      <c r="A14" s="29"/>
      <c r="B14" s="29"/>
      <c r="C14" s="29"/>
      <c r="D14" s="29"/>
      <c r="E14" s="29"/>
      <c r="F14" s="29"/>
      <c r="G14" s="29"/>
    </row>
    <row r="15" spans="1:9" s="14" customFormat="1" x14ac:dyDescent="0.2">
      <c r="A15" s="29"/>
      <c r="B15" s="29"/>
      <c r="C15" s="29"/>
      <c r="D15" s="29"/>
      <c r="E15" s="29"/>
      <c r="F15" s="29"/>
      <c r="G15" s="29"/>
    </row>
    <row r="16" spans="1:9" s="14" customFormat="1" x14ac:dyDescent="0.2">
      <c r="A16" s="29"/>
      <c r="B16" s="29"/>
      <c r="C16" s="29"/>
      <c r="D16" s="29"/>
      <c r="E16" s="29"/>
      <c r="F16" s="29"/>
      <c r="G16" s="29"/>
    </row>
    <row r="17" spans="1:7" s="14" customFormat="1" x14ac:dyDescent="0.2">
      <c r="A17" s="29"/>
      <c r="B17" s="29"/>
      <c r="C17" s="29"/>
      <c r="D17" s="29"/>
      <c r="E17" s="29"/>
      <c r="F17" s="29"/>
      <c r="G17" s="29"/>
    </row>
    <row r="18" spans="1:7" s="14" customFormat="1" x14ac:dyDescent="0.2">
      <c r="A18" s="29"/>
      <c r="B18" s="29"/>
      <c r="C18" s="29"/>
      <c r="D18" s="29"/>
      <c r="E18" s="29"/>
      <c r="F18" s="29"/>
      <c r="G18" s="29"/>
    </row>
    <row r="19" spans="1:7" s="14" customFormat="1" x14ac:dyDescent="0.2">
      <c r="A19" s="29"/>
      <c r="B19" s="29"/>
      <c r="C19" s="29"/>
      <c r="D19" s="29"/>
      <c r="E19" s="29"/>
      <c r="F19" s="29"/>
      <c r="G19" s="29"/>
    </row>
    <row r="20" spans="1:7" s="14" customFormat="1" x14ac:dyDescent="0.2">
      <c r="A20" s="29"/>
      <c r="B20" s="29"/>
      <c r="C20" s="29"/>
      <c r="D20" s="29"/>
      <c r="E20" s="29"/>
      <c r="F20" s="29"/>
      <c r="G20" s="29"/>
    </row>
    <row r="21" spans="1:7" s="14" customFormat="1" x14ac:dyDescent="0.2">
      <c r="A21" s="29"/>
      <c r="B21" s="29"/>
      <c r="C21" s="29"/>
      <c r="D21" s="29"/>
      <c r="E21" s="29"/>
      <c r="F21" s="29"/>
      <c r="G21" s="29"/>
    </row>
    <row r="22" spans="1:7" s="14" customFormat="1" ht="22.5" customHeight="1" x14ac:dyDescent="0.2">
      <c r="A22" s="29"/>
      <c r="B22" s="29"/>
      <c r="C22" s="29"/>
      <c r="D22" s="29"/>
      <c r="E22" s="29"/>
      <c r="F22" s="29"/>
      <c r="G22" s="29"/>
    </row>
    <row r="23" spans="1:7" ht="209.25" customHeight="1" x14ac:dyDescent="0.25">
      <c r="A23" s="45"/>
      <c r="B23" s="46"/>
      <c r="C23" s="45"/>
      <c r="D23" s="46"/>
      <c r="E23" s="46"/>
      <c r="F23" s="45"/>
      <c r="G23" s="45"/>
    </row>
  </sheetData>
  <mergeCells count="8">
    <mergeCell ref="A11:F11"/>
    <mergeCell ref="A12:G22"/>
    <mergeCell ref="A1:G1"/>
    <mergeCell ref="A2:G2"/>
    <mergeCell ref="A3:G3"/>
    <mergeCell ref="A5:G6"/>
    <mergeCell ref="A9:F9"/>
    <mergeCell ref="A10:F10"/>
  </mergeCells>
  <printOptions horizontalCentered="1" verticalCentered="1"/>
  <pageMargins left="0.70866141732283472" right="0.70866141732283472" top="0.74803149606299213" bottom="0.74803149606299213" header="0.31496062992125984" footer="0.31496062992125984"/>
  <pageSetup scale="70"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view="pageBreakPreview" zoomScale="80" zoomScaleNormal="100" zoomScaleSheetLayoutView="80" workbookViewId="0">
      <selection activeCell="C34" sqref="C34"/>
    </sheetView>
  </sheetViews>
  <sheetFormatPr baseColWidth="10" defaultRowHeight="14.25" x14ac:dyDescent="0.25"/>
  <cols>
    <col min="1" max="1" width="5.85546875" style="11" bestFit="1" customWidth="1"/>
    <col min="2" max="2" width="14.28515625" style="12" customWidth="1"/>
    <col min="3" max="3" width="42.5703125" style="11" customWidth="1"/>
    <col min="4" max="4" width="11.5703125" style="12" bestFit="1" customWidth="1"/>
    <col min="5" max="5" width="11.140625" style="12" bestFit="1" customWidth="1"/>
    <col min="6" max="6" width="13.7109375" style="11" customWidth="1"/>
    <col min="7" max="7" width="13.42578125" style="11" customWidth="1"/>
    <col min="8" max="8" width="14.28515625" style="11" bestFit="1" customWidth="1"/>
    <col min="9" max="9" width="14.28515625" style="11" customWidth="1"/>
    <col min="10" max="16384" width="11.42578125" style="11"/>
  </cols>
  <sheetData>
    <row r="1" spans="1:9" ht="15" x14ac:dyDescent="0.25">
      <c r="A1" s="42" t="s">
        <v>0</v>
      </c>
      <c r="B1" s="42"/>
      <c r="C1" s="42"/>
      <c r="D1" s="42"/>
      <c r="E1" s="42"/>
      <c r="F1" s="42"/>
      <c r="G1" s="42"/>
    </row>
    <row r="2" spans="1:9" ht="15" x14ac:dyDescent="0.25">
      <c r="A2" s="42" t="s">
        <v>8</v>
      </c>
      <c r="B2" s="42"/>
      <c r="C2" s="42"/>
      <c r="D2" s="42"/>
      <c r="E2" s="42"/>
      <c r="F2" s="42"/>
      <c r="G2" s="42"/>
    </row>
    <row r="3" spans="1:9" ht="15" x14ac:dyDescent="0.25">
      <c r="A3" s="42" t="s">
        <v>56</v>
      </c>
      <c r="B3" s="42"/>
      <c r="C3" s="42"/>
      <c r="D3" s="42"/>
      <c r="E3" s="42"/>
      <c r="F3" s="42"/>
      <c r="G3" s="42"/>
    </row>
    <row r="4" spans="1:9" ht="15" x14ac:dyDescent="0.25">
      <c r="B4" s="13"/>
      <c r="C4" s="13"/>
      <c r="D4" s="13"/>
      <c r="E4" s="13"/>
    </row>
    <row r="5" spans="1:9" x14ac:dyDescent="0.25">
      <c r="A5" s="39" t="s">
        <v>1</v>
      </c>
      <c r="B5" s="39"/>
      <c r="C5" s="39"/>
      <c r="D5" s="39"/>
      <c r="E5" s="39"/>
      <c r="F5" s="39"/>
      <c r="G5" s="39"/>
    </row>
    <row r="6" spans="1:9" x14ac:dyDescent="0.25">
      <c r="A6" s="40"/>
      <c r="B6" s="40"/>
      <c r="C6" s="40"/>
      <c r="D6" s="40"/>
      <c r="E6" s="40"/>
      <c r="F6" s="40"/>
      <c r="G6" s="40"/>
    </row>
    <row r="7" spans="1:9" ht="45" x14ac:dyDescent="0.25">
      <c r="A7" s="9" t="s">
        <v>2</v>
      </c>
      <c r="B7" s="10" t="s">
        <v>3</v>
      </c>
      <c r="C7" s="10" t="s">
        <v>4</v>
      </c>
      <c r="D7" s="9" t="s">
        <v>6</v>
      </c>
      <c r="E7" s="9" t="s">
        <v>10</v>
      </c>
      <c r="F7" s="9" t="s">
        <v>11</v>
      </c>
      <c r="G7" s="9" t="s">
        <v>12</v>
      </c>
    </row>
    <row r="8" spans="1:9" ht="313.5" x14ac:dyDescent="0.25">
      <c r="A8" s="16">
        <v>1</v>
      </c>
      <c r="B8" s="22" t="s">
        <v>50</v>
      </c>
      <c r="C8" s="21" t="s">
        <v>53</v>
      </c>
      <c r="D8" s="17" t="s">
        <v>9</v>
      </c>
      <c r="E8" s="15">
        <v>1</v>
      </c>
      <c r="F8" s="25">
        <v>3529411.7647058824</v>
      </c>
      <c r="G8" s="18">
        <f>F8*E8</f>
        <v>3529411.7647058824</v>
      </c>
      <c r="I8" s="47"/>
    </row>
    <row r="9" spans="1:9" ht="384.75" x14ac:dyDescent="0.25">
      <c r="A9" s="16">
        <v>2</v>
      </c>
      <c r="B9" s="22" t="s">
        <v>51</v>
      </c>
      <c r="C9" s="21" t="s">
        <v>54</v>
      </c>
      <c r="D9" s="17" t="s">
        <v>9</v>
      </c>
      <c r="E9" s="15">
        <v>1</v>
      </c>
      <c r="F9" s="18">
        <v>2918823.5294117648</v>
      </c>
      <c r="G9" s="18">
        <f t="shared" ref="G9:G10" si="0">F9*E9</f>
        <v>2918823.5294117648</v>
      </c>
      <c r="I9" s="47"/>
    </row>
    <row r="10" spans="1:9" ht="244.5" customHeight="1" x14ac:dyDescent="0.25">
      <c r="A10" s="16">
        <v>3</v>
      </c>
      <c r="B10" s="22" t="s">
        <v>52</v>
      </c>
      <c r="C10" s="21" t="s">
        <v>55</v>
      </c>
      <c r="D10" s="17" t="s">
        <v>9</v>
      </c>
      <c r="E10" s="15">
        <v>1</v>
      </c>
      <c r="F10" s="25">
        <v>14117647.05882353</v>
      </c>
      <c r="G10" s="18">
        <f t="shared" si="0"/>
        <v>14117647.05882353</v>
      </c>
      <c r="I10" s="47"/>
    </row>
    <row r="11" spans="1:9" ht="15" x14ac:dyDescent="0.25">
      <c r="A11" s="28" t="s">
        <v>13</v>
      </c>
      <c r="B11" s="28"/>
      <c r="C11" s="28"/>
      <c r="D11" s="28"/>
      <c r="E11" s="28"/>
      <c r="F11" s="28"/>
      <c r="G11" s="8">
        <f>SUM(G8:G10)</f>
        <v>20565882.352941178</v>
      </c>
    </row>
    <row r="12" spans="1:9" ht="15" x14ac:dyDescent="0.25">
      <c r="A12" s="28" t="s">
        <v>20</v>
      </c>
      <c r="B12" s="28"/>
      <c r="C12" s="28"/>
      <c r="D12" s="28"/>
      <c r="E12" s="28"/>
      <c r="F12" s="28"/>
      <c r="G12" s="8">
        <f>G11*19%</f>
        <v>3907517.6470588236</v>
      </c>
    </row>
    <row r="13" spans="1:9" ht="15" x14ac:dyDescent="0.25">
      <c r="A13" s="28" t="s">
        <v>14</v>
      </c>
      <c r="B13" s="28"/>
      <c r="C13" s="28"/>
      <c r="D13" s="28"/>
      <c r="E13" s="28"/>
      <c r="F13" s="28"/>
      <c r="G13" s="8">
        <f>SUM(G11:G12)</f>
        <v>24473400</v>
      </c>
    </row>
    <row r="14" spans="1:9" s="14" customFormat="1" ht="35.25" customHeight="1" x14ac:dyDescent="0.2">
      <c r="A14" s="29" t="s">
        <v>21</v>
      </c>
      <c r="B14" s="29"/>
      <c r="C14" s="29"/>
      <c r="D14" s="29"/>
      <c r="E14" s="29"/>
      <c r="F14" s="29"/>
      <c r="G14" s="29"/>
    </row>
    <row r="15" spans="1:9" s="14" customFormat="1" x14ac:dyDescent="0.2">
      <c r="A15" s="29"/>
      <c r="B15" s="29"/>
      <c r="C15" s="29"/>
      <c r="D15" s="29"/>
      <c r="E15" s="29"/>
      <c r="F15" s="29"/>
      <c r="G15" s="29"/>
    </row>
    <row r="16" spans="1:9" s="14" customFormat="1" x14ac:dyDescent="0.2">
      <c r="A16" s="29"/>
      <c r="B16" s="29"/>
      <c r="C16" s="29"/>
      <c r="D16" s="29"/>
      <c r="E16" s="29"/>
      <c r="F16" s="29"/>
      <c r="G16" s="29"/>
    </row>
    <row r="17" spans="1:7" s="14" customFormat="1" x14ac:dyDescent="0.2">
      <c r="A17" s="29"/>
      <c r="B17" s="29"/>
      <c r="C17" s="29"/>
      <c r="D17" s="29"/>
      <c r="E17" s="29"/>
      <c r="F17" s="29"/>
      <c r="G17" s="29"/>
    </row>
    <row r="18" spans="1:7" s="14" customFormat="1" x14ac:dyDescent="0.2">
      <c r="A18" s="29"/>
      <c r="B18" s="29"/>
      <c r="C18" s="29"/>
      <c r="D18" s="29"/>
      <c r="E18" s="29"/>
      <c r="F18" s="29"/>
      <c r="G18" s="29"/>
    </row>
    <row r="19" spans="1:7" s="14" customFormat="1" x14ac:dyDescent="0.2">
      <c r="A19" s="29"/>
      <c r="B19" s="29"/>
      <c r="C19" s="29"/>
      <c r="D19" s="29"/>
      <c r="E19" s="29"/>
      <c r="F19" s="29"/>
      <c r="G19" s="29"/>
    </row>
    <row r="20" spans="1:7" s="14" customFormat="1" x14ac:dyDescent="0.2">
      <c r="A20" s="29"/>
      <c r="B20" s="29"/>
      <c r="C20" s="29"/>
      <c r="D20" s="29"/>
      <c r="E20" s="29"/>
      <c r="F20" s="29"/>
      <c r="G20" s="29"/>
    </row>
    <row r="21" spans="1:7" s="14" customFormat="1" x14ac:dyDescent="0.2">
      <c r="A21" s="29"/>
      <c r="B21" s="29"/>
      <c r="C21" s="29"/>
      <c r="D21" s="29"/>
      <c r="E21" s="29"/>
      <c r="F21" s="29"/>
      <c r="G21" s="29"/>
    </row>
    <row r="22" spans="1:7" s="14" customFormat="1" x14ac:dyDescent="0.2">
      <c r="A22" s="29"/>
      <c r="B22" s="29"/>
      <c r="C22" s="29"/>
      <c r="D22" s="29"/>
      <c r="E22" s="29"/>
      <c r="F22" s="29"/>
      <c r="G22" s="29"/>
    </row>
    <row r="23" spans="1:7" s="14" customFormat="1" x14ac:dyDescent="0.2">
      <c r="A23" s="29"/>
      <c r="B23" s="29"/>
      <c r="C23" s="29"/>
      <c r="D23" s="29"/>
      <c r="E23" s="29"/>
      <c r="F23" s="29"/>
      <c r="G23" s="29"/>
    </row>
    <row r="24" spans="1:7" s="14" customFormat="1" ht="22.5" customHeight="1" x14ac:dyDescent="0.2">
      <c r="A24" s="29"/>
      <c r="B24" s="29"/>
      <c r="C24" s="29"/>
      <c r="D24" s="29"/>
      <c r="E24" s="29"/>
      <c r="F24" s="29"/>
      <c r="G24" s="29"/>
    </row>
    <row r="25" spans="1:7" ht="209.25" customHeight="1" x14ac:dyDescent="0.25">
      <c r="A25" s="45"/>
      <c r="B25" s="46"/>
      <c r="C25" s="45"/>
      <c r="D25" s="46"/>
      <c r="E25" s="46"/>
      <c r="F25" s="45"/>
      <c r="G25" s="45"/>
    </row>
  </sheetData>
  <mergeCells count="8">
    <mergeCell ref="A13:F13"/>
    <mergeCell ref="A14:G24"/>
    <mergeCell ref="A1:G1"/>
    <mergeCell ref="A2:G2"/>
    <mergeCell ref="A3:G3"/>
    <mergeCell ref="A5:G6"/>
    <mergeCell ref="A11:F11"/>
    <mergeCell ref="A12:F12"/>
  </mergeCells>
  <printOptions horizontalCentered="1" verticalCentered="1"/>
  <pageMargins left="0.70866141732283472" right="0.70866141732283472" top="0.74803149606299213" bottom="0.74803149606299213" header="0.31496062992125984" footer="0.31496062992125984"/>
  <pageSetup scale="70"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LOTE 1 TERMOCONFORMADORA</vt:lpstr>
      <vt:lpstr>LOTE 2  PRINT UV</vt:lpstr>
      <vt:lpstr>LOTE 3 SOPORTE ANTIVIBRACION</vt:lpstr>
      <vt:lpstr>LOTE 4 EQUIPOS BIOTECNOLOGÍA</vt:lpstr>
      <vt:lpstr>LOTE 5 EQUIPOS VIRTUALES</vt:lpstr>
      <vt:lpstr>LOTE 6 LEGO</vt:lpstr>
      <vt:lpstr>LOTE 7 FUENTE DE ENERGÍA</vt:lpstr>
      <vt:lpstr>LOTE 8 PLOTTER </vt:lpstr>
      <vt:lpstr>'LOTE 1 TERMOCONFORMADORA'!Área_de_impresión</vt:lpstr>
      <vt:lpstr>'LOTE 2  PRINT UV'!Área_de_impresión</vt:lpstr>
      <vt:lpstr>'LOTE 3 SOPORTE ANTIVIBRACION'!Área_de_impresión</vt:lpstr>
      <vt:lpstr>'LOTE 4 EQUIPOS BIOTECNOLOGÍA'!Área_de_impresión</vt:lpstr>
      <vt:lpstr>'LOTE 5 EQUIPOS VIRTUALES'!Área_de_impresión</vt:lpstr>
      <vt:lpstr>'LOTE 6 LEGO'!Área_de_impresión</vt:lpstr>
      <vt:lpstr>'LOTE 7 FUENTE DE ENERGÍA'!Área_de_impresión</vt:lpstr>
      <vt:lpstr>'LOTE 8 PLOTTER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equipo</cp:lastModifiedBy>
  <cp:lastPrinted>2021-08-10T00:21:07Z</cp:lastPrinted>
  <dcterms:created xsi:type="dcterms:W3CDTF">2021-08-05T18:00:24Z</dcterms:created>
  <dcterms:modified xsi:type="dcterms:W3CDTF">2021-09-01T15:00:05Z</dcterms:modified>
</cp:coreProperties>
</file>