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mc:AlternateContent xmlns:mc="http://schemas.openxmlformats.org/markup-compatibility/2006">
    <mc:Choice Requires="x15">
      <x15ac:absPath xmlns:x15ac="http://schemas.microsoft.com/office/spreadsheetml/2010/11/ac" url="C:\Users\claudia.jimenez\Documents\SECOP II\PROCESO EXPLORA\Invitacion Zona 2\"/>
    </mc:Choice>
  </mc:AlternateContent>
  <xr:revisionPtr revIDLastSave="0" documentId="10_ncr:100000_{AD185A67-BE2C-4B3D-8866-816075060CD0}" xr6:coauthVersionLast="31" xr6:coauthVersionMax="47" xr10:uidLastSave="{00000000-0000-0000-0000-000000000000}"/>
  <bookViews>
    <workbookView xWindow="45" yWindow="645" windowWidth="27285" windowHeight="13305" xr2:uid="{00000000-000D-0000-FFFF-FFFF00000000}"/>
  </bookViews>
  <sheets>
    <sheet name="ANEXO RIESGOS" sheetId="1" r:id="rId1"/>
    <sheet name="TABLAS VALORACIÓN" sheetId="2" r:id="rId2"/>
  </sheets>
  <definedNames>
    <definedName name="_xlnm.Print_Area" localSheetId="0">'ANEXO RIESGOS'!$A$1:$W$22</definedName>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'ANEXO RIESGOS'!$1:$6</definedName>
    <definedName name="Z_60543607_A49F_48DD_9D41_8E033FABF931_.wvu.Cols" localSheetId="1" hidden="1">'TABLAS VALORACIÓN'!$X:$XFD</definedName>
    <definedName name="Z_60543607_A49F_48DD_9D41_8E033FABF931_.wvu.PrintArea" localSheetId="0" hidden="1">'ANEXO RIESGOS'!$A$1:$W$22</definedName>
    <definedName name="Z_60543607_A49F_48DD_9D41_8E033FABF931_.wvu.PrintTitles" localSheetId="0" hidden="1">'ANEXO RIESGOS'!$1:$6</definedName>
    <definedName name="Z_60543607_A49F_48DD_9D41_8E033FABF931_.wvu.Rows" localSheetId="0" hidden="1">'ANEXO RIESGOS'!$58:$1048576</definedName>
    <definedName name="Z_60543607_A49F_48DD_9D41_8E033FABF931_.wvu.Rows" localSheetId="1" hidden="1">'TABLAS VALORACIÓN'!$69:$1048576,'TABLAS VALORACIÓN'!$24:$68</definedName>
  </definedNames>
  <calcPr calcId="179017"/>
  <customWorkbookViews>
    <customWorkbookView name="Gustavo Vargas Quintero - Vista personalizada" guid="{60543607-A49F-48DD-9D41-8E033FABF931}" mergeInterval="0" personalView="1" maximized="1" xWindow="-8" yWindow="-8" windowWidth="1936" windowHeight="1056" activeSheetId="1"/>
  </customWorkbookViews>
  <extLst>
    <ext xmlns:mx="http://schemas.microsoft.com/office/mac/excel/2008/main" uri="{7523E5D3-25F3-A5E0-1632-64F254C22452}">
      <mx:ArchID Flags="2"/>
    </ext>
  </extLst>
</workbook>
</file>

<file path=xl/calcChain.xml><?xml version="1.0" encoding="utf-8"?>
<calcChain xmlns="http://schemas.openxmlformats.org/spreadsheetml/2006/main">
  <c r="P7" i="1" l="1"/>
  <c r="Q7" i="1" s="1"/>
  <c r="J7" i="1"/>
  <c r="K7" i="1" s="1"/>
  <c r="P8" i="1"/>
  <c r="Q8" i="1" s="1"/>
  <c r="J8" i="1"/>
  <c r="K8" i="1" s="1"/>
  <c r="P13" i="1"/>
  <c r="Q13" i="1" s="1"/>
  <c r="J13" i="1"/>
  <c r="K13" i="1" s="1"/>
  <c r="P10" i="1"/>
  <c r="Q10" i="1" s="1"/>
  <c r="J10" i="1"/>
  <c r="K10" i="1" s="1"/>
  <c r="P20" i="1"/>
  <c r="Q20" i="1" s="1"/>
  <c r="J20" i="1"/>
  <c r="K20" i="1" s="1"/>
  <c r="P12" i="1"/>
  <c r="Q12" i="1" s="1"/>
  <c r="J12" i="1"/>
  <c r="K12" i="1" s="1"/>
  <c r="P11" i="1"/>
  <c r="Q11" i="1" s="1"/>
  <c r="P21" i="1"/>
  <c r="Q21" i="1" s="1"/>
  <c r="P14" i="1"/>
  <c r="Q14" i="1" s="1"/>
  <c r="P15" i="1"/>
  <c r="Q15" i="1" s="1"/>
  <c r="P16" i="1"/>
  <c r="Q16" i="1" s="1"/>
  <c r="P17" i="1"/>
  <c r="Q17" i="1" s="1"/>
  <c r="P18" i="1"/>
  <c r="Q18" i="1" s="1"/>
  <c r="P19" i="1"/>
  <c r="Q19" i="1" s="1"/>
  <c r="J11" i="1"/>
  <c r="K11" i="1" s="1"/>
  <c r="J21" i="1"/>
  <c r="K21" i="1" s="1"/>
  <c r="J14" i="1"/>
  <c r="K14" i="1" s="1"/>
  <c r="J15" i="1"/>
  <c r="K15" i="1" s="1"/>
  <c r="J16" i="1"/>
  <c r="K16" i="1" s="1"/>
  <c r="J17" i="1"/>
  <c r="K17" i="1" s="1"/>
  <c r="J18" i="1"/>
  <c r="K18" i="1" s="1"/>
  <c r="J19" i="1"/>
  <c r="K19" i="1" s="1"/>
  <c r="J9" i="1"/>
  <c r="K9" i="1" s="1"/>
  <c r="P9" i="1"/>
  <c r="Q9" i="1" s="1"/>
  <c r="X15" i="1"/>
  <c r="Y15" i="1"/>
  <c r="Z15" i="1"/>
</calcChain>
</file>

<file path=xl/sharedStrings.xml><?xml version="1.0" encoding="utf-8"?>
<sst xmlns="http://schemas.openxmlformats.org/spreadsheetml/2006/main" count="461" uniqueCount="210">
  <si>
    <t>Clase</t>
  </si>
  <si>
    <t>Fuente</t>
  </si>
  <si>
    <t>Etapa</t>
  </si>
  <si>
    <t>Tipo</t>
  </si>
  <si>
    <t>Descripción (Qué puede pasar y, cómo puede ocurrir)</t>
  </si>
  <si>
    <t>Consecuencia de la ocurrencia del evento</t>
  </si>
  <si>
    <t>Impacto</t>
  </si>
  <si>
    <t>Valoración del riesgo</t>
  </si>
  <si>
    <t>Categoría</t>
  </si>
  <si>
    <t>¿A quién se le asigna?</t>
  </si>
  <si>
    <t>Tratamiento/Controles a ser implementados</t>
  </si>
  <si>
    <t>Probabilidad</t>
  </si>
  <si>
    <t>¿Afecta la ejecución del contrato?</t>
  </si>
  <si>
    <t>Impacto después del tratamiento</t>
  </si>
  <si>
    <t>Monitoreo y revisión</t>
  </si>
  <si>
    <t>¿Cómo se realiza  el monitoreo?</t>
  </si>
  <si>
    <t>Periodicidad</t>
  </si>
  <si>
    <t>8,9,10</t>
  </si>
  <si>
    <t>Riesgo Extremo</t>
  </si>
  <si>
    <t>6 Y 7</t>
  </si>
  <si>
    <t>Riesgo Alto</t>
  </si>
  <si>
    <t>Riesgo Medio</t>
  </si>
  <si>
    <t>2,3 Y 4</t>
  </si>
  <si>
    <t>Riesgo Bajo</t>
  </si>
  <si>
    <t xml:space="preserve">Moderado </t>
  </si>
  <si>
    <t xml:space="preserve">  Raro (puede ocurrir excepcionalmente)  </t>
  </si>
  <si>
    <t xml:space="preserve"> Improbable (puede ocurrir ocasionalmente)</t>
  </si>
  <si>
    <t>Posible (puede ocurrir en cualquier momento futuro)</t>
  </si>
  <si>
    <t xml:space="preserve">Probable (probablemente va a ocurrir)                                          </t>
  </si>
  <si>
    <t>Casi cierto (ocurre en la mayoría de circunstancias)              </t>
  </si>
  <si>
    <t>Valoración  </t>
  </si>
  <si>
    <t>Clasificación Cualitativa</t>
  </si>
  <si>
    <t>Clasificación Monetaria</t>
  </si>
  <si>
    <t>Genera un impacto sobre el valor del contrato entre el cinco (5%) y el quince por ciento (15%).</t>
  </si>
  <si>
    <t>Incrementa el valor del contrato entre el quince (15%) y el treinta por ciento (30%).</t>
  </si>
  <si>
    <t>Impacto sobre el valor del contrato de más del treinta por ciento (30%).</t>
  </si>
  <si>
    <t>Los sobrecostos no representan más del cinco por ciento (5%) del valor del contrato.</t>
  </si>
  <si>
    <t>Los sobrecostos no representan mpas del uno por ciento (1%) del valor del contrato.</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</si>
  <si>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</si>
  <si>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</si>
  <si>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</si>
  <si>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</si>
  <si>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</si>
  <si>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t>
  </si>
  <si>
    <t xml:space="preserve">Insignificante </t>
  </si>
  <si>
    <t>Menor</t>
  </si>
  <si>
    <t>Mayor</t>
  </si>
  <si>
    <t>Catastrófico</t>
  </si>
  <si>
    <t>IMPACTO</t>
  </si>
  <si>
    <t>CLASE</t>
  </si>
  <si>
    <t>General</t>
  </si>
  <si>
    <t>Específico</t>
  </si>
  <si>
    <t>FUENTE</t>
  </si>
  <si>
    <t>Interno</t>
  </si>
  <si>
    <t>Externo</t>
  </si>
  <si>
    <t>Planeación</t>
  </si>
  <si>
    <t>Selección</t>
  </si>
  <si>
    <t>Contratación</t>
  </si>
  <si>
    <t>Ejecución</t>
  </si>
  <si>
    <t>Riesgos Sociales o Políticos</t>
  </si>
  <si>
    <t>Riesgos Operacionales</t>
  </si>
  <si>
    <t>Riesgos Regulatorios</t>
  </si>
  <si>
    <t>PROBABILIDAD</t>
  </si>
  <si>
    <t>1=Raro</t>
  </si>
  <si>
    <t>2=Improbable</t>
  </si>
  <si>
    <t>3=Posible</t>
  </si>
  <si>
    <t>4=Probable</t>
  </si>
  <si>
    <t>5=Casi cierto</t>
  </si>
  <si>
    <t>2= Menor</t>
  </si>
  <si>
    <t xml:space="preserve">1= Insignificante </t>
  </si>
  <si>
    <t xml:space="preserve">3= Moderado </t>
  </si>
  <si>
    <t>4= Mayor</t>
  </si>
  <si>
    <t>5= Catastrófico</t>
  </si>
  <si>
    <t>ICBF</t>
  </si>
  <si>
    <t>Contratista</t>
  </si>
  <si>
    <t>Probabilidad del Riesgo</t>
  </si>
  <si>
    <t>Impacto del riesgo</t>
  </si>
  <si>
    <t>Categoría del riesgo</t>
  </si>
  <si>
    <t>No.</t>
  </si>
  <si>
    <r>
      <t xml:space="preserve">TABLAS PARA VALORACIÓN DE RIESGO SEGÚN METODOLOGÍA CCE </t>
    </r>
    <r>
      <rPr>
        <b/>
        <sz val="11"/>
        <color rgb="FFFF0000"/>
        <rFont val="Arial"/>
        <family val="2"/>
      </rPr>
      <t>- No imprimir</t>
    </r>
  </si>
  <si>
    <t>Fuente: Agencia Nacional para la Contratación Pública – Colombia Compra Eficiente, http://www.colombiacompra.gov.co/es/manuales-y-documentos-tipo, disponible en internet, fecha de consulta 23 de enero de 2016.</t>
  </si>
  <si>
    <t>Responsable por implementar el tratamiento</t>
  </si>
  <si>
    <r>
      <rPr>
        <b/>
        <sz val="12"/>
        <rFont val="Tempus Sans ITC"/>
        <family val="5"/>
      </rPr>
      <t xml:space="preserve">Antes de imprimir este documento… piense en el medio ambiente!  </t>
    </r>
    <r>
      <rPr>
        <sz val="9"/>
        <rFont val="Arial"/>
        <family val="2"/>
      </rPr>
      <t xml:space="preserve">
     </t>
    </r>
    <r>
      <rPr>
        <sz val="6"/>
        <rFont val="Arial"/>
        <family val="2"/>
      </rPr>
      <t>Cualquier copia impresa de este documento se considera como COPIA NO CONTROLADA.</t>
    </r>
  </si>
  <si>
    <t>Elaborado de conformidad con la metodología propuesta por la Agencia Nacional para la Contratación Pública – Colombia Compra Eficiente, detallada en el “Manual para la Identificación y Cobertura del Riesgo en los Proceso de Contratación", fuente: http://www.colombiacompra.gov.co/es/manuales-y-documentos-tipo, disponible en internet, fecha de consulta 23 de enero de 2016.</t>
  </si>
  <si>
    <t>Plan anual de adquisición</t>
  </si>
  <si>
    <t>Perfeccionamiento</t>
  </si>
  <si>
    <t>Anexo #</t>
  </si>
  <si>
    <t>A partir de cuando se inicia el tratamiento</t>
  </si>
  <si>
    <t>Cuando se completa el tratamiento</t>
  </si>
  <si>
    <t>Vencimiento del plazo o acta de liquidación</t>
  </si>
  <si>
    <t>Descrición</t>
  </si>
  <si>
    <t>No</t>
  </si>
  <si>
    <t>ICBF y Contratista</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</si>
  <si>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</si>
  <si>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</si>
  <si>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Acto de Apertura del Proceso de
Contratación</t>
  </si>
  <si>
    <t xml:space="preserve"> Adjudicación o la declaración de desierto del Proceso de Contratación</t>
  </si>
  <si>
    <t xml:space="preserve"> Adjudicación del contrato objeto del proceso de contratación</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</si>
  <si>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</si>
  <si>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</si>
  <si>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 de riesgo</t>
  </si>
  <si>
    <t>Descripción</t>
  </si>
  <si>
    <t>son los derivados del comportamiento del mercado, tales como la fluctuación
de los precios de los insumos, desabastecimiento y especulación de los mismos, entre otros.</t>
  </si>
  <si>
    <t>Riesgos Económicos:</t>
  </si>
  <si>
    <t>son los derivados de los cambios de las políticas gubernamentales y de
cambios en las condiciones sociales que tengan impacto en la ejecución del contrato.</t>
  </si>
  <si>
    <t xml:space="preserve">Riesgos Financieros: </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</si>
  <si>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</si>
  <si>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</si>
  <si>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</si>
  <si>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</si>
  <si>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</si>
  <si>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</si>
  <si>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</si>
  <si>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</si>
  <si>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</si>
  <si>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Clase del Riesgo</t>
  </si>
  <si>
    <t>Fuente del Riesgo</t>
  </si>
  <si>
    <t>es un Riesgo de todos los Procesos de Contratación adelantados por la Entidad Estatal, por lo cual está presente en toda su actividad contractual.</t>
  </si>
  <si>
    <t>es un Riesgo propio del Proceso de Contratación objeto de análisis.</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</si>
  <si>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</si>
  <si>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</si>
  <si>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Fecha</t>
  </si>
  <si>
    <t>Denominación del bien o servicio</t>
  </si>
  <si>
    <t>Etapa del proceso</t>
  </si>
  <si>
    <t>Desde</t>
  </si>
  <si>
    <t>Hasta</t>
  </si>
  <si>
    <t>ETAPA</t>
  </si>
  <si>
    <t>TIPO</t>
  </si>
  <si>
    <t>Riesgos Económicos</t>
  </si>
  <si>
    <t>Riesgos Financieros</t>
  </si>
  <si>
    <t>Riesgos de la Naturaleza</t>
  </si>
  <si>
    <t>Riesgos Ambientales</t>
  </si>
  <si>
    <t>Riesgos Tecnológicos</t>
  </si>
  <si>
    <t>Las organizaciones no firman el contrato en el plazo previsto.</t>
  </si>
  <si>
    <t>Se retrasa el inicio de ejecución del contrato y se puede afectar el logro de los objetivos y la necesidad que se pretende cubrir con el contrato que se celebra, lo cual es responsabilidad del contratista.</t>
  </si>
  <si>
    <t>Un mes antes de que se firme el contrato</t>
  </si>
  <si>
    <t>Semana anterior a la firma del contrato</t>
  </si>
  <si>
    <t>Semanal</t>
  </si>
  <si>
    <t>Inicio del contrato</t>
  </si>
  <si>
    <t>Final del contrato</t>
  </si>
  <si>
    <t>Mensual</t>
  </si>
  <si>
    <t>Demoras en las aprobaciones de los informes o productos presentados por el contrato.</t>
  </si>
  <si>
    <t>Ajustar el cronograma de desembolsos.</t>
  </si>
  <si>
    <t>Revisión del cronograma de desembolsos.</t>
  </si>
  <si>
    <t>La organización no se presenta a suscribir o no llega a un mutuo acuerdo con el contratante, cuando se le requiere para suscribir el acta de liquidación del contrato, en los casos que sean necesarios.</t>
  </si>
  <si>
    <t>Un mes antes de que finalice el contrato</t>
  </si>
  <si>
    <t xml:space="preserve">Hasta realizada la liquidación. </t>
  </si>
  <si>
    <t>Comunicación directa con la organización.</t>
  </si>
  <si>
    <t>Retrasos en el cronograma de ejecución de las actividades.</t>
  </si>
  <si>
    <t>En la presentación de novedades de la organización en los respectivos Comités Técnicos.</t>
  </si>
  <si>
    <t>Comités Técnicos</t>
  </si>
  <si>
    <t>Mensual y Comité Técnico</t>
  </si>
  <si>
    <t xml:space="preserve">Retiro o terminación del contrato de uno o más del personal contratado por la organización.  </t>
  </si>
  <si>
    <t>Aprobando las hojas de vida del talento humano por parte de la supervisón del contrato</t>
  </si>
  <si>
    <t>Comité Técnico</t>
  </si>
  <si>
    <t>En el momento de la afectación</t>
  </si>
  <si>
    <t>Al término del cumplimiento</t>
  </si>
  <si>
    <t>Verificando que cumplan con lo estipulado en el Manual Operativo respecto al proceso de focalización</t>
  </si>
  <si>
    <t>Sí</t>
  </si>
  <si>
    <t>Ajustar el cronograma de implementación del Programa.</t>
  </si>
  <si>
    <t>Revisando el cronograma propuesto para el proceso</t>
  </si>
  <si>
    <t>Deserción de los adolescentes y jóvenes participantes.</t>
  </si>
  <si>
    <t>Incumplimiento y/o atraso en la ejecución del Programa y renuncia del Talento humano afectado.</t>
  </si>
  <si>
    <t>Seguimiento a los pagos realizados por parte de la organización al talento humano contratado</t>
  </si>
  <si>
    <t>Afecta la implemetación del Programa en territorio y retraso en cronogramas de las actividades.</t>
  </si>
  <si>
    <t>El no desembolso oportuno por parte del ICBF, según condiciones del contrato</t>
  </si>
  <si>
    <t>Retraso de la operación</t>
  </si>
  <si>
    <t>Construcción de un cronograma de pagos</t>
  </si>
  <si>
    <t>Seguimiento al cronograma de pagos</t>
  </si>
  <si>
    <t>Se afecta el cumplimiento de las obligaciones del ICBF a cargo de la supervisión  del contrato y puede causar retraso en los desembolsos a favor de la organización contratista.</t>
  </si>
  <si>
    <t xml:space="preserve">La organización contratista no logra encontrar la cantidad de  adolescentes y jóvenes focalizados para desarrollar el contrato suscrito.  </t>
  </si>
  <si>
    <t>Retrasos en el cronograma de ejecución de las actividades.
Los adolescentes y jóvene participantes no terminan su proceso en el programa.</t>
  </si>
  <si>
    <t>Afecta el rubro o gasto destinado para los materiales.</t>
  </si>
  <si>
    <t>Verificando listados de asistencia, segumiento y visitas a sesiones y actividades programadas.</t>
  </si>
  <si>
    <t>Se debe tramitar la liquidación, haciendo todo lo necesario para que la organización contrarista suscriba y de no ser viable, proceder con la liquidación unilateral del contrato.</t>
  </si>
  <si>
    <t>La organización contrarista debe refocalizar la población y realizar la búsqueda activa, previa aprobación de la supervisión del contrato.</t>
  </si>
  <si>
    <t>La organización contrarista debe tener una estrategia para persuadir a los participantes o realizar búsqueda activa de nuevos participantes.</t>
  </si>
  <si>
    <t>La organización contrarista debe estar en capacidad financiera para solucionar los contratiempos que se presenten frente a este riesgo.</t>
  </si>
  <si>
    <t>La organización contrarista debe mitigar el riesgo con las estrategias que considere necesarias para solucionar los contratiempos que se presenten frente a este riesgo.</t>
  </si>
  <si>
    <t xml:space="preserve">La organización contrarista debe garantizar la contratación del Talento Humano faltante según los perfiles requeridos. </t>
  </si>
  <si>
    <t xml:space="preserve">La organización contrarista encuentra dificultades para la implementación, a causa de eventos naturales de dichos territorios. </t>
  </si>
  <si>
    <t xml:space="preserve">La organización encuentra dificultades para la implementación, a causa de eventos de orden público en dichos territorios. </t>
  </si>
  <si>
    <t>Hasta que se subsane la situación</t>
  </si>
  <si>
    <t>Verificando la implementación del Programa en los espacios seleccionados.</t>
  </si>
  <si>
    <t xml:space="preserve">Ejecución </t>
  </si>
  <si>
    <t>Regulatorio</t>
  </si>
  <si>
    <t>Modificaciones del régimen tributario que implique afectación a la ejecución del contrato</t>
  </si>
  <si>
    <t>Desequilibrio de la ecuación contractual</t>
  </si>
  <si>
    <t xml:space="preserve">ICBF- Operador  </t>
  </si>
  <si>
    <t xml:space="preserve">Reducir las consecuencias a través de planes de contingencia </t>
  </si>
  <si>
    <t xml:space="preserve">ICBF-Contratista </t>
  </si>
  <si>
    <t>Reuniones de seguimiento</t>
  </si>
  <si>
    <t>La cantidad de asistentes supera el estimado para cada uno o más de los municipios focalizados en el presente contrato.</t>
  </si>
  <si>
    <t xml:space="preserve">La organización no realiza el pago oportunamente de: honorarios al talento humano contratado o  proveedores que apoyan la prestacion del servicio . </t>
  </si>
  <si>
    <t>Se retrasa el inicio de ejecución del contrato y se puede afectar el logro de los objetivos y la necesidad que se pretende cubrir.</t>
  </si>
  <si>
    <t>Convocatoria a nuevos oferentes</t>
  </si>
  <si>
    <t>Al suscribrir el contrato</t>
  </si>
  <si>
    <t xml:space="preserve">Uno o más participantes se retiran de la Modalidad, después de la entrega de los materiales o insumos para el desarrollo del Programa. </t>
  </si>
  <si>
    <t>Diario</t>
  </si>
  <si>
    <t>El ICBF debe agotar las negociaciones y socilizaciones con la comunidad y autoridades competentes para persuadirlos de la importancia de la implementación del mismo en el territorio. Agotadas las instancias se deberá proceder a la refocalización.</t>
  </si>
  <si>
    <t>Acta de aceptación de la comunidad focalizada</t>
  </si>
  <si>
    <t>Al tener acta de acpetación de la modalidad</t>
  </si>
  <si>
    <t>Después de socializada la Modalidad, la comunidad focalizada no acepta la implementación de la misma</t>
  </si>
  <si>
    <t>Las organizaciones del territorio no cumplen con la totalidad de requisitos para la prestación del servicio</t>
  </si>
  <si>
    <t>La organización contrarista junto con el ICBF deben contemplar y estructurar  un plan de contigencia frente a casos de emergencia y debe refocalizar municipios y participantes.</t>
  </si>
  <si>
    <t>La organización contratista debe buscar lugares alternos para implementar el Programa socializarlos con la supervisión y que la misma los avale, así como garantizar la asistencia de los y las adolescentes y jóvenes participantes.</t>
  </si>
  <si>
    <t>Elaborar planes de contingencia, que sustenten la posibilidad de redistribuir el número de participantes entre los municipios focalizados, para garantizar que no se supere el total estimado de participantes para el contrato controlando la asistencia de los participantes sin superar el aforo permitido teniendo en cuenta las orientaciones, lineamientos y docuemnetos vinculantes brindados y suscritos con el ICBF.</t>
  </si>
  <si>
    <t>No se puede liquidar el contrato de mutuo acuerdo.</t>
  </si>
  <si>
    <t>El operador bajo su cuenta y riesgo asumirá los costos adicionales que  surjan por el exceso de aforo al establecido en el contrato.</t>
  </si>
  <si>
    <t>Programa Generación Explora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</si>
</sst>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8"/>
      <color theme="1"/>
      <name val="Arial"/>
      <family val="2"/>
    </font>
    <font>
      <sz val="8"/>
      <name val="Arial"/>
      <family val="2"/>
    </font>
    <font>
      <sz val="10"/>
      <color theme="1"/>
      <name val="Arial"/>
      <family val="2"/>
    </font>
    <font>
      <b/>
      <sz val="11"/>
      <color rgb="FF00B0F0"/>
      <name val="Arial"/>
      <family val="2"/>
    </font>
    <font>
      <b/>
      <sz val="11"/>
      <color rgb="FFFF0000"/>
      <name val="Arial"/>
      <family val="2"/>
    </font>
    <font>
      <sz val="9"/>
      <name val="Arial"/>
      <family val="2"/>
    </font>
    <font>
      <b/>
      <sz val="12"/>
      <name val="Tempus Sans ITC"/>
      <family val="5"/>
    </font>
    <font>
      <sz val="6"/>
      <name val="Arial"/>
      <family val="2"/>
    </font>
    <font>
      <b/>
      <sz val="10"/>
      <color theme="1"/>
      <name val="Arial"/>
      <family val="2"/>
    </font>
    <font>
      <b/>
      <sz val="9"/>
      <name val="Arial"/>
      <family val="2"/>
    </font>
    <font>
      <sz val="8"/>
      <color theme="1"/>
      <name val="Arial Narrow"/>
      <family val="2"/>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5" tint="-0.249977111117893"/>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diagonal/>
    </border>
    <border>
      <left style="thin">
        <color auto="1"/>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medium">
        <color auto="1"/>
      </right>
      <top style="thin">
        <color auto="1"/>
      </top>
      <bottom style="thin">
        <color auto="1"/>
      </bottom>
      <diagonal/>
    </border>
  </borders>
  <cellStyleXfs count="1">
    <xf numFmtId="0" fontId="0" fillId="0" borderId="0"/>
  </cellStyleXfs>
  <cellXfs count="101">
    <xf numFmtId="0" fontId="0" fillId="0" borderId="0" xfId="0"/>
    <xf numFmtId="0" fontId="0" fillId="0" borderId="1" xfId="0" applyBorder="1" applyAlignment="1" applyProtection="1">
      <alignment horizontal="center" vertical="center" textRotation="90"/>
      <protection hidden="1"/>
    </xf>
    <xf numFmtId="0" fontId="1" fillId="0" borderId="0" xfId="0" applyFont="1"/>
    <xf numFmtId="0" fontId="1" fillId="0" borderId="1" xfId="0" applyFont="1" applyBorder="1" applyAlignment="1" applyProtection="1">
      <alignment horizontal="center" vertical="center" textRotation="90"/>
      <protection locked="0"/>
    </xf>
    <xf numFmtId="0" fontId="1" fillId="0" borderId="1" xfId="0" applyFont="1" applyBorder="1" applyAlignment="1" applyProtection="1">
      <alignment horizontal="justify" vertical="center" wrapText="1"/>
      <protection locked="0"/>
    </xf>
    <xf numFmtId="0" fontId="1" fillId="0" borderId="1" xfId="0" applyFont="1" applyBorder="1" applyAlignment="1" applyProtection="1">
      <alignment horizontal="center" vertical="center" wrapText="1"/>
      <protection locked="0"/>
    </xf>
    <xf numFmtId="0" fontId="1" fillId="0" borderId="0" xfId="0" applyFont="1" applyBorder="1" applyAlignment="1" applyProtection="1">
      <alignment horizontal="center" vertical="center" textRotation="90"/>
      <protection hidden="1"/>
    </xf>
    <xf numFmtId="0" fontId="1" fillId="3" borderId="1" xfId="0" applyFont="1" applyFill="1" applyBorder="1" applyAlignment="1" applyProtection="1">
      <alignment horizontal="center" vertical="center" wrapText="1"/>
      <protection locked="0"/>
    </xf>
    <xf numFmtId="14" fontId="1" fillId="3" borderId="1" xfId="0" applyNumberFormat="1" applyFont="1" applyFill="1" applyBorder="1" applyAlignment="1" applyProtection="1">
      <alignment horizontal="center" vertical="center" wrapText="1"/>
      <protection locked="0"/>
    </xf>
    <xf numFmtId="14" fontId="1" fillId="0" borderId="0" xfId="0" applyNumberFormat="1" applyFont="1"/>
    <xf numFmtId="0" fontId="1" fillId="0" borderId="0" xfId="0" applyFont="1" applyAlignment="1">
      <alignment wrapText="1"/>
    </xf>
    <xf numFmtId="0" fontId="1" fillId="4" borderId="1" xfId="0" applyNumberFormat="1" applyFont="1" applyFill="1" applyBorder="1" applyAlignment="1" applyProtection="1">
      <alignment horizontal="center" vertical="center"/>
    </xf>
    <xf numFmtId="0" fontId="1" fillId="6" borderId="1" xfId="0" applyNumberFormat="1" applyFont="1" applyFill="1" applyBorder="1" applyAlignment="1" applyProtection="1">
      <alignment horizontal="center" vertical="center"/>
    </xf>
    <xf numFmtId="0" fontId="1" fillId="0" borderId="0" xfId="0" applyNumberFormat="1" applyFont="1" applyProtection="1"/>
    <xf numFmtId="0" fontId="1" fillId="5" borderId="1" xfId="0" applyNumberFormat="1" applyFont="1" applyFill="1" applyBorder="1" applyAlignment="1" applyProtection="1">
      <alignment horizontal="center" vertical="center"/>
    </xf>
    <xf numFmtId="0" fontId="1" fillId="0" borderId="0" xfId="0" applyNumberFormat="1" applyFont="1" applyAlignment="1" applyProtection="1">
      <alignment horizontal="justify" vertical="center"/>
    </xf>
    <xf numFmtId="0" fontId="1" fillId="0" borderId="1" xfId="0" applyNumberFormat="1" applyFont="1" applyBorder="1" applyAlignment="1" applyProtection="1">
      <alignment horizontal="center" vertical="center" wrapText="1"/>
    </xf>
    <xf numFmtId="0" fontId="1" fillId="5" borderId="1" xfId="0" applyNumberFormat="1" applyFont="1" applyFill="1" applyBorder="1" applyAlignment="1" applyProtection="1">
      <alignment horizontal="center" vertical="center" wrapText="1"/>
    </xf>
    <xf numFmtId="0" fontId="1" fillId="0" borderId="1" xfId="0" applyNumberFormat="1" applyFont="1" applyBorder="1" applyAlignment="1" applyProtection="1">
      <alignment horizontal="justify" vertical="center"/>
    </xf>
    <xf numFmtId="0" fontId="1" fillId="0" borderId="1" xfId="0" applyNumberFormat="1" applyFont="1" applyBorder="1" applyAlignment="1" applyProtection="1">
      <alignment horizontal="center" vertical="center"/>
    </xf>
    <xf numFmtId="0" fontId="1" fillId="0" borderId="0" xfId="0" applyNumberFormat="1" applyFont="1" applyBorder="1" applyAlignment="1" applyProtection="1">
      <alignment horizontal="center" vertical="center"/>
    </xf>
    <xf numFmtId="0" fontId="1" fillId="0" borderId="1" xfId="0" applyNumberFormat="1" applyFont="1" applyFill="1" applyBorder="1" applyAlignment="1" applyProtection="1">
      <alignment horizontal="center" vertical="center"/>
    </xf>
    <xf numFmtId="0" fontId="2" fillId="0" borderId="0" xfId="0" applyNumberFormat="1" applyFont="1" applyProtection="1"/>
    <xf numFmtId="0" fontId="2" fillId="0" borderId="0" xfId="0" applyNumberFormat="1" applyFont="1" applyFill="1" applyBorder="1" applyProtection="1"/>
    <xf numFmtId="0" fontId="2" fillId="0" borderId="0" xfId="0" applyNumberFormat="1" applyFont="1" applyFill="1" applyBorder="1" applyAlignment="1" applyProtection="1">
      <alignment horizontal="center" vertical="center"/>
    </xf>
    <xf numFmtId="0" fontId="4" fillId="0" borderId="0" xfId="0" applyNumberFormat="1" applyFont="1" applyProtection="1"/>
    <xf numFmtId="0" fontId="1" fillId="7" borderId="1" xfId="0" applyNumberFormat="1" applyFont="1" applyFill="1" applyBorder="1" applyAlignment="1" applyProtection="1">
      <alignment horizontal="center" vertical="center"/>
    </xf>
    <xf numFmtId="0" fontId="1" fillId="8" borderId="1" xfId="0" applyNumberFormat="1" applyFont="1" applyFill="1" applyBorder="1" applyAlignment="1" applyProtection="1">
      <alignment horizontal="center" vertical="center"/>
    </xf>
    <xf numFmtId="0" fontId="1" fillId="0" borderId="1" xfId="0" applyNumberFormat="1" applyFont="1" applyBorder="1" applyAlignment="1" applyProtection="1">
      <alignment vertical="center"/>
    </xf>
    <xf numFmtId="0" fontId="1" fillId="0" borderId="1" xfId="0" applyNumberFormat="1" applyFont="1" applyBorder="1" applyAlignment="1" applyProtection="1">
      <alignment horizontal="left" vertical="center"/>
    </xf>
    <xf numFmtId="14" fontId="1" fillId="0" borderId="1" xfId="0" applyNumberFormat="1" applyFont="1" applyFill="1" applyBorder="1" applyAlignment="1" applyProtection="1">
      <alignment horizontal="center" vertical="center" wrapText="1"/>
      <protection locked="0"/>
    </xf>
    <xf numFmtId="0" fontId="1" fillId="0" borderId="0" xfId="0" applyNumberFormat="1" applyFont="1" applyAlignment="1" applyProtection="1">
      <alignment wrapText="1"/>
    </xf>
    <xf numFmtId="0" fontId="1" fillId="0" borderId="0" xfId="0" applyNumberFormat="1" applyFont="1" applyBorder="1" applyProtection="1"/>
    <xf numFmtId="0" fontId="1" fillId="9" borderId="1" xfId="0" applyNumberFormat="1" applyFont="1" applyFill="1" applyBorder="1" applyAlignment="1" applyProtection="1">
      <alignment vertical="center"/>
    </xf>
    <xf numFmtId="0" fontId="1" fillId="9" borderId="1" xfId="0" applyNumberFormat="1" applyFont="1" applyFill="1" applyBorder="1" applyAlignment="1" applyProtection="1">
      <alignment horizontal="center" vertical="center" wrapText="1"/>
    </xf>
    <xf numFmtId="0" fontId="1" fillId="0" borderId="1" xfId="0" applyNumberFormat="1" applyFont="1" applyBorder="1" applyAlignment="1" applyProtection="1">
      <alignment horizontal="left" vertical="center" wrapText="1"/>
    </xf>
    <xf numFmtId="0" fontId="9" fillId="0" borderId="2" xfId="0" applyFont="1" applyFill="1" applyBorder="1" applyAlignment="1">
      <alignment horizontal="center" vertical="center"/>
    </xf>
    <xf numFmtId="0" fontId="1" fillId="0" borderId="1" xfId="0" applyNumberFormat="1" applyFont="1" applyBorder="1" applyAlignment="1" applyProtection="1">
      <alignment vertical="center" wrapText="1"/>
    </xf>
    <xf numFmtId="0" fontId="1" fillId="0" borderId="0" xfId="0" applyNumberFormat="1" applyFont="1" applyBorder="1" applyAlignment="1" applyProtection="1">
      <alignment horizontal="left" vertical="center" wrapText="1"/>
    </xf>
    <xf numFmtId="14" fontId="9" fillId="0" borderId="1" xfId="0" applyNumberFormat="1" applyFont="1" applyBorder="1" applyAlignment="1">
      <alignment horizontal="center" vertical="center"/>
    </xf>
    <xf numFmtId="0" fontId="9" fillId="0" borderId="1" xfId="0" applyFont="1" applyBorder="1" applyAlignment="1">
      <alignment horizontal="center" vertical="center"/>
    </xf>
    <xf numFmtId="0" fontId="1" fillId="0" borderId="1" xfId="0" applyFont="1" applyFill="1" applyBorder="1" applyAlignment="1" applyProtection="1">
      <alignment horizontal="center" vertical="center" textRotation="90"/>
      <protection locked="0"/>
    </xf>
    <xf numFmtId="0" fontId="10" fillId="2" borderId="5" xfId="0" applyFont="1" applyFill="1" applyBorder="1" applyAlignment="1">
      <alignment horizontal="center" vertical="center" textRotation="90" wrapText="1"/>
    </xf>
    <xf numFmtId="0" fontId="6" fillId="2" borderId="9" xfId="0" applyFont="1" applyFill="1" applyBorder="1" applyAlignment="1">
      <alignment horizontal="center" textRotation="90" wrapText="1"/>
    </xf>
    <xf numFmtId="0" fontId="6" fillId="2" borderId="5" xfId="0" applyFont="1" applyFill="1" applyBorder="1" applyAlignment="1">
      <alignment horizontal="center" textRotation="90" wrapText="1"/>
    </xf>
    <xf numFmtId="0" fontId="1" fillId="0" borderId="1" xfId="0" applyFont="1" applyBorder="1" applyAlignment="1" applyProtection="1">
      <alignment horizontal="center" vertical="center"/>
      <protection locked="0"/>
    </xf>
    <xf numFmtId="0" fontId="11" fillId="0" borderId="1" xfId="0" applyFont="1" applyBorder="1" applyAlignment="1" applyProtection="1">
      <alignment horizontal="center" vertical="center" wrapText="1"/>
      <protection locked="0"/>
    </xf>
    <xf numFmtId="0" fontId="1" fillId="0" borderId="2" xfId="0" applyFont="1" applyBorder="1" applyAlignment="1" applyProtection="1">
      <alignment horizontal="justify" vertical="center" wrapText="1"/>
      <protection locked="0"/>
    </xf>
    <xf numFmtId="0" fontId="1" fillId="0" borderId="16" xfId="0" applyFont="1" applyBorder="1" applyAlignment="1" applyProtection="1">
      <alignment horizontal="center" vertical="center" wrapText="1"/>
      <protection locked="0"/>
    </xf>
    <xf numFmtId="0" fontId="6" fillId="0" borderId="12" xfId="0" applyFont="1" applyBorder="1" applyAlignment="1">
      <alignment horizontal="center" vertical="center" wrapText="1"/>
    </xf>
    <xf numFmtId="0" fontId="6" fillId="0" borderId="8" xfId="0" applyFont="1" applyBorder="1" applyAlignment="1">
      <alignment horizontal="center" vertical="center" wrapText="1"/>
    </xf>
    <xf numFmtId="0" fontId="6" fillId="0" borderId="7" xfId="0" applyFont="1" applyBorder="1" applyAlignment="1">
      <alignment horizontal="center" vertical="center" wrapText="1"/>
    </xf>
    <xf numFmtId="0" fontId="10" fillId="2" borderId="5" xfId="0" applyFont="1" applyFill="1" applyBorder="1" applyAlignment="1">
      <alignment horizontal="center" vertical="center" textRotation="90" wrapText="1"/>
    </xf>
    <xf numFmtId="0" fontId="10" fillId="2" borderId="8" xfId="0" applyFont="1" applyFill="1" applyBorder="1" applyAlignment="1">
      <alignment horizontal="center" vertical="center" textRotation="90" wrapText="1"/>
    </xf>
    <xf numFmtId="0" fontId="10" fillId="2" borderId="1" xfId="0" applyFont="1" applyFill="1" applyBorder="1" applyAlignment="1">
      <alignment horizontal="center" vertical="center" textRotation="90" wrapText="1"/>
    </xf>
    <xf numFmtId="0" fontId="10" fillId="2" borderId="1"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9" fillId="0" borderId="15" xfId="0" applyFont="1" applyBorder="1" applyAlignment="1">
      <alignment horizontal="center" vertical="center"/>
    </xf>
    <xf numFmtId="0" fontId="3" fillId="3" borderId="1" xfId="0" applyFont="1" applyFill="1" applyBorder="1" applyAlignment="1">
      <alignment horizontal="left" vertical="center" wrapText="1"/>
    </xf>
    <xf numFmtId="0" fontId="9" fillId="0" borderId="9" xfId="0" applyFont="1" applyFill="1" applyBorder="1" applyAlignment="1">
      <alignment horizontal="left" vertical="center" wrapText="1"/>
    </xf>
    <xf numFmtId="0" fontId="9" fillId="0" borderId="10" xfId="0" applyFont="1" applyFill="1" applyBorder="1" applyAlignment="1">
      <alignment horizontal="left" vertical="center" wrapText="1"/>
    </xf>
    <xf numFmtId="0" fontId="9" fillId="0" borderId="11" xfId="0" applyFont="1" applyFill="1" applyBorder="1" applyAlignment="1">
      <alignment horizontal="left" vertical="center" wrapText="1"/>
    </xf>
    <xf numFmtId="0" fontId="9" fillId="0" borderId="13" xfId="0" applyFont="1" applyFill="1" applyBorder="1" applyAlignment="1">
      <alignment horizontal="left" vertical="center" wrapText="1"/>
    </xf>
    <xf numFmtId="0" fontId="9" fillId="0" borderId="14" xfId="0" applyFont="1" applyFill="1" applyBorder="1" applyAlignment="1">
      <alignment horizontal="left" vertical="center" wrapText="1"/>
    </xf>
    <xf numFmtId="0" fontId="9" fillId="0" borderId="15" xfId="0" applyFont="1" applyFill="1" applyBorder="1" applyAlignment="1">
      <alignment horizontal="left" vertical="center" wrapText="1"/>
    </xf>
    <xf numFmtId="0" fontId="1" fillId="0" borderId="2" xfId="0" applyNumberFormat="1" applyFont="1" applyBorder="1" applyAlignment="1" applyProtection="1">
      <alignment horizontal="left" vertical="top" wrapText="1"/>
    </xf>
    <xf numFmtId="0" fontId="1" fillId="0" borderId="4" xfId="0" applyNumberFormat="1" applyFont="1" applyBorder="1" applyAlignment="1" applyProtection="1">
      <alignment horizontal="left" vertical="top"/>
    </xf>
    <xf numFmtId="0" fontId="1" fillId="0" borderId="1" xfId="0" applyNumberFormat="1" applyFont="1" applyBorder="1" applyAlignment="1" applyProtection="1">
      <alignment horizontal="left" vertical="top" wrapText="1"/>
    </xf>
    <xf numFmtId="0" fontId="1" fillId="0" borderId="2" xfId="0" applyNumberFormat="1" applyFont="1" applyBorder="1" applyAlignment="1" applyProtection="1">
      <alignment horizontal="left" vertical="center" wrapText="1"/>
    </xf>
    <xf numFmtId="0" fontId="1" fillId="0" borderId="4" xfId="0" applyNumberFormat="1" applyFont="1" applyBorder="1" applyAlignment="1" applyProtection="1">
      <alignment horizontal="left" vertical="center"/>
    </xf>
    <xf numFmtId="0" fontId="1" fillId="9" borderId="1" xfId="0" applyNumberFormat="1" applyFont="1" applyFill="1" applyBorder="1" applyAlignment="1" applyProtection="1">
      <alignment horizontal="center" vertical="center" wrapText="1"/>
    </xf>
    <xf numFmtId="0" fontId="1" fillId="0" borderId="1" xfId="0" applyNumberFormat="1" applyFont="1" applyBorder="1" applyAlignment="1" applyProtection="1">
      <alignment horizontal="left" vertical="center" wrapText="1"/>
    </xf>
    <xf numFmtId="0" fontId="1" fillId="0" borderId="1" xfId="0" applyNumberFormat="1" applyFont="1" applyBorder="1" applyAlignment="1" applyProtection="1">
      <alignment horizontal="left" vertical="top"/>
    </xf>
    <xf numFmtId="0" fontId="1" fillId="0" borderId="5" xfId="0" applyNumberFormat="1" applyFont="1" applyBorder="1" applyAlignment="1" applyProtection="1">
      <alignment horizontal="center" vertical="center"/>
    </xf>
    <xf numFmtId="0" fontId="1" fillId="0" borderId="8" xfId="0" applyNumberFormat="1" applyFont="1" applyBorder="1" applyAlignment="1" applyProtection="1">
      <alignment horizontal="center" vertical="center"/>
    </xf>
    <xf numFmtId="0" fontId="1" fillId="0" borderId="6" xfId="0" applyNumberFormat="1" applyFont="1" applyBorder="1" applyAlignment="1" applyProtection="1">
      <alignment horizontal="center" vertical="center"/>
    </xf>
    <xf numFmtId="0" fontId="1" fillId="0" borderId="5" xfId="0" applyNumberFormat="1" applyFont="1" applyBorder="1" applyAlignment="1" applyProtection="1">
      <alignment horizontal="center" vertical="center" wrapText="1"/>
    </xf>
    <xf numFmtId="0" fontId="1" fillId="0" borderId="6" xfId="0" applyNumberFormat="1" applyFont="1" applyBorder="1" applyAlignment="1" applyProtection="1">
      <alignment horizontal="center" vertical="center" wrapText="1"/>
    </xf>
    <xf numFmtId="0" fontId="1" fillId="0" borderId="8" xfId="0" applyNumberFormat="1" applyFont="1" applyBorder="1" applyAlignment="1" applyProtection="1">
      <alignment horizontal="center" vertical="center" wrapText="1"/>
    </xf>
    <xf numFmtId="0" fontId="1" fillId="0" borderId="9" xfId="0" applyNumberFormat="1" applyFont="1" applyBorder="1" applyAlignment="1" applyProtection="1">
      <alignment horizontal="left" vertical="top" wrapText="1"/>
    </xf>
    <xf numFmtId="0" fontId="1" fillId="0" borderId="10" xfId="0" applyNumberFormat="1" applyFont="1" applyBorder="1" applyAlignment="1" applyProtection="1">
      <alignment horizontal="left" vertical="top" wrapText="1"/>
    </xf>
    <xf numFmtId="0" fontId="1" fillId="0" borderId="11" xfId="0" applyNumberFormat="1" applyFont="1" applyBorder="1" applyAlignment="1" applyProtection="1">
      <alignment horizontal="left" vertical="top" wrapText="1"/>
    </xf>
    <xf numFmtId="0" fontId="1" fillId="0" borderId="7" xfId="0" applyNumberFormat="1" applyFont="1" applyBorder="1" applyAlignment="1" applyProtection="1">
      <alignment horizontal="left" vertical="top" wrapText="1"/>
    </xf>
    <xf numFmtId="0" fontId="1" fillId="0" borderId="0" xfId="0" applyNumberFormat="1" applyFont="1" applyBorder="1" applyAlignment="1" applyProtection="1">
      <alignment horizontal="left" vertical="top" wrapText="1"/>
    </xf>
    <xf numFmtId="0" fontId="1" fillId="0" borderId="12" xfId="0" applyNumberFormat="1" applyFont="1" applyBorder="1" applyAlignment="1" applyProtection="1">
      <alignment horizontal="left" vertical="top" wrapText="1"/>
    </xf>
    <xf numFmtId="0" fontId="1" fillId="0" borderId="13" xfId="0" applyNumberFormat="1" applyFont="1" applyBorder="1" applyAlignment="1" applyProtection="1">
      <alignment horizontal="left" vertical="top" wrapText="1"/>
    </xf>
    <xf numFmtId="0" fontId="1" fillId="0" borderId="14" xfId="0" applyNumberFormat="1" applyFont="1" applyBorder="1" applyAlignment="1" applyProtection="1">
      <alignment horizontal="left" vertical="top" wrapText="1"/>
    </xf>
    <xf numFmtId="0" fontId="1" fillId="0" borderId="15" xfId="0" applyNumberFormat="1" applyFont="1" applyBorder="1" applyAlignment="1" applyProtection="1">
      <alignment horizontal="left" vertical="top" wrapText="1"/>
    </xf>
    <xf numFmtId="0" fontId="1" fillId="5" borderId="2" xfId="0" applyNumberFormat="1" applyFont="1" applyFill="1" applyBorder="1" applyAlignment="1" applyProtection="1">
      <alignment horizontal="center" vertical="center" wrapText="1"/>
    </xf>
    <xf numFmtId="0" fontId="1" fillId="5" borderId="4" xfId="0" applyNumberFormat="1" applyFont="1" applyFill="1" applyBorder="1" applyAlignment="1" applyProtection="1">
      <alignment horizontal="center" vertical="center" wrapText="1"/>
    </xf>
    <xf numFmtId="0" fontId="1" fillId="5" borderId="1" xfId="0" applyNumberFormat="1" applyFont="1" applyFill="1" applyBorder="1" applyAlignment="1" applyProtection="1">
      <alignment horizontal="center"/>
    </xf>
    <xf numFmtId="0" fontId="1" fillId="5" borderId="2" xfId="0" applyNumberFormat="1" applyFont="1" applyFill="1" applyBorder="1" applyAlignment="1" applyProtection="1">
      <alignment horizontal="center" vertical="center"/>
    </xf>
    <xf numFmtId="0" fontId="1" fillId="5" borderId="3" xfId="0" applyNumberFormat="1" applyFont="1" applyFill="1" applyBorder="1" applyAlignment="1" applyProtection="1">
      <alignment horizontal="center" vertical="center"/>
    </xf>
    <xf numFmtId="0" fontId="1" fillId="5" borderId="4" xfId="0" applyNumberFormat="1" applyFont="1" applyFill="1" applyBorder="1" applyAlignment="1" applyProtection="1">
      <alignment horizontal="center" vertical="center"/>
    </xf>
    <xf numFmtId="0" fontId="1" fillId="5" borderId="1" xfId="0" applyNumberFormat="1" applyFont="1" applyFill="1" applyBorder="1" applyAlignment="1" applyProtection="1">
      <alignment horizontal="center" vertical="center" wrapText="1"/>
    </xf>
    <xf numFmtId="0" fontId="1" fillId="5" borderId="1" xfId="0" applyNumberFormat="1" applyFont="1" applyFill="1" applyBorder="1" applyAlignment="1" applyProtection="1">
      <alignment horizontal="center" vertical="center"/>
    </xf>
    <xf numFmtId="0" fontId="1" fillId="5" borderId="1" xfId="0" applyNumberFormat="1" applyFont="1" applyFill="1" applyBorder="1" applyAlignment="1" applyProtection="1">
      <alignment horizontal="center" vertical="center" textRotation="90"/>
    </xf>
  </cellXfs>
  <cellStyles count="1">
    <cellStyle name="Normal" xfId="0" builtinId="0"/>
  </cellStyles>
  <dxfs count="42">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19</xdr:col>
      <xdr:colOff>177800</xdr:colOff>
      <xdr:row>8</xdr:row>
      <xdr:rowOff>0</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4211300" y="41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19</xdr:col>
      <xdr:colOff>177800</xdr:colOff>
      <xdr:row>9</xdr:row>
      <xdr:rowOff>0</xdr:rowOff>
    </xdr:from>
    <xdr:ext cx="184731" cy="264560"/>
    <xdr:sp macro="" textlink="">
      <xdr:nvSpPr>
        <xdr:cNvPr id="3" name="CuadroTexto 2">
          <a:extLst>
            <a:ext uri="{FF2B5EF4-FFF2-40B4-BE49-F238E27FC236}">
              <a16:creationId xmlns:a16="http://schemas.microsoft.com/office/drawing/2014/main" id="{E55204B9-D94F-4481-9833-FAFEB4AEC975}"/>
            </a:ext>
          </a:extLst>
        </xdr:cNvPr>
        <xdr:cNvSpPr txBox="1"/>
      </xdr:nvSpPr>
      <xdr:spPr>
        <a:xfrm>
          <a:off x="15636875" y="1438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75"/>
  <sheetViews>
    <sheetView showGridLines="0" tabSelected="1" zoomScale="164" zoomScaleNormal="90" zoomScaleSheetLayoutView="80" zoomScalePageLayoutView="80" workbookViewId="0">
      <selection activeCell="H5" sqref="H5:H6"/>
    </sheetView>
  </sheetViews>
  <sheetFormatPr baseColWidth="10" defaultColWidth="11.42578125" defaultRowHeight="11.25" zeroHeight="1" x14ac:dyDescent="0.2"/>
  <cols>
    <col min="1" max="2" width="4.42578125" style="2" customWidth="1"/>
    <col min="3" max="3" width="5.42578125" style="2" customWidth="1"/>
    <col min="4" max="4" width="6.42578125" style="2" customWidth="1"/>
    <col min="5" max="5" width="9.42578125" style="2" customWidth="1"/>
    <col min="6" max="6" width="38.42578125" style="2" customWidth="1"/>
    <col min="7" max="7" width="26" style="2" customWidth="1"/>
    <col min="8" max="8" width="6.42578125" style="2" customWidth="1"/>
    <col min="9" max="9" width="7" style="2" customWidth="1"/>
    <col min="10" max="11" width="4.42578125" style="2" customWidth="1"/>
    <col min="12" max="12" width="8.42578125" style="2" customWidth="1"/>
    <col min="13" max="13" width="26.42578125" style="2" customWidth="1"/>
    <col min="14" max="14" width="6" style="2" customWidth="1"/>
    <col min="15" max="15" width="6.140625" style="2" customWidth="1"/>
    <col min="16" max="16" width="5.140625" style="2" customWidth="1"/>
    <col min="17" max="17" width="3.42578125" style="2" bestFit="1" customWidth="1"/>
    <col min="18" max="18" width="6.140625" style="2" customWidth="1"/>
    <col min="19" max="19" width="10.42578125" style="2" customWidth="1"/>
    <col min="20" max="20" width="8.42578125" style="9" customWidth="1"/>
    <col min="21" max="21" width="9.42578125" style="9" customWidth="1"/>
    <col min="22" max="22" width="34.42578125" style="2" customWidth="1"/>
    <col min="23" max="23" width="19.42578125" style="2" customWidth="1"/>
    <col min="24" max="24" width="11.42578125" style="2" customWidth="1"/>
    <col min="25" max="16384" width="11.42578125" style="2"/>
  </cols>
  <sheetData>
    <row r="1" spans="1:26" ht="92.25" customHeight="1" x14ac:dyDescent="0.2">
      <c r="T1" s="2"/>
      <c r="U1" s="2"/>
    </row>
    <row r="2" spans="1:26" ht="26.45" customHeight="1" x14ac:dyDescent="0.2">
      <c r="A2" s="63" t="s">
        <v>122</v>
      </c>
      <c r="B2" s="64"/>
      <c r="C2" s="64"/>
      <c r="D2" s="64"/>
      <c r="E2" s="65"/>
      <c r="F2" s="56" t="s">
        <v>209</v>
      </c>
      <c r="G2" s="57"/>
      <c r="H2" s="57"/>
      <c r="I2" s="57"/>
      <c r="J2" s="57"/>
      <c r="K2" s="57"/>
      <c r="L2" s="57"/>
      <c r="M2" s="57"/>
      <c r="N2" s="57"/>
      <c r="O2" s="57"/>
      <c r="P2" s="57"/>
      <c r="Q2" s="57"/>
      <c r="R2" s="57"/>
      <c r="S2" s="57"/>
      <c r="T2" s="57"/>
      <c r="U2" s="58"/>
      <c r="V2" s="36" t="s">
        <v>86</v>
      </c>
      <c r="W2" s="40"/>
    </row>
    <row r="3" spans="1:26" ht="26.45" customHeight="1" x14ac:dyDescent="0.2">
      <c r="A3" s="66"/>
      <c r="B3" s="67"/>
      <c r="C3" s="67"/>
      <c r="D3" s="67"/>
      <c r="E3" s="68"/>
      <c r="F3" s="59"/>
      <c r="G3" s="60"/>
      <c r="H3" s="60"/>
      <c r="I3" s="60"/>
      <c r="J3" s="60"/>
      <c r="K3" s="60"/>
      <c r="L3" s="60"/>
      <c r="M3" s="60"/>
      <c r="N3" s="60"/>
      <c r="O3" s="60"/>
      <c r="P3" s="60"/>
      <c r="Q3" s="60"/>
      <c r="R3" s="60"/>
      <c r="S3" s="60"/>
      <c r="T3" s="60"/>
      <c r="U3" s="61"/>
      <c r="V3" s="36" t="s">
        <v>121</v>
      </c>
      <c r="W3" s="39">
        <v>44362</v>
      </c>
    </row>
    <row r="4" spans="1:26" ht="35.450000000000003" customHeight="1" x14ac:dyDescent="0.2">
      <c r="A4" s="62" t="s">
        <v>83</v>
      </c>
      <c r="B4" s="62"/>
      <c r="C4" s="62"/>
      <c r="D4" s="62"/>
      <c r="E4" s="62"/>
      <c r="F4" s="62"/>
      <c r="G4" s="62"/>
      <c r="H4" s="62"/>
      <c r="I4" s="62"/>
      <c r="J4" s="62"/>
      <c r="K4" s="62"/>
      <c r="L4" s="62"/>
      <c r="M4" s="62"/>
      <c r="N4" s="62"/>
      <c r="O4" s="62"/>
      <c r="P4" s="62"/>
      <c r="Q4" s="62"/>
      <c r="R4" s="62"/>
      <c r="S4" s="62"/>
      <c r="T4" s="62"/>
      <c r="U4" s="62"/>
      <c r="V4" s="62"/>
      <c r="W4" s="62"/>
    </row>
    <row r="5" spans="1:26" s="10" customFormat="1" ht="33" customHeight="1" x14ac:dyDescent="0.2">
      <c r="A5" s="54" t="s">
        <v>78</v>
      </c>
      <c r="B5" s="54" t="s">
        <v>0</v>
      </c>
      <c r="C5" s="54" t="s">
        <v>1</v>
      </c>
      <c r="D5" s="54" t="s">
        <v>2</v>
      </c>
      <c r="E5" s="54" t="s">
        <v>3</v>
      </c>
      <c r="F5" s="54" t="s">
        <v>4</v>
      </c>
      <c r="G5" s="54" t="s">
        <v>5</v>
      </c>
      <c r="H5" s="54" t="s">
        <v>11</v>
      </c>
      <c r="I5" s="54" t="s">
        <v>6</v>
      </c>
      <c r="J5" s="54" t="s">
        <v>7</v>
      </c>
      <c r="K5" s="54" t="s">
        <v>8</v>
      </c>
      <c r="L5" s="54" t="s">
        <v>9</v>
      </c>
      <c r="M5" s="54" t="s">
        <v>10</v>
      </c>
      <c r="N5" s="55" t="s">
        <v>13</v>
      </c>
      <c r="O5" s="55"/>
      <c r="P5" s="55"/>
      <c r="Q5" s="55"/>
      <c r="R5" s="52" t="s">
        <v>12</v>
      </c>
      <c r="S5" s="52" t="s">
        <v>81</v>
      </c>
      <c r="T5" s="52" t="s">
        <v>87</v>
      </c>
      <c r="U5" s="52" t="s">
        <v>88</v>
      </c>
      <c r="V5" s="55" t="s">
        <v>14</v>
      </c>
      <c r="W5" s="55"/>
    </row>
    <row r="6" spans="1:26" s="10" customFormat="1" ht="80.25" customHeight="1" x14ac:dyDescent="0.2">
      <c r="A6" s="52"/>
      <c r="B6" s="52"/>
      <c r="C6" s="52"/>
      <c r="D6" s="52"/>
      <c r="E6" s="52"/>
      <c r="F6" s="52"/>
      <c r="G6" s="52"/>
      <c r="H6" s="52"/>
      <c r="I6" s="52"/>
      <c r="J6" s="52"/>
      <c r="K6" s="52"/>
      <c r="L6" s="52"/>
      <c r="M6" s="52"/>
      <c r="N6" s="42" t="s">
        <v>11</v>
      </c>
      <c r="O6" s="42" t="s">
        <v>6</v>
      </c>
      <c r="P6" s="42" t="s">
        <v>7</v>
      </c>
      <c r="Q6" s="42" t="s">
        <v>8</v>
      </c>
      <c r="R6" s="53"/>
      <c r="S6" s="53"/>
      <c r="T6" s="53"/>
      <c r="U6" s="53"/>
      <c r="V6" s="43" t="s">
        <v>15</v>
      </c>
      <c r="W6" s="44" t="s">
        <v>16</v>
      </c>
    </row>
    <row r="7" spans="1:26" ht="109.5" customHeight="1" x14ac:dyDescent="0.2">
      <c r="A7" s="45">
        <v>1</v>
      </c>
      <c r="B7" s="3" t="s">
        <v>51</v>
      </c>
      <c r="C7" s="3" t="s">
        <v>53</v>
      </c>
      <c r="D7" s="3" t="s">
        <v>55</v>
      </c>
      <c r="E7" s="3" t="s">
        <v>60</v>
      </c>
      <c r="F7" s="4" t="s">
        <v>202</v>
      </c>
      <c r="G7" s="4" t="s">
        <v>194</v>
      </c>
      <c r="H7" s="3" t="s">
        <v>66</v>
      </c>
      <c r="I7" s="3" t="s">
        <v>68</v>
      </c>
      <c r="J7" s="1">
        <f>IFERROR(MID(H7,1,1)+MID(I7,1,1),"")</f>
        <v>6</v>
      </c>
      <c r="K7" s="1" t="str">
        <f>IF(J7="","",IF(OR(J7=2,J7=3,J7=4),'TABLAS VALORACIÓN'!$Y$19,IF(J7=5,'TABLAS VALORACIÓN'!$Y$18,IF(OR(J7=6,J7=7),'TABLAS VALORACIÓN'!$Y$17,IF(OR(J7=8,J7=9,J7=10),'TABLAS VALORACIÓN'!$Y$16)))))</f>
        <v>Riesgo Alto</v>
      </c>
      <c r="L7" s="7" t="s">
        <v>73</v>
      </c>
      <c r="M7" s="4" t="s">
        <v>199</v>
      </c>
      <c r="N7" s="3" t="s">
        <v>63</v>
      </c>
      <c r="O7" s="3" t="s">
        <v>68</v>
      </c>
      <c r="P7" s="1">
        <f>IFERROR(MID(N7,1,1)+MID(O7,1,1),"")</f>
        <v>3</v>
      </c>
      <c r="Q7" s="1" t="str">
        <f>IF(P7="","",IF(OR(P7=2,P7=3,P7=4),'TABLAS VALORACIÓN'!$Y$19,IF(P7=5,'TABLAS VALORACIÓN'!$Y$18,IF(OR(P7=6,P7=7),'TABLAS VALORACIÓN'!$Y$17,IF(OR(P7=8,P7=9,P7=10),'TABLAS VALORACIÓN'!$Y$16)))))</f>
        <v>Riesgo Bajo</v>
      </c>
      <c r="R7" s="3" t="s">
        <v>158</v>
      </c>
      <c r="S7" s="5" t="s">
        <v>73</v>
      </c>
      <c r="T7" s="30" t="s">
        <v>155</v>
      </c>
      <c r="U7" s="30" t="s">
        <v>201</v>
      </c>
      <c r="V7" s="4" t="s">
        <v>200</v>
      </c>
      <c r="W7" s="5" t="s">
        <v>198</v>
      </c>
      <c r="X7" s="6"/>
      <c r="Y7" s="6"/>
      <c r="Z7" s="6"/>
    </row>
    <row r="8" spans="1:26" ht="109.5" customHeight="1" x14ac:dyDescent="0.2">
      <c r="A8" s="45">
        <v>2</v>
      </c>
      <c r="B8" s="3" t="s">
        <v>50</v>
      </c>
      <c r="C8" s="3" t="s">
        <v>53</v>
      </c>
      <c r="D8" s="3" t="s">
        <v>56</v>
      </c>
      <c r="E8" s="3" t="s">
        <v>60</v>
      </c>
      <c r="F8" s="4" t="s">
        <v>203</v>
      </c>
      <c r="G8" s="4" t="s">
        <v>194</v>
      </c>
      <c r="H8" s="3" t="s">
        <v>65</v>
      </c>
      <c r="I8" s="3" t="s">
        <v>70</v>
      </c>
      <c r="J8" s="1">
        <f>IFERROR(MID(H8,1,1)+MID(I8,1,1),"")</f>
        <v>6</v>
      </c>
      <c r="K8" s="1" t="str">
        <f>IF(J8="","",IF(OR(J8=2,J8=3,J8=4),'TABLAS VALORACIÓN'!$Y$19,IF(J8=5,'TABLAS VALORACIÓN'!$Y$18,IF(OR(J8=6,J8=7),'TABLAS VALORACIÓN'!$Y$17,IF(OR(J8=8,J8=9,J8=10),'TABLAS VALORACIÓN'!$Y$16)))))</f>
        <v>Riesgo Alto</v>
      </c>
      <c r="L8" s="7" t="s">
        <v>73</v>
      </c>
      <c r="M8" s="4" t="s">
        <v>195</v>
      </c>
      <c r="N8" s="3" t="s">
        <v>64</v>
      </c>
      <c r="O8" s="3" t="s">
        <v>68</v>
      </c>
      <c r="P8" s="1">
        <f>IFERROR(MID(N8,1,1)+MID(O8,1,1),"")</f>
        <v>4</v>
      </c>
      <c r="Q8" s="1" t="str">
        <f>IF(P8="","",IF(OR(P8=2,P8=3,P8=4),'TABLAS VALORACIÓN'!$Y$19,IF(P8=5,'TABLAS VALORACIÓN'!$Y$18,IF(OR(P8=6,P8=7),'TABLAS VALORACIÓN'!$Y$17,IF(OR(P8=8,P8=9,P8=10),'TABLAS VALORACIÓN'!$Y$16)))))</f>
        <v>Riesgo Bajo</v>
      </c>
      <c r="R8" s="3" t="s">
        <v>158</v>
      </c>
      <c r="S8" s="5" t="s">
        <v>73</v>
      </c>
      <c r="T8" s="30" t="s">
        <v>155</v>
      </c>
      <c r="U8" s="30" t="s">
        <v>196</v>
      </c>
      <c r="V8" s="4" t="s">
        <v>160</v>
      </c>
      <c r="W8" s="5" t="s">
        <v>137</v>
      </c>
      <c r="X8" s="6"/>
      <c r="Y8" s="6"/>
      <c r="Z8" s="6"/>
    </row>
    <row r="9" spans="1:26" ht="109.5" customHeight="1" x14ac:dyDescent="0.2">
      <c r="A9" s="45">
        <v>3</v>
      </c>
      <c r="B9" s="3" t="s">
        <v>50</v>
      </c>
      <c r="C9" s="3" t="s">
        <v>53</v>
      </c>
      <c r="D9" s="3" t="s">
        <v>57</v>
      </c>
      <c r="E9" s="3" t="s">
        <v>60</v>
      </c>
      <c r="F9" s="4" t="s">
        <v>133</v>
      </c>
      <c r="G9" s="4" t="s">
        <v>134</v>
      </c>
      <c r="H9" s="3" t="s">
        <v>65</v>
      </c>
      <c r="I9" s="3" t="s">
        <v>70</v>
      </c>
      <c r="J9" s="1">
        <f>IFERROR(MID(H9,1,1)+MID(I9,1,1),"")</f>
        <v>6</v>
      </c>
      <c r="K9" s="1" t="str">
        <f>IF(J9="","",IF(OR(J9=2,J9=3,J9=4),'TABLAS VALORACIÓN'!$Y$19,IF(J9=5,'TABLAS VALORACIÓN'!$Y$18,IF(OR(J9=6,J9=7),'TABLAS VALORACIÓN'!$Y$17,IF(OR(J9=8,J9=9,J9=10),'TABLAS VALORACIÓN'!$Y$16)))))</f>
        <v>Riesgo Alto</v>
      </c>
      <c r="L9" s="7" t="s">
        <v>73</v>
      </c>
      <c r="M9" s="4" t="s">
        <v>159</v>
      </c>
      <c r="N9" s="3" t="s">
        <v>64</v>
      </c>
      <c r="O9" s="3" t="s">
        <v>70</v>
      </c>
      <c r="P9" s="1">
        <f>IFERROR(MID(N9,1,1)+MID(O9,1,1),"")</f>
        <v>5</v>
      </c>
      <c r="Q9" s="1" t="str">
        <f>IF(P9="","",IF(OR(P9=2,P9=3,P9=4),'TABLAS VALORACIÓN'!$Y$19,IF(P9=5,'TABLAS VALORACIÓN'!$Y$18,IF(OR(P9=6,P9=7),'TABLAS VALORACIÓN'!$Y$17,IF(OR(P9=8,P9=9,P9=10),'TABLAS VALORACIÓN'!$Y$16)))))</f>
        <v>Riesgo Medio</v>
      </c>
      <c r="R9" s="3" t="s">
        <v>158</v>
      </c>
      <c r="S9" s="5" t="s">
        <v>190</v>
      </c>
      <c r="T9" s="30" t="s">
        <v>135</v>
      </c>
      <c r="U9" s="30" t="s">
        <v>136</v>
      </c>
      <c r="V9" s="4" t="s">
        <v>160</v>
      </c>
      <c r="W9" s="5" t="s">
        <v>137</v>
      </c>
      <c r="X9" s="6"/>
      <c r="Y9" s="6"/>
      <c r="Z9" s="6"/>
    </row>
    <row r="10" spans="1:26" ht="79.5" customHeight="1" x14ac:dyDescent="0.2">
      <c r="A10" s="45">
        <v>4</v>
      </c>
      <c r="B10" s="3" t="s">
        <v>50</v>
      </c>
      <c r="C10" s="3" t="s">
        <v>54</v>
      </c>
      <c r="D10" s="3" t="s">
        <v>184</v>
      </c>
      <c r="E10" s="3" t="s">
        <v>185</v>
      </c>
      <c r="F10" s="4" t="s">
        <v>186</v>
      </c>
      <c r="G10" s="4" t="s">
        <v>187</v>
      </c>
      <c r="H10" s="3" t="s">
        <v>63</v>
      </c>
      <c r="I10" s="3" t="s">
        <v>68</v>
      </c>
      <c r="J10" s="1">
        <f t="shared" ref="J10" si="0">IFERROR(MID(H10,1,1)+MID(I10,1,1),"")</f>
        <v>3</v>
      </c>
      <c r="K10" s="1" t="str">
        <f>IF(J10="","",IF(OR(J10=2,J10=3,J10=4),'TABLAS VALORACIÓN'!$Y$19,IF(J10=5,'TABLAS VALORACIÓN'!$Y$18,IF(OR(J10=6,J10=7),'TABLAS VALORACIÓN'!$Y$17,IF(OR(J10=8,J10=9,J10=10),'TABLAS VALORACIÓN'!$Y$16)))))</f>
        <v>Riesgo Bajo</v>
      </c>
      <c r="L10" s="7" t="s">
        <v>188</v>
      </c>
      <c r="M10" s="4" t="s">
        <v>189</v>
      </c>
      <c r="N10" s="3" t="s">
        <v>63</v>
      </c>
      <c r="O10" s="3" t="s">
        <v>69</v>
      </c>
      <c r="P10" s="1">
        <f>IFERROR(MID(N10,1,1)+MID(O10,1,1),"")</f>
        <v>2</v>
      </c>
      <c r="Q10" s="1" t="str">
        <f>IF(P10="","",IF(OR(P10=2,P10=3,P10=4),'TABLAS VALORACIÓN'!$Y$19,IF(P10=5,'TABLAS VALORACIÓN'!$Y$18,IF(OR(P10=6,P10=7),'TABLAS VALORACIÓN'!$Y$17,IF(OR(P10=8,P10=9,P10=10),'TABLAS VALORACIÓN'!$Y$16)))))</f>
        <v>Riesgo Bajo</v>
      </c>
      <c r="R10" s="3" t="s">
        <v>158</v>
      </c>
      <c r="S10" s="5" t="s">
        <v>190</v>
      </c>
      <c r="T10" s="30" t="s">
        <v>138</v>
      </c>
      <c r="U10" s="30" t="s">
        <v>139</v>
      </c>
      <c r="V10" s="4" t="s">
        <v>191</v>
      </c>
      <c r="W10" s="5" t="s">
        <v>140</v>
      </c>
      <c r="X10" s="6"/>
      <c r="Y10" s="6"/>
      <c r="Z10" s="6"/>
    </row>
    <row r="11" spans="1:26" ht="74.25" customHeight="1" x14ac:dyDescent="0.2">
      <c r="A11" s="45">
        <v>5</v>
      </c>
      <c r="B11" s="3" t="s">
        <v>50</v>
      </c>
      <c r="C11" s="3" t="s">
        <v>53</v>
      </c>
      <c r="D11" s="3" t="s">
        <v>58</v>
      </c>
      <c r="E11" s="3" t="s">
        <v>129</v>
      </c>
      <c r="F11" s="4" t="s">
        <v>141</v>
      </c>
      <c r="G11" s="4" t="s">
        <v>169</v>
      </c>
      <c r="H11" s="3" t="s">
        <v>64</v>
      </c>
      <c r="I11" s="3" t="s">
        <v>70</v>
      </c>
      <c r="J11" s="1">
        <f t="shared" ref="J11:J19" si="1">IFERROR(MID(H11,1,1)+MID(I11,1,1),"")</f>
        <v>5</v>
      </c>
      <c r="K11" s="1" t="str">
        <f>IF(J11="","",IF(OR(J11=2,J11=3,J11=4),'TABLAS VALORACIÓN'!$Y$19,IF(J11=5,'TABLAS VALORACIÓN'!$Y$18,IF(OR(J11=6,J11=7),'TABLAS VALORACIÓN'!$Y$17,IF(OR(J11=8,J11=9,J11=10),'TABLAS VALORACIÓN'!$Y$16)))))</f>
        <v>Riesgo Medio</v>
      </c>
      <c r="L11" s="7" t="s">
        <v>73</v>
      </c>
      <c r="M11" s="4" t="s">
        <v>142</v>
      </c>
      <c r="N11" s="3" t="s">
        <v>64</v>
      </c>
      <c r="O11" s="3" t="s">
        <v>68</v>
      </c>
      <c r="P11" s="1">
        <f t="shared" ref="P11:P19" si="2">IFERROR(MID(N11,1,1)+MID(O11,1,1),"")</f>
        <v>4</v>
      </c>
      <c r="Q11" s="1" t="str">
        <f>IF(P11="","",IF(OR(P11=2,P11=3,P11=4),'TABLAS VALORACIÓN'!$Y$19,IF(P11=5,'TABLAS VALORACIÓN'!$Y$18,IF(OR(P11=6,P11=7),'TABLAS VALORACIÓN'!$Y$17,IF(OR(P11=8,P11=9,P11=10),'TABLAS VALORACIÓN'!$Y$16)))))</f>
        <v>Riesgo Bajo</v>
      </c>
      <c r="R11" s="3" t="s">
        <v>158</v>
      </c>
      <c r="S11" s="5" t="s">
        <v>73</v>
      </c>
      <c r="T11" s="30" t="s">
        <v>138</v>
      </c>
      <c r="U11" s="30" t="s">
        <v>139</v>
      </c>
      <c r="V11" s="4" t="s">
        <v>143</v>
      </c>
      <c r="W11" s="5" t="s">
        <v>140</v>
      </c>
      <c r="X11" s="6"/>
      <c r="Y11" s="6"/>
      <c r="Z11" s="6"/>
    </row>
    <row r="12" spans="1:26" ht="62.25" customHeight="1" x14ac:dyDescent="0.2">
      <c r="A12" s="45">
        <v>6</v>
      </c>
      <c r="B12" s="3" t="s">
        <v>51</v>
      </c>
      <c r="C12" s="3" t="s">
        <v>53</v>
      </c>
      <c r="D12" s="3" t="s">
        <v>58</v>
      </c>
      <c r="E12" s="3" t="s">
        <v>60</v>
      </c>
      <c r="F12" s="4" t="s">
        <v>165</v>
      </c>
      <c r="G12" s="4" t="s">
        <v>166</v>
      </c>
      <c r="H12" s="3" t="s">
        <v>63</v>
      </c>
      <c r="I12" s="3" t="s">
        <v>70</v>
      </c>
      <c r="J12" s="1">
        <f t="shared" si="1"/>
        <v>4</v>
      </c>
      <c r="K12" s="1" t="str">
        <f>IF(J12="","",IF(OR(J12=2,J12=3,J12=4),'TABLAS VALORACIÓN'!$Y$19,IF(J12=5,'TABLAS VALORACIÓN'!$Y$18,IF(OR(J12=6,J12=7),'TABLAS VALORACIÓN'!$Y$17,IF(OR(J12=8,J12=9,J12=10),'TABLAS VALORACIÓN'!$Y$16)))))</f>
        <v>Riesgo Bajo</v>
      </c>
      <c r="L12" s="7" t="s">
        <v>73</v>
      </c>
      <c r="M12" s="4" t="s">
        <v>167</v>
      </c>
      <c r="N12" s="3" t="s">
        <v>63</v>
      </c>
      <c r="O12" s="3" t="s">
        <v>68</v>
      </c>
      <c r="P12" s="1">
        <f t="shared" ref="P12" si="3">IFERROR(MID(N12,1,1)+MID(O12,1,1),"")</f>
        <v>3</v>
      </c>
      <c r="Q12" s="1" t="str">
        <f>IF(P12="","",IF(OR(P12=2,P12=3,P12=4),'TABLAS VALORACIÓN'!$Y$19,IF(P12=5,'TABLAS VALORACIÓN'!$Y$18,IF(OR(P12=6,P12=7),'TABLAS VALORACIÓN'!$Y$17,IF(OR(P12=8,P12=9,P12=10),'TABLAS VALORACIÓN'!$Y$16)))))</f>
        <v>Riesgo Bajo</v>
      </c>
      <c r="R12" s="3" t="s">
        <v>158</v>
      </c>
      <c r="S12" s="5" t="s">
        <v>73</v>
      </c>
      <c r="T12" s="30" t="s">
        <v>138</v>
      </c>
      <c r="U12" s="30" t="s">
        <v>139</v>
      </c>
      <c r="V12" s="4" t="s">
        <v>168</v>
      </c>
      <c r="W12" s="5" t="s">
        <v>140</v>
      </c>
      <c r="X12" s="6"/>
      <c r="Y12" s="6"/>
      <c r="Z12" s="6"/>
    </row>
    <row r="13" spans="1:26" ht="76.5" customHeight="1" x14ac:dyDescent="0.2">
      <c r="A13" s="45">
        <v>7</v>
      </c>
      <c r="B13" s="3" t="s">
        <v>51</v>
      </c>
      <c r="C13" s="3" t="s">
        <v>53</v>
      </c>
      <c r="D13" s="3" t="s">
        <v>58</v>
      </c>
      <c r="E13" s="3" t="s">
        <v>60</v>
      </c>
      <c r="F13" s="4" t="s">
        <v>192</v>
      </c>
      <c r="G13" s="4" t="s">
        <v>208</v>
      </c>
      <c r="H13" s="3" t="s">
        <v>65</v>
      </c>
      <c r="I13" s="3" t="s">
        <v>70</v>
      </c>
      <c r="J13" s="1">
        <f t="shared" ref="J13" si="4">IFERROR(MID(H13,1,1)+MID(I13,1,1),"")</f>
        <v>6</v>
      </c>
      <c r="K13" s="1" t="str">
        <f>IF(J13="","",IF(OR(J13=2,J13=3,J13=4),'TABLAS VALORACIÓN'!$Y$19,IF(J13=5,'TABLAS VALORACIÓN'!$Y$18,IF(OR(J13=6,J13=7),'TABLAS VALORACIÓN'!$Y$17,IF(OR(J13=8,J13=9,J13=10),'TABLAS VALORACIÓN'!$Y$16)))))</f>
        <v>Riesgo Alto</v>
      </c>
      <c r="L13" s="7" t="s">
        <v>74</v>
      </c>
      <c r="M13" s="4" t="s">
        <v>206</v>
      </c>
      <c r="N13" s="3" t="s">
        <v>63</v>
      </c>
      <c r="O13" s="3" t="s">
        <v>70</v>
      </c>
      <c r="P13" s="1">
        <f t="shared" ref="P13" si="5">IFERROR(MID(N13,1,1)+MID(O13,1,1),"")</f>
        <v>4</v>
      </c>
      <c r="Q13" s="1" t="str">
        <f>IF(P13="","",IF(OR(P13=2,P13=3,P13=4),'TABLAS VALORACIÓN'!$Y$19,IF(P13=5,'TABLAS VALORACIÓN'!$Y$18,IF(OR(P13=6,P13=7),'TABLAS VALORACIÓN'!$Y$17,IF(OR(P13=8,P13=9,P13=10),'TABLAS VALORACIÓN'!$Y$16)))))</f>
        <v>Riesgo Bajo</v>
      </c>
      <c r="R13" s="3" t="s">
        <v>158</v>
      </c>
      <c r="S13" s="5" t="s">
        <v>74</v>
      </c>
      <c r="T13" s="30" t="s">
        <v>138</v>
      </c>
      <c r="U13" s="30" t="s">
        <v>139</v>
      </c>
      <c r="V13" s="4" t="s">
        <v>149</v>
      </c>
      <c r="W13" s="5" t="s">
        <v>150</v>
      </c>
      <c r="X13" s="6"/>
      <c r="Y13" s="6"/>
      <c r="Z13" s="6"/>
    </row>
    <row r="14" spans="1:26" ht="59.25" customHeight="1" x14ac:dyDescent="0.2">
      <c r="A14" s="45">
        <v>8</v>
      </c>
      <c r="B14" s="3" t="s">
        <v>51</v>
      </c>
      <c r="C14" s="3" t="s">
        <v>54</v>
      </c>
      <c r="D14" s="3" t="s">
        <v>58</v>
      </c>
      <c r="E14" s="3" t="s">
        <v>60</v>
      </c>
      <c r="F14" s="4" t="s">
        <v>170</v>
      </c>
      <c r="G14" s="4" t="s">
        <v>148</v>
      </c>
      <c r="H14" s="3" t="s">
        <v>66</v>
      </c>
      <c r="I14" s="3" t="s">
        <v>70</v>
      </c>
      <c r="J14" s="1">
        <f t="shared" si="1"/>
        <v>7</v>
      </c>
      <c r="K14" s="1" t="str">
        <f>IF(J14="","",IF(OR(J14=2,J14=3,J14=4),'TABLAS VALORACIÓN'!$Y$19,IF(J14=5,'TABLAS VALORACIÓN'!$Y$18,IF(OR(J14=6,J14=7),'TABLAS VALORACIÓN'!$Y$17,IF(OR(J14=8,J14=9,J14=10),'TABLAS VALORACIÓN'!$Y$16)))))</f>
        <v>Riesgo Alto</v>
      </c>
      <c r="L14" s="7" t="s">
        <v>74</v>
      </c>
      <c r="M14" s="4" t="s">
        <v>175</v>
      </c>
      <c r="N14" s="3" t="s">
        <v>63</v>
      </c>
      <c r="O14" s="3" t="s">
        <v>70</v>
      </c>
      <c r="P14" s="1">
        <f t="shared" si="2"/>
        <v>4</v>
      </c>
      <c r="Q14" s="1" t="str">
        <f>IF(P14="","",IF(OR(P14=2,P14=3,P14=4),'TABLAS VALORACIÓN'!$Y$19,IF(P14=5,'TABLAS VALORACIÓN'!$Y$18,IF(OR(P14=6,P14=7),'TABLAS VALORACIÓN'!$Y$17,IF(OR(P14=8,P14=9,P14=10),'TABLAS VALORACIÓN'!$Y$16)))))</f>
        <v>Riesgo Bajo</v>
      </c>
      <c r="R14" s="3" t="s">
        <v>158</v>
      </c>
      <c r="S14" s="5" t="s">
        <v>74</v>
      </c>
      <c r="T14" s="30" t="s">
        <v>138</v>
      </c>
      <c r="U14" s="30" t="s">
        <v>139</v>
      </c>
      <c r="V14" s="4" t="s">
        <v>149</v>
      </c>
      <c r="W14" s="5" t="s">
        <v>150</v>
      </c>
      <c r="X14" s="6"/>
      <c r="Y14" s="6"/>
      <c r="Z14" s="6"/>
    </row>
    <row r="15" spans="1:26" ht="45.75" customHeight="1" x14ac:dyDescent="0.2">
      <c r="A15" s="45">
        <v>9</v>
      </c>
      <c r="B15" s="3" t="s">
        <v>51</v>
      </c>
      <c r="C15" s="3" t="s">
        <v>54</v>
      </c>
      <c r="D15" s="3" t="s">
        <v>58</v>
      </c>
      <c r="E15" s="3" t="s">
        <v>60</v>
      </c>
      <c r="F15" s="4" t="s">
        <v>161</v>
      </c>
      <c r="G15" s="4" t="s">
        <v>171</v>
      </c>
      <c r="H15" s="3" t="s">
        <v>65</v>
      </c>
      <c r="I15" s="3" t="s">
        <v>70</v>
      </c>
      <c r="J15" s="1">
        <f t="shared" si="1"/>
        <v>6</v>
      </c>
      <c r="K15" s="1" t="str">
        <f>IF(J15="","",IF(OR(J15=2,J15=3,J15=4),'TABLAS VALORACIÓN'!$Y$19,IF(J15=5,'TABLAS VALORACIÓN'!$Y$18,IF(OR(J15=6,J15=7),'TABLAS VALORACIÓN'!$Y$17,IF(OR(J15=8,J15=9,J15=10),'TABLAS VALORACIÓN'!$Y$16)))))</f>
        <v>Riesgo Alto</v>
      </c>
      <c r="L15" s="5" t="s">
        <v>74</v>
      </c>
      <c r="M15" s="4" t="s">
        <v>176</v>
      </c>
      <c r="N15" s="3" t="s">
        <v>65</v>
      </c>
      <c r="O15" s="3" t="s">
        <v>68</v>
      </c>
      <c r="P15" s="1">
        <f t="shared" si="2"/>
        <v>5</v>
      </c>
      <c r="Q15" s="1" t="str">
        <f>IF(P15="","",IF(OR(P15=2,P15=3,P15=4),'TABLAS VALORACIÓN'!$Y$19,IF(P15=5,'TABLAS VALORACIÓN'!$Y$18,IF(OR(P15=6,P15=7),'TABLAS VALORACIÓN'!$Y$17,IF(OR(P15=8,P15=9,P15=10),'TABLAS VALORACIÓN'!$Y$16)))))</f>
        <v>Riesgo Medio</v>
      </c>
      <c r="R15" s="3" t="s">
        <v>158</v>
      </c>
      <c r="S15" s="5" t="s">
        <v>74</v>
      </c>
      <c r="T15" s="30" t="s">
        <v>138</v>
      </c>
      <c r="U15" s="30" t="s">
        <v>139</v>
      </c>
      <c r="V15" s="4" t="s">
        <v>149</v>
      </c>
      <c r="W15" s="5" t="s">
        <v>150</v>
      </c>
      <c r="X15" s="6" t="str">
        <f t="shared" ref="X15" si="6">IF(I15="Insignificante",1,IF(I15="Menor",2,IF(I15="Moderado",3,IF(I15="Mayor",4,IF(I15="Catastrófico",5,"")))))</f>
        <v/>
      </c>
      <c r="Y15" s="6" t="str">
        <f t="shared" ref="Y15" si="7">IF(N15="Raro",1,IF(N15="Improbable",2,IF(N15="Posible",3,IF(N15="Probable",4,IF(N15="casi cierto",5,"")))))</f>
        <v/>
      </c>
      <c r="Z15" s="6" t="str">
        <f t="shared" ref="Z15" si="8">IF(O15="Insignificante",1,IF(O15="Menor",2,IF(O15="Moderado",3,IF(O15="Mayor",4,IF(O15="Catastrófico",5,"")))))</f>
        <v/>
      </c>
    </row>
    <row r="16" spans="1:26" ht="80.25" customHeight="1" x14ac:dyDescent="0.2">
      <c r="A16" s="45">
        <v>10</v>
      </c>
      <c r="B16" s="3" t="s">
        <v>51</v>
      </c>
      <c r="C16" s="41" t="s">
        <v>53</v>
      </c>
      <c r="D16" s="3" t="s">
        <v>58</v>
      </c>
      <c r="E16" s="3" t="s">
        <v>129</v>
      </c>
      <c r="F16" s="4" t="s">
        <v>193</v>
      </c>
      <c r="G16" s="4" t="s">
        <v>162</v>
      </c>
      <c r="H16" s="3" t="s">
        <v>65</v>
      </c>
      <c r="I16" s="3" t="s">
        <v>71</v>
      </c>
      <c r="J16" s="1">
        <f t="shared" si="1"/>
        <v>7</v>
      </c>
      <c r="K16" s="1" t="str">
        <f>IF(J16="","",IF(OR(J16=2,J16=3,J16=4),'TABLAS VALORACIÓN'!$Y$19,IF(J16=5,'TABLAS VALORACIÓN'!$Y$18,IF(OR(J16=6,J16=7),'TABLAS VALORACIÓN'!$Y$17,IF(OR(J16=8,J16=9,J16=10),'TABLAS VALORACIÓN'!$Y$16)))))</f>
        <v>Riesgo Alto</v>
      </c>
      <c r="L16" s="5" t="s">
        <v>74</v>
      </c>
      <c r="M16" s="4" t="s">
        <v>177</v>
      </c>
      <c r="N16" s="3" t="s">
        <v>64</v>
      </c>
      <c r="O16" s="3" t="s">
        <v>70</v>
      </c>
      <c r="P16" s="1">
        <f t="shared" si="2"/>
        <v>5</v>
      </c>
      <c r="Q16" s="1" t="str">
        <f>IF(P16="","",IF(OR(P16=2,P16=3,P16=4),'TABLAS VALORACIÓN'!$Y$19,IF(P16=5,'TABLAS VALORACIÓN'!$Y$18,IF(OR(P16=6,P16=7),'TABLAS VALORACIÓN'!$Y$17,IF(OR(P16=8,P16=9,P16=10),'TABLAS VALORACIÓN'!$Y$16)))))</f>
        <v>Riesgo Medio</v>
      </c>
      <c r="R16" s="3" t="s">
        <v>158</v>
      </c>
      <c r="S16" s="5" t="s">
        <v>74</v>
      </c>
      <c r="T16" s="30" t="s">
        <v>138</v>
      </c>
      <c r="U16" s="30" t="s">
        <v>139</v>
      </c>
      <c r="V16" s="4" t="s">
        <v>163</v>
      </c>
      <c r="W16" s="5" t="s">
        <v>150</v>
      </c>
      <c r="X16" s="6"/>
      <c r="Y16" s="6"/>
      <c r="Z16" s="6"/>
    </row>
    <row r="17" spans="1:26" ht="66.75" customHeight="1" x14ac:dyDescent="0.2">
      <c r="A17" s="45">
        <v>11</v>
      </c>
      <c r="B17" s="3" t="s">
        <v>51</v>
      </c>
      <c r="C17" s="3" t="s">
        <v>54</v>
      </c>
      <c r="D17" s="3" t="s">
        <v>58</v>
      </c>
      <c r="E17" s="3" t="s">
        <v>60</v>
      </c>
      <c r="F17" s="4" t="s">
        <v>197</v>
      </c>
      <c r="G17" s="4" t="s">
        <v>172</v>
      </c>
      <c r="H17" s="3" t="s">
        <v>66</v>
      </c>
      <c r="I17" s="3" t="s">
        <v>70</v>
      </c>
      <c r="J17" s="1">
        <f t="shared" si="1"/>
        <v>7</v>
      </c>
      <c r="K17" s="1" t="str">
        <f>IF(J17="","",IF(OR(J17=2,J17=3,J17=4),'TABLAS VALORACIÓN'!$Y$19,IF(J17=5,'TABLAS VALORACIÓN'!$Y$18,IF(OR(J17=6,J17=7),'TABLAS VALORACIÓN'!$Y$17,IF(OR(J17=8,J17=9,J17=10),'TABLAS VALORACIÓN'!$Y$16)))))</f>
        <v>Riesgo Alto</v>
      </c>
      <c r="L17" s="5" t="s">
        <v>74</v>
      </c>
      <c r="M17" s="4" t="s">
        <v>178</v>
      </c>
      <c r="N17" s="3" t="s">
        <v>65</v>
      </c>
      <c r="O17" s="3" t="s">
        <v>70</v>
      </c>
      <c r="P17" s="1">
        <f t="shared" si="2"/>
        <v>6</v>
      </c>
      <c r="Q17" s="1" t="str">
        <f>IF(P17="","",IF(OR(P17=2,P17=3,P17=4),'TABLAS VALORACIÓN'!$Y$19,IF(P17=5,'TABLAS VALORACIÓN'!$Y$18,IF(OR(P17=6,P17=7),'TABLAS VALORACIÓN'!$Y$17,IF(OR(P17=8,P17=9,P17=10),'TABLAS VALORACIÓN'!$Y$16)))))</f>
        <v>Riesgo Alto</v>
      </c>
      <c r="R17" s="3" t="s">
        <v>158</v>
      </c>
      <c r="S17" s="5" t="s">
        <v>74</v>
      </c>
      <c r="T17" s="30" t="s">
        <v>138</v>
      </c>
      <c r="U17" s="30" t="s">
        <v>139</v>
      </c>
      <c r="V17" s="4" t="s">
        <v>173</v>
      </c>
      <c r="W17" s="5" t="s">
        <v>151</v>
      </c>
      <c r="X17" s="6"/>
      <c r="Y17" s="6"/>
      <c r="Z17" s="6"/>
    </row>
    <row r="18" spans="1:26" ht="58.5" customHeight="1" x14ac:dyDescent="0.2">
      <c r="A18" s="45">
        <v>12</v>
      </c>
      <c r="B18" s="3" t="s">
        <v>51</v>
      </c>
      <c r="C18" s="3" t="s">
        <v>53</v>
      </c>
      <c r="D18" s="3" t="s">
        <v>58</v>
      </c>
      <c r="E18" s="3" t="s">
        <v>60</v>
      </c>
      <c r="F18" s="4" t="s">
        <v>152</v>
      </c>
      <c r="G18" s="4" t="s">
        <v>164</v>
      </c>
      <c r="H18" s="3" t="s">
        <v>65</v>
      </c>
      <c r="I18" s="3" t="s">
        <v>71</v>
      </c>
      <c r="J18" s="1">
        <f t="shared" si="1"/>
        <v>7</v>
      </c>
      <c r="K18" s="1" t="str">
        <f>IF(J18="","",IF(OR(J18=2,J18=3,J18=4),'TABLAS VALORACIÓN'!$Y$19,IF(J18=5,'TABLAS VALORACIÓN'!$Y$18,IF(OR(J18=6,J18=7),'TABLAS VALORACIÓN'!$Y$17,IF(OR(J18=8,J18=9,J18=10),'TABLAS VALORACIÓN'!$Y$16)))))</f>
        <v>Riesgo Alto</v>
      </c>
      <c r="L18" s="5" t="s">
        <v>74</v>
      </c>
      <c r="M18" s="4" t="s">
        <v>179</v>
      </c>
      <c r="N18" s="3" t="s">
        <v>64</v>
      </c>
      <c r="O18" s="3" t="s">
        <v>68</v>
      </c>
      <c r="P18" s="1">
        <f t="shared" si="2"/>
        <v>4</v>
      </c>
      <c r="Q18" s="1" t="str">
        <f>IF(P18="","",IF(OR(P18=2,P18=3,P18=4),'TABLAS VALORACIÓN'!$Y$19,IF(P18=5,'TABLAS VALORACIÓN'!$Y$18,IF(OR(P18=6,P18=7),'TABLAS VALORACIÓN'!$Y$17,IF(OR(P18=8,P18=9,P18=10),'TABLAS VALORACIÓN'!$Y$16)))))</f>
        <v>Riesgo Bajo</v>
      </c>
      <c r="R18" s="3" t="s">
        <v>158</v>
      </c>
      <c r="S18" s="5" t="s">
        <v>74</v>
      </c>
      <c r="T18" s="30" t="s">
        <v>138</v>
      </c>
      <c r="U18" s="30" t="s">
        <v>139</v>
      </c>
      <c r="V18" s="4" t="s">
        <v>153</v>
      </c>
      <c r="W18" s="5" t="s">
        <v>154</v>
      </c>
      <c r="X18" s="6"/>
      <c r="Y18" s="6"/>
      <c r="Z18" s="6"/>
    </row>
    <row r="19" spans="1:26" ht="78.75" customHeight="1" x14ac:dyDescent="0.2">
      <c r="A19" s="45">
        <v>13</v>
      </c>
      <c r="B19" s="3" t="s">
        <v>50</v>
      </c>
      <c r="C19" s="3" t="s">
        <v>54</v>
      </c>
      <c r="D19" s="3" t="s">
        <v>58</v>
      </c>
      <c r="E19" s="3" t="s">
        <v>130</v>
      </c>
      <c r="F19" s="4" t="s">
        <v>180</v>
      </c>
      <c r="G19" s="4" t="s">
        <v>164</v>
      </c>
      <c r="H19" s="3" t="s">
        <v>64</v>
      </c>
      <c r="I19" s="3" t="s">
        <v>71</v>
      </c>
      <c r="J19" s="1">
        <f t="shared" si="1"/>
        <v>6</v>
      </c>
      <c r="K19" s="1" t="str">
        <f>IF(J19="","",IF(OR(J19=2,J19=3,J19=4),'TABLAS VALORACIÓN'!$Y$19,IF(J19=5,'TABLAS VALORACIÓN'!$Y$18,IF(OR(J19=6,J19=7),'TABLAS VALORACIÓN'!$Y$17,IF(OR(J19=8,J19=9,J19=10),'TABLAS VALORACIÓN'!$Y$16)))))</f>
        <v>Riesgo Alto</v>
      </c>
      <c r="L19" s="5" t="s">
        <v>73</v>
      </c>
      <c r="M19" s="4" t="s">
        <v>204</v>
      </c>
      <c r="N19" s="3" t="s">
        <v>63</v>
      </c>
      <c r="O19" s="3" t="s">
        <v>70</v>
      </c>
      <c r="P19" s="1">
        <f t="shared" si="2"/>
        <v>4</v>
      </c>
      <c r="Q19" s="1" t="str">
        <f>IF(P19="","",IF(OR(P19=2,P19=3,P19=4),'TABLAS VALORACIÓN'!$Y$19,IF(P19=5,'TABLAS VALORACIÓN'!$Y$18,IF(OR(P19=6,P19=7),'TABLAS VALORACIÓN'!$Y$17,IF(OR(P19=8,P19=9,P19=10),'TABLAS VALORACIÓN'!$Y$16)))))</f>
        <v>Riesgo Bajo</v>
      </c>
      <c r="R19" s="3" t="s">
        <v>158</v>
      </c>
      <c r="S19" s="5" t="s">
        <v>73</v>
      </c>
      <c r="T19" s="8" t="s">
        <v>155</v>
      </c>
      <c r="U19" s="8" t="s">
        <v>156</v>
      </c>
      <c r="V19" s="4" t="s">
        <v>157</v>
      </c>
      <c r="W19" s="5" t="s">
        <v>137</v>
      </c>
      <c r="X19" s="6"/>
      <c r="Y19" s="6"/>
      <c r="Z19" s="6"/>
    </row>
    <row r="20" spans="1:26" ht="78.75" customHeight="1" x14ac:dyDescent="0.2">
      <c r="A20" s="45">
        <v>14</v>
      </c>
      <c r="B20" s="3" t="s">
        <v>50</v>
      </c>
      <c r="C20" s="3" t="s">
        <v>54</v>
      </c>
      <c r="D20" s="3" t="s">
        <v>58</v>
      </c>
      <c r="E20" s="3" t="s">
        <v>59</v>
      </c>
      <c r="F20" s="4" t="s">
        <v>181</v>
      </c>
      <c r="G20" s="4" t="s">
        <v>164</v>
      </c>
      <c r="H20" s="3" t="s">
        <v>65</v>
      </c>
      <c r="I20" s="3" t="s">
        <v>71</v>
      </c>
      <c r="J20" s="1">
        <f t="shared" ref="J20" si="9">IFERROR(MID(H20,1,1)+MID(I20,1,1),"")</f>
        <v>7</v>
      </c>
      <c r="K20" s="1" t="str">
        <f>IF(J20="","",IF(OR(J20=2,J20=3,J20=4),'TABLAS VALORACIÓN'!$Y$19,IF(J20=5,'TABLAS VALORACIÓN'!$Y$18,IF(OR(J20=6,J20=7),'TABLAS VALORACIÓN'!$Y$17,IF(OR(J20=8,J20=9,J20=10),'TABLAS VALORACIÓN'!$Y$16)))))</f>
        <v>Riesgo Alto</v>
      </c>
      <c r="L20" s="5" t="s">
        <v>190</v>
      </c>
      <c r="M20" s="4" t="s">
        <v>205</v>
      </c>
      <c r="N20" s="3" t="s">
        <v>65</v>
      </c>
      <c r="O20" s="3" t="s">
        <v>70</v>
      </c>
      <c r="P20" s="1">
        <f t="shared" ref="P20" si="10">IFERROR(MID(N20,1,1)+MID(O20,1,1),"")</f>
        <v>6</v>
      </c>
      <c r="Q20" s="1" t="str">
        <f>IF(P20="","",IF(OR(P20=2,P20=3,P20=4),'TABLAS VALORACIÓN'!$Y$19,IF(P20=5,'TABLAS VALORACIÓN'!$Y$18,IF(OR(P20=6,P20=7),'TABLAS VALORACIÓN'!$Y$17,IF(OR(P20=8,P20=9,P20=10),'TABLAS VALORACIÓN'!$Y$16)))))</f>
        <v>Riesgo Alto</v>
      </c>
      <c r="R20" s="3" t="s">
        <v>158</v>
      </c>
      <c r="S20" s="5" t="s">
        <v>190</v>
      </c>
      <c r="T20" s="8" t="s">
        <v>155</v>
      </c>
      <c r="U20" s="8" t="s">
        <v>156</v>
      </c>
      <c r="V20" s="47" t="s">
        <v>183</v>
      </c>
      <c r="W20" s="48" t="s">
        <v>182</v>
      </c>
      <c r="X20" s="6"/>
      <c r="Y20" s="6"/>
      <c r="Z20" s="6"/>
    </row>
    <row r="21" spans="1:26" ht="87.75" customHeight="1" x14ac:dyDescent="0.2">
      <c r="A21" s="45">
        <v>15</v>
      </c>
      <c r="B21" s="3" t="s">
        <v>50</v>
      </c>
      <c r="C21" s="3" t="s">
        <v>53</v>
      </c>
      <c r="D21" s="3" t="s">
        <v>58</v>
      </c>
      <c r="E21" s="3" t="s">
        <v>61</v>
      </c>
      <c r="F21" s="4" t="s">
        <v>144</v>
      </c>
      <c r="G21" s="4" t="s">
        <v>207</v>
      </c>
      <c r="H21" s="3" t="s">
        <v>63</v>
      </c>
      <c r="I21" s="3" t="s">
        <v>70</v>
      </c>
      <c r="J21" s="1">
        <f>IFERROR(MID(H21,1,1)+MID(I21,1,1),"")</f>
        <v>4</v>
      </c>
      <c r="K21" s="1" t="str">
        <f>IF(J21="","",IF(OR(J21=2,J21=3,J21=4),'TABLAS VALORACIÓN'!$Y$19,IF(J21=5,'TABLAS VALORACIÓN'!$Y$18,IF(OR(J21=6,J21=7),'TABLAS VALORACIÓN'!$Y$17,IF(OR(J21=8,J21=9,J21=10),'TABLAS VALORACIÓN'!$Y$16)))))</f>
        <v>Riesgo Bajo</v>
      </c>
      <c r="L21" s="7" t="s">
        <v>73</v>
      </c>
      <c r="M21" s="4" t="s">
        <v>174</v>
      </c>
      <c r="N21" s="3" t="s">
        <v>64</v>
      </c>
      <c r="O21" s="3" t="s">
        <v>69</v>
      </c>
      <c r="P21" s="1">
        <f>IFERROR(MID(N21,1,1)+MID(O21,1,1),"")</f>
        <v>3</v>
      </c>
      <c r="Q21" s="1" t="str">
        <f>IF(P21="","",IF(OR(P21=2,P21=3,P21=4),'TABLAS VALORACIÓN'!$Y$19,IF(P21=5,'TABLAS VALORACIÓN'!$Y$18,IF(OR(P21=6,P21=7),'TABLAS VALORACIÓN'!$Y$17,IF(OR(P21=8,P21=9,P21=10),'TABLAS VALORACIÓN'!$Y$16)))))</f>
        <v>Riesgo Bajo</v>
      </c>
      <c r="R21" s="3" t="s">
        <v>158</v>
      </c>
      <c r="S21" s="5" t="s">
        <v>190</v>
      </c>
      <c r="T21" s="30" t="s">
        <v>145</v>
      </c>
      <c r="U21" s="30" t="s">
        <v>146</v>
      </c>
      <c r="V21" s="4" t="s">
        <v>147</v>
      </c>
      <c r="W21" s="46" t="s">
        <v>137</v>
      </c>
      <c r="X21" s="6"/>
      <c r="Y21" s="6"/>
      <c r="Z21" s="6"/>
    </row>
    <row r="22" spans="1:26" ht="58.35" customHeight="1" x14ac:dyDescent="0.2">
      <c r="A22" s="49" t="s">
        <v>82</v>
      </c>
      <c r="B22" s="50"/>
      <c r="C22" s="50"/>
      <c r="D22" s="50"/>
      <c r="E22" s="50"/>
      <c r="F22" s="50"/>
      <c r="G22" s="50"/>
      <c r="H22" s="50"/>
      <c r="I22" s="50"/>
      <c r="J22" s="50"/>
      <c r="K22" s="50"/>
      <c r="L22" s="50"/>
      <c r="M22" s="50"/>
      <c r="N22" s="50"/>
      <c r="O22" s="50"/>
      <c r="P22" s="50"/>
      <c r="Q22" s="50"/>
      <c r="R22" s="50"/>
      <c r="S22" s="50"/>
      <c r="T22" s="50"/>
      <c r="U22" s="50"/>
      <c r="V22" s="50"/>
      <c r="W22" s="51"/>
    </row>
    <row r="27" spans="1:26" x14ac:dyDescent="0.2"/>
    <row r="28" spans="1:26" x14ac:dyDescent="0.2"/>
    <row r="29" spans="1:26" x14ac:dyDescent="0.2"/>
    <row r="30" spans="1:26" x14ac:dyDescent="0.2"/>
    <row r="31" spans="1:26" x14ac:dyDescent="0.2"/>
    <row r="32" spans="1:26" x14ac:dyDescent="0.2"/>
    <row r="33" x14ac:dyDescent="0.2"/>
    <row r="34" x14ac:dyDescent="0.2"/>
    <row r="43" x14ac:dyDescent="0.2"/>
    <row r="44" x14ac:dyDescent="0.2"/>
    <row r="45" x14ac:dyDescent="0.2"/>
    <row r="46" x14ac:dyDescent="0.2"/>
    <row r="47" x14ac:dyDescent="0.2"/>
    <row r="48" x14ac:dyDescent="0.2"/>
    <row r="49" x14ac:dyDescent="0.2"/>
    <row r="50"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row r="69" x14ac:dyDescent="0.2"/>
    <row r="70" x14ac:dyDescent="0.2"/>
    <row r="71" x14ac:dyDescent="0.2"/>
    <row r="72" x14ac:dyDescent="0.2"/>
    <row r="73" x14ac:dyDescent="0.2"/>
    <row r="74" x14ac:dyDescent="0.2"/>
    <row r="75" x14ac:dyDescent="0.2"/>
  </sheetData>
  <sheetProtection insertRows="0" deleteRows="0"/>
  <customSheetViews>
    <customSheetView guid="{60543607-A49F-48DD-9D41-8E033FABF931}" scale="90" showPageBreaks="1" showGridLines="0" fitToPage="1" printArea="1" hiddenRows="1" topLeftCell="A13">
      <selection activeCell="F20" sqref="F20"/>
      <pageMargins left="0.70866141732283472" right="0" top="0.19685039370078741" bottom="0.39370078740157483" header="0.43307086614173229" footer="0.31496062992125984"/>
      <printOptions horizontalCentered="1"/>
      <pageSetup scale="50" fitToHeight="2" orientation="landscape" horizontalDpi="4294967295" verticalDpi="4294967295" r:id="rId1"/>
      <headerFooter alignWithMargins="0">
        <oddFooter>&amp;CPágina &amp;P de &amp;N</oddFooter>
      </headerFooter>
    </customSheetView>
  </customSheetViews>
  <mergeCells count="23">
    <mergeCell ref="F2:U3"/>
    <mergeCell ref="N5:Q5"/>
    <mergeCell ref="A5:A6"/>
    <mergeCell ref="B5:B6"/>
    <mergeCell ref="C5:C6"/>
    <mergeCell ref="D5:D6"/>
    <mergeCell ref="E5:E6"/>
    <mergeCell ref="F5:F6"/>
    <mergeCell ref="G5:G6"/>
    <mergeCell ref="I5:I6"/>
    <mergeCell ref="J5:J6"/>
    <mergeCell ref="K5:K6"/>
    <mergeCell ref="L5:L6"/>
    <mergeCell ref="A4:W4"/>
    <mergeCell ref="A2:E3"/>
    <mergeCell ref="A22:W22"/>
    <mergeCell ref="R5:R6"/>
    <mergeCell ref="S5:S6"/>
    <mergeCell ref="T5:T6"/>
    <mergeCell ref="U5:U6"/>
    <mergeCell ref="M5:M6"/>
    <mergeCell ref="V5:W5"/>
    <mergeCell ref="H5:H6"/>
  </mergeCells>
  <conditionalFormatting sqref="J8:J9 P8:P9 J11:J21 P11:P21">
    <cfRule type="cellIs" dxfId="41" priority="113" operator="between">
      <formula>8</formula>
      <formula>10</formula>
    </cfRule>
    <cfRule type="cellIs" dxfId="40" priority="114" operator="between">
      <formula>6</formula>
      <formula>7</formula>
    </cfRule>
    <cfRule type="cellIs" dxfId="39" priority="115" operator="equal">
      <formula>5</formula>
    </cfRule>
    <cfRule type="cellIs" dxfId="38" priority="116" operator="between">
      <formula>0</formula>
      <formula>1</formula>
    </cfRule>
    <cfRule type="cellIs" dxfId="37" priority="117" operator="between">
      <formula>2</formula>
      <formula>4</formula>
    </cfRule>
  </conditionalFormatting>
  <conditionalFormatting sqref="K8:K9 Q8:Q9 K11:K21 Q11:Q21">
    <cfRule type="expression" dxfId="36" priority="103">
      <formula>J8=10</formula>
    </cfRule>
    <cfRule type="expression" dxfId="35" priority="104">
      <formula>J8=9</formula>
    </cfRule>
    <cfRule type="expression" dxfId="34" priority="105">
      <formula>J8=7</formula>
    </cfRule>
    <cfRule type="expression" dxfId="33" priority="106">
      <formula>J8=4</formula>
    </cfRule>
    <cfRule type="expression" dxfId="32" priority="107">
      <formula>J8=3</formula>
    </cfRule>
    <cfRule type="expression" dxfId="31" priority="108">
      <formula>J8=8</formula>
    </cfRule>
    <cfRule type="expression" dxfId="30" priority="109">
      <formula>J8=6</formula>
    </cfRule>
    <cfRule type="expression" dxfId="29" priority="110">
      <formula>J8=5</formula>
    </cfRule>
    <cfRule type="expression" dxfId="28" priority="111">
      <formula>J8=2</formula>
    </cfRule>
  </conditionalFormatting>
  <conditionalFormatting sqref="P10 J10">
    <cfRule type="cellIs" dxfId="27" priority="24" operator="between">
      <formula>8</formula>
      <formula>10</formula>
    </cfRule>
    <cfRule type="cellIs" dxfId="26" priority="25" operator="between">
      <formula>6</formula>
      <formula>7</formula>
    </cfRule>
    <cfRule type="cellIs" dxfId="25" priority="26" operator="equal">
      <formula>5</formula>
    </cfRule>
    <cfRule type="cellIs" dxfId="24" priority="27" operator="between">
      <formula>0</formula>
      <formula>1</formula>
    </cfRule>
    <cfRule type="cellIs" dxfId="23" priority="28" operator="between">
      <formula>2</formula>
      <formula>4</formula>
    </cfRule>
  </conditionalFormatting>
  <conditionalFormatting sqref="Q10 K10">
    <cfRule type="expression" dxfId="22" priority="15">
      <formula>J10=10</formula>
    </cfRule>
    <cfRule type="expression" dxfId="21" priority="16">
      <formula>J10=9</formula>
    </cfRule>
    <cfRule type="expression" dxfId="20" priority="17">
      <formula>J10=7</formula>
    </cfRule>
    <cfRule type="expression" dxfId="19" priority="18">
      <formula>J10=4</formula>
    </cfRule>
    <cfRule type="expression" dxfId="18" priority="19">
      <formula>J10=3</formula>
    </cfRule>
    <cfRule type="expression" dxfId="17" priority="20">
      <formula>J10=8</formula>
    </cfRule>
    <cfRule type="expression" dxfId="16" priority="21">
      <formula>J10=6</formula>
    </cfRule>
    <cfRule type="expression" dxfId="15" priority="22">
      <formula>J10=5</formula>
    </cfRule>
    <cfRule type="expression" dxfId="14" priority="23">
      <formula>J10=2</formula>
    </cfRule>
  </conditionalFormatting>
  <conditionalFormatting sqref="J7 P7">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K7 Q7">
    <cfRule type="expression" dxfId="8" priority="1">
      <formula>J7=10</formula>
    </cfRule>
    <cfRule type="expression" dxfId="7" priority="2">
      <formula>J7=9</formula>
    </cfRule>
    <cfRule type="expression" dxfId="6" priority="3">
      <formula>J7=7</formula>
    </cfRule>
    <cfRule type="expression" dxfId="5" priority="4">
      <formula>J7=4</formula>
    </cfRule>
    <cfRule type="expression" dxfId="4" priority="5">
      <formula>J7=3</formula>
    </cfRule>
    <cfRule type="expression" dxfId="3" priority="6">
      <formula>J7=8</formula>
    </cfRule>
    <cfRule type="expression" dxfId="2" priority="7">
      <formula>J7=6</formula>
    </cfRule>
    <cfRule type="expression" dxfId="1" priority="8">
      <formula>J7=5</formula>
    </cfRule>
    <cfRule type="expression" dxfId="0" priority="9">
      <formula>J7=2</formula>
    </cfRule>
  </conditionalFormatting>
  <dataValidations count="7">
    <dataValidation type="list" allowBlank="1" showInputMessage="1" showErrorMessage="1" sqref="E23:E1048576" xr:uid="{00000000-0002-0000-0000-000000000000}">
      <formula1>TIPO</formula1>
    </dataValidation>
    <dataValidation type="list" allowBlank="1" showInputMessage="1" showErrorMessage="1" sqref="B23:B1048576 B7:B21" xr:uid="{00000000-0002-0000-0000-000001000000}">
      <formula1>CLASE</formula1>
    </dataValidation>
    <dataValidation type="list" allowBlank="1" showInputMessage="1" showErrorMessage="1" sqref="C23:C1048576 C7:C21" xr:uid="{00000000-0002-0000-0000-000002000000}">
      <formula1>FUENTE</formula1>
    </dataValidation>
    <dataValidation type="list" allowBlank="1" showInputMessage="1" showErrorMessage="1" sqref="D23:D1048576" xr:uid="{00000000-0002-0000-0000-000003000000}">
      <formula1>ETAPA</formula1>
    </dataValidation>
    <dataValidation type="list" allowBlank="1" showInputMessage="1" showErrorMessage="1" sqref="L23:L1048576 L7:L18 L21" xr:uid="{00000000-0002-0000-0000-000004000000}">
      <formula1>ASIGNACIÓN</formula1>
    </dataValidation>
    <dataValidation type="list" allowBlank="1" showInputMessage="1" showErrorMessage="1" sqref="H23:H1048576 N23:N1048576 N7:N21 H7:H21" xr:uid="{00000000-0002-0000-0000-000005000000}">
      <formula1>PROBABILIDAD</formula1>
    </dataValidation>
    <dataValidation type="list" allowBlank="1" showInputMessage="1" showErrorMessage="1" sqref="I23:I1048576 O23:O1048576 O7:O21 I7:I21" xr:uid="{00000000-0002-0000-0000-000006000000}">
      <formula1>IMPACTO</formula1>
    </dataValidation>
  </dataValidations>
  <printOptions horizontalCentered="1"/>
  <pageMargins left="0.70866141732283472" right="0" top="0.19685039370078741" bottom="0.39370078740157483" header="0.43307086614173229" footer="0.31496062992125984"/>
  <pageSetup scale="49" fitToHeight="2" orientation="landscape" horizontalDpi="4294967295" verticalDpi="4294967295" r:id="rId2"/>
  <headerFooter alignWithMargins="0">
    <oddFooter>&amp;CPágina &amp;P de &amp;N</oddFooter>
  </headerFooter>
  <drawing r:id="rId3"/>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7000000}">
          <x14:formula1>
            <xm:f>'TABLAS VALORACIÓN'!$C$34:$C$37</xm:f>
          </x14:formula1>
          <xm:sqref>D7:D9 D11:D21</xm:sqref>
        </x14:dataValidation>
        <x14:dataValidation type="list" allowBlank="1" showInputMessage="1" showErrorMessage="1" xr:uid="{00000000-0002-0000-0000-000008000000}">
          <x14:formula1>
            <xm:f>'TABLAS VALORACIÓN'!$D$34:$D$41</xm:f>
          </x14:formula1>
          <xm:sqref>E7:E9 E11:E21</xm:sqref>
        </x14:dataValidation>
        <x14:dataValidation type="list" allowBlank="1" showInputMessage="1" showErrorMessage="1" xr:uid="{00000000-0002-0000-0000-000009000000}">
          <x14:formula1>
            <xm:f>'TABLAS VALORACIÓN'!$Y$22:$Y$23</xm:f>
          </x14:formula1>
          <xm:sqref>S11:S18</xm:sqref>
        </x14:dataValidation>
        <x14:dataValidation type="list" allowBlank="1" showInputMessage="1" showErrorMessage="1" xr:uid="{00000000-0002-0000-0000-00000A000000}">
          <x14:formula1>
            <xm:f>'TABLAS VALORACIÓN'!$X$22:$X$23</xm:f>
          </x14:formula1>
          <xm:sqref>R7:R21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42"/>
  <sheetViews>
    <sheetView showGridLines="0" topLeftCell="A16" zoomScale="90" zoomScaleNormal="90" zoomScalePageLayoutView="90" workbookViewId="0">
      <selection activeCell="C19" sqref="C19"/>
    </sheetView>
  </sheetViews>
  <sheetFormatPr baseColWidth="10" defaultColWidth="11.42578125" defaultRowHeight="11.25" zeroHeight="1" x14ac:dyDescent="0.2"/>
  <cols>
    <col min="1" max="1" width="1.42578125" style="22" customWidth="1"/>
    <col min="2" max="2" width="13.42578125" style="22" customWidth="1"/>
    <col min="3" max="3" width="20.42578125" style="22" customWidth="1"/>
    <col min="4" max="4" width="14" style="22" customWidth="1"/>
    <col min="5" max="5" width="6.42578125" style="22" customWidth="1"/>
    <col min="6" max="6" width="25.42578125" style="22" customWidth="1"/>
    <col min="7" max="9" width="21.140625" style="22" customWidth="1"/>
    <col min="10" max="11" width="21.42578125" style="22" customWidth="1"/>
    <col min="12" max="12" width="11.42578125" style="22" customWidth="1"/>
    <col min="13" max="13" width="10.42578125" style="22" customWidth="1"/>
    <col min="14" max="14" width="11.42578125" style="22" customWidth="1"/>
    <col min="15" max="15" width="23" style="22" customWidth="1"/>
    <col min="16" max="16" width="24" style="22" customWidth="1"/>
    <col min="17" max="17" width="17" style="22" customWidth="1"/>
    <col min="18" max="18" width="24" style="22" customWidth="1"/>
    <col min="19" max="19" width="23.42578125" style="22" customWidth="1"/>
    <col min="20" max="21" width="11.42578125" style="22" customWidth="1"/>
    <col min="22" max="22" width="19" style="22" customWidth="1"/>
    <col min="23" max="23" width="28" style="22" hidden="1" customWidth="1"/>
    <col min="24" max="42" width="0" style="22" hidden="1" customWidth="1"/>
    <col min="43" max="16383" width="11.42578125" style="22"/>
    <col min="16384" max="16384" width="5.42578125" style="22" customWidth="1"/>
  </cols>
  <sheetData>
    <row r="1" spans="1:25" ht="15" x14ac:dyDescent="0.25">
      <c r="A1" s="25" t="s">
        <v>79</v>
      </c>
    </row>
    <row r="2" spans="1:25" s="13" customFormat="1" x14ac:dyDescent="0.2"/>
    <row r="3" spans="1:25" s="13" customFormat="1" x14ac:dyDescent="0.2">
      <c r="B3" s="33" t="s">
        <v>115</v>
      </c>
      <c r="C3" s="74" t="s">
        <v>101</v>
      </c>
      <c r="D3" s="74"/>
      <c r="F3" s="33" t="s">
        <v>123</v>
      </c>
      <c r="G3" s="34" t="s">
        <v>124</v>
      </c>
      <c r="H3" s="34" t="s">
        <v>125</v>
      </c>
      <c r="I3" s="74" t="s">
        <v>90</v>
      </c>
      <c r="J3" s="74"/>
      <c r="K3" s="74"/>
      <c r="L3" s="74"/>
      <c r="N3" s="33" t="s">
        <v>100</v>
      </c>
      <c r="O3" s="74" t="s">
        <v>101</v>
      </c>
      <c r="P3" s="74"/>
      <c r="Q3" s="74"/>
    </row>
    <row r="4" spans="1:25" s="13" customFormat="1" ht="53.45" customHeight="1" x14ac:dyDescent="0.2">
      <c r="B4" s="28" t="s">
        <v>50</v>
      </c>
      <c r="C4" s="71" t="s">
        <v>117</v>
      </c>
      <c r="D4" s="76"/>
      <c r="F4" s="77" t="s">
        <v>55</v>
      </c>
      <c r="G4" s="77" t="s">
        <v>84</v>
      </c>
      <c r="H4" s="80" t="s">
        <v>95</v>
      </c>
      <c r="I4" s="83" t="s">
        <v>93</v>
      </c>
      <c r="J4" s="84"/>
      <c r="K4" s="84"/>
      <c r="L4" s="85"/>
      <c r="N4" s="37" t="s">
        <v>103</v>
      </c>
      <c r="O4" s="71" t="s">
        <v>102</v>
      </c>
      <c r="P4" s="76"/>
      <c r="Q4" s="76"/>
    </row>
    <row r="5" spans="1:25" s="13" customFormat="1" ht="53.45" customHeight="1" x14ac:dyDescent="0.2">
      <c r="B5" s="28" t="s">
        <v>51</v>
      </c>
      <c r="C5" s="71" t="s">
        <v>118</v>
      </c>
      <c r="D5" s="71"/>
      <c r="F5" s="78"/>
      <c r="G5" s="78"/>
      <c r="H5" s="82"/>
      <c r="I5" s="86"/>
      <c r="J5" s="87"/>
      <c r="K5" s="87"/>
      <c r="L5" s="88"/>
      <c r="N5" s="37" t="s">
        <v>59</v>
      </c>
      <c r="O5" s="71" t="s">
        <v>104</v>
      </c>
      <c r="P5" s="76"/>
      <c r="Q5" s="76"/>
    </row>
    <row r="6" spans="1:25" s="13" customFormat="1" ht="60" customHeight="1" x14ac:dyDescent="0.2">
      <c r="F6" s="79"/>
      <c r="G6" s="79"/>
      <c r="H6" s="81"/>
      <c r="I6" s="89"/>
      <c r="J6" s="90"/>
      <c r="K6" s="90"/>
      <c r="L6" s="91"/>
      <c r="N6" s="37" t="s">
        <v>60</v>
      </c>
      <c r="O6" s="71" t="s">
        <v>106</v>
      </c>
      <c r="P6" s="76"/>
      <c r="Q6" s="76"/>
    </row>
    <row r="7" spans="1:25" s="13" customFormat="1" ht="92.25" customHeight="1" x14ac:dyDescent="0.2">
      <c r="B7" s="33" t="s">
        <v>116</v>
      </c>
      <c r="C7" s="74" t="s">
        <v>101</v>
      </c>
      <c r="D7" s="74"/>
      <c r="F7" s="19" t="s">
        <v>56</v>
      </c>
      <c r="G7" s="16" t="s">
        <v>95</v>
      </c>
      <c r="H7" s="16" t="s">
        <v>96</v>
      </c>
      <c r="I7" s="75" t="s">
        <v>94</v>
      </c>
      <c r="J7" s="75"/>
      <c r="K7" s="75"/>
      <c r="L7" s="75"/>
      <c r="N7" s="35" t="s">
        <v>105</v>
      </c>
      <c r="O7" s="71" t="s">
        <v>107</v>
      </c>
      <c r="P7" s="76"/>
      <c r="Q7" s="76"/>
    </row>
    <row r="8" spans="1:25" s="13" customFormat="1" ht="98.25" customHeight="1" x14ac:dyDescent="0.2">
      <c r="B8" s="29" t="s">
        <v>53</v>
      </c>
      <c r="C8" s="69" t="s">
        <v>119</v>
      </c>
      <c r="D8" s="70"/>
      <c r="F8" s="19" t="s">
        <v>57</v>
      </c>
      <c r="G8" s="16" t="s">
        <v>97</v>
      </c>
      <c r="H8" s="19" t="s">
        <v>85</v>
      </c>
      <c r="I8" s="75" t="s">
        <v>98</v>
      </c>
      <c r="J8" s="75"/>
      <c r="K8" s="75"/>
      <c r="L8" s="75"/>
      <c r="N8" s="35" t="s">
        <v>61</v>
      </c>
      <c r="O8" s="71" t="s">
        <v>108</v>
      </c>
      <c r="P8" s="76"/>
      <c r="Q8" s="76"/>
    </row>
    <row r="9" spans="1:25" s="13" customFormat="1" ht="63.75" customHeight="1" x14ac:dyDescent="0.2">
      <c r="B9" s="29" t="s">
        <v>54</v>
      </c>
      <c r="C9" s="72" t="s">
        <v>120</v>
      </c>
      <c r="D9" s="73"/>
      <c r="F9" s="77" t="s">
        <v>58</v>
      </c>
      <c r="G9" s="77" t="s">
        <v>85</v>
      </c>
      <c r="H9" s="80" t="s">
        <v>89</v>
      </c>
      <c r="I9" s="71" t="s">
        <v>99</v>
      </c>
      <c r="J9" s="71"/>
      <c r="K9" s="71"/>
      <c r="L9" s="71"/>
      <c r="N9" s="35" t="s">
        <v>109</v>
      </c>
      <c r="O9" s="71" t="s">
        <v>110</v>
      </c>
      <c r="P9" s="76"/>
      <c r="Q9" s="76"/>
    </row>
    <row r="10" spans="1:25" s="13" customFormat="1" ht="23.1" customHeight="1" x14ac:dyDescent="0.2">
      <c r="F10" s="79"/>
      <c r="G10" s="79"/>
      <c r="H10" s="81"/>
      <c r="I10" s="71"/>
      <c r="J10" s="71"/>
      <c r="K10" s="71"/>
      <c r="L10" s="71"/>
      <c r="N10" s="75" t="s">
        <v>111</v>
      </c>
      <c r="O10" s="71" t="s">
        <v>112</v>
      </c>
      <c r="P10" s="71"/>
      <c r="Q10" s="71"/>
    </row>
    <row r="11" spans="1:25" s="13" customFormat="1" ht="39" customHeight="1" x14ac:dyDescent="0.2">
      <c r="N11" s="75"/>
      <c r="O11" s="71"/>
      <c r="P11" s="71"/>
      <c r="Q11" s="71"/>
    </row>
    <row r="12" spans="1:25" s="13" customFormat="1" ht="53.1" customHeight="1" x14ac:dyDescent="0.2">
      <c r="H12" s="20"/>
      <c r="I12" s="20"/>
      <c r="J12" s="32"/>
      <c r="K12" s="32"/>
      <c r="L12" s="32"/>
      <c r="N12" s="35" t="s">
        <v>113</v>
      </c>
      <c r="O12" s="71" t="s">
        <v>114</v>
      </c>
      <c r="P12" s="71"/>
      <c r="Q12" s="71"/>
    </row>
    <row r="13" spans="1:25" s="13" customFormat="1" x14ac:dyDescent="0.2">
      <c r="F13" s="20"/>
      <c r="G13" s="20"/>
      <c r="H13" s="20"/>
      <c r="I13" s="20"/>
      <c r="J13" s="32"/>
      <c r="K13" s="32"/>
      <c r="L13" s="32"/>
    </row>
    <row r="14" spans="1:25" s="13" customFormat="1" x14ac:dyDescent="0.2">
      <c r="C14" s="94" t="s">
        <v>75</v>
      </c>
      <c r="D14" s="94"/>
      <c r="F14" s="99" t="s">
        <v>76</v>
      </c>
      <c r="G14" s="99"/>
      <c r="H14" s="99"/>
      <c r="I14" s="99"/>
      <c r="J14" s="99"/>
      <c r="K14" s="99"/>
      <c r="L14" s="99"/>
      <c r="O14" s="95" t="s">
        <v>6</v>
      </c>
      <c r="P14" s="96"/>
      <c r="Q14" s="96"/>
      <c r="R14" s="96"/>
      <c r="S14" s="96"/>
      <c r="T14" s="96"/>
      <c r="U14" s="97"/>
      <c r="X14" s="92" t="s">
        <v>77</v>
      </c>
      <c r="Y14" s="93"/>
    </row>
    <row r="15" spans="1:25" s="13" customFormat="1" ht="63" customHeight="1" x14ac:dyDescent="0.2">
      <c r="C15" s="14" t="s">
        <v>8</v>
      </c>
      <c r="D15" s="14" t="s">
        <v>30</v>
      </c>
      <c r="F15" s="95" t="s">
        <v>6</v>
      </c>
      <c r="G15" s="96"/>
      <c r="H15" s="96"/>
      <c r="I15" s="96"/>
      <c r="J15" s="96"/>
      <c r="K15" s="96"/>
      <c r="L15" s="97"/>
      <c r="N15" s="15"/>
      <c r="O15" s="98" t="s">
        <v>31</v>
      </c>
      <c r="P15" s="98"/>
      <c r="Q15" s="16" t="s">
        <v>38</v>
      </c>
      <c r="R15" s="16" t="s">
        <v>39</v>
      </c>
      <c r="S15" s="16" t="s">
        <v>40</v>
      </c>
      <c r="T15" s="16" t="s">
        <v>41</v>
      </c>
      <c r="U15" s="16" t="s">
        <v>42</v>
      </c>
      <c r="X15" s="17" t="s">
        <v>7</v>
      </c>
      <c r="Y15" s="14" t="s">
        <v>8</v>
      </c>
    </row>
    <row r="16" spans="1:25" s="13" customFormat="1" ht="51.75" customHeight="1" x14ac:dyDescent="0.2">
      <c r="B16" s="100" t="s">
        <v>11</v>
      </c>
      <c r="C16" s="18" t="s">
        <v>25</v>
      </c>
      <c r="D16" s="19">
        <v>1</v>
      </c>
      <c r="E16" s="20"/>
      <c r="F16" s="98" t="s">
        <v>31</v>
      </c>
      <c r="G16" s="98"/>
      <c r="H16" s="16" t="s">
        <v>38</v>
      </c>
      <c r="I16" s="16" t="s">
        <v>39</v>
      </c>
      <c r="J16" s="16" t="s">
        <v>40</v>
      </c>
      <c r="K16" s="16" t="s">
        <v>41</v>
      </c>
      <c r="L16" s="16" t="s">
        <v>42</v>
      </c>
      <c r="O16" s="98" t="s">
        <v>32</v>
      </c>
      <c r="P16" s="98"/>
      <c r="Q16" s="16" t="s">
        <v>37</v>
      </c>
      <c r="R16" s="16" t="s">
        <v>36</v>
      </c>
      <c r="S16" s="16" t="s">
        <v>33</v>
      </c>
      <c r="T16" s="16" t="s">
        <v>34</v>
      </c>
      <c r="U16" s="16" t="s">
        <v>35</v>
      </c>
      <c r="X16" s="26" t="s">
        <v>17</v>
      </c>
      <c r="Y16" s="16" t="s">
        <v>18</v>
      </c>
    </row>
    <row r="17" spans="2:25" s="13" customFormat="1" ht="67.5" x14ac:dyDescent="0.2">
      <c r="B17" s="100"/>
      <c r="C17" s="18" t="s">
        <v>26</v>
      </c>
      <c r="D17" s="19">
        <v>2</v>
      </c>
      <c r="E17" s="20"/>
      <c r="F17" s="98" t="s">
        <v>32</v>
      </c>
      <c r="G17" s="98"/>
      <c r="H17" s="16" t="s">
        <v>37</v>
      </c>
      <c r="I17" s="16" t="s">
        <v>36</v>
      </c>
      <c r="J17" s="16" t="s">
        <v>33</v>
      </c>
      <c r="K17" s="16" t="s">
        <v>34</v>
      </c>
      <c r="L17" s="16" t="s">
        <v>35</v>
      </c>
      <c r="O17" s="99" t="s">
        <v>8</v>
      </c>
      <c r="P17" s="99" t="s">
        <v>43</v>
      </c>
      <c r="Q17" s="14" t="s">
        <v>44</v>
      </c>
      <c r="R17" s="14" t="s">
        <v>45</v>
      </c>
      <c r="S17" s="14" t="s">
        <v>24</v>
      </c>
      <c r="T17" s="14" t="s">
        <v>46</v>
      </c>
      <c r="U17" s="14" t="s">
        <v>47</v>
      </c>
      <c r="X17" s="27" t="s">
        <v>19</v>
      </c>
      <c r="Y17" s="16" t="s">
        <v>20</v>
      </c>
    </row>
    <row r="18" spans="2:25" s="13" customFormat="1" ht="22.5" x14ac:dyDescent="0.2">
      <c r="B18" s="100"/>
      <c r="C18" s="18" t="s">
        <v>27</v>
      </c>
      <c r="D18" s="19">
        <v>3</v>
      </c>
      <c r="E18" s="20"/>
      <c r="F18" s="99" t="s">
        <v>8</v>
      </c>
      <c r="G18" s="99" t="s">
        <v>43</v>
      </c>
      <c r="H18" s="14" t="s">
        <v>44</v>
      </c>
      <c r="I18" s="14" t="s">
        <v>45</v>
      </c>
      <c r="J18" s="14" t="s">
        <v>24</v>
      </c>
      <c r="K18" s="14" t="s">
        <v>46</v>
      </c>
      <c r="L18" s="14" t="s">
        <v>47</v>
      </c>
      <c r="O18" s="99"/>
      <c r="P18" s="99"/>
      <c r="Q18" s="19">
        <v>1</v>
      </c>
      <c r="R18" s="19">
        <v>2</v>
      </c>
      <c r="S18" s="19">
        <v>3</v>
      </c>
      <c r="T18" s="19">
        <v>4</v>
      </c>
      <c r="U18" s="21">
        <v>5</v>
      </c>
      <c r="X18" s="11">
        <v>5</v>
      </c>
      <c r="Y18" s="16" t="s">
        <v>21</v>
      </c>
    </row>
    <row r="19" spans="2:25" s="13" customFormat="1" ht="51.75" customHeight="1" x14ac:dyDescent="0.2">
      <c r="B19" s="100"/>
      <c r="C19" s="18" t="s">
        <v>28</v>
      </c>
      <c r="D19" s="19">
        <v>4</v>
      </c>
      <c r="E19" s="20"/>
      <c r="F19" s="99"/>
      <c r="G19" s="99"/>
      <c r="H19" s="19">
        <v>1</v>
      </c>
      <c r="I19" s="19">
        <v>2</v>
      </c>
      <c r="J19" s="19">
        <v>3</v>
      </c>
      <c r="K19" s="19">
        <v>4</v>
      </c>
      <c r="L19" s="21">
        <v>5</v>
      </c>
      <c r="N19" s="100" t="s">
        <v>11</v>
      </c>
      <c r="O19" s="18" t="s">
        <v>25</v>
      </c>
      <c r="P19" s="19">
        <v>1</v>
      </c>
      <c r="Q19" s="12">
        <v>2</v>
      </c>
      <c r="R19" s="12">
        <v>3</v>
      </c>
      <c r="S19" s="12">
        <v>4</v>
      </c>
      <c r="T19" s="11">
        <v>5</v>
      </c>
      <c r="U19" s="27">
        <v>6</v>
      </c>
      <c r="X19" s="12" t="s">
        <v>22</v>
      </c>
      <c r="Y19" s="16" t="s">
        <v>23</v>
      </c>
    </row>
    <row r="20" spans="2:25" s="13" customFormat="1" ht="33.75" x14ac:dyDescent="0.2">
      <c r="B20" s="100"/>
      <c r="C20" s="18" t="s">
        <v>29</v>
      </c>
      <c r="D20" s="19">
        <v>5</v>
      </c>
      <c r="E20" s="20"/>
      <c r="F20" s="20"/>
      <c r="G20" s="20"/>
      <c r="H20" s="20"/>
      <c r="I20" s="20"/>
      <c r="J20" s="20"/>
      <c r="K20" s="20"/>
      <c r="N20" s="100"/>
      <c r="O20" s="18" t="s">
        <v>26</v>
      </c>
      <c r="P20" s="19">
        <v>2</v>
      </c>
      <c r="Q20" s="12">
        <v>3</v>
      </c>
      <c r="R20" s="12">
        <v>4</v>
      </c>
      <c r="S20" s="11">
        <v>5</v>
      </c>
      <c r="T20" s="27">
        <v>6</v>
      </c>
      <c r="U20" s="27">
        <v>7</v>
      </c>
    </row>
    <row r="21" spans="2:25" s="13" customFormat="1" ht="45" x14ac:dyDescent="0.2">
      <c r="F21" s="20"/>
      <c r="G21" s="20"/>
      <c r="H21" s="20"/>
      <c r="I21" s="20"/>
      <c r="J21" s="20"/>
      <c r="K21" s="20"/>
      <c r="N21" s="100"/>
      <c r="O21" s="18" t="s">
        <v>27</v>
      </c>
      <c r="P21" s="19">
        <v>3</v>
      </c>
      <c r="Q21" s="12">
        <v>4</v>
      </c>
      <c r="R21" s="11">
        <v>5</v>
      </c>
      <c r="S21" s="27">
        <v>6</v>
      </c>
      <c r="T21" s="27">
        <v>7</v>
      </c>
      <c r="U21" s="26">
        <v>8</v>
      </c>
      <c r="X21" s="31" t="s">
        <v>12</v>
      </c>
      <c r="Y21" s="31" t="s">
        <v>81</v>
      </c>
    </row>
    <row r="22" spans="2:25" s="13" customFormat="1" ht="22.5" x14ac:dyDescent="0.2">
      <c r="B22" s="13" t="s">
        <v>80</v>
      </c>
      <c r="N22" s="100"/>
      <c r="O22" s="18" t="s">
        <v>28</v>
      </c>
      <c r="P22" s="19">
        <v>4</v>
      </c>
      <c r="Q22" s="11">
        <v>5</v>
      </c>
      <c r="R22" s="27">
        <v>6</v>
      </c>
      <c r="S22" s="27">
        <v>7</v>
      </c>
      <c r="T22" s="26">
        <v>8</v>
      </c>
      <c r="U22" s="26">
        <v>9</v>
      </c>
      <c r="X22" s="13" t="s">
        <v>158</v>
      </c>
      <c r="Y22" s="13" t="s">
        <v>73</v>
      </c>
    </row>
    <row r="23" spans="2:25" s="13" customFormat="1" ht="35.25" customHeight="1" x14ac:dyDescent="0.2">
      <c r="N23" s="100"/>
      <c r="O23" s="18" t="s">
        <v>29</v>
      </c>
      <c r="P23" s="19">
        <v>5</v>
      </c>
      <c r="Q23" s="27">
        <v>6</v>
      </c>
      <c r="R23" s="27">
        <v>7</v>
      </c>
      <c r="S23" s="26">
        <v>8</v>
      </c>
      <c r="T23" s="26">
        <v>9</v>
      </c>
      <c r="U23" s="26">
        <v>10</v>
      </c>
      <c r="X23" s="13" t="s">
        <v>91</v>
      </c>
      <c r="Y23" s="13" t="s">
        <v>74</v>
      </c>
    </row>
    <row r="24" spans="2:25" s="13" customFormat="1" hidden="1" x14ac:dyDescent="0.2">
      <c r="X24" s="13" t="s">
        <v>92</v>
      </c>
    </row>
    <row r="26" spans="2:25" hidden="1" x14ac:dyDescent="0.2">
      <c r="C26" s="22" t="s">
        <v>49</v>
      </c>
      <c r="D26" s="22" t="s">
        <v>52</v>
      </c>
      <c r="F26" s="22" t="s">
        <v>62</v>
      </c>
      <c r="G26" s="22" t="s">
        <v>48</v>
      </c>
      <c r="H26" s="22" t="s">
        <v>9</v>
      </c>
      <c r="O26" s="23"/>
      <c r="P26" s="23"/>
      <c r="Q26" s="23"/>
      <c r="R26" s="23"/>
      <c r="S26" s="23"/>
      <c r="T26" s="23"/>
    </row>
    <row r="27" spans="2:25" hidden="1" x14ac:dyDescent="0.2">
      <c r="C27" s="22" t="s">
        <v>50</v>
      </c>
      <c r="D27" s="22" t="s">
        <v>53</v>
      </c>
      <c r="F27" s="22" t="s">
        <v>63</v>
      </c>
      <c r="G27" s="22" t="s">
        <v>69</v>
      </c>
      <c r="H27" s="22" t="s">
        <v>73</v>
      </c>
      <c r="O27" s="23"/>
      <c r="P27" s="24"/>
      <c r="Q27" s="24"/>
      <c r="R27" s="24"/>
      <c r="S27" s="24"/>
      <c r="T27" s="24"/>
    </row>
    <row r="28" spans="2:25" hidden="1" x14ac:dyDescent="0.2">
      <c r="C28" s="22" t="s">
        <v>51</v>
      </c>
      <c r="D28" s="22" t="s">
        <v>54</v>
      </c>
      <c r="F28" s="22" t="s">
        <v>64</v>
      </c>
      <c r="G28" s="22" t="s">
        <v>68</v>
      </c>
      <c r="H28" s="22" t="s">
        <v>74</v>
      </c>
      <c r="O28" s="23"/>
      <c r="P28" s="24"/>
      <c r="Q28" s="24"/>
      <c r="R28" s="24"/>
      <c r="S28" s="24"/>
      <c r="T28" s="24"/>
    </row>
    <row r="29" spans="2:25" hidden="1" x14ac:dyDescent="0.2">
      <c r="F29" s="22" t="s">
        <v>65</v>
      </c>
      <c r="G29" s="22" t="s">
        <v>70</v>
      </c>
      <c r="O29" s="23"/>
      <c r="P29" s="24"/>
      <c r="Q29" s="24"/>
      <c r="R29" s="24"/>
      <c r="S29" s="24"/>
      <c r="T29" s="24"/>
    </row>
    <row r="30" spans="2:25" hidden="1" x14ac:dyDescent="0.2">
      <c r="F30" s="22" t="s">
        <v>66</v>
      </c>
      <c r="G30" s="22" t="s">
        <v>71</v>
      </c>
      <c r="O30" s="23"/>
      <c r="P30" s="24"/>
      <c r="Q30" s="24"/>
      <c r="R30" s="24"/>
      <c r="S30" s="24"/>
      <c r="T30" s="24"/>
    </row>
    <row r="31" spans="2:25" hidden="1" x14ac:dyDescent="0.2">
      <c r="F31" s="22" t="s">
        <v>67</v>
      </c>
      <c r="G31" s="22" t="s">
        <v>72</v>
      </c>
      <c r="O31" s="23"/>
      <c r="P31" s="24"/>
      <c r="Q31" s="24"/>
      <c r="R31" s="24"/>
      <c r="S31" s="24"/>
      <c r="T31" s="24"/>
    </row>
    <row r="33" spans="3:4" hidden="1" x14ac:dyDescent="0.2">
      <c r="C33" s="22" t="s">
        <v>126</v>
      </c>
      <c r="D33" s="22" t="s">
        <v>127</v>
      </c>
    </row>
    <row r="34" spans="3:4" hidden="1" x14ac:dyDescent="0.2">
      <c r="C34" s="22" t="s">
        <v>55</v>
      </c>
      <c r="D34" s="22" t="s">
        <v>128</v>
      </c>
    </row>
    <row r="35" spans="3:4" hidden="1" x14ac:dyDescent="0.2">
      <c r="C35" s="22" t="s">
        <v>56</v>
      </c>
      <c r="D35" s="22" t="s">
        <v>59</v>
      </c>
    </row>
    <row r="36" spans="3:4" hidden="1" x14ac:dyDescent="0.2">
      <c r="C36" s="22" t="s">
        <v>57</v>
      </c>
      <c r="D36" s="22" t="s">
        <v>60</v>
      </c>
    </row>
    <row r="37" spans="3:4" hidden="1" x14ac:dyDescent="0.2">
      <c r="C37" s="22" t="s">
        <v>58</v>
      </c>
      <c r="D37" s="22" t="s">
        <v>129</v>
      </c>
    </row>
    <row r="38" spans="3:4" hidden="1" x14ac:dyDescent="0.2">
      <c r="D38" s="22" t="s">
        <v>61</v>
      </c>
    </row>
    <row r="39" spans="3:4" hidden="1" x14ac:dyDescent="0.2">
      <c r="D39" s="22" t="s">
        <v>130</v>
      </c>
    </row>
    <row r="40" spans="3:4" hidden="1" x14ac:dyDescent="0.2">
      <c r="D40" s="22" t="s">
        <v>131</v>
      </c>
    </row>
    <row r="41" spans="3:4" hidden="1" x14ac:dyDescent="0.2">
      <c r="D41" s="22" t="s">
        <v>132</v>
      </c>
    </row>
    <row r="42" spans="3:4" hidden="1" x14ac:dyDescent="0.2">
      <c r="D42" s="38"/>
    </row>
  </sheetData>
  <customSheetViews>
    <customSheetView guid="{60543607-A49F-48DD-9D41-8E033FABF931}" scale="90" showGridLines="0" hiddenRows="1" hiddenColumns="1">
      <selection activeCell="I16" sqref="I16"/>
      <pageMargins left="0.7" right="0.7" top="0.75" bottom="0.75" header="0.3" footer="0.3"/>
      <pageSetup orientation="portrait" r:id="rId1"/>
    </customSheetView>
  </customSheetViews>
  <mergeCells count="42">
    <mergeCell ref="P17:P18"/>
    <mergeCell ref="N19:N23"/>
    <mergeCell ref="B16:B20"/>
    <mergeCell ref="F14:L14"/>
    <mergeCell ref="F16:G16"/>
    <mergeCell ref="F17:G17"/>
    <mergeCell ref="F18:F19"/>
    <mergeCell ref="G18:G19"/>
    <mergeCell ref="F15:L15"/>
    <mergeCell ref="O17:O18"/>
    <mergeCell ref="X14:Y14"/>
    <mergeCell ref="C14:D14"/>
    <mergeCell ref="O14:U14"/>
    <mergeCell ref="O15:P15"/>
    <mergeCell ref="O16:P16"/>
    <mergeCell ref="O12:Q12"/>
    <mergeCell ref="C3:D3"/>
    <mergeCell ref="C7:D7"/>
    <mergeCell ref="O8:Q8"/>
    <mergeCell ref="I8:L8"/>
    <mergeCell ref="O9:Q9"/>
    <mergeCell ref="F9:F10"/>
    <mergeCell ref="G9:G10"/>
    <mergeCell ref="H9:H10"/>
    <mergeCell ref="I9:L10"/>
    <mergeCell ref="H4:H6"/>
    <mergeCell ref="I4:L6"/>
    <mergeCell ref="O5:Q5"/>
    <mergeCell ref="O6:Q6"/>
    <mergeCell ref="O7:Q7"/>
    <mergeCell ref="I7:L7"/>
    <mergeCell ref="C8:D8"/>
    <mergeCell ref="C5:D5"/>
    <mergeCell ref="C9:D9"/>
    <mergeCell ref="O3:Q3"/>
    <mergeCell ref="N10:N11"/>
    <mergeCell ref="O10:Q11"/>
    <mergeCell ref="I3:L3"/>
    <mergeCell ref="O4:Q4"/>
    <mergeCell ref="F4:F6"/>
    <mergeCell ref="G4:G6"/>
    <mergeCell ref="C4:D4"/>
  </mergeCell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ANEXO RIESGOS</vt:lpstr>
      <vt:lpstr>TABLAS VALORACIÓN</vt:lpstr>
      <vt:lpstr>'ANEXO RIESGOS'!Área_de_impresión</vt:lpstr>
      <vt:lpstr>ASIGNACIÓN</vt:lpstr>
      <vt:lpstr>CLASE</vt:lpstr>
      <vt:lpstr>FUENTE</vt:lpstr>
      <vt:lpstr>IMPACTO</vt:lpstr>
      <vt:lpstr>PROBABILIDAD</vt:lpstr>
      <vt:lpstr>'ANEXO RIESGOS'!Títulos_a_imprimir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Alfonso Rodriguez Bayona</dc:creator>
  <cp:lastModifiedBy>Claudia Marcela Jimenez Beleño</cp:lastModifiedBy>
  <cp:lastPrinted>2021-05-12T13:54:44Z</cp:lastPrinted>
  <dcterms:created xsi:type="dcterms:W3CDTF">2015-03-24T20:09:23Z</dcterms:created>
  <dcterms:modified xsi:type="dcterms:W3CDTF">2021-09-23T20:55:20Z</dcterms:modified>
</cp:coreProperties>
</file>