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E:\2. GOBANT\1. OFICINA GOBANT\PROCESO CASA FISCAL DE ANTIOQUIA\CARGADO EN SECOP II\Publicado con Pliego Definitivo\"/>
    </mc:Choice>
  </mc:AlternateContent>
  <xr:revisionPtr revIDLastSave="0" documentId="8_{42953764-B8D0-41EE-8DAE-C75DC4965EF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esupuesto" sheetId="1" r:id="rId1"/>
  </sheets>
  <definedNames>
    <definedName name="_xlnm.Print_Area" localSheetId="0">Presupuesto!$A$1:$F$73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1" i="1" l="1"/>
  <c r="F34" i="1"/>
  <c r="F30" i="1"/>
  <c r="F14" i="1"/>
  <c r="F18" i="1"/>
  <c r="F17" i="1"/>
  <c r="F15" i="1"/>
  <c r="F19" i="1"/>
  <c r="F20" i="1"/>
  <c r="F21" i="1"/>
  <c r="F22" i="1"/>
  <c r="F24" i="1"/>
  <c r="F25" i="1"/>
  <c r="F26" i="1"/>
  <c r="F27" i="1"/>
  <c r="F28" i="1"/>
  <c r="F29" i="1"/>
  <c r="F32" i="1"/>
  <c r="F33" i="1"/>
  <c r="F35" i="1"/>
  <c r="F36" i="1"/>
  <c r="F37" i="1"/>
  <c r="F38" i="1"/>
  <c r="F39" i="1"/>
  <c r="F40" i="1"/>
  <c r="F41" i="1"/>
  <c r="F42" i="1"/>
  <c r="F70" i="1" s="1"/>
  <c r="F71" i="1" s="1"/>
  <c r="F43" i="1"/>
  <c r="F45" i="1"/>
  <c r="F46" i="1"/>
  <c r="F47" i="1"/>
  <c r="F49" i="1"/>
  <c r="F50" i="1"/>
  <c r="F52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72" i="1" l="1"/>
  <c r="F73" i="1" s="1"/>
</calcChain>
</file>

<file path=xl/sharedStrings.xml><?xml version="1.0" encoding="utf-8"?>
<sst xmlns="http://schemas.openxmlformats.org/spreadsheetml/2006/main" count="174" uniqueCount="133">
  <si>
    <t>COSTO TOTAL</t>
  </si>
  <si>
    <t>UTILIDAD (5%)</t>
  </si>
  <si>
    <t>ADMINISTRACIÓN (20%)</t>
  </si>
  <si>
    <t>SUBTOTAL</t>
  </si>
  <si>
    <t>ml</t>
  </si>
  <si>
    <t>desmonte y montage cocina</t>
  </si>
  <si>
    <t>1.6.15</t>
  </si>
  <si>
    <t>desmonte de plano madera fondo cocina y rebancos en madera</t>
  </si>
  <si>
    <t>1.6.14</t>
  </si>
  <si>
    <t>suministro canaleta cables alcoba principal</t>
  </si>
  <si>
    <t>1.6.13</t>
  </si>
  <si>
    <t>un</t>
  </si>
  <si>
    <t>Cambio correderas cajones cocina</t>
  </si>
  <si>
    <t>1.6.12</t>
  </si>
  <si>
    <t>suministro e instalacion de ganchos porta escobas</t>
  </si>
  <si>
    <t>1.6.11</t>
  </si>
  <si>
    <t>suministro e instalacion de entrepaños rejilla plastica de 1.50 ml en aseo</t>
  </si>
  <si>
    <t>1.6.10</t>
  </si>
  <si>
    <t>letra</t>
  </si>
  <si>
    <t>aseguramiento de letras en auditorio con tornillo dorado, 4 por letra</t>
  </si>
  <si>
    <t>1.6.9</t>
  </si>
  <si>
    <t>cambio de tuberia de iluminación auditorio tubos led 15 w</t>
  </si>
  <si>
    <t>1.6.8</t>
  </si>
  <si>
    <t>suministro e instalacion pasador de 3/4" puerta reja  de norte</t>
  </si>
  <si>
    <t>1.6.7</t>
  </si>
  <si>
    <t>Retiro de tuberia conduit cableada datos y tv en jardin fachada</t>
  </si>
  <si>
    <t>1.6.6</t>
  </si>
  <si>
    <t>UN</t>
  </si>
  <si>
    <t>Cambio de reflectors a fachada a 50W LED 50/60HZ 85-265 V</t>
  </si>
  <si>
    <t>1.6.5</t>
  </si>
  <si>
    <t xml:space="preserve">Cambio de cableado No14 a sensores de jardin </t>
  </si>
  <si>
    <t>1.6.4</t>
  </si>
  <si>
    <t>Suministro e instalación ojo debuey con lampara led 40ws</t>
  </si>
  <si>
    <t>1.6.3</t>
  </si>
  <si>
    <t>m2</t>
  </si>
  <si>
    <t>Lavada de ventanas a cualquier altura en fachada, incluye reemplazo de piezas de vidrio faltante, masilla y pintura esmalte de masilla donde se requiera, la limpieza es interior y exterior, con aplicación de jabón neutro y medios manuales</t>
  </si>
  <si>
    <t>1.6.2</t>
  </si>
  <si>
    <t>Lavada de muros de bloque de arcilla de cerramiento exterior con ácido nítrico, hidrolavadora a 1800 PSI y aplicación de hidrofobo</t>
  </si>
  <si>
    <t>1.6.1</t>
  </si>
  <si>
    <t>MANTENIMIENTO DE FACHADA Y OTROS</t>
  </si>
  <si>
    <t>Mantenimiento y pintura de piso deck externo,  incluye: Lijada  con medios mecánicos y manuales, esmalte para intemperie dos manos aplicado con medios mecánicos</t>
  </si>
  <si>
    <t>1.5.4</t>
  </si>
  <si>
    <t xml:space="preserve">Mantenimiento y pintura de rejas metálicas,  incluye: Lijada  con medios mecánicos y manuales, esmalte para intemperie dos manos aplicado con medios mecánicos </t>
  </si>
  <si>
    <t>1.5.3</t>
  </si>
  <si>
    <t>Mantenimiento de puerta de madera de dos alas de garaje ( 1,40x2,25 ml),  incluye: Lijada de toda la superficie con medios mecánicos y manuales, incluido el marco, resane y cubierta de perforaciones, esmalte mate aplicado con medios mecánicos y cerraduras de seguridad, incluye desmonte y montaje</t>
  </si>
  <si>
    <t>1.5.2</t>
  </si>
  <si>
    <t>Mantenimiento de puertas de madera,  incluye: Lijada de toda la superficie con medios mecánicos y manuales, incluido el marco, resane y cubierta de perforaciones, esmalte mate aplicado con medios mecánicos, ubicadas en wc auditorio .</t>
  </si>
  <si>
    <t>1.5.1</t>
  </si>
  <si>
    <t>CARPINTERÍA DE MADERA Y METÁLICA</t>
  </si>
  <si>
    <t>1.5</t>
  </si>
  <si>
    <t>Suministro e instalación de calentador de acumulación a gas 35 Gls, incluye todos sus accesorios, tubería necesarios para su correcto funcionamiento y el retiro y botada del calentador existente</t>
  </si>
  <si>
    <t>1.4.4</t>
  </si>
  <si>
    <t>Reparación fuga tuberia abasto cocina</t>
  </si>
  <si>
    <t>1.4.2</t>
  </si>
  <si>
    <t>Suministro e instalación de válvula tipo cortina de control de acueducto 1/2" a salida de contador, incluye todos los accesorios, tubería, construcción de caja de 60 x 60 y tapa de hormigón reforzado</t>
  </si>
  <si>
    <t>1.4.1</t>
  </si>
  <si>
    <t>REDES DE ACUEDUCTO Y ALCANTARILLADO</t>
  </si>
  <si>
    <t>1.4</t>
  </si>
  <si>
    <t>suministro e instalacion de moldura poliuretano en archivo, incluye desmonte de existente</t>
  </si>
  <si>
    <t>1,3,12</t>
  </si>
  <si>
    <t>cambio de descanso madera en madera de 1" incluye pintura y zocalo</t>
  </si>
  <si>
    <t>1,3,11</t>
  </si>
  <si>
    <t>suministro  einstalacion varilla latex en baños, piso 2 servicio y oficinas</t>
  </si>
  <si>
    <t>1,3,10</t>
  </si>
  <si>
    <t>suminstro  einstalacion zocalo madera h.20 cms incluye pintura, alcoba principal</t>
  </si>
  <si>
    <t>1,3,9</t>
  </si>
  <si>
    <t>Resane en estuco profesional y repinte con koraza muros internos balcon</t>
  </si>
  <si>
    <t>1,3,8</t>
  </si>
  <si>
    <t>retiro de silicona a caballete y nueva sellada con silicona incluye perfil aluminio café de caballete</t>
  </si>
  <si>
    <t>1,3,7</t>
  </si>
  <si>
    <t>Cambio de vidrios quebrados en techo café ( ,55*1,50)</t>
  </si>
  <si>
    <t>1,3,6</t>
  </si>
  <si>
    <t>resane y repinte barniz estructura cubierta madera cafeteria</t>
  </si>
  <si>
    <t>1,3,5</t>
  </si>
  <si>
    <t>Reparación cielo raso garaje en placa de fibrocemento 10 mm, incluye desmonte y reinstalación de 4 lamparas.</t>
  </si>
  <si>
    <t>1,3,4</t>
  </si>
  <si>
    <t>m3</t>
  </si>
  <si>
    <t xml:space="preserve">Pintura de acabado para cielos a doble altura (3 manos) con pintura  Tipo 1 diluible con agua, fabricada a partir de copolímeros Acrílicos. Cuenta con una emulsión siliconada que permite máxima lavabilidad, resistencia al frote sin desgaste por desprendimiento y alta resistencia a la formación de hongos. Producto formulado sin plomo ni cromo. Incluye adecuación de la superficie a intervenir.   Color a definir aprobado por la Supervisión, incluye andamios, incluye toda protección de pared y piso en madera con plastico de alta densidad y carton y corrida de muebles. </t>
  </si>
  <si>
    <t>1.3.3</t>
  </si>
  <si>
    <t xml:space="preserve">Pintura de acabado para cielos (3 manos) con pintura  Tipo 1 diluible con agua, fabricada a partir de copolímeros Acrílicos. Cuenta con una emulsión siliconada que permite máxima lavabilidad, resistencia al frote sin desgaste por desprendimiento y alta resistencia a la formación de hongos. Producto formulado sin plomo ni cromo. Incluye molduras y  adecuación de la superficie a intervenir.   Color a definir aprobado por la Supervisión. incluye toda protección de pared y piso en madera con plastico de alta densidad y carton y corrida de muebles. </t>
  </si>
  <si>
    <t>1.3.2</t>
  </si>
  <si>
    <t>Pintura de acabado para muros y cielos (3 manos) con pintura  Tipo 1 diluible con agua, fabricada a partir de copolímeros Acrílicos. Cuenta con una emulsión siliconada que permite máxima lavabilidad, resistencia al frote sin desgaste por desprendimiento y alta resistencia a la formación de hongos. Producto formulado sin plomo ni cromo. Incluye molduras, limpieza y adecuación de la superficie a intervenir.   Color a definir aprobado por la Supervisión. incluye toda protección de pared y piso en madera con plastico de alta densidad , carton y corrida de muebles y desmonte de cuadros.</t>
  </si>
  <si>
    <t>1.3.1</t>
  </si>
  <si>
    <t>REVOQUE, ESTUCO, PINTURA Y CIELOS</t>
  </si>
  <si>
    <t>1.3</t>
  </si>
  <si>
    <r>
      <t>m</t>
    </r>
    <r>
      <rPr>
        <vertAlign val="superscript"/>
        <sz val="8"/>
        <rFont val="Arial Narrow"/>
        <family val="2"/>
      </rPr>
      <t>2</t>
    </r>
  </si>
  <si>
    <t>Lavado con hidrolavadora piso acceso a parqueaderos y piso balcon</t>
  </si>
  <si>
    <t>1.2.10</t>
  </si>
  <si>
    <t>Resane en concreto de piso de garaje en cuadricula de 40*40 cms y pintura epoxica gris, incluye previo lavado con hidrolavadora</t>
  </si>
  <si>
    <t>1.2.9</t>
  </si>
  <si>
    <t xml:space="preserve">Suministro e instalación de pared cerámica rectificada 30x60 blanca brillante, lechada de látex, ubicado en muro interior cocina y rebanco </t>
  </si>
  <si>
    <t>1.2.8</t>
  </si>
  <si>
    <t>Suministro e instalación de piso cerámico imitación madera, incluye zócalo en el mismo material, lechada de látex y el retiro del piso existente de madera aglomerada, incluye el retiro , la reinstalación de los muebles de madera, limpieza de mortero , en cafeteria</t>
  </si>
  <si>
    <t>1.2.7</t>
  </si>
  <si>
    <t>Suministro e instalación de piso en madera zapán de 1/2", tablilla machiembrada, incluye barniz vitriflex</t>
  </si>
  <si>
    <t>1.2.6</t>
  </si>
  <si>
    <t>Desmanchada de pisos de cerámica con limpiador de juntas y brilladora, en cocina</t>
  </si>
  <si>
    <t>1.2.5</t>
  </si>
  <si>
    <t>Destroncada, Pulida y brillada con medios mecánicos  de piso de piedra Incluye: Desmanchada y brillada  con aplicación de removedor, ácido oxálico,  resane de juntas y color similar, ubicación acceso y sillar balcon</t>
  </si>
  <si>
    <t>1.2.1</t>
  </si>
  <si>
    <t>PISOS Y ENCHAPES</t>
  </si>
  <si>
    <t>1.2</t>
  </si>
  <si>
    <t>Suministro e instalación de canoa de aguas lluvias en cubierta, incluye el retiro de la canoa existente, andamios, escaleras, lineas de vida, pintura color similar a existente, soldaduras.</t>
  </si>
  <si>
    <t>1,1,8</t>
  </si>
  <si>
    <t>Mantenimiento y limpieza de canoas de aguas lluvias, incluye andamios y escaleras, lineas de vida</t>
  </si>
  <si>
    <t>1,1,7</t>
  </si>
  <si>
    <t>lavado de techo vidrio cafeteria</t>
  </si>
  <si>
    <t>1,1,6</t>
  </si>
  <si>
    <t>Fajas impermeabilizantes y ruana en cubierta, incluye  ruanas laterales calibre 26 pintura anticorrosiva,acabado color ladrillo</t>
  </si>
  <si>
    <t>1,1,5</t>
  </si>
  <si>
    <t>cambio impermeabilizante en limahoyas sobre auditorio, oficina piso 2, incluye andamios, escaleras, elvadores, desmonte y montaje de tejas, lamina calibre 26 con antioxidante y permofit</t>
  </si>
  <si>
    <t>1,1,4</t>
  </si>
  <si>
    <t>Cambio de teja en plano oriental sobre archivo, incluye desmonte existente , ruanas laterales calibre 26 pintura anticorrosiva,acabado color ladrillo, desmonte de entramado madera, suministro e instalación de lamina superboard de 10 mm,   impermeabilizacion con permofit con soplete, malla eslabonada, instalación de teja tipo santa fe, sacada de escombros</t>
  </si>
  <si>
    <t>1,1,3</t>
  </si>
  <si>
    <t>CUBIERTAS Y TECHOS</t>
  </si>
  <si>
    <r>
      <t>m</t>
    </r>
    <r>
      <rPr>
        <vertAlign val="superscript"/>
        <sz val="8"/>
        <rFont val="Arial Narrow"/>
        <family val="2"/>
      </rPr>
      <t>3</t>
    </r>
  </si>
  <si>
    <t>Botada de escombros en botadero oficial, incluye derecho de botadero, transporte al interior de la obra, transporte al sitio de botadero y empaque en costales de fibra de ser necesario</t>
  </si>
  <si>
    <t>1.1.2</t>
  </si>
  <si>
    <t>Picada de revoque garaje hasta altura de 1.50, costado oriental y sur, revocada con impermeabilizante sika y forro en placa de fibrocemento 6 mm pegada con estuco</t>
  </si>
  <si>
    <t>1.1.1</t>
  </si>
  <si>
    <t>DEMOLICIONES Y RETIROS</t>
  </si>
  <si>
    <t>1.1</t>
  </si>
  <si>
    <t>VALOR TOTAL</t>
  </si>
  <si>
    <t>VALOR UNITARIO</t>
  </si>
  <si>
    <t xml:space="preserve">UNIDAD </t>
  </si>
  <si>
    <t xml:space="preserve">DESCRIPCIÓN </t>
  </si>
  <si>
    <t>ITEM</t>
  </si>
  <si>
    <t>PRESUPUESTO CASA ANTIOQUIA OBRAS CIVILES</t>
  </si>
  <si>
    <t>UBICACIÓN: Bogotá carrera 6 por calle 36 No 35-76</t>
  </si>
  <si>
    <t>MANTENIMIENTO CASA ANTIOQUIA</t>
  </si>
  <si>
    <t>GOBERNACION DE ANTIOQUIA</t>
  </si>
  <si>
    <t>CANTIDAD</t>
  </si>
  <si>
    <t>SECRETARIA DE SUMINISTROS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</si>
</sst>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 * #,##0.00_ ;_ * \-#,##0.00_ ;_ * &quot;-&quot;??_ ;_ @_ "/>
    <numFmt numFmtId="165" formatCode="_ * #,##0_ ;_ * \-#,##0_ ;_ * &quot;-&quot;??_ ;_ @_ "/>
    <numFmt numFmtId="166" formatCode="_ &quot;$&quot;\ * #,##0.00_ ;_ &quot;$&quot;\ * \-#,##0.00_ ;_ &quot;$&quot;\ * &quot;-&quot;??_ ;_ @_ "/>
    <numFmt numFmtId="167" formatCode="0.00_);\(0.00\)"/>
    <numFmt numFmtId="168" formatCode="&quot;$&quot;\ #,##0"/>
  </numFmts>
  <fonts count="1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0"/>
      <name val="Arial"/>
      <family val="2"/>
    </font>
    <font>
      <sz val="8"/>
      <color theme="1"/>
      <name val="Arial Narrow"/>
      <family val="2"/>
    </font>
    <font>
      <vertAlign val="superscript"/>
      <sz val="8"/>
      <name val="Arial Narrow"/>
      <family val="2"/>
    </font>
    <font>
      <b/>
      <sz val="10"/>
      <name val="Arial Narrow"/>
      <family val="2"/>
    </font>
    <font>
      <sz val="11"/>
      <name val="Arial"/>
      <family val="2"/>
    </font>
    <font>
      <b/>
      <sz val="14"/>
      <name val="Arial"/>
      <family val="2"/>
    </font>
    <font>
      <b/>
      <sz val="9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6" fillId="0" borderId="0"/>
  </cellStyleXfs>
  <cellXfs count="62">
    <xf numFmtId="0" fontId="0" fillId="0" borderId="0" xfId="0"/>
    <xf numFmtId="0" fontId="2" fillId="0" borderId="0" xfId="0" applyFont="1" applyFill="1"/>
    <xf numFmtId="0" fontId="5" fillId="0" borderId="1" xfId="0" applyFont="1" applyFill="1" applyBorder="1" applyAlignment="1">
      <alignment horizontal="center" vertical="center"/>
    </xf>
    <xf numFmtId="37" fontId="5" fillId="0" borderId="1" xfId="1" applyNumberFormat="1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center" wrapText="1"/>
    </xf>
    <xf numFmtId="167" fontId="5" fillId="0" borderId="1" xfId="2" applyNumberFormat="1" applyFont="1" applyFill="1" applyBorder="1" applyAlignment="1">
      <alignment horizontal="center" vertical="center"/>
    </xf>
    <xf numFmtId="0" fontId="3" fillId="0" borderId="1" xfId="3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37" fontId="5" fillId="0" borderId="9" xfId="1" applyNumberFormat="1" applyFont="1" applyFill="1" applyBorder="1" applyAlignment="1">
      <alignment horizontal="center" vertical="top"/>
    </xf>
    <xf numFmtId="165" fontId="5" fillId="0" borderId="1" xfId="1" applyNumberFormat="1" applyFont="1" applyFill="1" applyBorder="1"/>
    <xf numFmtId="0" fontId="5" fillId="0" borderId="0" xfId="0" applyFont="1" applyFill="1"/>
    <xf numFmtId="165" fontId="5" fillId="0" borderId="0" xfId="1" applyNumberFormat="1" applyFont="1" applyFill="1"/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left" vertical="center" wrapText="1"/>
    </xf>
    <xf numFmtId="0" fontId="4" fillId="0" borderId="1" xfId="3" applyFont="1" applyFill="1" applyBorder="1" applyAlignment="1" applyProtection="1">
      <alignment horizontal="justify" vertical="top" wrapText="1"/>
      <protection locked="0"/>
    </xf>
    <xf numFmtId="0" fontId="4" fillId="0" borderId="1" xfId="0" applyFont="1" applyFill="1" applyBorder="1" applyAlignment="1">
      <alignment wrapText="1"/>
    </xf>
    <xf numFmtId="0" fontId="4" fillId="0" borderId="1" xfId="3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>
      <alignment horizontal="left" vertical="center"/>
    </xf>
    <xf numFmtId="0" fontId="9" fillId="0" borderId="1" xfId="0" applyFont="1" applyFill="1" applyBorder="1"/>
    <xf numFmtId="168" fontId="5" fillId="0" borderId="1" xfId="0" applyNumberFormat="1" applyFont="1" applyFill="1" applyBorder="1" applyAlignment="1">
      <alignment horizontal="right"/>
    </xf>
    <xf numFmtId="168" fontId="5" fillId="0" borderId="1" xfId="0" applyNumberFormat="1" applyFont="1" applyFill="1" applyBorder="1" applyAlignment="1">
      <alignment horizontal="right" vertical="center"/>
    </xf>
    <xf numFmtId="168" fontId="7" fillId="0" borderId="1" xfId="0" applyNumberFormat="1" applyFont="1" applyFill="1" applyBorder="1" applyAlignment="1">
      <alignment horizontal="right" vertical="center"/>
    </xf>
    <xf numFmtId="168" fontId="7" fillId="0" borderId="9" xfId="0" applyNumberFormat="1" applyFont="1" applyFill="1" applyBorder="1" applyAlignment="1">
      <alignment horizontal="right" vertical="center"/>
    </xf>
    <xf numFmtId="168" fontId="5" fillId="0" borderId="9" xfId="0" applyNumberFormat="1" applyFont="1" applyFill="1" applyBorder="1" applyAlignment="1">
      <alignment horizontal="right" vertical="center"/>
    </xf>
    <xf numFmtId="168" fontId="3" fillId="0" borderId="12" xfId="0" applyNumberFormat="1" applyFont="1" applyFill="1" applyBorder="1" applyAlignment="1">
      <alignment horizontal="right" vertical="center"/>
    </xf>
    <xf numFmtId="168" fontId="3" fillId="0" borderId="14" xfId="0" applyNumberFormat="1" applyFont="1" applyFill="1" applyBorder="1" applyAlignment="1">
      <alignment horizontal="right" vertical="center"/>
    </xf>
    <xf numFmtId="168" fontId="3" fillId="0" borderId="17" xfId="0" applyNumberFormat="1" applyFont="1" applyFill="1" applyBorder="1" applyAlignment="1">
      <alignment horizontal="right" vertical="center"/>
    </xf>
    <xf numFmtId="168" fontId="5" fillId="0" borderId="0" xfId="0" applyNumberFormat="1" applyFont="1" applyFill="1" applyAlignment="1">
      <alignment horizontal="right"/>
    </xf>
    <xf numFmtId="168" fontId="5" fillId="0" borderId="0" xfId="0" applyNumberFormat="1" applyFont="1" applyFill="1" applyAlignment="1">
      <alignment horizontal="right" vertical="center"/>
    </xf>
    <xf numFmtId="0" fontId="5" fillId="0" borderId="9" xfId="0" applyFont="1" applyFill="1" applyBorder="1" applyAlignment="1">
      <alignment horizontal="center" vertical="center"/>
    </xf>
    <xf numFmtId="165" fontId="5" fillId="0" borderId="3" xfId="1" applyNumberFormat="1" applyFont="1" applyFill="1" applyBorder="1"/>
    <xf numFmtId="168" fontId="5" fillId="0" borderId="3" xfId="0" applyNumberFormat="1" applyFont="1" applyFill="1" applyBorder="1" applyAlignment="1">
      <alignment horizontal="right"/>
    </xf>
    <xf numFmtId="168" fontId="5" fillId="0" borderId="3" xfId="0" applyNumberFormat="1" applyFont="1" applyFill="1" applyBorder="1" applyAlignment="1">
      <alignment horizontal="right" vertical="center"/>
    </xf>
    <xf numFmtId="0" fontId="3" fillId="3" borderId="18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168" fontId="12" fillId="3" borderId="19" xfId="0" applyNumberFormat="1" applyFont="1" applyFill="1" applyBorder="1" applyAlignment="1">
      <alignment horizontal="center" vertical="center" wrapText="1"/>
    </xf>
    <xf numFmtId="168" fontId="12" fillId="3" borderId="20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</cellXfs>
  <cellStyles count="4">
    <cellStyle name="%" xfId="3" xr:uid="{00000000-0005-0000-0000-000000000000}"/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F73"/>
  <sheetViews>
    <sheetView showGridLines="0" tabSelected="1" topLeftCell="A61" zoomScale="110" zoomScaleNormal="110" workbookViewId="0">
      <selection activeCell="G75" sqref="G75"/>
    </sheetView>
  </sheetViews>
  <sheetFormatPr baseColWidth="10" defaultRowHeight="12.75" x14ac:dyDescent="0.25"/>
  <cols>
    <col min="1" max="1" width="6" style="13" customWidth="1"/>
    <col min="2" max="2" width="58.5703125" style="13" customWidth="1"/>
    <col min="3" max="3" width="6.5703125" style="13" customWidth="1"/>
    <col min="4" max="4" width="9.140625" style="14" customWidth="1"/>
    <col min="5" max="5" width="9.42578125" style="31" customWidth="1"/>
    <col min="6" max="6" width="11.140625" style="32" customWidth="1"/>
    <col min="7" max="16384" width="11.42578125" style="1"/>
  </cols>
  <sheetData>
    <row r="1" spans="1:6" ht="18" x14ac:dyDescent="0.25">
      <c r="A1" s="47" t="s">
        <v>130</v>
      </c>
      <c r="B1" s="48"/>
      <c r="C1" s="48"/>
      <c r="D1" s="48"/>
      <c r="E1" s="48"/>
      <c r="F1" s="49"/>
    </row>
    <row r="2" spans="1:6" ht="12.75" customHeight="1" x14ac:dyDescent="0.2">
      <c r="A2" s="50" t="s">
        <v>132</v>
      </c>
      <c r="B2" s="51"/>
      <c r="C2" s="51"/>
      <c r="D2" s="51"/>
      <c r="E2" s="51"/>
      <c r="F2" s="52"/>
    </row>
    <row r="3" spans="1:6" ht="12.75" customHeight="1" x14ac:dyDescent="0.2">
      <c r="A3" s="53" t="s">
        <v>129</v>
      </c>
      <c r="B3" s="54"/>
      <c r="C3" s="54"/>
      <c r="D3" s="54"/>
      <c r="E3" s="54"/>
      <c r="F3" s="55"/>
    </row>
    <row r="4" spans="1:6" ht="12.75" customHeight="1" x14ac:dyDescent="0.2">
      <c r="A4" s="56" t="s">
        <v>128</v>
      </c>
      <c r="B4" s="57"/>
      <c r="C4" s="57"/>
      <c r="D4" s="57"/>
      <c r="E4" s="57"/>
      <c r="F4" s="58"/>
    </row>
    <row r="5" spans="1:6" ht="16.5" customHeight="1" thickBot="1" x14ac:dyDescent="0.25">
      <c r="A5" s="59" t="s">
        <v>127</v>
      </c>
      <c r="B5" s="60"/>
      <c r="C5" s="60"/>
      <c r="D5" s="60"/>
      <c r="E5" s="60"/>
      <c r="F5" s="61"/>
    </row>
    <row r="6" spans="1:6" ht="49.5" customHeight="1" thickBot="1" x14ac:dyDescent="0.25">
      <c r="A6" s="37" t="s">
        <v>126</v>
      </c>
      <c r="B6" s="38" t="s">
        <v>125</v>
      </c>
      <c r="C6" s="38" t="s">
        <v>124</v>
      </c>
      <c r="D6" s="38" t="s">
        <v>131</v>
      </c>
      <c r="E6" s="39" t="s">
        <v>123</v>
      </c>
      <c r="F6" s="40" t="s">
        <v>122</v>
      </c>
    </row>
    <row r="7" spans="1:6" ht="147" hidden="1" customHeight="1" x14ac:dyDescent="0.25">
      <c r="A7" s="10"/>
      <c r="B7" s="10"/>
      <c r="C7" s="10"/>
      <c r="D7" s="34"/>
      <c r="E7" s="35"/>
      <c r="F7" s="36"/>
    </row>
    <row r="8" spans="1:6" hidden="1" x14ac:dyDescent="0.25">
      <c r="A8" s="2"/>
      <c r="B8" s="4"/>
      <c r="C8" s="2"/>
      <c r="D8" s="12"/>
      <c r="E8" s="23"/>
      <c r="F8" s="24"/>
    </row>
    <row r="9" spans="1:6" hidden="1" x14ac:dyDescent="0.25">
      <c r="A9" s="7"/>
      <c r="B9" s="7"/>
      <c r="C9" s="7"/>
      <c r="D9" s="12"/>
      <c r="E9" s="23"/>
      <c r="F9" s="24"/>
    </row>
    <row r="10" spans="1:6" hidden="1" x14ac:dyDescent="0.25">
      <c r="A10" s="2"/>
      <c r="B10" s="4"/>
      <c r="C10" s="2"/>
      <c r="D10" s="12"/>
      <c r="E10" s="23"/>
      <c r="F10" s="24"/>
    </row>
    <row r="11" spans="1:6" hidden="1" x14ac:dyDescent="0.25">
      <c r="A11" s="7"/>
      <c r="B11" s="7"/>
      <c r="C11" s="7"/>
      <c r="D11" s="12"/>
      <c r="E11" s="23"/>
      <c r="F11" s="24"/>
    </row>
    <row r="12" spans="1:6" hidden="1" x14ac:dyDescent="0.25">
      <c r="A12" s="2"/>
      <c r="B12" s="4"/>
      <c r="C12" s="2"/>
      <c r="D12" s="12"/>
      <c r="E12" s="23"/>
      <c r="F12" s="24"/>
    </row>
    <row r="13" spans="1:6" x14ac:dyDescent="0.25">
      <c r="A13" s="7" t="s">
        <v>121</v>
      </c>
      <c r="B13" s="9" t="s">
        <v>120</v>
      </c>
      <c r="C13" s="6"/>
      <c r="D13" s="12"/>
      <c r="E13" s="23"/>
      <c r="F13" s="24"/>
    </row>
    <row r="14" spans="1:6" ht="41.25" customHeight="1" x14ac:dyDescent="0.2">
      <c r="A14" s="4" t="s">
        <v>119</v>
      </c>
      <c r="B14" s="17" t="s">
        <v>118</v>
      </c>
      <c r="C14" s="2" t="s">
        <v>34</v>
      </c>
      <c r="D14" s="2">
        <v>20</v>
      </c>
      <c r="E14" s="25">
        <v>114950</v>
      </c>
      <c r="F14" s="24">
        <f>E14*D14</f>
        <v>2299000</v>
      </c>
    </row>
    <row r="15" spans="1:6" ht="50.25" customHeight="1" x14ac:dyDescent="0.2">
      <c r="A15" s="4" t="s">
        <v>117</v>
      </c>
      <c r="B15" s="17" t="s">
        <v>116</v>
      </c>
      <c r="C15" s="2" t="s">
        <v>115</v>
      </c>
      <c r="D15" s="2">
        <v>10</v>
      </c>
      <c r="E15" s="25">
        <v>124285.715</v>
      </c>
      <c r="F15" s="24">
        <f>E15*D15</f>
        <v>1242857.1499999999</v>
      </c>
    </row>
    <row r="16" spans="1:6" x14ac:dyDescent="0.2">
      <c r="A16" s="4"/>
      <c r="B16" s="15" t="s">
        <v>114</v>
      </c>
      <c r="C16" s="2"/>
      <c r="D16" s="2"/>
      <c r="E16" s="25"/>
      <c r="F16" s="24"/>
    </row>
    <row r="17" spans="1:6" ht="63.75" x14ac:dyDescent="0.2">
      <c r="A17" s="4" t="s">
        <v>113</v>
      </c>
      <c r="B17" s="17" t="s">
        <v>112</v>
      </c>
      <c r="C17" s="2" t="s">
        <v>34</v>
      </c>
      <c r="D17" s="2">
        <v>30</v>
      </c>
      <c r="E17" s="25">
        <v>289700</v>
      </c>
      <c r="F17" s="24">
        <f>E17*D17</f>
        <v>8691000</v>
      </c>
    </row>
    <row r="18" spans="1:6" ht="38.25" x14ac:dyDescent="0.2">
      <c r="A18" s="4" t="s">
        <v>111</v>
      </c>
      <c r="B18" s="17" t="s">
        <v>110</v>
      </c>
      <c r="C18" s="2" t="s">
        <v>4</v>
      </c>
      <c r="D18" s="2">
        <v>12</v>
      </c>
      <c r="E18" s="25">
        <v>209760</v>
      </c>
      <c r="F18" s="24">
        <f>E18*D18</f>
        <v>2517120</v>
      </c>
    </row>
    <row r="19" spans="1:6" ht="25.5" x14ac:dyDescent="0.2">
      <c r="A19" s="4" t="s">
        <v>109</v>
      </c>
      <c r="B19" s="18" t="s">
        <v>108</v>
      </c>
      <c r="C19" s="2" t="s">
        <v>4</v>
      </c>
      <c r="D19" s="3">
        <v>10</v>
      </c>
      <c r="E19" s="25">
        <v>110100</v>
      </c>
      <c r="F19" s="24">
        <f t="shared" ref="F19:F68" si="0">E19*D19</f>
        <v>1101000</v>
      </c>
    </row>
    <row r="20" spans="1:6" x14ac:dyDescent="0.2">
      <c r="A20" s="4" t="s">
        <v>107</v>
      </c>
      <c r="B20" s="16" t="s">
        <v>106</v>
      </c>
      <c r="C20" s="2" t="s">
        <v>34</v>
      </c>
      <c r="D20" s="3">
        <v>45</v>
      </c>
      <c r="E20" s="25">
        <v>24830</v>
      </c>
      <c r="F20" s="24">
        <f t="shared" si="0"/>
        <v>1117350</v>
      </c>
    </row>
    <row r="21" spans="1:6" ht="25.5" x14ac:dyDescent="0.2">
      <c r="A21" s="4" t="s">
        <v>105</v>
      </c>
      <c r="B21" s="17" t="s">
        <v>104</v>
      </c>
      <c r="C21" s="2" t="s">
        <v>4</v>
      </c>
      <c r="D21" s="2">
        <v>92</v>
      </c>
      <c r="E21" s="25">
        <v>56060</v>
      </c>
      <c r="F21" s="24">
        <f t="shared" si="0"/>
        <v>5157520</v>
      </c>
    </row>
    <row r="22" spans="1:6" ht="38.25" x14ac:dyDescent="0.2">
      <c r="A22" s="4" t="s">
        <v>103</v>
      </c>
      <c r="B22" s="17" t="s">
        <v>102</v>
      </c>
      <c r="C22" s="2" t="s">
        <v>4</v>
      </c>
      <c r="D22" s="2">
        <v>12</v>
      </c>
      <c r="E22" s="25">
        <v>142800</v>
      </c>
      <c r="F22" s="24">
        <f t="shared" si="0"/>
        <v>1713600</v>
      </c>
    </row>
    <row r="23" spans="1:6" x14ac:dyDescent="0.2">
      <c r="A23" s="7" t="s">
        <v>101</v>
      </c>
      <c r="B23" s="9" t="s">
        <v>100</v>
      </c>
      <c r="C23" s="6"/>
      <c r="D23" s="2"/>
      <c r="E23" s="25"/>
      <c r="F23" s="24"/>
    </row>
    <row r="24" spans="1:6" ht="38.25" x14ac:dyDescent="0.2">
      <c r="A24" s="4" t="s">
        <v>99</v>
      </c>
      <c r="B24" s="17" t="s">
        <v>98</v>
      </c>
      <c r="C24" s="2" t="s">
        <v>34</v>
      </c>
      <c r="D24" s="2">
        <v>20</v>
      </c>
      <c r="E24" s="25">
        <v>54660</v>
      </c>
      <c r="F24" s="24">
        <f t="shared" si="0"/>
        <v>1093200</v>
      </c>
    </row>
    <row r="25" spans="1:6" ht="22.5" customHeight="1" x14ac:dyDescent="0.2">
      <c r="A25" s="4" t="s">
        <v>97</v>
      </c>
      <c r="B25" s="17" t="s">
        <v>96</v>
      </c>
      <c r="C25" s="2" t="s">
        <v>85</v>
      </c>
      <c r="D25" s="2">
        <v>20</v>
      </c>
      <c r="E25" s="25">
        <v>42495</v>
      </c>
      <c r="F25" s="24">
        <f t="shared" si="0"/>
        <v>849900</v>
      </c>
    </row>
    <row r="26" spans="1:6" ht="25.5" x14ac:dyDescent="0.2">
      <c r="A26" s="4" t="s">
        <v>95</v>
      </c>
      <c r="B26" s="17" t="s">
        <v>94</v>
      </c>
      <c r="C26" s="2" t="s">
        <v>85</v>
      </c>
      <c r="D26" s="2">
        <v>59</v>
      </c>
      <c r="E26" s="25">
        <v>230100</v>
      </c>
      <c r="F26" s="24">
        <f t="shared" si="0"/>
        <v>13575900</v>
      </c>
    </row>
    <row r="27" spans="1:6" ht="51" x14ac:dyDescent="0.2">
      <c r="A27" s="4" t="s">
        <v>93</v>
      </c>
      <c r="B27" s="17" t="s">
        <v>92</v>
      </c>
      <c r="C27" s="2" t="s">
        <v>85</v>
      </c>
      <c r="D27" s="2">
        <v>23</v>
      </c>
      <c r="E27" s="25">
        <v>216800</v>
      </c>
      <c r="F27" s="24">
        <f t="shared" si="0"/>
        <v>4986400</v>
      </c>
    </row>
    <row r="28" spans="1:6" ht="25.5" x14ac:dyDescent="0.2">
      <c r="A28" s="4" t="s">
        <v>91</v>
      </c>
      <c r="B28" s="17" t="s">
        <v>90</v>
      </c>
      <c r="C28" s="2" t="s">
        <v>85</v>
      </c>
      <c r="D28" s="2">
        <v>7</v>
      </c>
      <c r="E28" s="25">
        <v>77500</v>
      </c>
      <c r="F28" s="24">
        <f t="shared" si="0"/>
        <v>542500</v>
      </c>
    </row>
    <row r="29" spans="1:6" ht="25.5" x14ac:dyDescent="0.2">
      <c r="A29" s="4" t="s">
        <v>89</v>
      </c>
      <c r="B29" s="17" t="s">
        <v>88</v>
      </c>
      <c r="C29" s="2" t="s">
        <v>85</v>
      </c>
      <c r="D29" s="2">
        <v>41</v>
      </c>
      <c r="E29" s="25">
        <v>79652</v>
      </c>
      <c r="F29" s="24">
        <f t="shared" si="0"/>
        <v>3265732</v>
      </c>
    </row>
    <row r="30" spans="1:6" ht="21.75" customHeight="1" x14ac:dyDescent="0.2">
      <c r="A30" s="4" t="s">
        <v>87</v>
      </c>
      <c r="B30" s="17" t="s">
        <v>86</v>
      </c>
      <c r="C30" s="2" t="s">
        <v>85</v>
      </c>
      <c r="D30" s="2">
        <v>85</v>
      </c>
      <c r="E30" s="25">
        <v>22330</v>
      </c>
      <c r="F30" s="24">
        <f>E30*D30</f>
        <v>1898050</v>
      </c>
    </row>
    <row r="31" spans="1:6" x14ac:dyDescent="0.2">
      <c r="A31" s="7" t="s">
        <v>84</v>
      </c>
      <c r="B31" s="9" t="s">
        <v>83</v>
      </c>
      <c r="C31" s="6"/>
      <c r="D31" s="2"/>
      <c r="E31" s="25"/>
      <c r="F31" s="24"/>
    </row>
    <row r="32" spans="1:6" ht="102" x14ac:dyDescent="0.2">
      <c r="A32" s="4" t="s">
        <v>82</v>
      </c>
      <c r="B32" s="17" t="s">
        <v>81</v>
      </c>
      <c r="C32" s="2" t="s">
        <v>34</v>
      </c>
      <c r="D32" s="2">
        <v>860</v>
      </c>
      <c r="E32" s="25">
        <v>23310</v>
      </c>
      <c r="F32" s="24">
        <f t="shared" si="0"/>
        <v>20046600</v>
      </c>
    </row>
    <row r="33" spans="1:6" ht="89.25" x14ac:dyDescent="0.2">
      <c r="A33" s="4" t="s">
        <v>80</v>
      </c>
      <c r="B33" s="17" t="s">
        <v>79</v>
      </c>
      <c r="C33" s="2" t="s">
        <v>34</v>
      </c>
      <c r="D33" s="2">
        <v>433</v>
      </c>
      <c r="E33" s="25">
        <v>28850</v>
      </c>
      <c r="F33" s="24">
        <f t="shared" si="0"/>
        <v>12492050</v>
      </c>
    </row>
    <row r="34" spans="1:6" ht="89.25" x14ac:dyDescent="0.2">
      <c r="A34" s="4" t="s">
        <v>78</v>
      </c>
      <c r="B34" s="17" t="s">
        <v>77</v>
      </c>
      <c r="C34" s="2" t="s">
        <v>76</v>
      </c>
      <c r="D34" s="2">
        <v>20</v>
      </c>
      <c r="E34" s="25">
        <v>36675</v>
      </c>
      <c r="F34" s="24">
        <f>E34*D34</f>
        <v>733500</v>
      </c>
    </row>
    <row r="35" spans="1:6" ht="25.5" x14ac:dyDescent="0.2">
      <c r="A35" s="4" t="s">
        <v>75</v>
      </c>
      <c r="B35" s="17" t="s">
        <v>74</v>
      </c>
      <c r="C35" s="2" t="s">
        <v>34</v>
      </c>
      <c r="D35" s="2">
        <v>41</v>
      </c>
      <c r="E35" s="25">
        <v>118260</v>
      </c>
      <c r="F35" s="24">
        <f t="shared" si="0"/>
        <v>4848660</v>
      </c>
    </row>
    <row r="36" spans="1:6" x14ac:dyDescent="0.2">
      <c r="A36" s="4" t="s">
        <v>73</v>
      </c>
      <c r="B36" s="17" t="s">
        <v>72</v>
      </c>
      <c r="C36" s="2" t="s">
        <v>34</v>
      </c>
      <c r="D36" s="2">
        <v>30</v>
      </c>
      <c r="E36" s="25">
        <v>44175</v>
      </c>
      <c r="F36" s="24">
        <f t="shared" si="0"/>
        <v>1325250</v>
      </c>
    </row>
    <row r="37" spans="1:6" x14ac:dyDescent="0.2">
      <c r="A37" s="4" t="s">
        <v>71</v>
      </c>
      <c r="B37" s="17" t="s">
        <v>70</v>
      </c>
      <c r="C37" s="2" t="s">
        <v>11</v>
      </c>
      <c r="D37" s="2">
        <v>2</v>
      </c>
      <c r="E37" s="25">
        <v>288500</v>
      </c>
      <c r="F37" s="24">
        <f t="shared" si="0"/>
        <v>577000</v>
      </c>
    </row>
    <row r="38" spans="1:6" ht="25.5" x14ac:dyDescent="0.2">
      <c r="A38" s="4" t="s">
        <v>69</v>
      </c>
      <c r="B38" s="17" t="s">
        <v>68</v>
      </c>
      <c r="C38" s="2" t="s">
        <v>4</v>
      </c>
      <c r="D38" s="2">
        <v>7</v>
      </c>
      <c r="E38" s="25">
        <v>40125</v>
      </c>
      <c r="F38" s="24">
        <f t="shared" si="0"/>
        <v>280875</v>
      </c>
    </row>
    <row r="39" spans="1:6" x14ac:dyDescent="0.2">
      <c r="A39" s="4" t="s">
        <v>67</v>
      </c>
      <c r="B39" s="17" t="s">
        <v>66</v>
      </c>
      <c r="C39" s="2" t="s">
        <v>34</v>
      </c>
      <c r="D39" s="2">
        <v>4</v>
      </c>
      <c r="E39" s="25">
        <v>31900</v>
      </c>
      <c r="F39" s="24">
        <f t="shared" si="0"/>
        <v>127600</v>
      </c>
    </row>
    <row r="40" spans="1:6" x14ac:dyDescent="0.2">
      <c r="A40" s="4" t="s">
        <v>65</v>
      </c>
      <c r="B40" s="18" t="s">
        <v>64</v>
      </c>
      <c r="C40" s="2" t="s">
        <v>4</v>
      </c>
      <c r="D40" s="3">
        <v>2.5</v>
      </c>
      <c r="E40" s="25">
        <v>83600</v>
      </c>
      <c r="F40" s="24">
        <f t="shared" si="0"/>
        <v>209000</v>
      </c>
    </row>
    <row r="41" spans="1:6" x14ac:dyDescent="0.2">
      <c r="A41" s="4" t="s">
        <v>63</v>
      </c>
      <c r="B41" s="17" t="s">
        <v>62</v>
      </c>
      <c r="C41" s="2" t="s">
        <v>4</v>
      </c>
      <c r="D41" s="3">
        <v>5</v>
      </c>
      <c r="E41" s="25">
        <v>106926</v>
      </c>
      <c r="F41" s="24">
        <f t="shared" si="0"/>
        <v>534630</v>
      </c>
    </row>
    <row r="42" spans="1:6" x14ac:dyDescent="0.2">
      <c r="A42" s="4" t="s">
        <v>61</v>
      </c>
      <c r="B42" s="17" t="s">
        <v>60</v>
      </c>
      <c r="C42" s="2" t="s">
        <v>34</v>
      </c>
      <c r="D42" s="3">
        <v>1</v>
      </c>
      <c r="E42" s="25">
        <v>225100</v>
      </c>
      <c r="F42" s="24">
        <f t="shared" si="0"/>
        <v>225100</v>
      </c>
    </row>
    <row r="43" spans="1:6" ht="25.5" x14ac:dyDescent="0.2">
      <c r="A43" s="4" t="s">
        <v>59</v>
      </c>
      <c r="B43" s="19" t="s">
        <v>58</v>
      </c>
      <c r="C43" s="2" t="s">
        <v>4</v>
      </c>
      <c r="D43" s="3">
        <v>20</v>
      </c>
      <c r="E43" s="25">
        <v>48850</v>
      </c>
      <c r="F43" s="24">
        <f t="shared" si="0"/>
        <v>977000</v>
      </c>
    </row>
    <row r="44" spans="1:6" x14ac:dyDescent="0.2">
      <c r="A44" s="7" t="s">
        <v>57</v>
      </c>
      <c r="B44" s="15" t="s">
        <v>56</v>
      </c>
      <c r="C44" s="6"/>
      <c r="D44" s="2"/>
      <c r="E44" s="25"/>
      <c r="F44" s="24"/>
    </row>
    <row r="45" spans="1:6" ht="38.25" x14ac:dyDescent="0.2">
      <c r="A45" s="4" t="s">
        <v>55</v>
      </c>
      <c r="B45" s="17" t="s">
        <v>54</v>
      </c>
      <c r="C45" s="2" t="s">
        <v>27</v>
      </c>
      <c r="D45" s="2">
        <v>1</v>
      </c>
      <c r="E45" s="25">
        <v>369000</v>
      </c>
      <c r="F45" s="24">
        <f t="shared" si="0"/>
        <v>369000</v>
      </c>
    </row>
    <row r="46" spans="1:6" ht="13.5" x14ac:dyDescent="0.25">
      <c r="A46" s="4" t="s">
        <v>53</v>
      </c>
      <c r="B46" s="16" t="s">
        <v>52</v>
      </c>
      <c r="C46" s="8" t="s">
        <v>11</v>
      </c>
      <c r="D46" s="8">
        <v>1</v>
      </c>
      <c r="E46" s="25">
        <v>220260</v>
      </c>
      <c r="F46" s="24">
        <f t="shared" si="0"/>
        <v>220260</v>
      </c>
    </row>
    <row r="47" spans="1:6" ht="38.25" customHeight="1" x14ac:dyDescent="0.2">
      <c r="A47" s="4" t="s">
        <v>51</v>
      </c>
      <c r="B47" s="17" t="s">
        <v>50</v>
      </c>
      <c r="C47" s="2" t="s">
        <v>11</v>
      </c>
      <c r="D47" s="2">
        <v>1</v>
      </c>
      <c r="E47" s="25">
        <v>3272600</v>
      </c>
      <c r="F47" s="24">
        <f t="shared" si="0"/>
        <v>3272600</v>
      </c>
    </row>
    <row r="48" spans="1:6" x14ac:dyDescent="0.2">
      <c r="A48" s="7" t="s">
        <v>49</v>
      </c>
      <c r="B48" s="9" t="s">
        <v>48</v>
      </c>
      <c r="C48" s="6"/>
      <c r="D48" s="2"/>
      <c r="E48" s="25"/>
      <c r="F48" s="24"/>
    </row>
    <row r="49" spans="1:6" ht="51" x14ac:dyDescent="0.2">
      <c r="A49" s="4" t="s">
        <v>47</v>
      </c>
      <c r="B49" s="20" t="s">
        <v>46</v>
      </c>
      <c r="C49" s="2" t="s">
        <v>27</v>
      </c>
      <c r="D49" s="2">
        <v>2</v>
      </c>
      <c r="E49" s="25">
        <v>253710</v>
      </c>
      <c r="F49" s="24">
        <f t="shared" si="0"/>
        <v>507420</v>
      </c>
    </row>
    <row r="50" spans="1:6" ht="51" x14ac:dyDescent="0.2">
      <c r="A50" s="4" t="s">
        <v>45</v>
      </c>
      <c r="B50" s="20" t="s">
        <v>44</v>
      </c>
      <c r="C50" s="2" t="s">
        <v>27</v>
      </c>
      <c r="D50" s="2">
        <v>4</v>
      </c>
      <c r="E50" s="25">
        <v>920260</v>
      </c>
      <c r="F50" s="24">
        <f t="shared" si="0"/>
        <v>3681040</v>
      </c>
    </row>
    <row r="51" spans="1:6" ht="25.5" x14ac:dyDescent="0.2">
      <c r="A51" s="4" t="s">
        <v>43</v>
      </c>
      <c r="B51" s="20" t="s">
        <v>42</v>
      </c>
      <c r="C51" s="2" t="s">
        <v>4</v>
      </c>
      <c r="D51" s="2">
        <v>72</v>
      </c>
      <c r="E51" s="25">
        <v>89760</v>
      </c>
      <c r="F51" s="24">
        <f>E51*D51</f>
        <v>6462720</v>
      </c>
    </row>
    <row r="52" spans="1:6" ht="38.25" x14ac:dyDescent="0.2">
      <c r="A52" s="4" t="s">
        <v>41</v>
      </c>
      <c r="B52" s="20" t="s">
        <v>40</v>
      </c>
      <c r="C52" s="2" t="s">
        <v>34</v>
      </c>
      <c r="D52" s="2">
        <v>16</v>
      </c>
      <c r="E52" s="25">
        <v>268400</v>
      </c>
      <c r="F52" s="24">
        <f t="shared" si="0"/>
        <v>4294400</v>
      </c>
    </row>
    <row r="53" spans="1:6" x14ac:dyDescent="0.2">
      <c r="A53" s="7">
        <v>1.6</v>
      </c>
      <c r="B53" s="9" t="s">
        <v>39</v>
      </c>
      <c r="C53" s="6"/>
      <c r="D53" s="2"/>
      <c r="E53" s="25"/>
      <c r="F53" s="24"/>
    </row>
    <row r="54" spans="1:6" ht="25.5" x14ac:dyDescent="0.2">
      <c r="A54" s="4" t="s">
        <v>38</v>
      </c>
      <c r="B54" s="17" t="s">
        <v>37</v>
      </c>
      <c r="C54" s="2" t="s">
        <v>34</v>
      </c>
      <c r="D54" s="2">
        <v>66</v>
      </c>
      <c r="E54" s="25">
        <v>87581</v>
      </c>
      <c r="F54" s="24">
        <f t="shared" si="0"/>
        <v>5780346</v>
      </c>
    </row>
    <row r="55" spans="1:6" ht="38.25" x14ac:dyDescent="0.2">
      <c r="A55" s="4" t="s">
        <v>36</v>
      </c>
      <c r="B55" s="17" t="s">
        <v>35</v>
      </c>
      <c r="C55" s="2" t="s">
        <v>34</v>
      </c>
      <c r="D55" s="2">
        <v>82</v>
      </c>
      <c r="E55" s="25">
        <v>61810</v>
      </c>
      <c r="F55" s="24">
        <f t="shared" si="0"/>
        <v>5068420</v>
      </c>
    </row>
    <row r="56" spans="1:6" x14ac:dyDescent="0.2">
      <c r="A56" s="4" t="s">
        <v>33</v>
      </c>
      <c r="B56" s="18" t="s">
        <v>32</v>
      </c>
      <c r="C56" s="2" t="s">
        <v>11</v>
      </c>
      <c r="D56" s="5">
        <v>1</v>
      </c>
      <c r="E56" s="25">
        <v>49600</v>
      </c>
      <c r="F56" s="24">
        <f t="shared" si="0"/>
        <v>49600</v>
      </c>
    </row>
    <row r="57" spans="1:6" x14ac:dyDescent="0.2">
      <c r="A57" s="4" t="s">
        <v>31</v>
      </c>
      <c r="B57" s="18" t="s">
        <v>30</v>
      </c>
      <c r="C57" s="2" t="s">
        <v>4</v>
      </c>
      <c r="D57" s="5">
        <v>32</v>
      </c>
      <c r="E57" s="25">
        <v>24950</v>
      </c>
      <c r="F57" s="24">
        <f t="shared" si="0"/>
        <v>798400</v>
      </c>
    </row>
    <row r="58" spans="1:6" x14ac:dyDescent="0.2">
      <c r="A58" s="4" t="s">
        <v>29</v>
      </c>
      <c r="B58" s="18" t="s">
        <v>28</v>
      </c>
      <c r="C58" s="2" t="s">
        <v>27</v>
      </c>
      <c r="D58" s="5">
        <v>4</v>
      </c>
      <c r="E58" s="25">
        <v>171910</v>
      </c>
      <c r="F58" s="24">
        <f t="shared" si="0"/>
        <v>687640</v>
      </c>
    </row>
    <row r="59" spans="1:6" x14ac:dyDescent="0.2">
      <c r="A59" s="4" t="s">
        <v>26</v>
      </c>
      <c r="B59" s="21" t="s">
        <v>25</v>
      </c>
      <c r="C59" s="2" t="s">
        <v>4</v>
      </c>
      <c r="D59" s="3">
        <v>30</v>
      </c>
      <c r="E59" s="25">
        <v>20910</v>
      </c>
      <c r="F59" s="24">
        <f t="shared" si="0"/>
        <v>627300</v>
      </c>
    </row>
    <row r="60" spans="1:6" x14ac:dyDescent="0.2">
      <c r="A60" s="4" t="s">
        <v>24</v>
      </c>
      <c r="B60" s="16" t="s">
        <v>23</v>
      </c>
      <c r="C60" s="2" t="s">
        <v>11</v>
      </c>
      <c r="D60" s="3">
        <v>1</v>
      </c>
      <c r="E60" s="25">
        <v>91600</v>
      </c>
      <c r="F60" s="24">
        <f t="shared" si="0"/>
        <v>91600</v>
      </c>
    </row>
    <row r="61" spans="1:6" x14ac:dyDescent="0.2">
      <c r="A61" s="4" t="s">
        <v>22</v>
      </c>
      <c r="B61" s="16" t="s">
        <v>21</v>
      </c>
      <c r="C61" s="2" t="s">
        <v>11</v>
      </c>
      <c r="D61" s="3">
        <v>22</v>
      </c>
      <c r="E61" s="25">
        <v>64270</v>
      </c>
      <c r="F61" s="24">
        <f t="shared" si="0"/>
        <v>1413940</v>
      </c>
    </row>
    <row r="62" spans="1:6" x14ac:dyDescent="0.2">
      <c r="A62" s="4" t="s">
        <v>20</v>
      </c>
      <c r="B62" s="16" t="s">
        <v>19</v>
      </c>
      <c r="C62" s="2" t="s">
        <v>18</v>
      </c>
      <c r="D62" s="3">
        <v>22</v>
      </c>
      <c r="E62" s="25">
        <v>15270</v>
      </c>
      <c r="F62" s="24">
        <f t="shared" si="0"/>
        <v>335940</v>
      </c>
    </row>
    <row r="63" spans="1:6" x14ac:dyDescent="0.2">
      <c r="A63" s="4" t="s">
        <v>17</v>
      </c>
      <c r="B63" s="19" t="s">
        <v>16</v>
      </c>
      <c r="C63" s="2" t="s">
        <v>11</v>
      </c>
      <c r="D63" s="3">
        <v>2</v>
      </c>
      <c r="E63" s="25">
        <v>62600</v>
      </c>
      <c r="F63" s="24">
        <f t="shared" si="0"/>
        <v>125200</v>
      </c>
    </row>
    <row r="64" spans="1:6" x14ac:dyDescent="0.2">
      <c r="A64" s="4" t="s">
        <v>15</v>
      </c>
      <c r="B64" s="16" t="s">
        <v>14</v>
      </c>
      <c r="C64" s="2" t="s">
        <v>11</v>
      </c>
      <c r="D64" s="3">
        <v>3</v>
      </c>
      <c r="E64" s="25">
        <v>35000</v>
      </c>
      <c r="F64" s="24">
        <f t="shared" si="0"/>
        <v>105000</v>
      </c>
    </row>
    <row r="65" spans="1:6" x14ac:dyDescent="0.2">
      <c r="A65" s="4" t="s">
        <v>13</v>
      </c>
      <c r="B65" s="16" t="s">
        <v>12</v>
      </c>
      <c r="C65" s="2" t="s">
        <v>11</v>
      </c>
      <c r="D65" s="3">
        <v>22</v>
      </c>
      <c r="E65" s="25">
        <v>94750</v>
      </c>
      <c r="F65" s="24">
        <f t="shared" si="0"/>
        <v>2084500</v>
      </c>
    </row>
    <row r="66" spans="1:6" x14ac:dyDescent="0.2">
      <c r="A66" s="4" t="s">
        <v>10</v>
      </c>
      <c r="B66" s="16" t="s">
        <v>9</v>
      </c>
      <c r="C66" s="2" t="s">
        <v>4</v>
      </c>
      <c r="D66" s="3">
        <v>1</v>
      </c>
      <c r="E66" s="25">
        <v>90260</v>
      </c>
      <c r="F66" s="24">
        <f t="shared" si="0"/>
        <v>90260</v>
      </c>
    </row>
    <row r="67" spans="1:6" x14ac:dyDescent="0.2">
      <c r="A67" s="4" t="s">
        <v>8</v>
      </c>
      <c r="B67" s="16" t="s">
        <v>7</v>
      </c>
      <c r="C67" s="2" t="s">
        <v>4</v>
      </c>
      <c r="D67" s="3">
        <v>9</v>
      </c>
      <c r="E67" s="25">
        <v>130200</v>
      </c>
      <c r="F67" s="24">
        <f t="shared" si="0"/>
        <v>1171800</v>
      </c>
    </row>
    <row r="68" spans="1:6" x14ac:dyDescent="0.2">
      <c r="A68" s="4" t="s">
        <v>6</v>
      </c>
      <c r="B68" s="16" t="s">
        <v>5</v>
      </c>
      <c r="C68" s="33" t="s">
        <v>4</v>
      </c>
      <c r="D68" s="3">
        <v>10</v>
      </c>
      <c r="E68" s="25">
        <v>297600</v>
      </c>
      <c r="F68" s="24">
        <f t="shared" si="0"/>
        <v>2976000</v>
      </c>
    </row>
    <row r="69" spans="1:6" ht="13.5" thickBot="1" x14ac:dyDescent="0.25">
      <c r="A69" s="4"/>
      <c r="B69" s="22"/>
      <c r="C69" s="2"/>
      <c r="D69" s="11"/>
      <c r="E69" s="26"/>
      <c r="F69" s="27"/>
    </row>
    <row r="70" spans="1:6" x14ac:dyDescent="0.25">
      <c r="D70" s="41" t="s">
        <v>3</v>
      </c>
      <c r="E70" s="42"/>
      <c r="F70" s="28">
        <f>SUM(F14:F69)</f>
        <v>132641780.15000001</v>
      </c>
    </row>
    <row r="71" spans="1:6" x14ac:dyDescent="0.25">
      <c r="D71" s="43" t="s">
        <v>2</v>
      </c>
      <c r="E71" s="44"/>
      <c r="F71" s="29">
        <f>+F70*0.2</f>
        <v>26528356.030000001</v>
      </c>
    </row>
    <row r="72" spans="1:6" x14ac:dyDescent="0.25">
      <c r="D72" s="43" t="s">
        <v>1</v>
      </c>
      <c r="E72" s="44"/>
      <c r="F72" s="29">
        <f>F70*0.05</f>
        <v>6632089.0075000003</v>
      </c>
    </row>
    <row r="73" spans="1:6" ht="13.5" thickBot="1" x14ac:dyDescent="0.3">
      <c r="D73" s="45" t="s">
        <v>0</v>
      </c>
      <c r="E73" s="46"/>
      <c r="F73" s="30">
        <f>SUM(F70:F72)</f>
        <v>165802225.1875</v>
      </c>
    </row>
  </sheetData>
  <mergeCells count="9">
    <mergeCell ref="D70:E70"/>
    <mergeCell ref="D71:E71"/>
    <mergeCell ref="D72:E72"/>
    <mergeCell ref="D73:E73"/>
    <mergeCell ref="A1:F1"/>
    <mergeCell ref="A2:F2"/>
    <mergeCell ref="A3:F3"/>
    <mergeCell ref="A4:F4"/>
    <mergeCell ref="A5:F5"/>
  </mergeCells>
  <printOptions horizontalCentered="1"/>
  <pageMargins left="0.23622047244094491" right="0.23622047244094491" top="0.74803149606299213" bottom="0.74803149606299213" header="0.31496062992125984" footer="0.31496062992125984"/>
  <pageSetup paperSize="14" scale="95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JULIET CARVAJAL DUQUE</dc:creator>
  <cp:lastModifiedBy>Erika Carvajal</cp:lastModifiedBy>
  <cp:lastPrinted>2021-09-23T16:59:04Z</cp:lastPrinted>
  <dcterms:created xsi:type="dcterms:W3CDTF">2021-09-23T15:29:37Z</dcterms:created>
  <dcterms:modified xsi:type="dcterms:W3CDTF">2021-09-24T05:25:25Z</dcterms:modified>
</cp:coreProperties>
</file>